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-60" windowWidth="14640" windowHeight="12870"/>
  </bookViews>
  <sheets>
    <sheet name="Comp" sheetId="1" r:id="rId1"/>
    <sheet name="Sheet3" sheetId="3" r:id="rId2"/>
  </sheets>
  <definedNames>
    <definedName name="_xlnm.Print_Area" localSheetId="0">Comp!$A$1:$I$44</definedName>
  </definedNames>
  <calcPr calcId="145621"/>
</workbook>
</file>

<file path=xl/calcChain.xml><?xml version="1.0" encoding="utf-8"?>
<calcChain xmlns="http://schemas.openxmlformats.org/spreadsheetml/2006/main">
  <c r="I11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E38" i="1" l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</calcChain>
</file>

<file path=xl/sharedStrings.xml><?xml version="1.0" encoding="utf-8"?>
<sst xmlns="http://schemas.openxmlformats.org/spreadsheetml/2006/main" count="57" uniqueCount="51">
  <si>
    <t>Issue</t>
  </si>
  <si>
    <t>Pricing Date</t>
  </si>
  <si>
    <t>Par Amount</t>
  </si>
  <si>
    <t>Security</t>
  </si>
  <si>
    <t>Pricing Status</t>
  </si>
  <si>
    <t>Year</t>
  </si>
  <si>
    <t>Spread</t>
  </si>
  <si>
    <t>Coupon</t>
  </si>
  <si>
    <t>AAA MMD</t>
  </si>
  <si>
    <t>Lead Underwriter</t>
  </si>
  <si>
    <t>Issuer Location</t>
  </si>
  <si>
    <t>Underlying Ratings
Moody's/S&amp;P/Fitch</t>
  </si>
  <si>
    <t>NR/AA/NR</t>
  </si>
  <si>
    <t>Revenue</t>
  </si>
  <si>
    <t>Optional Call 
Provisions</t>
  </si>
  <si>
    <t>Final</t>
  </si>
  <si>
    <t>Credit Enhancement</t>
  </si>
  <si>
    <t>NA</t>
  </si>
  <si>
    <t>Proposed</t>
  </si>
  <si>
    <t>Yield</t>
  </si>
  <si>
    <t>April 1, 2026 @ par</t>
  </si>
  <si>
    <r>
      <t xml:space="preserve">City of Sandpointe
</t>
    </r>
    <r>
      <rPr>
        <sz val="12"/>
        <color theme="1"/>
        <rFont val="Garamond"/>
        <family val="1"/>
      </rPr>
      <t>2016 Water Refunding Revenue Bonds</t>
    </r>
  </si>
  <si>
    <r>
      <t xml:space="preserve">City of Corcoran
</t>
    </r>
    <r>
      <rPr>
        <sz val="12"/>
        <color theme="1"/>
        <rFont val="Garamond"/>
        <family val="1"/>
      </rPr>
      <t>2016 Water Revenue Refunding Bonds   (2008 Water System Project)</t>
    </r>
  </si>
  <si>
    <t>Corcoran, CA</t>
  </si>
  <si>
    <t>BAM</t>
  </si>
  <si>
    <t>NR/A/NR
('AA' insured rating from S&amp;P)</t>
  </si>
  <si>
    <t>0.580</t>
  </si>
  <si>
    <t>0.660</t>
  </si>
  <si>
    <t>0.760</t>
  </si>
  <si>
    <t>0.930</t>
  </si>
  <si>
    <t>1.100</t>
  </si>
  <si>
    <t>1.310</t>
  </si>
  <si>
    <t>1.480</t>
  </si>
  <si>
    <t>1.620</t>
  </si>
  <si>
    <t>1.720</t>
  </si>
  <si>
    <t>1.820</t>
  </si>
  <si>
    <t>2.000</t>
  </si>
  <si>
    <t>2.180</t>
  </si>
  <si>
    <t>2.340</t>
  </si>
  <si>
    <t>2.380</t>
  </si>
  <si>
    <t>2.420</t>
  </si>
  <si>
    <t>2.470</t>
  </si>
  <si>
    <t>2.520</t>
  </si>
  <si>
    <t>2.570</t>
  </si>
  <si>
    <t>2.620</t>
  </si>
  <si>
    <t>2.650</t>
  </si>
  <si>
    <t>3.040</t>
  </si>
  <si>
    <t>3.060</t>
  </si>
  <si>
    <t>July 1, 2024 @ par</t>
  </si>
  <si>
    <t>Bank ABC</t>
  </si>
  <si>
    <t>Sandpointe,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</si>
</sst>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2"/>
      <color rgb="FF006100"/>
      <name val="Century Gothic"/>
      <family val="2"/>
    </font>
    <font>
      <sz val="12"/>
      <color rgb="FF9C6500"/>
      <name val="Century Gothic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rgb="FF376091"/>
      <name val="Garamond"/>
      <family val="1"/>
    </font>
    <font>
      <b/>
      <sz val="12"/>
      <name val="Garamond"/>
      <family val="1"/>
    </font>
    <font>
      <sz val="12"/>
      <color rgb="FFFF0000"/>
      <name val="Garamond"/>
      <family val="1"/>
    </font>
    <font>
      <b/>
      <sz val="10"/>
      <color indexed="9"/>
      <name val="Garamond"/>
      <family val="1"/>
    </font>
    <font>
      <sz val="10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C5A4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" fillId="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/>
  </cellStyleXfs>
  <cellXfs count="87">
    <xf numFmtId="0" fontId="0" fillId="0" borderId="0" xfId="0"/>
    <xf numFmtId="0" fontId="7" fillId="0" borderId="13" xfId="0" applyFont="1" applyBorder="1" applyAlignment="1">
      <alignment horizontal="center" vertical="center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166" fontId="10" fillId="5" borderId="2" xfId="0" quotePrefix="1" applyNumberFormat="1" applyFont="1" applyFill="1" applyBorder="1" applyAlignment="1">
      <alignment horizontal="center" vertical="center"/>
    </xf>
    <xf numFmtId="166" fontId="10" fillId="5" borderId="0" xfId="0" quotePrefix="1" applyNumberFormat="1" applyFont="1" applyFill="1" applyBorder="1" applyAlignment="1">
      <alignment horizontal="center" vertical="center"/>
    </xf>
    <xf numFmtId="166" fontId="8" fillId="5" borderId="0" xfId="0" applyNumberFormat="1" applyFont="1" applyFill="1" applyBorder="1" applyAlignment="1">
      <alignment horizontal="center" vertical="center"/>
    </xf>
    <xf numFmtId="1" fontId="11" fillId="5" borderId="1" xfId="0" quotePrefix="1" applyNumberFormat="1" applyFont="1" applyFill="1" applyBorder="1" applyAlignment="1">
      <alignment horizontal="center" vertical="center"/>
    </xf>
    <xf numFmtId="166" fontId="10" fillId="5" borderId="0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66" fontId="10" fillId="7" borderId="4" xfId="0" applyNumberFormat="1" applyFont="1" applyFill="1" applyBorder="1" applyAlignment="1">
      <alignment horizontal="center" vertical="center"/>
    </xf>
    <xf numFmtId="166" fontId="8" fillId="7" borderId="4" xfId="0" applyNumberFormat="1" applyFont="1" applyFill="1" applyBorder="1" applyAlignment="1">
      <alignment horizontal="center" vertical="center"/>
    </xf>
    <xf numFmtId="1" fontId="11" fillId="7" borderId="5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66" fontId="10" fillId="7" borderId="2" xfId="0" quotePrefix="1" applyNumberFormat="1" applyFont="1" applyFill="1" applyBorder="1" applyAlignment="1">
      <alignment horizontal="center" vertical="center"/>
    </xf>
    <xf numFmtId="166" fontId="10" fillId="7" borderId="0" xfId="0" quotePrefix="1" applyNumberFormat="1" applyFont="1" applyFill="1" applyBorder="1" applyAlignment="1">
      <alignment horizontal="center" vertical="center"/>
    </xf>
    <xf numFmtId="166" fontId="8" fillId="7" borderId="0" xfId="0" applyNumberFormat="1" applyFont="1" applyFill="1" applyBorder="1" applyAlignment="1">
      <alignment horizontal="center" vertical="center"/>
    </xf>
    <xf numFmtId="1" fontId="11" fillId="7" borderId="1" xfId="0" quotePrefix="1" applyNumberFormat="1" applyFont="1" applyFill="1" applyBorder="1" applyAlignment="1">
      <alignment horizontal="center" vertical="center"/>
    </xf>
    <xf numFmtId="166" fontId="10" fillId="7" borderId="0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166" fontId="10" fillId="7" borderId="2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66" fontId="10" fillId="5" borderId="3" xfId="0" applyNumberFormat="1" applyFont="1" applyFill="1" applyBorder="1" applyAlignment="1">
      <alignment horizontal="center" vertical="center"/>
    </xf>
    <xf numFmtId="166" fontId="10" fillId="5" borderId="4" xfId="0" applyNumberFormat="1" applyFont="1" applyFill="1" applyBorder="1" applyAlignment="1">
      <alignment horizontal="center" vertical="center"/>
    </xf>
    <xf numFmtId="166" fontId="8" fillId="5" borderId="4" xfId="0" applyNumberFormat="1" applyFont="1" applyFill="1" applyBorder="1" applyAlignment="1">
      <alignment horizontal="center" vertical="center"/>
    </xf>
    <xf numFmtId="1" fontId="11" fillId="5" borderId="5" xfId="0" quotePrefix="1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6" fontId="12" fillId="7" borderId="0" xfId="0" quotePrefix="1" applyNumberFormat="1" applyFont="1" applyFill="1" applyBorder="1" applyAlignment="1">
      <alignment horizontal="center" vertical="center"/>
    </xf>
    <xf numFmtId="166" fontId="12" fillId="5" borderId="0" xfId="0" quotePrefix="1" applyNumberFormat="1" applyFont="1" applyFill="1" applyBorder="1" applyAlignment="1">
      <alignment horizontal="center" vertical="center"/>
    </xf>
    <xf numFmtId="166" fontId="12" fillId="5" borderId="4" xfId="0" applyNumberFormat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 wrapText="1"/>
    </xf>
    <xf numFmtId="0" fontId="14" fillId="0" borderId="0" xfId="0" applyFont="1"/>
    <xf numFmtId="166" fontId="10" fillId="5" borderId="22" xfId="0" quotePrefix="1" applyNumberFormat="1" applyFont="1" applyFill="1" applyBorder="1" applyAlignment="1">
      <alignment horizontal="center" vertical="center"/>
    </xf>
    <xf numFmtId="166" fontId="10" fillId="7" borderId="23" xfId="0" applyNumberFormat="1" applyFont="1" applyFill="1" applyBorder="1" applyAlignment="1">
      <alignment horizontal="center" vertical="center"/>
    </xf>
    <xf numFmtId="166" fontId="10" fillId="7" borderId="22" xfId="0" quotePrefix="1" applyNumberFormat="1" applyFont="1" applyFill="1" applyBorder="1" applyAlignment="1">
      <alignment horizontal="center" vertical="center"/>
    </xf>
    <xf numFmtId="166" fontId="10" fillId="5" borderId="23" xfId="0" applyNumberFormat="1" applyFont="1" applyFill="1" applyBorder="1" applyAlignment="1">
      <alignment horizontal="center" vertical="center"/>
    </xf>
    <xf numFmtId="166" fontId="10" fillId="5" borderId="22" xfId="0" applyNumberFormat="1" applyFont="1" applyFill="1" applyBorder="1" applyAlignment="1">
      <alignment horizontal="center" vertical="center"/>
    </xf>
    <xf numFmtId="166" fontId="10" fillId="7" borderId="22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5" borderId="2" xfId="0" applyNumberFormat="1" applyFont="1" applyFill="1" applyBorder="1" applyAlignment="1">
      <alignment horizontal="center" vertical="center"/>
    </xf>
    <xf numFmtId="1" fontId="11" fillId="5" borderId="29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4" xfId="0" applyFont="1" applyBorder="1"/>
    <xf numFmtId="1" fontId="11" fillId="7" borderId="5" xfId="0" quotePrefix="1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4" fontId="8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19">
    <cellStyle name="Bad 2" xfId="5"/>
    <cellStyle name="Comma 2" xfId="6"/>
    <cellStyle name="Currency 2" xfId="4"/>
    <cellStyle name="Currency 3" xfId="10"/>
    <cellStyle name="Good 2" xfId="16"/>
    <cellStyle name="Neutral 2" xfId="17"/>
    <cellStyle name="Normal" xfId="0" builtinId="0"/>
    <cellStyle name="Normal 11" xfId="11"/>
    <cellStyle name="Normal 12" xfId="12"/>
    <cellStyle name="Normal 13" xfId="13"/>
    <cellStyle name="Normal 2" xfId="1"/>
    <cellStyle name="Normal 3" xfId="7"/>
    <cellStyle name="Normal 3 2" xfId="9"/>
    <cellStyle name="Normal 3 3" xfId="8"/>
    <cellStyle name="Normal 4" xfId="3"/>
    <cellStyle name="Normal 5" xfId="18"/>
    <cellStyle name="Normal 8" xfId="14"/>
    <cellStyle name="Percent 2" xfId="2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zoomScaleSheetLayoutView="90" workbookViewId="0">
      <pane xSplit="1" topLeftCell="B1" activePane="topRight" state="frozen"/>
      <selection pane="topRight" activeCell="E22" sqref="E22"/>
    </sheetView>
  </sheetViews>
  <sheetFormatPr defaultRowHeight="15.75" x14ac:dyDescent="0.25"/>
  <cols>
    <col min="1" max="1" width="21.5703125" style="2" customWidth="1"/>
    <col min="2" max="2" width="9.7109375" style="49" customWidth="1"/>
    <col min="3" max="5" width="9.140625" style="2" customWidth="1"/>
    <col min="6" max="6" width="10.85546875" style="49" hidden="1" customWidth="1"/>
    <col min="7" max="7" width="10" style="2" hidden="1" customWidth="1"/>
    <col min="8" max="8" width="9.5703125" style="2" hidden="1" customWidth="1"/>
    <col min="9" max="9" width="0" style="2" hidden="1" customWidth="1"/>
    <col min="10" max="16384" width="9.140625" style="2"/>
  </cols>
  <sheetData>
    <row r="1" spans="1:9" ht="69" customHeight="1" x14ac:dyDescent="0.25">
      <c r="A1" s="1" t="s">
        <v>0</v>
      </c>
      <c r="B1" s="55" t="s">
        <v>21</v>
      </c>
      <c r="C1" s="56"/>
      <c r="D1" s="56"/>
      <c r="E1" s="57"/>
      <c r="F1" s="55" t="s">
        <v>22</v>
      </c>
      <c r="G1" s="56"/>
      <c r="H1" s="56"/>
      <c r="I1" s="57"/>
    </row>
    <row r="2" spans="1:9" ht="15" customHeight="1" x14ac:dyDescent="0.25">
      <c r="A2" s="3" t="s">
        <v>9</v>
      </c>
      <c r="B2" s="74" t="s">
        <v>49</v>
      </c>
      <c r="C2" s="59"/>
      <c r="D2" s="59"/>
      <c r="E2" s="60"/>
      <c r="F2" s="58" t="s">
        <v>49</v>
      </c>
      <c r="G2" s="59"/>
      <c r="H2" s="59"/>
      <c r="I2" s="60"/>
    </row>
    <row r="3" spans="1:9" x14ac:dyDescent="0.25">
      <c r="A3" s="3" t="s">
        <v>1</v>
      </c>
      <c r="B3" s="75">
        <v>42621</v>
      </c>
      <c r="C3" s="76"/>
      <c r="D3" s="76"/>
      <c r="E3" s="77"/>
      <c r="F3" s="58">
        <v>42580</v>
      </c>
      <c r="G3" s="59"/>
      <c r="H3" s="59"/>
      <c r="I3" s="60"/>
    </row>
    <row r="4" spans="1:9" x14ac:dyDescent="0.25">
      <c r="A4" s="3" t="s">
        <v>2</v>
      </c>
      <c r="B4" s="61">
        <v>21330000</v>
      </c>
      <c r="C4" s="62"/>
      <c r="D4" s="62"/>
      <c r="E4" s="63"/>
      <c r="F4" s="61">
        <v>19790000</v>
      </c>
      <c r="G4" s="62"/>
      <c r="H4" s="62"/>
      <c r="I4" s="63"/>
    </row>
    <row r="5" spans="1:9" x14ac:dyDescent="0.25">
      <c r="A5" s="4" t="s">
        <v>3</v>
      </c>
      <c r="B5" s="64" t="s">
        <v>13</v>
      </c>
      <c r="C5" s="65"/>
      <c r="D5" s="65"/>
      <c r="E5" s="66"/>
      <c r="F5" s="64" t="s">
        <v>13</v>
      </c>
      <c r="G5" s="65"/>
      <c r="H5" s="65"/>
      <c r="I5" s="66"/>
    </row>
    <row r="6" spans="1:9" x14ac:dyDescent="0.25">
      <c r="A6" s="5" t="s">
        <v>10</v>
      </c>
      <c r="B6" s="64" t="s">
        <v>50</v>
      </c>
      <c r="C6" s="65"/>
      <c r="D6" s="65"/>
      <c r="E6" s="66"/>
      <c r="F6" s="64" t="s">
        <v>23</v>
      </c>
      <c r="G6" s="65"/>
      <c r="H6" s="65"/>
      <c r="I6" s="66"/>
    </row>
    <row r="7" spans="1:9" x14ac:dyDescent="0.25">
      <c r="A7" s="5" t="s">
        <v>16</v>
      </c>
      <c r="B7" s="64" t="s">
        <v>17</v>
      </c>
      <c r="C7" s="65"/>
      <c r="D7" s="65"/>
      <c r="E7" s="66"/>
      <c r="F7" s="64" t="s">
        <v>24</v>
      </c>
      <c r="G7" s="65"/>
      <c r="H7" s="65"/>
      <c r="I7" s="66"/>
    </row>
    <row r="8" spans="1:9" ht="47.25" x14ac:dyDescent="0.25">
      <c r="A8" s="6" t="s">
        <v>11</v>
      </c>
      <c r="B8" s="71" t="s">
        <v>12</v>
      </c>
      <c r="C8" s="72"/>
      <c r="D8" s="72"/>
      <c r="E8" s="73"/>
      <c r="F8" s="71" t="s">
        <v>25</v>
      </c>
      <c r="G8" s="72"/>
      <c r="H8" s="72"/>
      <c r="I8" s="73"/>
    </row>
    <row r="9" spans="1:9" ht="16.5" thickBot="1" x14ac:dyDescent="0.3">
      <c r="A9" s="3" t="s">
        <v>4</v>
      </c>
      <c r="B9" s="81" t="s">
        <v>18</v>
      </c>
      <c r="C9" s="82"/>
      <c r="D9" s="82"/>
      <c r="E9" s="83"/>
      <c r="F9" s="64" t="s">
        <v>15</v>
      </c>
      <c r="G9" s="65"/>
      <c r="H9" s="65"/>
      <c r="I9" s="66"/>
    </row>
    <row r="10" spans="1:9" s="39" customFormat="1" ht="26.25" thickBot="1" x14ac:dyDescent="0.25">
      <c r="A10" s="38" t="s">
        <v>5</v>
      </c>
      <c r="B10" s="38" t="s">
        <v>7</v>
      </c>
      <c r="C10" s="38" t="s">
        <v>19</v>
      </c>
      <c r="D10" s="38" t="s">
        <v>8</v>
      </c>
      <c r="E10" s="38" t="s">
        <v>6</v>
      </c>
      <c r="F10" s="38" t="s">
        <v>7</v>
      </c>
      <c r="G10" s="38" t="s">
        <v>19</v>
      </c>
      <c r="H10" s="38" t="s">
        <v>8</v>
      </c>
      <c r="I10" s="38" t="s">
        <v>6</v>
      </c>
    </row>
    <row r="11" spans="1:9" x14ac:dyDescent="0.25">
      <c r="A11" s="7">
        <v>2017</v>
      </c>
      <c r="B11" s="8"/>
      <c r="C11" s="9"/>
      <c r="D11" s="10"/>
      <c r="E11" s="11" t="str">
        <f t="shared" ref="E11:E12" si="0">IF(C11=0," ",(C11-D11)*100)</f>
        <v xml:space="preserve"> </v>
      </c>
      <c r="F11" s="40">
        <v>2</v>
      </c>
      <c r="G11" s="9" t="s">
        <v>26</v>
      </c>
      <c r="H11" s="10">
        <v>0.46</v>
      </c>
      <c r="I11" s="11">
        <f t="shared" ref="I11:I14" si="1">IF(G11=0," ",(G11-H11)*100)</f>
        <v>11.999999999999995</v>
      </c>
    </row>
    <row r="12" spans="1:9" s="50" customFormat="1" x14ac:dyDescent="0.25">
      <c r="A12" s="13">
        <v>2018</v>
      </c>
      <c r="B12" s="46"/>
      <c r="C12" s="14"/>
      <c r="D12" s="15"/>
      <c r="E12" s="51" t="str">
        <f t="shared" si="0"/>
        <v xml:space="preserve"> </v>
      </c>
      <c r="F12" s="41">
        <v>2</v>
      </c>
      <c r="G12" s="14" t="s">
        <v>27</v>
      </c>
      <c r="H12" s="15">
        <v>0.52</v>
      </c>
      <c r="I12" s="16">
        <f t="shared" si="1"/>
        <v>14.000000000000002</v>
      </c>
    </row>
    <row r="13" spans="1:9" x14ac:dyDescent="0.25">
      <c r="A13" s="7">
        <v>2019</v>
      </c>
      <c r="B13" s="8"/>
      <c r="C13" s="9"/>
      <c r="D13" s="10"/>
      <c r="E13" s="11" t="str">
        <f t="shared" ref="E13:E39" si="2">IF(C13=0," ",(C13-D13)*100)</f>
        <v xml:space="preserve"> </v>
      </c>
      <c r="F13" s="40">
        <v>3</v>
      </c>
      <c r="G13" s="9" t="s">
        <v>28</v>
      </c>
      <c r="H13" s="10">
        <v>0.59</v>
      </c>
      <c r="I13" s="11">
        <f t="shared" si="1"/>
        <v>17.000000000000004</v>
      </c>
    </row>
    <row r="14" spans="1:9" x14ac:dyDescent="0.25">
      <c r="A14" s="17">
        <v>2020</v>
      </c>
      <c r="B14" s="18"/>
      <c r="C14" s="35"/>
      <c r="D14" s="20"/>
      <c r="E14" s="21" t="str">
        <f t="shared" si="2"/>
        <v xml:space="preserve"> </v>
      </c>
      <c r="F14" s="42">
        <v>4</v>
      </c>
      <c r="G14" s="19" t="s">
        <v>29</v>
      </c>
      <c r="H14" s="20">
        <v>0.72</v>
      </c>
      <c r="I14" s="21">
        <f t="shared" si="1"/>
        <v>21.000000000000007</v>
      </c>
    </row>
    <row r="15" spans="1:9" x14ac:dyDescent="0.25">
      <c r="A15" s="7">
        <v>2021</v>
      </c>
      <c r="B15" s="8"/>
      <c r="C15" s="36"/>
      <c r="D15" s="10"/>
      <c r="E15" s="11" t="str">
        <f t="shared" si="2"/>
        <v xml:space="preserve"> </v>
      </c>
      <c r="F15" s="40">
        <v>4</v>
      </c>
      <c r="G15" s="9" t="s">
        <v>30</v>
      </c>
      <c r="H15" s="10">
        <v>0.84</v>
      </c>
      <c r="I15" s="11">
        <f>IF(G15=0," ",(G15-H15)*100)</f>
        <v>26.000000000000011</v>
      </c>
    </row>
    <row r="16" spans="1:9" x14ac:dyDescent="0.25">
      <c r="A16" s="17">
        <v>2022</v>
      </c>
      <c r="B16" s="18"/>
      <c r="C16" s="35"/>
      <c r="D16" s="20"/>
      <c r="E16" s="21" t="str">
        <f t="shared" si="2"/>
        <v xml:space="preserve"> </v>
      </c>
      <c r="F16" s="42">
        <v>4</v>
      </c>
      <c r="G16" s="19" t="s">
        <v>31</v>
      </c>
      <c r="H16" s="20">
        <v>0.99</v>
      </c>
      <c r="I16" s="21">
        <f t="shared" ref="I16:I30" si="3">IF(G16=0," ",(G16-H16)*100)</f>
        <v>32.000000000000007</v>
      </c>
    </row>
    <row r="17" spans="1:9" s="50" customFormat="1" x14ac:dyDescent="0.25">
      <c r="A17" s="25">
        <v>2023</v>
      </c>
      <c r="B17" s="26"/>
      <c r="C17" s="37"/>
      <c r="D17" s="28"/>
      <c r="E17" s="29" t="str">
        <f t="shared" si="2"/>
        <v xml:space="preserve"> </v>
      </c>
      <c r="F17" s="43">
        <v>4</v>
      </c>
      <c r="G17" s="27" t="s">
        <v>32</v>
      </c>
      <c r="H17" s="28">
        <v>1.1100000000000001</v>
      </c>
      <c r="I17" s="29">
        <f t="shared" si="3"/>
        <v>36.999999999999986</v>
      </c>
    </row>
    <row r="18" spans="1:9" x14ac:dyDescent="0.25">
      <c r="A18" s="17">
        <v>2024</v>
      </c>
      <c r="B18" s="18">
        <v>3</v>
      </c>
      <c r="C18" s="19"/>
      <c r="D18" s="20">
        <v>1.27</v>
      </c>
      <c r="E18" s="21" t="str">
        <f t="shared" si="2"/>
        <v xml:space="preserve"> </v>
      </c>
      <c r="F18" s="42">
        <v>4</v>
      </c>
      <c r="G18" s="19" t="s">
        <v>33</v>
      </c>
      <c r="H18" s="20">
        <v>1.2</v>
      </c>
      <c r="I18" s="21">
        <f t="shared" si="3"/>
        <v>42.000000000000014</v>
      </c>
    </row>
    <row r="19" spans="1:9" x14ac:dyDescent="0.25">
      <c r="A19" s="7">
        <v>2025</v>
      </c>
      <c r="B19" s="8">
        <v>3</v>
      </c>
      <c r="C19" s="9"/>
      <c r="D19" s="10">
        <v>1.35</v>
      </c>
      <c r="E19" s="11" t="str">
        <f t="shared" si="2"/>
        <v xml:space="preserve"> </v>
      </c>
      <c r="F19" s="40">
        <v>4</v>
      </c>
      <c r="G19" s="9" t="s">
        <v>34</v>
      </c>
      <c r="H19" s="10">
        <v>1.3</v>
      </c>
      <c r="I19" s="11">
        <f t="shared" si="3"/>
        <v>41.999999999999993</v>
      </c>
    </row>
    <row r="20" spans="1:9" x14ac:dyDescent="0.25">
      <c r="A20" s="17">
        <v>2026</v>
      </c>
      <c r="B20" s="18">
        <v>4</v>
      </c>
      <c r="C20" s="19"/>
      <c r="D20" s="20">
        <v>1.44</v>
      </c>
      <c r="E20" s="21" t="str">
        <f t="shared" si="2"/>
        <v xml:space="preserve"> </v>
      </c>
      <c r="F20" s="42">
        <v>4</v>
      </c>
      <c r="G20" s="19" t="s">
        <v>35</v>
      </c>
      <c r="H20" s="20">
        <v>1.4</v>
      </c>
      <c r="I20" s="21">
        <f t="shared" si="3"/>
        <v>42.000000000000014</v>
      </c>
    </row>
    <row r="21" spans="1:9" x14ac:dyDescent="0.25">
      <c r="A21" s="7">
        <v>2027</v>
      </c>
      <c r="B21" s="8">
        <v>4</v>
      </c>
      <c r="C21" s="9"/>
      <c r="D21" s="10">
        <v>1.52</v>
      </c>
      <c r="E21" s="11" t="str">
        <f t="shared" si="2"/>
        <v xml:space="preserve"> </v>
      </c>
      <c r="F21" s="40">
        <v>4</v>
      </c>
      <c r="G21" s="9" t="s">
        <v>36</v>
      </c>
      <c r="H21" s="10">
        <v>1.5</v>
      </c>
      <c r="I21" s="11">
        <f t="shared" si="3"/>
        <v>50</v>
      </c>
    </row>
    <row r="22" spans="1:9" s="50" customFormat="1" x14ac:dyDescent="0.25">
      <c r="A22" s="13">
        <v>2028</v>
      </c>
      <c r="B22" s="46">
        <v>4</v>
      </c>
      <c r="C22" s="14"/>
      <c r="D22" s="15">
        <v>1.6</v>
      </c>
      <c r="E22" s="51" t="str">
        <f t="shared" si="2"/>
        <v xml:space="preserve"> </v>
      </c>
      <c r="F22" s="41">
        <v>4</v>
      </c>
      <c r="G22" s="14" t="s">
        <v>37</v>
      </c>
      <c r="H22" s="15">
        <v>1.58</v>
      </c>
      <c r="I22" s="16">
        <f t="shared" si="3"/>
        <v>60.000000000000007</v>
      </c>
    </row>
    <row r="23" spans="1:9" x14ac:dyDescent="0.25">
      <c r="A23" s="7">
        <v>2029</v>
      </c>
      <c r="B23" s="8">
        <v>4</v>
      </c>
      <c r="C23" s="9"/>
      <c r="D23" s="10">
        <v>1.67</v>
      </c>
      <c r="E23" s="11" t="str">
        <f t="shared" si="2"/>
        <v xml:space="preserve"> </v>
      </c>
      <c r="F23" s="40">
        <v>4</v>
      </c>
      <c r="G23" s="9" t="s">
        <v>38</v>
      </c>
      <c r="H23" s="10">
        <v>1.65</v>
      </c>
      <c r="I23" s="11">
        <f t="shared" si="3"/>
        <v>69</v>
      </c>
    </row>
    <row r="24" spans="1:9" x14ac:dyDescent="0.25">
      <c r="A24" s="17">
        <v>2030</v>
      </c>
      <c r="B24" s="18">
        <v>5</v>
      </c>
      <c r="C24" s="19"/>
      <c r="D24" s="20">
        <v>1.72</v>
      </c>
      <c r="E24" s="21" t="str">
        <f t="shared" si="2"/>
        <v xml:space="preserve"> </v>
      </c>
      <c r="F24" s="42">
        <v>4</v>
      </c>
      <c r="G24" s="19" t="s">
        <v>39</v>
      </c>
      <c r="H24" s="20">
        <v>1.7</v>
      </c>
      <c r="I24" s="21">
        <f t="shared" si="3"/>
        <v>68</v>
      </c>
    </row>
    <row r="25" spans="1:9" x14ac:dyDescent="0.25">
      <c r="A25" s="7">
        <v>2031</v>
      </c>
      <c r="B25" s="8">
        <v>4</v>
      </c>
      <c r="C25" s="9"/>
      <c r="D25" s="10">
        <v>1.77</v>
      </c>
      <c r="E25" s="11" t="str">
        <f t="shared" si="2"/>
        <v xml:space="preserve"> </v>
      </c>
      <c r="F25" s="40">
        <v>4</v>
      </c>
      <c r="G25" s="9" t="s">
        <v>40</v>
      </c>
      <c r="H25" s="10">
        <v>1.75</v>
      </c>
      <c r="I25" s="11">
        <f t="shared" si="3"/>
        <v>67</v>
      </c>
    </row>
    <row r="26" spans="1:9" x14ac:dyDescent="0.25">
      <c r="A26" s="17">
        <v>2032</v>
      </c>
      <c r="B26" s="18">
        <v>4</v>
      </c>
      <c r="C26" s="19"/>
      <c r="D26" s="20">
        <v>1.82</v>
      </c>
      <c r="E26" s="21" t="str">
        <f t="shared" si="2"/>
        <v xml:space="preserve"> </v>
      </c>
      <c r="F26" s="42">
        <v>4</v>
      </c>
      <c r="G26" s="19" t="s">
        <v>41</v>
      </c>
      <c r="H26" s="20">
        <v>1.8</v>
      </c>
      <c r="I26" s="21">
        <f t="shared" si="3"/>
        <v>67.000000000000014</v>
      </c>
    </row>
    <row r="27" spans="1:9" s="50" customFormat="1" x14ac:dyDescent="0.25">
      <c r="A27" s="25">
        <v>2033</v>
      </c>
      <c r="B27" s="26">
        <v>4</v>
      </c>
      <c r="C27" s="27"/>
      <c r="D27" s="28">
        <v>1.87</v>
      </c>
      <c r="E27" s="29" t="str">
        <f t="shared" si="2"/>
        <v xml:space="preserve"> </v>
      </c>
      <c r="F27" s="43">
        <v>4</v>
      </c>
      <c r="G27" s="27" t="s">
        <v>42</v>
      </c>
      <c r="H27" s="28">
        <v>1.85</v>
      </c>
      <c r="I27" s="29">
        <f t="shared" si="3"/>
        <v>67</v>
      </c>
    </row>
    <row r="28" spans="1:9" x14ac:dyDescent="0.25">
      <c r="A28" s="17">
        <v>2034</v>
      </c>
      <c r="B28" s="18">
        <v>4</v>
      </c>
      <c r="C28" s="19"/>
      <c r="D28" s="20">
        <v>1.92</v>
      </c>
      <c r="E28" s="21" t="str">
        <f t="shared" si="2"/>
        <v xml:space="preserve"> </v>
      </c>
      <c r="F28" s="42">
        <v>4</v>
      </c>
      <c r="G28" s="19" t="s">
        <v>43</v>
      </c>
      <c r="H28" s="20">
        <v>1.9</v>
      </c>
      <c r="I28" s="21">
        <f t="shared" si="3"/>
        <v>67</v>
      </c>
    </row>
    <row r="29" spans="1:9" x14ac:dyDescent="0.25">
      <c r="A29" s="7">
        <v>2035</v>
      </c>
      <c r="B29" s="8">
        <v>4</v>
      </c>
      <c r="C29" s="9"/>
      <c r="D29" s="10">
        <v>1.97</v>
      </c>
      <c r="E29" s="11" t="str">
        <f t="shared" si="2"/>
        <v xml:space="preserve"> </v>
      </c>
      <c r="F29" s="40">
        <v>4</v>
      </c>
      <c r="G29" s="9" t="s">
        <v>44</v>
      </c>
      <c r="H29" s="10">
        <v>1.95</v>
      </c>
      <c r="I29" s="11">
        <f t="shared" si="3"/>
        <v>67.000000000000014</v>
      </c>
    </row>
    <row r="30" spans="1:9" x14ac:dyDescent="0.25">
      <c r="A30" s="17">
        <v>2036</v>
      </c>
      <c r="B30" s="18">
        <v>4</v>
      </c>
      <c r="C30" s="19"/>
      <c r="D30" s="20">
        <v>2.0099999999999998</v>
      </c>
      <c r="E30" s="21" t="str">
        <f t="shared" si="2"/>
        <v xml:space="preserve"> </v>
      </c>
      <c r="F30" s="42">
        <v>4</v>
      </c>
      <c r="G30" s="19" t="s">
        <v>45</v>
      </c>
      <c r="H30" s="20">
        <v>2</v>
      </c>
      <c r="I30" s="21">
        <f t="shared" si="3"/>
        <v>64.999999999999986</v>
      </c>
    </row>
    <row r="31" spans="1:9" x14ac:dyDescent="0.25">
      <c r="A31" s="7">
        <v>2037</v>
      </c>
      <c r="B31" s="47"/>
      <c r="C31" s="12"/>
      <c r="D31" s="10"/>
      <c r="E31" s="11" t="str">
        <f t="shared" si="2"/>
        <v xml:space="preserve"> </v>
      </c>
      <c r="F31" s="44"/>
      <c r="G31" s="12"/>
      <c r="H31" s="10"/>
      <c r="I31" s="11" t="str">
        <f>IF(G31=0," ",(G31-H31)*100)</f>
        <v xml:space="preserve"> </v>
      </c>
    </row>
    <row r="32" spans="1:9" s="50" customFormat="1" x14ac:dyDescent="0.25">
      <c r="A32" s="30">
        <v>2038</v>
      </c>
      <c r="B32" s="46"/>
      <c r="C32" s="14"/>
      <c r="D32" s="15"/>
      <c r="E32" s="51" t="str">
        <f t="shared" si="2"/>
        <v xml:space="preserve"> </v>
      </c>
      <c r="F32" s="41"/>
      <c r="G32" s="14"/>
      <c r="H32" s="15"/>
      <c r="I32" s="16" t="str">
        <f t="shared" ref="I32:I41" si="4">IF(G32=0," ",(G32-H32)*100)</f>
        <v xml:space="preserve"> </v>
      </c>
    </row>
    <row r="33" spans="1:9" x14ac:dyDescent="0.25">
      <c r="A33" s="7">
        <v>2039</v>
      </c>
      <c r="B33" s="8"/>
      <c r="C33" s="9"/>
      <c r="D33" s="10"/>
      <c r="E33" s="11" t="str">
        <f t="shared" si="2"/>
        <v xml:space="preserve"> </v>
      </c>
      <c r="F33" s="40"/>
      <c r="G33" s="9"/>
      <c r="H33" s="10"/>
      <c r="I33" s="11" t="str">
        <f t="shared" si="4"/>
        <v xml:space="preserve"> </v>
      </c>
    </row>
    <row r="34" spans="1:9" x14ac:dyDescent="0.25">
      <c r="A34" s="17">
        <v>2040</v>
      </c>
      <c r="B34" s="18"/>
      <c r="C34" s="19"/>
      <c r="D34" s="20"/>
      <c r="E34" s="21" t="str">
        <f t="shared" si="2"/>
        <v xml:space="preserve"> </v>
      </c>
      <c r="F34" s="42"/>
      <c r="G34" s="19"/>
      <c r="H34" s="20"/>
      <c r="I34" s="21" t="str">
        <f t="shared" si="4"/>
        <v xml:space="preserve"> </v>
      </c>
    </row>
    <row r="35" spans="1:9" x14ac:dyDescent="0.25">
      <c r="A35" s="7">
        <v>2041</v>
      </c>
      <c r="B35" s="8">
        <v>3</v>
      </c>
      <c r="C35" s="9"/>
      <c r="D35" s="10">
        <v>2.08</v>
      </c>
      <c r="E35" s="11" t="str">
        <f t="shared" si="2"/>
        <v xml:space="preserve"> </v>
      </c>
      <c r="F35" s="40">
        <v>3</v>
      </c>
      <c r="G35" s="9" t="s">
        <v>46</v>
      </c>
      <c r="H35" s="10">
        <v>2.0699999999999998</v>
      </c>
      <c r="I35" s="11">
        <f t="shared" si="4"/>
        <v>97.000000000000014</v>
      </c>
    </row>
    <row r="36" spans="1:9" x14ac:dyDescent="0.25">
      <c r="A36" s="17">
        <v>2042</v>
      </c>
      <c r="B36" s="18"/>
      <c r="C36" s="19"/>
      <c r="D36" s="20"/>
      <c r="E36" s="21" t="str">
        <f t="shared" si="2"/>
        <v xml:space="preserve"> </v>
      </c>
      <c r="F36" s="42"/>
      <c r="G36" s="19"/>
      <c r="H36" s="20"/>
      <c r="I36" s="21" t="str">
        <f t="shared" si="4"/>
        <v xml:space="preserve"> </v>
      </c>
    </row>
    <row r="37" spans="1:9" s="50" customFormat="1" x14ac:dyDescent="0.25">
      <c r="A37" s="25">
        <v>2043</v>
      </c>
      <c r="B37" s="26"/>
      <c r="C37" s="27"/>
      <c r="D37" s="28"/>
      <c r="E37" s="29" t="str">
        <f t="shared" si="2"/>
        <v xml:space="preserve"> </v>
      </c>
      <c r="F37" s="43"/>
      <c r="G37" s="27"/>
      <c r="H37" s="28"/>
      <c r="I37" s="29" t="str">
        <f t="shared" si="4"/>
        <v xml:space="preserve"> </v>
      </c>
    </row>
    <row r="38" spans="1:9" x14ac:dyDescent="0.25">
      <c r="A38" s="17">
        <v>2044</v>
      </c>
      <c r="B38" s="24"/>
      <c r="C38" s="22"/>
      <c r="D38" s="20"/>
      <c r="E38" s="21" t="str">
        <f t="shared" si="2"/>
        <v xml:space="preserve"> </v>
      </c>
      <c r="F38" s="45"/>
      <c r="G38" s="22"/>
      <c r="H38" s="20"/>
      <c r="I38" s="23" t="str">
        <f t="shared" si="4"/>
        <v xml:space="preserve"> </v>
      </c>
    </row>
    <row r="39" spans="1:9" x14ac:dyDescent="0.25">
      <c r="A39" s="7">
        <v>2045</v>
      </c>
      <c r="B39" s="47"/>
      <c r="C39" s="12"/>
      <c r="D39" s="10"/>
      <c r="E39" s="11" t="str">
        <f t="shared" si="2"/>
        <v xml:space="preserve"> </v>
      </c>
      <c r="F39" s="44"/>
      <c r="G39" s="12"/>
      <c r="H39" s="10"/>
      <c r="I39" s="11" t="str">
        <f t="shared" si="4"/>
        <v xml:space="preserve"> </v>
      </c>
    </row>
    <row r="40" spans="1:9" x14ac:dyDescent="0.25">
      <c r="A40" s="31">
        <v>2046</v>
      </c>
      <c r="B40" s="24"/>
      <c r="C40" s="22"/>
      <c r="D40" s="20"/>
      <c r="E40" s="21"/>
      <c r="F40" s="45">
        <v>3</v>
      </c>
      <c r="G40" s="22" t="s">
        <v>47</v>
      </c>
      <c r="H40" s="20">
        <v>2.12</v>
      </c>
      <c r="I40" s="21">
        <f t="shared" si="4"/>
        <v>94</v>
      </c>
    </row>
    <row r="41" spans="1:9" ht="16.5" thickBot="1" x14ac:dyDescent="0.3">
      <c r="A41" s="32">
        <v>2047</v>
      </c>
      <c r="B41" s="47"/>
      <c r="C41" s="12"/>
      <c r="D41" s="10"/>
      <c r="E41" s="11"/>
      <c r="F41" s="44"/>
      <c r="G41" s="12"/>
      <c r="H41" s="10"/>
      <c r="I41" s="48" t="str">
        <f t="shared" si="4"/>
        <v xml:space="preserve"> </v>
      </c>
    </row>
    <row r="42" spans="1:9" ht="16.5" thickBot="1" x14ac:dyDescent="0.3">
      <c r="A42" s="33"/>
      <c r="B42" s="52"/>
      <c r="C42" s="53"/>
      <c r="D42" s="53"/>
      <c r="E42" s="54"/>
      <c r="F42" s="52"/>
      <c r="G42" s="53"/>
      <c r="H42" s="53"/>
      <c r="I42" s="54"/>
    </row>
    <row r="43" spans="1:9" ht="51" customHeight="1" x14ac:dyDescent="0.25">
      <c r="A43" s="34" t="s">
        <v>14</v>
      </c>
      <c r="B43" s="84" t="s">
        <v>20</v>
      </c>
      <c r="C43" s="85"/>
      <c r="D43" s="85"/>
      <c r="E43" s="86"/>
      <c r="F43" s="67" t="s">
        <v>48</v>
      </c>
      <c r="G43" s="68"/>
      <c r="H43" s="68"/>
      <c r="I43" s="69"/>
    </row>
    <row r="44" spans="1:9" ht="30.75" customHeight="1" thickBot="1" x14ac:dyDescent="0.3">
      <c r="A44" s="25"/>
      <c r="B44" s="78"/>
      <c r="C44" s="79"/>
      <c r="D44" s="79"/>
      <c r="E44" s="80"/>
      <c r="F44" s="70"/>
      <c r="G44" s="59"/>
      <c r="H44" s="59"/>
      <c r="I44" s="60"/>
    </row>
  </sheetData>
  <mergeCells count="24">
    <mergeCell ref="B7:E7"/>
    <mergeCell ref="B44:E44"/>
    <mergeCell ref="B9:E9"/>
    <mergeCell ref="B43:E43"/>
    <mergeCell ref="B8:E8"/>
    <mergeCell ref="B42:E42"/>
    <mergeCell ref="B1:E1"/>
    <mergeCell ref="B5:E5"/>
    <mergeCell ref="B6:E6"/>
    <mergeCell ref="B4:E4"/>
    <mergeCell ref="B2:E2"/>
    <mergeCell ref="B3:E3"/>
    <mergeCell ref="F43:I43"/>
    <mergeCell ref="F44:I44"/>
    <mergeCell ref="F6:I6"/>
    <mergeCell ref="F7:I7"/>
    <mergeCell ref="F8:I8"/>
    <mergeCell ref="F9:I9"/>
    <mergeCell ref="F42:I42"/>
    <mergeCell ref="F1:I1"/>
    <mergeCell ref="F2:I2"/>
    <mergeCell ref="F3:I3"/>
    <mergeCell ref="F4:I4"/>
    <mergeCell ref="F5:I5"/>
  </mergeCells>
  <printOptions horizontalCentered="1"/>
  <pageMargins left="0.7" right="0.7" top="1.5" bottom="0.75" header="0.5" footer="0.3"/>
  <pageSetup scale="41" fitToWidth="2" orientation="portrait" r:id="rId1"/>
  <headerFooter>
    <oddHeader>&amp;C&amp;"Garamond,Bold"&amp;32APPENDIX 1A - CITY OF SANDPOINTE
2016 Water Refunding Revenue Bonds
PRICING COMPARABLES WORKSHEET</oddHeader>
  </headerFooter>
  <ignoredErrors>
    <ignoredError sqref="G11:G30 G35:G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</vt:lpstr>
      <vt:lpstr>Sheet3</vt:lpstr>
      <vt:lpstr>Comp!Print_Area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Newest Appendix 1 with no names.xlsx (00146305).XLSX</dc:title>
  <dc:creator>John McAuslan</dc:creator>
  <cp:lastModifiedBy>Anna Sarabian</cp:lastModifiedBy>
  <cp:lastPrinted>2016-10-24T19:35:49Z</cp:lastPrinted>
  <dcterms:created xsi:type="dcterms:W3CDTF">2016-06-23T16:09:14Z</dcterms:created>
  <dcterms:modified xsi:type="dcterms:W3CDTF">2016-10-24T19:36:01Z</dcterms:modified>
</cp:coreProperties>
</file>