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nnual Reports\2020 Annual Report\"/>
    </mc:Choice>
  </mc:AlternateContent>
  <bookViews>
    <workbookView xWindow="0" yWindow="0" windowWidth="20490" windowHeight="7620"/>
  </bookViews>
  <sheets>
    <sheet name="2020 4% Financing" sheetId="1" r:id="rId1"/>
  </sheets>
  <externalReferences>
    <externalReference r:id="rId2"/>
  </externalReferences>
  <definedNames>
    <definedName name="_xlnm._FilterDatabase" localSheetId="0" hidden="1">'2020 4% Financing'!$A$1:$W$325</definedName>
    <definedName name="_xlnm.Print_Area" localSheetId="0">'2020 4% Financing'!$A$1:$W$1</definedName>
    <definedName name="_xlnm.Print_Titles" localSheetId="0">'2020 4% Financing'!$1:$1</definedName>
    <definedName name="TOTALTDC" localSheetId="0">'2020 4% Financing'!#REF!</definedName>
    <definedName name="TOTALTDC">'[1]2019 9% financing (Reference)'!$J$70</definedName>
    <definedName name="TOTAverage" localSheetId="0">'2020 4% Financing'!#REF!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2" i="1" l="1"/>
  <c r="S182" i="1"/>
  <c r="Q182" i="1"/>
  <c r="O182" i="1"/>
  <c r="M182" i="1"/>
  <c r="W181" i="1"/>
  <c r="S181" i="1"/>
  <c r="Q181" i="1"/>
  <c r="O181" i="1"/>
  <c r="M181" i="1"/>
  <c r="W180" i="1"/>
  <c r="S180" i="1"/>
  <c r="Q180" i="1"/>
  <c r="O180" i="1"/>
  <c r="M180" i="1"/>
  <c r="W179" i="1"/>
  <c r="S179" i="1"/>
  <c r="Q179" i="1"/>
  <c r="O179" i="1"/>
  <c r="M179" i="1"/>
  <c r="W178" i="1"/>
  <c r="S178" i="1"/>
  <c r="Q178" i="1"/>
  <c r="O178" i="1"/>
  <c r="M178" i="1"/>
  <c r="W177" i="1"/>
  <c r="S177" i="1"/>
  <c r="Q177" i="1"/>
  <c r="O177" i="1"/>
  <c r="M177" i="1"/>
  <c r="W176" i="1"/>
  <c r="S176" i="1"/>
  <c r="Q176" i="1"/>
  <c r="O176" i="1"/>
  <c r="M176" i="1"/>
  <c r="W175" i="1"/>
  <c r="S175" i="1"/>
  <c r="Q175" i="1"/>
  <c r="O175" i="1"/>
  <c r="M175" i="1"/>
  <c r="W174" i="1"/>
  <c r="S174" i="1"/>
  <c r="Q174" i="1"/>
  <c r="O174" i="1"/>
  <c r="M174" i="1"/>
  <c r="W173" i="1"/>
  <c r="S173" i="1"/>
  <c r="Q173" i="1"/>
  <c r="O173" i="1"/>
  <c r="M173" i="1"/>
  <c r="W172" i="1"/>
  <c r="S172" i="1"/>
  <c r="Q172" i="1"/>
  <c r="O172" i="1"/>
  <c r="M172" i="1"/>
  <c r="W171" i="1"/>
  <c r="S171" i="1"/>
  <c r="Q171" i="1"/>
  <c r="O171" i="1"/>
  <c r="M171" i="1"/>
  <c r="W170" i="1"/>
  <c r="S170" i="1"/>
  <c r="Q170" i="1"/>
  <c r="O170" i="1"/>
  <c r="M170" i="1"/>
  <c r="W169" i="1"/>
  <c r="S169" i="1"/>
  <c r="Q169" i="1"/>
  <c r="O169" i="1"/>
  <c r="M169" i="1"/>
  <c r="W168" i="1"/>
  <c r="S168" i="1"/>
  <c r="Q168" i="1"/>
  <c r="O168" i="1"/>
  <c r="M168" i="1"/>
  <c r="W167" i="1"/>
  <c r="S167" i="1"/>
  <c r="Q167" i="1"/>
  <c r="O167" i="1"/>
  <c r="M167" i="1"/>
  <c r="W166" i="1"/>
  <c r="S166" i="1"/>
  <c r="Q166" i="1"/>
  <c r="O166" i="1"/>
  <c r="M166" i="1"/>
  <c r="W165" i="1"/>
  <c r="S165" i="1"/>
  <c r="Q165" i="1"/>
  <c r="O165" i="1"/>
  <c r="M165" i="1"/>
  <c r="W164" i="1"/>
  <c r="S164" i="1"/>
  <c r="Q164" i="1"/>
  <c r="O164" i="1"/>
  <c r="M164" i="1"/>
  <c r="W163" i="1"/>
  <c r="S163" i="1"/>
  <c r="Q163" i="1"/>
  <c r="O163" i="1"/>
  <c r="M163" i="1"/>
  <c r="W162" i="1"/>
  <c r="S162" i="1"/>
  <c r="Q162" i="1"/>
  <c r="O162" i="1"/>
  <c r="M162" i="1"/>
  <c r="W161" i="1"/>
  <c r="S161" i="1"/>
  <c r="Q161" i="1"/>
  <c r="O161" i="1"/>
  <c r="M161" i="1"/>
  <c r="W160" i="1"/>
  <c r="S160" i="1"/>
  <c r="Q160" i="1"/>
  <c r="O160" i="1"/>
  <c r="M160" i="1"/>
  <c r="W159" i="1"/>
  <c r="S159" i="1"/>
  <c r="Q159" i="1"/>
  <c r="O159" i="1"/>
  <c r="M159" i="1"/>
  <c r="W158" i="1"/>
  <c r="S158" i="1"/>
  <c r="Q158" i="1"/>
  <c r="O158" i="1"/>
  <c r="M158" i="1"/>
  <c r="W157" i="1"/>
  <c r="S157" i="1"/>
  <c r="Q157" i="1"/>
  <c r="O157" i="1"/>
  <c r="M157" i="1"/>
  <c r="W156" i="1"/>
  <c r="S156" i="1"/>
  <c r="Q156" i="1"/>
  <c r="O156" i="1"/>
  <c r="M156" i="1"/>
  <c r="W155" i="1"/>
  <c r="S155" i="1"/>
  <c r="Q155" i="1"/>
  <c r="O155" i="1"/>
  <c r="M155" i="1"/>
  <c r="W154" i="1"/>
  <c r="S154" i="1"/>
  <c r="Q154" i="1"/>
  <c r="O154" i="1"/>
  <c r="M154" i="1"/>
  <c r="W153" i="1"/>
  <c r="S153" i="1"/>
  <c r="Q153" i="1"/>
  <c r="O153" i="1"/>
  <c r="M153" i="1"/>
  <c r="W152" i="1"/>
  <c r="S152" i="1"/>
  <c r="Q152" i="1"/>
  <c r="O152" i="1"/>
  <c r="M152" i="1"/>
  <c r="W151" i="1"/>
  <c r="S151" i="1"/>
  <c r="Q151" i="1"/>
  <c r="O151" i="1"/>
  <c r="M151" i="1"/>
  <c r="W150" i="1"/>
  <c r="S150" i="1"/>
  <c r="Q150" i="1"/>
  <c r="O150" i="1"/>
  <c r="M150" i="1"/>
  <c r="W149" i="1"/>
  <c r="S149" i="1"/>
  <c r="Q149" i="1"/>
  <c r="O149" i="1"/>
  <c r="M149" i="1"/>
  <c r="W148" i="1"/>
  <c r="S148" i="1"/>
  <c r="O148" i="1"/>
  <c r="M148" i="1"/>
  <c r="W147" i="1"/>
  <c r="S147" i="1"/>
  <c r="Q147" i="1"/>
  <c r="O147" i="1"/>
  <c r="M147" i="1"/>
  <c r="W146" i="1"/>
  <c r="S146" i="1"/>
  <c r="Q146" i="1"/>
  <c r="O146" i="1"/>
  <c r="M146" i="1"/>
  <c r="W145" i="1"/>
  <c r="S145" i="1"/>
  <c r="Q145" i="1"/>
  <c r="O145" i="1"/>
  <c r="M145" i="1"/>
  <c r="W144" i="1"/>
  <c r="S144" i="1"/>
  <c r="Q144" i="1"/>
  <c r="O144" i="1"/>
  <c r="M144" i="1"/>
  <c r="W143" i="1"/>
  <c r="S143" i="1"/>
  <c r="Q143" i="1"/>
  <c r="O143" i="1"/>
  <c r="M143" i="1"/>
  <c r="W142" i="1"/>
  <c r="S142" i="1"/>
  <c r="Q142" i="1"/>
  <c r="O142" i="1"/>
  <c r="M142" i="1"/>
  <c r="W141" i="1"/>
  <c r="S141" i="1"/>
  <c r="Q141" i="1"/>
  <c r="O141" i="1"/>
  <c r="M141" i="1"/>
  <c r="W140" i="1"/>
  <c r="S140" i="1"/>
  <c r="Q140" i="1"/>
  <c r="O140" i="1"/>
  <c r="M140" i="1"/>
  <c r="W139" i="1"/>
  <c r="S139" i="1"/>
  <c r="Q139" i="1"/>
  <c r="O139" i="1"/>
  <c r="M139" i="1"/>
  <c r="W138" i="1"/>
  <c r="S138" i="1"/>
  <c r="Q138" i="1"/>
  <c r="O138" i="1"/>
  <c r="M138" i="1"/>
  <c r="W137" i="1"/>
  <c r="S137" i="1"/>
  <c r="Q137" i="1"/>
  <c r="O137" i="1"/>
  <c r="M137" i="1"/>
  <c r="W136" i="1"/>
  <c r="S136" i="1"/>
  <c r="Q136" i="1"/>
  <c r="O136" i="1"/>
  <c r="M136" i="1"/>
  <c r="W135" i="1"/>
  <c r="S135" i="1"/>
  <c r="Q135" i="1"/>
  <c r="O135" i="1"/>
  <c r="M135" i="1"/>
  <c r="W134" i="1"/>
  <c r="S134" i="1"/>
  <c r="Q134" i="1"/>
  <c r="O134" i="1"/>
  <c r="M134" i="1"/>
  <c r="W133" i="1"/>
  <c r="S133" i="1"/>
  <c r="Q133" i="1"/>
  <c r="O133" i="1"/>
  <c r="M133" i="1"/>
  <c r="W132" i="1"/>
  <c r="S132" i="1"/>
  <c r="Q132" i="1"/>
  <c r="O132" i="1"/>
  <c r="M132" i="1"/>
  <c r="W131" i="1"/>
  <c r="S131" i="1"/>
  <c r="Q131" i="1"/>
  <c r="O131" i="1"/>
  <c r="M131" i="1"/>
  <c r="W130" i="1"/>
  <c r="S130" i="1"/>
  <c r="Q130" i="1"/>
  <c r="O130" i="1"/>
  <c r="M130" i="1"/>
  <c r="W129" i="1"/>
  <c r="S129" i="1"/>
  <c r="O129" i="1"/>
  <c r="M129" i="1"/>
  <c r="W128" i="1"/>
  <c r="S128" i="1"/>
  <c r="Q128" i="1"/>
  <c r="O128" i="1"/>
  <c r="M128" i="1"/>
  <c r="W127" i="1"/>
  <c r="S127" i="1"/>
  <c r="Q127" i="1"/>
  <c r="O127" i="1"/>
  <c r="M127" i="1"/>
  <c r="W126" i="1"/>
  <c r="S126" i="1"/>
  <c r="Q126" i="1"/>
  <c r="O126" i="1"/>
  <c r="M126" i="1"/>
  <c r="W125" i="1"/>
  <c r="S125" i="1"/>
  <c r="Q125" i="1"/>
  <c r="O125" i="1"/>
  <c r="M125" i="1"/>
  <c r="W124" i="1"/>
  <c r="S124" i="1"/>
  <c r="Q124" i="1"/>
  <c r="O124" i="1"/>
  <c r="M124" i="1"/>
  <c r="W123" i="1"/>
  <c r="S123" i="1"/>
  <c r="Q123" i="1"/>
  <c r="O123" i="1"/>
  <c r="M123" i="1"/>
  <c r="W122" i="1"/>
  <c r="S122" i="1"/>
  <c r="Q122" i="1"/>
  <c r="O122" i="1"/>
  <c r="M122" i="1"/>
  <c r="W121" i="1"/>
  <c r="S121" i="1"/>
  <c r="Q121" i="1"/>
  <c r="O121" i="1"/>
  <c r="M121" i="1"/>
  <c r="W120" i="1"/>
  <c r="S120" i="1"/>
  <c r="Q120" i="1"/>
  <c r="O120" i="1"/>
  <c r="M120" i="1"/>
  <c r="W119" i="1"/>
  <c r="S119" i="1"/>
  <c r="Q119" i="1"/>
  <c r="O119" i="1"/>
  <c r="M119" i="1"/>
  <c r="W118" i="1"/>
  <c r="S118" i="1"/>
  <c r="Q118" i="1"/>
  <c r="O118" i="1"/>
  <c r="M118" i="1"/>
  <c r="W117" i="1"/>
  <c r="S117" i="1"/>
  <c r="Q117" i="1"/>
  <c r="O117" i="1"/>
  <c r="M117" i="1"/>
  <c r="W116" i="1"/>
  <c r="S116" i="1"/>
  <c r="Q116" i="1"/>
  <c r="O116" i="1"/>
  <c r="M116" i="1"/>
  <c r="W115" i="1"/>
  <c r="S115" i="1"/>
  <c r="Q115" i="1"/>
  <c r="O115" i="1"/>
  <c r="M115" i="1"/>
  <c r="W114" i="1"/>
  <c r="S114" i="1"/>
  <c r="Q114" i="1"/>
  <c r="O114" i="1"/>
  <c r="M114" i="1"/>
  <c r="W113" i="1"/>
  <c r="S113" i="1"/>
  <c r="Q113" i="1"/>
  <c r="O113" i="1"/>
  <c r="M113" i="1"/>
  <c r="W112" i="1"/>
  <c r="S112" i="1"/>
  <c r="Q112" i="1"/>
  <c r="O112" i="1"/>
  <c r="M112" i="1"/>
  <c r="W111" i="1"/>
  <c r="S111" i="1"/>
  <c r="Q111" i="1"/>
  <c r="O111" i="1"/>
  <c r="M111" i="1"/>
  <c r="W110" i="1"/>
  <c r="S110" i="1"/>
  <c r="Q110" i="1"/>
  <c r="O110" i="1"/>
  <c r="M110" i="1"/>
  <c r="W109" i="1"/>
  <c r="S109" i="1"/>
  <c r="Q109" i="1"/>
  <c r="O109" i="1"/>
  <c r="M109" i="1"/>
  <c r="W108" i="1"/>
  <c r="S108" i="1"/>
  <c r="Q108" i="1"/>
  <c r="O108" i="1"/>
  <c r="M108" i="1"/>
  <c r="W107" i="1"/>
  <c r="S107" i="1"/>
  <c r="Q107" i="1"/>
  <c r="O107" i="1"/>
  <c r="M107" i="1"/>
  <c r="W106" i="1"/>
  <c r="S106" i="1"/>
  <c r="Q106" i="1"/>
  <c r="O106" i="1"/>
  <c r="M106" i="1"/>
  <c r="W105" i="1"/>
  <c r="S105" i="1"/>
  <c r="Q105" i="1"/>
  <c r="O105" i="1"/>
  <c r="M105" i="1"/>
  <c r="W104" i="1"/>
  <c r="S104" i="1"/>
  <c r="Q104" i="1"/>
  <c r="O104" i="1"/>
  <c r="M104" i="1"/>
  <c r="W103" i="1"/>
  <c r="S103" i="1"/>
  <c r="Q103" i="1"/>
  <c r="O103" i="1"/>
  <c r="M103" i="1"/>
  <c r="W102" i="1"/>
  <c r="S102" i="1"/>
  <c r="Q102" i="1"/>
  <c r="O102" i="1"/>
  <c r="M102" i="1"/>
  <c r="W101" i="1"/>
  <c r="S101" i="1"/>
  <c r="Q101" i="1"/>
  <c r="O101" i="1"/>
  <c r="M101" i="1"/>
  <c r="W100" i="1"/>
  <c r="S100" i="1"/>
  <c r="Q100" i="1"/>
  <c r="O100" i="1"/>
  <c r="M100" i="1"/>
  <c r="W99" i="1"/>
  <c r="S99" i="1"/>
  <c r="Q99" i="1"/>
  <c r="O99" i="1"/>
  <c r="M99" i="1"/>
  <c r="W98" i="1"/>
  <c r="S98" i="1"/>
  <c r="Q98" i="1"/>
  <c r="O98" i="1"/>
  <c r="M98" i="1"/>
  <c r="W97" i="1"/>
  <c r="S97" i="1"/>
  <c r="Q97" i="1"/>
  <c r="O97" i="1"/>
  <c r="M97" i="1"/>
  <c r="W96" i="1"/>
  <c r="S96" i="1"/>
  <c r="Q96" i="1"/>
  <c r="O96" i="1"/>
  <c r="M96" i="1"/>
  <c r="W95" i="1"/>
  <c r="S95" i="1"/>
  <c r="Q95" i="1"/>
  <c r="O95" i="1"/>
  <c r="M95" i="1"/>
  <c r="W94" i="1"/>
  <c r="S94" i="1"/>
  <c r="Q94" i="1"/>
  <c r="O94" i="1"/>
  <c r="M94" i="1"/>
  <c r="W93" i="1"/>
  <c r="S93" i="1"/>
  <c r="Q93" i="1"/>
  <c r="O93" i="1"/>
  <c r="M93" i="1"/>
  <c r="W92" i="1"/>
  <c r="S92" i="1"/>
  <c r="Q92" i="1"/>
  <c r="O92" i="1"/>
  <c r="M92" i="1"/>
  <c r="W91" i="1"/>
  <c r="S91" i="1"/>
  <c r="Q91" i="1"/>
  <c r="O91" i="1"/>
  <c r="M91" i="1"/>
  <c r="W90" i="1"/>
  <c r="S90" i="1"/>
  <c r="Q90" i="1"/>
  <c r="O90" i="1"/>
  <c r="M90" i="1"/>
  <c r="W89" i="1"/>
  <c r="S89" i="1"/>
  <c r="Q89" i="1"/>
  <c r="O89" i="1"/>
  <c r="M89" i="1"/>
  <c r="W88" i="1"/>
  <c r="S88" i="1"/>
  <c r="Q88" i="1"/>
  <c r="O88" i="1"/>
  <c r="M88" i="1"/>
  <c r="W87" i="1"/>
  <c r="S87" i="1"/>
  <c r="Q87" i="1"/>
  <c r="O87" i="1"/>
  <c r="M87" i="1"/>
  <c r="W86" i="1"/>
  <c r="S86" i="1"/>
  <c r="Q86" i="1"/>
  <c r="O86" i="1"/>
  <c r="M86" i="1"/>
  <c r="W85" i="1"/>
  <c r="S85" i="1"/>
  <c r="Q85" i="1"/>
  <c r="O85" i="1"/>
  <c r="M85" i="1"/>
  <c r="W84" i="1"/>
  <c r="S84" i="1"/>
  <c r="Q84" i="1"/>
  <c r="O84" i="1"/>
  <c r="M84" i="1"/>
  <c r="W83" i="1"/>
  <c r="S83" i="1"/>
  <c r="Q83" i="1"/>
  <c r="O83" i="1"/>
  <c r="M83" i="1"/>
  <c r="W82" i="1"/>
  <c r="S82" i="1"/>
  <c r="Q82" i="1"/>
  <c r="O82" i="1"/>
  <c r="M82" i="1"/>
  <c r="W81" i="1"/>
  <c r="S81" i="1"/>
  <c r="Q81" i="1"/>
  <c r="O81" i="1"/>
  <c r="M81" i="1"/>
  <c r="W80" i="1"/>
  <c r="S80" i="1"/>
  <c r="Q80" i="1"/>
  <c r="O80" i="1"/>
  <c r="M80" i="1"/>
  <c r="W79" i="1"/>
  <c r="S79" i="1"/>
  <c r="Q79" i="1"/>
  <c r="O79" i="1"/>
  <c r="M79" i="1"/>
  <c r="W78" i="1"/>
  <c r="S78" i="1"/>
  <c r="Q78" i="1"/>
  <c r="O78" i="1"/>
  <c r="M78" i="1"/>
  <c r="W77" i="1"/>
  <c r="S77" i="1"/>
  <c r="Q77" i="1"/>
  <c r="O77" i="1"/>
  <c r="M77" i="1"/>
  <c r="W76" i="1"/>
  <c r="S76" i="1"/>
  <c r="Q76" i="1"/>
  <c r="O76" i="1"/>
  <c r="M76" i="1"/>
  <c r="W75" i="1"/>
  <c r="S75" i="1"/>
  <c r="Q75" i="1"/>
  <c r="O75" i="1"/>
  <c r="M75" i="1"/>
  <c r="W74" i="1"/>
  <c r="S74" i="1"/>
  <c r="Q74" i="1"/>
  <c r="O74" i="1"/>
  <c r="M74" i="1"/>
  <c r="W73" i="1"/>
  <c r="S73" i="1"/>
  <c r="Q73" i="1"/>
  <c r="O73" i="1"/>
  <c r="M73" i="1"/>
  <c r="W72" i="1"/>
  <c r="S72" i="1"/>
  <c r="Q72" i="1"/>
  <c r="O72" i="1"/>
  <c r="M72" i="1"/>
  <c r="W71" i="1"/>
  <c r="S71" i="1"/>
  <c r="Q71" i="1"/>
  <c r="O71" i="1"/>
  <c r="M71" i="1"/>
  <c r="W70" i="1"/>
  <c r="S70" i="1"/>
  <c r="Q70" i="1"/>
  <c r="O70" i="1"/>
  <c r="M70" i="1"/>
  <c r="W69" i="1"/>
  <c r="S69" i="1"/>
  <c r="Q69" i="1"/>
  <c r="O69" i="1"/>
  <c r="M69" i="1"/>
  <c r="W68" i="1"/>
  <c r="S68" i="1"/>
  <c r="Q68" i="1"/>
  <c r="O68" i="1"/>
  <c r="M68" i="1"/>
  <c r="W67" i="1"/>
  <c r="S67" i="1"/>
  <c r="Q67" i="1"/>
  <c r="O67" i="1"/>
  <c r="M67" i="1"/>
  <c r="W66" i="1"/>
  <c r="S66" i="1"/>
  <c r="Q66" i="1"/>
  <c r="O66" i="1"/>
  <c r="M66" i="1"/>
  <c r="W65" i="1"/>
  <c r="S65" i="1"/>
  <c r="Q65" i="1"/>
  <c r="O65" i="1"/>
  <c r="M65" i="1"/>
  <c r="W64" i="1"/>
  <c r="S64" i="1"/>
  <c r="Q64" i="1"/>
  <c r="O64" i="1"/>
  <c r="M64" i="1"/>
  <c r="W63" i="1"/>
  <c r="S63" i="1"/>
  <c r="Q63" i="1"/>
  <c r="O63" i="1"/>
  <c r="M63" i="1"/>
  <c r="W62" i="1"/>
  <c r="S62" i="1"/>
  <c r="Q62" i="1"/>
  <c r="O62" i="1"/>
  <c r="M62" i="1"/>
  <c r="W61" i="1"/>
  <c r="S61" i="1"/>
  <c r="Q61" i="1"/>
  <c r="O61" i="1"/>
  <c r="M61" i="1"/>
  <c r="W60" i="1"/>
  <c r="S60" i="1"/>
  <c r="Q60" i="1"/>
  <c r="O60" i="1"/>
  <c r="M60" i="1"/>
  <c r="W59" i="1"/>
  <c r="S59" i="1"/>
  <c r="Q59" i="1"/>
  <c r="O59" i="1"/>
  <c r="M59" i="1"/>
  <c r="W58" i="1"/>
  <c r="S58" i="1"/>
  <c r="Q58" i="1"/>
  <c r="O58" i="1"/>
  <c r="M58" i="1"/>
  <c r="W57" i="1"/>
  <c r="S57" i="1"/>
  <c r="Q57" i="1"/>
  <c r="O57" i="1"/>
  <c r="M57" i="1"/>
  <c r="W56" i="1"/>
  <c r="S56" i="1"/>
  <c r="Q56" i="1"/>
  <c r="O56" i="1"/>
  <c r="M56" i="1"/>
  <c r="W55" i="1"/>
  <c r="S55" i="1"/>
  <c r="Q55" i="1"/>
  <c r="O55" i="1"/>
  <c r="M55" i="1"/>
  <c r="W54" i="1"/>
  <c r="S54" i="1"/>
  <c r="Q54" i="1"/>
  <c r="O54" i="1"/>
  <c r="M54" i="1"/>
  <c r="W53" i="1"/>
  <c r="S53" i="1"/>
  <c r="Q53" i="1"/>
  <c r="O53" i="1"/>
  <c r="M53" i="1"/>
  <c r="W52" i="1"/>
  <c r="S52" i="1"/>
  <c r="Q52" i="1"/>
  <c r="O52" i="1"/>
  <c r="M52" i="1"/>
  <c r="W51" i="1"/>
  <c r="S51" i="1"/>
  <c r="Q51" i="1"/>
  <c r="O51" i="1"/>
  <c r="M51" i="1"/>
  <c r="W50" i="1"/>
  <c r="S50" i="1"/>
  <c r="Q50" i="1"/>
  <c r="O50" i="1"/>
  <c r="M50" i="1"/>
  <c r="W49" i="1"/>
  <c r="S49" i="1"/>
  <c r="Q49" i="1"/>
  <c r="O49" i="1"/>
  <c r="M49" i="1"/>
  <c r="W48" i="1"/>
  <c r="S48" i="1"/>
  <c r="Q48" i="1"/>
  <c r="O48" i="1"/>
  <c r="M48" i="1"/>
  <c r="W47" i="1"/>
  <c r="S47" i="1"/>
  <c r="Q47" i="1"/>
  <c r="O47" i="1"/>
  <c r="M47" i="1"/>
  <c r="W46" i="1"/>
  <c r="S46" i="1"/>
  <c r="Q46" i="1"/>
  <c r="O46" i="1"/>
  <c r="M46" i="1"/>
  <c r="W45" i="1"/>
  <c r="S45" i="1"/>
  <c r="Q45" i="1"/>
  <c r="O45" i="1"/>
  <c r="M45" i="1"/>
  <c r="W44" i="1"/>
  <c r="S44" i="1"/>
  <c r="Q44" i="1"/>
  <c r="O44" i="1"/>
  <c r="M44" i="1"/>
  <c r="W43" i="1"/>
  <c r="S43" i="1"/>
  <c r="Q43" i="1"/>
  <c r="O43" i="1"/>
  <c r="M43" i="1"/>
  <c r="W42" i="1"/>
  <c r="S42" i="1"/>
  <c r="Q42" i="1"/>
  <c r="O42" i="1"/>
  <c r="M42" i="1"/>
  <c r="W41" i="1"/>
  <c r="S41" i="1"/>
  <c r="Q41" i="1"/>
  <c r="O41" i="1"/>
  <c r="M41" i="1"/>
  <c r="W40" i="1"/>
  <c r="S40" i="1"/>
  <c r="Q40" i="1"/>
  <c r="O40" i="1"/>
  <c r="M40" i="1"/>
  <c r="W39" i="1"/>
  <c r="S39" i="1"/>
  <c r="Q39" i="1"/>
  <c r="O39" i="1"/>
  <c r="M39" i="1"/>
  <c r="W38" i="1"/>
  <c r="S38" i="1"/>
  <c r="Q38" i="1"/>
  <c r="O38" i="1"/>
  <c r="M38" i="1"/>
  <c r="W37" i="1"/>
  <c r="S37" i="1"/>
  <c r="Q37" i="1"/>
  <c r="O37" i="1"/>
  <c r="M37" i="1"/>
  <c r="W36" i="1"/>
  <c r="S36" i="1"/>
  <c r="Q36" i="1"/>
  <c r="O36" i="1"/>
  <c r="M36" i="1"/>
  <c r="W35" i="1"/>
  <c r="S35" i="1"/>
  <c r="Q35" i="1"/>
  <c r="O35" i="1"/>
  <c r="M35" i="1"/>
  <c r="W34" i="1"/>
  <c r="S34" i="1"/>
  <c r="Q34" i="1"/>
  <c r="O34" i="1"/>
  <c r="M34" i="1"/>
  <c r="W33" i="1"/>
  <c r="S33" i="1"/>
  <c r="Q33" i="1"/>
  <c r="O33" i="1"/>
  <c r="M33" i="1"/>
  <c r="W32" i="1"/>
  <c r="S32" i="1"/>
  <c r="Q32" i="1"/>
  <c r="O32" i="1"/>
  <c r="M32" i="1"/>
  <c r="W31" i="1"/>
  <c r="S31" i="1"/>
  <c r="Q31" i="1"/>
  <c r="O31" i="1"/>
  <c r="M31" i="1"/>
  <c r="W30" i="1"/>
  <c r="S30" i="1"/>
  <c r="Q30" i="1"/>
  <c r="O30" i="1"/>
  <c r="M30" i="1"/>
  <c r="W29" i="1"/>
  <c r="S29" i="1"/>
  <c r="Q29" i="1"/>
  <c r="O29" i="1"/>
  <c r="M29" i="1"/>
  <c r="W28" i="1"/>
  <c r="S28" i="1"/>
  <c r="Q28" i="1"/>
  <c r="O28" i="1"/>
  <c r="M28" i="1"/>
  <c r="W27" i="1"/>
  <c r="S27" i="1"/>
  <c r="Q27" i="1"/>
  <c r="O27" i="1"/>
  <c r="M27" i="1"/>
  <c r="W26" i="1"/>
  <c r="S26" i="1"/>
  <c r="Q26" i="1"/>
  <c r="O26" i="1"/>
  <c r="M26" i="1"/>
  <c r="W25" i="1"/>
  <c r="S25" i="1"/>
  <c r="Q25" i="1"/>
  <c r="O25" i="1"/>
  <c r="M25" i="1"/>
  <c r="W24" i="1"/>
  <c r="S24" i="1"/>
  <c r="Q24" i="1"/>
  <c r="O24" i="1"/>
  <c r="M24" i="1"/>
  <c r="W23" i="1"/>
  <c r="S23" i="1"/>
  <c r="Q23" i="1"/>
  <c r="O23" i="1"/>
  <c r="M23" i="1"/>
  <c r="W22" i="1"/>
  <c r="S22" i="1"/>
  <c r="Q22" i="1"/>
  <c r="O22" i="1"/>
  <c r="M22" i="1"/>
  <c r="W21" i="1"/>
  <c r="S21" i="1"/>
  <c r="Q21" i="1"/>
  <c r="O21" i="1"/>
  <c r="M21" i="1"/>
  <c r="W20" i="1"/>
  <c r="S20" i="1"/>
  <c r="Q20" i="1"/>
  <c r="O20" i="1"/>
  <c r="M20" i="1"/>
  <c r="W19" i="1"/>
  <c r="S19" i="1"/>
  <c r="Q19" i="1"/>
  <c r="O19" i="1"/>
  <c r="M19" i="1"/>
  <c r="W18" i="1"/>
  <c r="S18" i="1"/>
  <c r="Q18" i="1"/>
  <c r="O18" i="1"/>
  <c r="M18" i="1"/>
  <c r="W17" i="1"/>
  <c r="S17" i="1"/>
  <c r="Q17" i="1"/>
  <c r="O17" i="1"/>
  <c r="M17" i="1"/>
  <c r="W16" i="1"/>
  <c r="S16" i="1"/>
  <c r="Q16" i="1"/>
  <c r="O16" i="1"/>
  <c r="M16" i="1"/>
  <c r="W15" i="1"/>
  <c r="S15" i="1"/>
  <c r="Q15" i="1"/>
  <c r="O15" i="1"/>
  <c r="M15" i="1"/>
  <c r="W14" i="1"/>
  <c r="S14" i="1"/>
  <c r="Q14" i="1"/>
  <c r="O14" i="1"/>
  <c r="M14" i="1"/>
  <c r="W13" i="1"/>
  <c r="S13" i="1"/>
  <c r="Q13" i="1"/>
  <c r="O13" i="1"/>
  <c r="M13" i="1"/>
  <c r="W12" i="1"/>
  <c r="S12" i="1"/>
  <c r="Q12" i="1"/>
  <c r="O12" i="1"/>
  <c r="M12" i="1"/>
  <c r="W11" i="1"/>
  <c r="S11" i="1"/>
  <c r="Q11" i="1"/>
  <c r="O11" i="1"/>
  <c r="M11" i="1"/>
  <c r="W10" i="1"/>
  <c r="S10" i="1"/>
  <c r="Q10" i="1"/>
  <c r="O10" i="1"/>
  <c r="M10" i="1"/>
  <c r="W9" i="1"/>
  <c r="S9" i="1"/>
  <c r="Q9" i="1"/>
  <c r="O9" i="1"/>
  <c r="M9" i="1"/>
  <c r="W8" i="1"/>
  <c r="S8" i="1"/>
  <c r="Q8" i="1"/>
  <c r="O8" i="1"/>
  <c r="M8" i="1"/>
  <c r="W7" i="1"/>
  <c r="S7" i="1"/>
  <c r="Q7" i="1"/>
  <c r="O7" i="1"/>
  <c r="M7" i="1"/>
  <c r="W6" i="1"/>
  <c r="S6" i="1"/>
  <c r="Q6" i="1"/>
  <c r="O6" i="1"/>
  <c r="M6" i="1"/>
  <c r="W5" i="1"/>
  <c r="S5" i="1"/>
  <c r="Q5" i="1"/>
  <c r="O5" i="1"/>
  <c r="M5" i="1"/>
  <c r="W4" i="1"/>
  <c r="S4" i="1"/>
  <c r="Q4" i="1"/>
  <c r="O4" i="1"/>
  <c r="M4" i="1"/>
  <c r="W3" i="1"/>
  <c r="S3" i="1"/>
  <c r="Q3" i="1"/>
  <c r="O3" i="1"/>
  <c r="M3" i="1"/>
  <c r="W2" i="1"/>
  <c r="S2" i="1"/>
  <c r="Q2" i="1"/>
  <c r="O2" i="1"/>
  <c r="M2" i="1"/>
  <c r="W184" i="1" l="1"/>
</calcChain>
</file>

<file path=xl/sharedStrings.xml><?xml version="1.0" encoding="utf-8"?>
<sst xmlns="http://schemas.openxmlformats.org/spreadsheetml/2006/main" count="935" uniqueCount="487">
  <si>
    <t>TCAC #</t>
  </si>
  <si>
    <t>Project Name</t>
  </si>
  <si>
    <t xml:space="preserve">City </t>
  </si>
  <si>
    <t>County</t>
  </si>
  <si>
    <t>Construction Type</t>
  </si>
  <si>
    <t>Total Units</t>
  </si>
  <si>
    <t>Low Income Units</t>
  </si>
  <si>
    <t>Annual Federal Credit</t>
  </si>
  <si>
    <t>Total State Credit</t>
  </si>
  <si>
    <t>Current Financing as % of TDC</t>
  </si>
  <si>
    <t>Deferred Govt Financing as % of TDC</t>
  </si>
  <si>
    <t>Tranche B Financing as % of TDC</t>
  </si>
  <si>
    <t>Other Funding as % of TDC</t>
  </si>
  <si>
    <t>Investor Equity as % of TDC</t>
  </si>
  <si>
    <t>Acquisition/Rehabilitation</t>
  </si>
  <si>
    <t>Riverside</t>
  </si>
  <si>
    <t>New Construction</t>
  </si>
  <si>
    <t>Los Angeles</t>
  </si>
  <si>
    <t>Merced</t>
  </si>
  <si>
    <t>Sacramento</t>
  </si>
  <si>
    <t>Truckee</t>
  </si>
  <si>
    <t>Nevada</t>
  </si>
  <si>
    <t>Madera</t>
  </si>
  <si>
    <t>Orange</t>
  </si>
  <si>
    <t>Fresno</t>
  </si>
  <si>
    <t>San Diego</t>
  </si>
  <si>
    <t>San Mateo</t>
  </si>
  <si>
    <t>Santa Barbara</t>
  </si>
  <si>
    <t>San Joaquin</t>
  </si>
  <si>
    <t>Kern</t>
  </si>
  <si>
    <t>Alameda</t>
  </si>
  <si>
    <t>Stanislaus</t>
  </si>
  <si>
    <t>Butte</t>
  </si>
  <si>
    <t>Mendocino</t>
  </si>
  <si>
    <t>Salinas</t>
  </si>
  <si>
    <t>Monterey</t>
  </si>
  <si>
    <t>Oroville</t>
  </si>
  <si>
    <t>San Jose</t>
  </si>
  <si>
    <t>Santa Clara</t>
  </si>
  <si>
    <t>Healdsburg</t>
  </si>
  <si>
    <t>Sonoma</t>
  </si>
  <si>
    <t>Santa Ana</t>
  </si>
  <si>
    <t>Redding</t>
  </si>
  <si>
    <t>Shasta</t>
  </si>
  <si>
    <t>Santa Rosa</t>
  </si>
  <si>
    <t>Santa Maria</t>
  </si>
  <si>
    <t>Chula Vista</t>
  </si>
  <si>
    <t>Palmdale</t>
  </si>
  <si>
    <t>Brawley</t>
  </si>
  <si>
    <t>Imperial</t>
  </si>
  <si>
    <t>Ventura</t>
  </si>
  <si>
    <t>San Francisco</t>
  </si>
  <si>
    <t>Panorama City</t>
  </si>
  <si>
    <t>Unincorporated</t>
  </si>
  <si>
    <t>CA-2020-402</t>
  </si>
  <si>
    <t>Ingraham Apartments</t>
  </si>
  <si>
    <t>CA-2020-406</t>
  </si>
  <si>
    <t>Firehouse Square</t>
  </si>
  <si>
    <t>Belmont</t>
  </si>
  <si>
    <t>CA-2020-408</t>
  </si>
  <si>
    <t>Ocotillo Springs Apartments</t>
  </si>
  <si>
    <t>CA-2020-409</t>
  </si>
  <si>
    <t>Downtown Madera Veterans &amp; Family Housing</t>
  </si>
  <si>
    <t>CA-2020-410</t>
  </si>
  <si>
    <t>Foon Lok West</t>
  </si>
  <si>
    <t>Oakland</t>
  </si>
  <si>
    <t>CA-2020-413</t>
  </si>
  <si>
    <t>Antioch Senior and Family Apartments</t>
  </si>
  <si>
    <t>Antioch</t>
  </si>
  <si>
    <t>Contra Costa</t>
  </si>
  <si>
    <t>CA-2020-416</t>
  </si>
  <si>
    <t>1601 Oxford</t>
  </si>
  <si>
    <t>Berkeley</t>
  </si>
  <si>
    <t>CA-2020-417</t>
  </si>
  <si>
    <t>Boyd Street Family Apartments</t>
  </si>
  <si>
    <t>CA-2020-422</t>
  </si>
  <si>
    <t>Courtyards at Cottonwood</t>
  </si>
  <si>
    <t>Moreno Valley</t>
  </si>
  <si>
    <t>CA-2020-423</t>
  </si>
  <si>
    <t>Hayward Mission Family Apartments</t>
  </si>
  <si>
    <t>Hayward</t>
  </si>
  <si>
    <t>CA-2020-425</t>
  </si>
  <si>
    <t>6th &amp; Cesar Chavez</t>
  </si>
  <si>
    <t>Coachella</t>
  </si>
  <si>
    <t>CA-2020-426</t>
  </si>
  <si>
    <t>Oakley Senior Apartments</t>
  </si>
  <si>
    <t>Oakley</t>
  </si>
  <si>
    <t>CA-2020-427</t>
  </si>
  <si>
    <t>Chesterfield Apartments</t>
  </si>
  <si>
    <t>CA-2020-429</t>
  </si>
  <si>
    <t>Meadow View Place</t>
  </si>
  <si>
    <t>Placer</t>
  </si>
  <si>
    <t>CA-2020-430</t>
  </si>
  <si>
    <t>Doragon @ Chinatown</t>
  </si>
  <si>
    <t>CA-2020-431</t>
  </si>
  <si>
    <t>Valencia Pointe</t>
  </si>
  <si>
    <t>CA-2020-432</t>
  </si>
  <si>
    <t>Mission Bay South Block 9</t>
  </si>
  <si>
    <t>CA-2020-433</t>
  </si>
  <si>
    <t>Westview Village Phase III</t>
  </si>
  <si>
    <t>CA-2020-434</t>
  </si>
  <si>
    <t>Otay Ranch Apartments</t>
  </si>
  <si>
    <t>CA-2020-437</t>
  </si>
  <si>
    <t>Windsor Pointe</t>
  </si>
  <si>
    <t>Carlsbad</t>
  </si>
  <si>
    <t>CA-2020-438</t>
  </si>
  <si>
    <t>Vintage at Sycamore</t>
  </si>
  <si>
    <t>Simi Valley</t>
  </si>
  <si>
    <t>CA-2020-440</t>
  </si>
  <si>
    <t>Countryside II Family Apartments</t>
  </si>
  <si>
    <t>El Centro</t>
  </si>
  <si>
    <t>CA-2020-441</t>
  </si>
  <si>
    <t>Fairbanks Terrace II</t>
  </si>
  <si>
    <t>CA-2020-442</t>
  </si>
  <si>
    <t>Rosefield Village</t>
  </si>
  <si>
    <t>CA-2020-444</t>
  </si>
  <si>
    <t>Madera Village</t>
  </si>
  <si>
    <t>CA-2020-445</t>
  </si>
  <si>
    <t>River City Senior Apartments</t>
  </si>
  <si>
    <t>Petaluma</t>
  </si>
  <si>
    <t>CA-2020-446</t>
  </si>
  <si>
    <t>Mission Heritage Plaza</t>
  </si>
  <si>
    <t>CA-2020-447</t>
  </si>
  <si>
    <t>VILLA LAKESHORE APARTMENTS</t>
  </si>
  <si>
    <t>Lakeside</t>
  </si>
  <si>
    <t>CA-2020-450</t>
  </si>
  <si>
    <t>Willowglen Apartments</t>
  </si>
  <si>
    <t>Rohnert Park</t>
  </si>
  <si>
    <t>CA-2020-451</t>
  </si>
  <si>
    <t>West LA VA Building 207</t>
  </si>
  <si>
    <t>CA-2020-452</t>
  </si>
  <si>
    <t>Alameda Point Family</t>
  </si>
  <si>
    <t>CA-2020-453</t>
  </si>
  <si>
    <t>Worthington La Luna Family Apartments</t>
  </si>
  <si>
    <t>CA-2020-456</t>
  </si>
  <si>
    <t xml:space="preserve">LakeHouse Commons Affordable Apartments </t>
  </si>
  <si>
    <t>CA-2020-482</t>
  </si>
  <si>
    <t>Ulric Street Apartments</t>
  </si>
  <si>
    <t>CA-2020-483</t>
  </si>
  <si>
    <t>Mountain View Apartments</t>
  </si>
  <si>
    <t>Fillmore</t>
  </si>
  <si>
    <t>CA-2020-485</t>
  </si>
  <si>
    <t>Village Pointe Apartments</t>
  </si>
  <si>
    <t>Lancaster</t>
  </si>
  <si>
    <t>CA-2020-487</t>
  </si>
  <si>
    <t>Wilton Court Apartments</t>
  </si>
  <si>
    <t>Palo Alto</t>
  </si>
  <si>
    <t>CA-2020-490</t>
  </si>
  <si>
    <t>Veterans Square</t>
  </si>
  <si>
    <t>Pittsburg</t>
  </si>
  <si>
    <t>CA-2020-500</t>
  </si>
  <si>
    <t>Hilltop &amp; Euclid Family Housing</t>
  </si>
  <si>
    <t>CA-2020-503</t>
  </si>
  <si>
    <t>Poway Commons</t>
  </si>
  <si>
    <t>Poway</t>
  </si>
  <si>
    <t>CA-2020-510</t>
  </si>
  <si>
    <t>The Plateau Housing Project</t>
  </si>
  <si>
    <t>Fort Bragg</t>
  </si>
  <si>
    <t>CA-2020-511</t>
  </si>
  <si>
    <t>Mutual Housing at 5th Street</t>
  </si>
  <si>
    <t>Davis</t>
  </si>
  <si>
    <t>Yolo</t>
  </si>
  <si>
    <t>CA-2020-512</t>
  </si>
  <si>
    <t>Light Tree Two</t>
  </si>
  <si>
    <t>East Palo Alto</t>
  </si>
  <si>
    <t>CA-2020-513</t>
  </si>
  <si>
    <t>Light Tree Three</t>
  </si>
  <si>
    <t>CA-2020-516</t>
  </si>
  <si>
    <t>Fancher Creek Senior Apartments</t>
  </si>
  <si>
    <t>CA-2020-517</t>
  </si>
  <si>
    <t>Childs &amp; B Street TOD Affordable Housing</t>
  </si>
  <si>
    <t>CA-2020-518</t>
  </si>
  <si>
    <t>1717 S Street</t>
  </si>
  <si>
    <t>CA-2020-519</t>
  </si>
  <si>
    <t>The Atchison</t>
  </si>
  <si>
    <t>CA-2020-520</t>
  </si>
  <si>
    <t>Kawana Springs Apartments</t>
  </si>
  <si>
    <t>CA-2020-521</t>
  </si>
  <si>
    <t>Santa Rosa Avenue Apartments</t>
  </si>
  <si>
    <t>CA-2020-523</t>
  </si>
  <si>
    <t>Hope on Avalon</t>
  </si>
  <si>
    <t>CA-2020-524</t>
  </si>
  <si>
    <t>Marcella Gardens</t>
  </si>
  <si>
    <t>CA-2020-527</t>
  </si>
  <si>
    <t>The Parkway Apartments</t>
  </si>
  <si>
    <t>Folsom</t>
  </si>
  <si>
    <t>CA-2020-529</t>
  </si>
  <si>
    <t>Silva Crossing</t>
  </si>
  <si>
    <t>CA-2020-530</t>
  </si>
  <si>
    <t>53 Colton</t>
  </si>
  <si>
    <t>CA-2020-532</t>
  </si>
  <si>
    <t>Bell Creek Apartments</t>
  </si>
  <si>
    <t>CA-2020-533</t>
  </si>
  <si>
    <t>Lavender Courtyard by Mutual Housing</t>
  </si>
  <si>
    <t>CA-2020-535</t>
  </si>
  <si>
    <t>The Courtyards at Kimball</t>
  </si>
  <si>
    <t>National City</t>
  </si>
  <si>
    <t>CA-2020-536</t>
  </si>
  <si>
    <t>Reseda Theater Senior Housing</t>
  </si>
  <si>
    <t>CA-2020-537</t>
  </si>
  <si>
    <t>Beacon Villa</t>
  </si>
  <si>
    <t>CA-2020-538</t>
  </si>
  <si>
    <t>One Lake Family Apartments</t>
  </si>
  <si>
    <t>Fairfield</t>
  </si>
  <si>
    <t>Solano</t>
  </si>
  <si>
    <t>CA-2020-539</t>
  </si>
  <si>
    <t>Hope on Broadway</t>
  </si>
  <si>
    <t>CA-2020-540</t>
  </si>
  <si>
    <t>Arden Way Apartments</t>
  </si>
  <si>
    <t>CA-2020-541</t>
  </si>
  <si>
    <t>Amani Apartments</t>
  </si>
  <si>
    <t>CA-2020-542</t>
  </si>
  <si>
    <t>The Redwood Apartments</t>
  </si>
  <si>
    <t>CA-2020-543</t>
  </si>
  <si>
    <t>Frank G Mar Apartments</t>
  </si>
  <si>
    <t>CA-2020-545</t>
  </si>
  <si>
    <t>833 Bryant Apartments</t>
  </si>
  <si>
    <t>CA-2020-546</t>
  </si>
  <si>
    <t>Adams Terrace</t>
  </si>
  <si>
    <t>CA-2020-547</t>
  </si>
  <si>
    <t>La Prensa Libre Apartments</t>
  </si>
  <si>
    <t>CA-2020-548</t>
  </si>
  <si>
    <t>Frishman Hollow II</t>
  </si>
  <si>
    <t>CA-2020-550</t>
  </si>
  <si>
    <t>Berendo Sage</t>
  </si>
  <si>
    <t>CA-2020-551</t>
  </si>
  <si>
    <t>Heritage Commons Phase III</t>
  </si>
  <si>
    <t>Dixon</t>
  </si>
  <si>
    <t>CA-2020-552</t>
  </si>
  <si>
    <t>681 Florida Street</t>
  </si>
  <si>
    <t>CA-2020-553</t>
  </si>
  <si>
    <t>Hollywood Arts Collective</t>
  </si>
  <si>
    <t>CA-2020-556</t>
  </si>
  <si>
    <t>Sequoia Commons II (Formerly Goshen Village East)</t>
  </si>
  <si>
    <t>Goshen</t>
  </si>
  <si>
    <t>Tulare</t>
  </si>
  <si>
    <t>CA-2020-557</t>
  </si>
  <si>
    <t>Pueblo del Sol Phase I</t>
  </si>
  <si>
    <t>CA-2020-558</t>
  </si>
  <si>
    <t>Hermosa Village Phase II</t>
  </si>
  <si>
    <t>Anaheim</t>
  </si>
  <si>
    <t>CA-2020-562</t>
  </si>
  <si>
    <t>Hope on Hyde</t>
  </si>
  <si>
    <t>CA-2020-563</t>
  </si>
  <si>
    <t>Page Street Studios</t>
  </si>
  <si>
    <t>CA-2020-569</t>
  </si>
  <si>
    <t>Alum Rock Family Housing</t>
  </si>
  <si>
    <t>CA-2020-570</t>
  </si>
  <si>
    <t>Courthouse Commons</t>
  </si>
  <si>
    <t>CA-2020-571</t>
  </si>
  <si>
    <t>Casa Del Rio Apartments / Santa Cruz Riverfront Ap</t>
  </si>
  <si>
    <t>Santa Cruz</t>
  </si>
  <si>
    <t>CA-2020-572</t>
  </si>
  <si>
    <t>The Groves</t>
  </si>
  <si>
    <t>San Juan Capistrano</t>
  </si>
  <si>
    <t>CA-2020-574</t>
  </si>
  <si>
    <t>Grand View Village</t>
  </si>
  <si>
    <t>Stockton</t>
  </si>
  <si>
    <t>CA-2020-577</t>
  </si>
  <si>
    <t>Twin Rivers Block A</t>
  </si>
  <si>
    <t>CA-2020-579</t>
  </si>
  <si>
    <t>Block 7 Downtown Apartments</t>
  </si>
  <si>
    <t>CA-2020-580</t>
  </si>
  <si>
    <t>Las Terrazas Apartments</t>
  </si>
  <si>
    <t>Colton</t>
  </si>
  <si>
    <t>San Bernardino</t>
  </si>
  <si>
    <t>CA-2020-582</t>
  </si>
  <si>
    <t>Pioneer Cottages</t>
  </si>
  <si>
    <t>Bakersfield</t>
  </si>
  <si>
    <t>CA-2020-583</t>
  </si>
  <si>
    <t>Benton Park Cottages</t>
  </si>
  <si>
    <t>CA-2020-585</t>
  </si>
  <si>
    <t>Essex Tower</t>
  </si>
  <si>
    <t>CA-2020-588</t>
  </si>
  <si>
    <t>Grand &amp; Linden Family Apartments</t>
  </si>
  <si>
    <t>South San Francisco</t>
  </si>
  <si>
    <t>CA-2020-589</t>
  </si>
  <si>
    <t>5th Street PSH</t>
  </si>
  <si>
    <t>CA-2020-590</t>
  </si>
  <si>
    <t>Walnut Apartments</t>
  </si>
  <si>
    <t>CA-2020-594</t>
  </si>
  <si>
    <t>22nd Street Lofts</t>
  </si>
  <si>
    <t>CA-2020-595</t>
  </si>
  <si>
    <t>Sherman Oaks Senior Housing</t>
  </si>
  <si>
    <t>CA-2020-596</t>
  </si>
  <si>
    <t>Gateway at Millbrae Apartments (site 6A)</t>
  </si>
  <si>
    <t>Millbrae</t>
  </si>
  <si>
    <t>CA-2020-598</t>
  </si>
  <si>
    <t>Agrihood Senior Apts.</t>
  </si>
  <si>
    <t>CA-2020-600</t>
  </si>
  <si>
    <t>Grant Heights II</t>
  </si>
  <si>
    <t>CA-2020-601</t>
  </si>
  <si>
    <t>Legacy Square</t>
  </si>
  <si>
    <t>CA-2020-603</t>
  </si>
  <si>
    <t>Sunny Garden Apartments</t>
  </si>
  <si>
    <t>La Puente</t>
  </si>
  <si>
    <t>CA-2020-604</t>
  </si>
  <si>
    <t>Casa Bonita Senior Apartments</t>
  </si>
  <si>
    <t>Huntington Park</t>
  </si>
  <si>
    <t>CA-2020-605</t>
  </si>
  <si>
    <t>Villa Del Sol Apartments</t>
  </si>
  <si>
    <t>CA-2020-606</t>
  </si>
  <si>
    <t>1st and Kern Apartments</t>
  </si>
  <si>
    <t>Gilroy</t>
  </si>
  <si>
    <t>CA-2020-610</t>
  </si>
  <si>
    <t>Mariposa Lily</t>
  </si>
  <si>
    <t>CA-2020-611</t>
  </si>
  <si>
    <t>Washington Court Apartments</t>
  </si>
  <si>
    <t>CA-2020-613</t>
  </si>
  <si>
    <t>St Michael's Community Housing</t>
  </si>
  <si>
    <t>CA-2020-614</t>
  </si>
  <si>
    <t>Talisa Apartments</t>
  </si>
  <si>
    <t>CA-2020-615</t>
  </si>
  <si>
    <t>Arya</t>
  </si>
  <si>
    <t>CA-2020-616</t>
  </si>
  <si>
    <t>Maison's Palmdale</t>
  </si>
  <si>
    <t>CA-2020-619</t>
  </si>
  <si>
    <t>West Terrace</t>
  </si>
  <si>
    <t>CA-2020-621</t>
  </si>
  <si>
    <t>Serenity Apartments</t>
  </si>
  <si>
    <t>CA-2020-623</t>
  </si>
  <si>
    <t>Foothill Villas</t>
  </si>
  <si>
    <t>CA-2020-624</t>
  </si>
  <si>
    <t>Fillmore Marketplace</t>
  </si>
  <si>
    <t>CA-2020-628</t>
  </si>
  <si>
    <t>Jordan Downs Phase S2</t>
  </si>
  <si>
    <t>CA-2020-629</t>
  </si>
  <si>
    <t>Villa Raymond Apartments</t>
  </si>
  <si>
    <t>Pasadena</t>
  </si>
  <si>
    <t>CA-2020-633</t>
  </si>
  <si>
    <t>Avenue 34</t>
  </si>
  <si>
    <t>CA-2020-634</t>
  </si>
  <si>
    <t>Front &amp; Beech Apartments</t>
  </si>
  <si>
    <t>CA-2020-637</t>
  </si>
  <si>
    <t>Healdsburg Scattered Site</t>
  </si>
  <si>
    <t>CA-2020-638</t>
  </si>
  <si>
    <t>Vintage at Woodman</t>
  </si>
  <si>
    <t>CA-2020-641</t>
  </si>
  <si>
    <t>Hayes Valley North</t>
  </si>
  <si>
    <t>CA-2020-642</t>
  </si>
  <si>
    <t>St. Stephen's Retirement Center</t>
  </si>
  <si>
    <t>CA-2020-644</t>
  </si>
  <si>
    <t>Main Street Apartments</t>
  </si>
  <si>
    <t>CA-2020-652</t>
  </si>
  <si>
    <t>La Veranda</t>
  </si>
  <si>
    <t>CA-2020-653</t>
  </si>
  <si>
    <t>Oatsie's Place</t>
  </si>
  <si>
    <t>CA-2020-657</t>
  </si>
  <si>
    <t>Sun King Apartments</t>
  </si>
  <si>
    <t>Sun Valley</t>
  </si>
  <si>
    <t>CA-2020-660</t>
  </si>
  <si>
    <t>Ambassador Ritz</t>
  </si>
  <si>
    <t>CA-2020-664</t>
  </si>
  <si>
    <t>Archway Commons II</t>
  </si>
  <si>
    <t>Modesto</t>
  </si>
  <si>
    <t>CA-2020-665</t>
  </si>
  <si>
    <t>Terracina at Lancaster</t>
  </si>
  <si>
    <t>CA-2020-668</t>
  </si>
  <si>
    <t>Midway Village Phase 1</t>
  </si>
  <si>
    <t>Daly City</t>
  </si>
  <si>
    <t>CA-2020-669</t>
  </si>
  <si>
    <t>Steinbeck Commons</t>
  </si>
  <si>
    <t>CA-2020-670</t>
  </si>
  <si>
    <t>Rose Hill Courts Phase I</t>
  </si>
  <si>
    <t>CA-2020-671</t>
  </si>
  <si>
    <t>Bidwell Place Apartments</t>
  </si>
  <si>
    <t>CA-2020-673</t>
  </si>
  <si>
    <t>Towne Square Apartments</t>
  </si>
  <si>
    <t>CA-2020-675</t>
  </si>
  <si>
    <t>South Bay Villa</t>
  </si>
  <si>
    <t>CA-2020-679</t>
  </si>
  <si>
    <t>Asante</t>
  </si>
  <si>
    <t>CA-2020-680</t>
  </si>
  <si>
    <t>Solaris Apartments</t>
  </si>
  <si>
    <t>CA-2020-683</t>
  </si>
  <si>
    <t>Oroville Apartments</t>
  </si>
  <si>
    <t>CA-2020-684</t>
  </si>
  <si>
    <t>Oroville Manor Apartments</t>
  </si>
  <si>
    <t>CA-2020-685</t>
  </si>
  <si>
    <t>Willow Oaks Apartments</t>
  </si>
  <si>
    <t>Willows</t>
  </si>
  <si>
    <t>Glenn</t>
  </si>
  <si>
    <t>CA-2020-686</t>
  </si>
  <si>
    <t>Casa Manana</t>
  </si>
  <si>
    <t>CA-2020-688</t>
  </si>
  <si>
    <t>Harriet Tubman Terrace Apartments</t>
  </si>
  <si>
    <t>CA-2020-690</t>
  </si>
  <si>
    <t>Hacienda</t>
  </si>
  <si>
    <t>Richmond</t>
  </si>
  <si>
    <t>CA-2020-691</t>
  </si>
  <si>
    <t>Corallina</t>
  </si>
  <si>
    <t>CA-2020-692</t>
  </si>
  <si>
    <t>Fruitvale Transit Village Phase IIB</t>
  </si>
  <si>
    <t>CA-2020-693</t>
  </si>
  <si>
    <t>Isla Vista Apartments</t>
  </si>
  <si>
    <t>Isla Vista Aprtments</t>
  </si>
  <si>
    <t>CA-2020-695</t>
  </si>
  <si>
    <t>11010 Santa Monica Boulevard</t>
  </si>
  <si>
    <t>CA-2020-696</t>
  </si>
  <si>
    <t>Immanuel-Sobrato Community</t>
  </si>
  <si>
    <t>CA-2020-703</t>
  </si>
  <si>
    <t>Gateway Family</t>
  </si>
  <si>
    <t>Menlo Park</t>
  </si>
  <si>
    <t>CA-2020-704</t>
  </si>
  <si>
    <t>3rd &amp; Dangler</t>
  </si>
  <si>
    <t>CA-2020-705</t>
  </si>
  <si>
    <t>The Calms at Burgess Point</t>
  </si>
  <si>
    <t>Benicia</t>
  </si>
  <si>
    <t>CA-2020-706</t>
  </si>
  <si>
    <t>Douglas Park Apartments</t>
  </si>
  <si>
    <t>Compton</t>
  </si>
  <si>
    <t>CA-2020-709</t>
  </si>
  <si>
    <t>4840 Mission Street</t>
  </si>
  <si>
    <t>San Francsico</t>
  </si>
  <si>
    <t>CA-2020-712</t>
  </si>
  <si>
    <t>Northlake Senior Apartments</t>
  </si>
  <si>
    <t>CA-2020-714</t>
  </si>
  <si>
    <t>Corazón del Valle</t>
  </si>
  <si>
    <t>CA-2020-716</t>
  </si>
  <si>
    <t>Pony Express Senior Apartments</t>
  </si>
  <si>
    <t>Vacaville</t>
  </si>
  <si>
    <t>CA-2020-718</t>
  </si>
  <si>
    <t>95th &amp; International Apartments</t>
  </si>
  <si>
    <t>CA-2020-721</t>
  </si>
  <si>
    <t>La Guadalupe</t>
  </si>
  <si>
    <t>CA-2020-723</t>
  </si>
  <si>
    <t>Markham Plaza II</t>
  </si>
  <si>
    <t>CA-2020-724</t>
  </si>
  <si>
    <t>Cantamar Villas</t>
  </si>
  <si>
    <t>Avalon</t>
  </si>
  <si>
    <t>CA-2020-725</t>
  </si>
  <si>
    <t>Weingart Tower I</t>
  </si>
  <si>
    <t>CA-2020-726</t>
  </si>
  <si>
    <t>Weingart Tower II</t>
  </si>
  <si>
    <t>CA-2020-728</t>
  </si>
  <si>
    <t>SagePointe</t>
  </si>
  <si>
    <t>CA-2020-729</t>
  </si>
  <si>
    <t>Adcock Joyner Apartments</t>
  </si>
  <si>
    <t>CA-2020-730</t>
  </si>
  <si>
    <t>Lake House Apartments</t>
  </si>
  <si>
    <t>CA-2020-731</t>
  </si>
  <si>
    <t>Blossom Hill Senior Apartments</t>
  </si>
  <si>
    <t>CA-2020-733</t>
  </si>
  <si>
    <t>Residency at the Mayer Hollywood</t>
  </si>
  <si>
    <t>CA-2020-734</t>
  </si>
  <si>
    <t>1322 O Street</t>
  </si>
  <si>
    <t>CA-2020-735</t>
  </si>
  <si>
    <t>Mississippi ECB</t>
  </si>
  <si>
    <t>CA-2020-737</t>
  </si>
  <si>
    <t>Balboa Park Upper Yard</t>
  </si>
  <si>
    <t>CA-2020-739</t>
  </si>
  <si>
    <t>Pueblo del Sol Phase II</t>
  </si>
  <si>
    <t>CA-2020-741</t>
  </si>
  <si>
    <t>6th and San Julian</t>
  </si>
  <si>
    <t>CA-2020-742</t>
  </si>
  <si>
    <t>Central Plaza Apartments</t>
  </si>
  <si>
    <t>CA-2020-900</t>
  </si>
  <si>
    <t>Glen Loma Ranch Apartments</t>
  </si>
  <si>
    <t>CA-2020-901</t>
  </si>
  <si>
    <t>The Village at Burlingame</t>
  </si>
  <si>
    <t>Burlingame</t>
  </si>
  <si>
    <t>CA-2020-902</t>
  </si>
  <si>
    <t>Sepulveda Apartments</t>
  </si>
  <si>
    <t>CA-2020-903</t>
  </si>
  <si>
    <t>Scripps Mesa Apartments</t>
  </si>
  <si>
    <t>CA-2020-904</t>
  </si>
  <si>
    <t>Hilltop Commons Apartments</t>
  </si>
  <si>
    <t>San Pablo</t>
  </si>
  <si>
    <t>CA-2020-907</t>
  </si>
  <si>
    <t>Juniper Grove Apartments</t>
  </si>
  <si>
    <t>CA-2020-909</t>
  </si>
  <si>
    <t>The A.J.</t>
  </si>
  <si>
    <t>CA-2020-910</t>
  </si>
  <si>
    <t>Butterfly Gardens</t>
  </si>
  <si>
    <t>Clovis</t>
  </si>
  <si>
    <t>CA-2020-914</t>
  </si>
  <si>
    <t>North Harbor Village</t>
  </si>
  <si>
    <t>Total Development Cost (TDC)*</t>
  </si>
  <si>
    <t>Current Payment Financing/Tax-Exempt Bond Financing</t>
  </si>
  <si>
    <t>Deferred Govt Financing</t>
  </si>
  <si>
    <t>Tranche B Financing</t>
  </si>
  <si>
    <t>Other Funding Sources</t>
  </si>
  <si>
    <t>Federal Tax Credit Factor</t>
  </si>
  <si>
    <t>State Tax Credit Factor</t>
  </si>
  <si>
    <t>Tax Credit Investor Equity</t>
  </si>
  <si>
    <t>High / Highest Opportunity Area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</si>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</sst>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.0%"/>
    <numFmt numFmtId="165" formatCode="0.00000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25">
    <xf numFmtId="0" fontId="0" fillId="0" borderId="0" xfId="0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6" fontId="5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3" fontId="5" fillId="0" borderId="0" xfId="1" applyFont="1" applyFill="1"/>
    <xf numFmtId="164" fontId="5" fillId="0" borderId="0" xfId="0" applyNumberFormat="1" applyFont="1" applyFill="1"/>
    <xf numFmtId="165" fontId="5" fillId="0" borderId="0" xfId="0" applyNumberFormat="1" applyFont="1" applyFill="1"/>
    <xf numFmtId="6" fontId="5" fillId="0" borderId="0" xfId="0" applyNumberFormat="1" applyFont="1" applyFill="1"/>
    <xf numFmtId="166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9" fontId="3" fillId="0" borderId="1" xfId="0" applyNumberFormat="1" applyFont="1" applyFill="1" applyBorder="1" applyAlignment="1">
      <alignment horizontal="center" wrapText="1"/>
    </xf>
    <xf numFmtId="0" fontId="5" fillId="0" borderId="0" xfId="0" applyFont="1" applyFill="1"/>
    <xf numFmtId="166" fontId="3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8" xfId="3"/>
    <cellStyle name="Normal 2" xfId="4"/>
    <cellStyle name="Normal 2 4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project%20financing%20DRAFT%20FOR%20WEBSITE%20with%20The%20AJ%2020-9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4 &amp; 9% Financing"/>
      <sheetName val="R1 Credit Pricing"/>
      <sheetName val="R2 Credit Pricing"/>
      <sheetName val="2020 9% credit factor"/>
      <sheetName val="2019 9% financing (Reference)"/>
    </sheetNames>
    <sheetDataSet>
      <sheetData sheetId="0"/>
      <sheetData sheetId="1"/>
      <sheetData sheetId="2"/>
      <sheetData sheetId="3"/>
      <sheetData sheetId="4">
        <row r="70">
          <cell r="J70">
            <v>1752563237.9921577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6" sqref="D146"/>
    </sheetView>
  </sheetViews>
  <sheetFormatPr defaultRowHeight="15" x14ac:dyDescent="0.25"/>
  <cols>
    <col min="1" max="1" width="13.7109375" style="8" customWidth="1"/>
    <col min="2" max="2" width="39.7109375" style="9" customWidth="1"/>
    <col min="3" max="3" width="18.7109375" style="9" bestFit="1" customWidth="1"/>
    <col min="4" max="4" width="15.7109375" style="9" customWidth="1"/>
    <col min="5" max="5" width="15.7109375" style="22" customWidth="1"/>
    <col min="6" max="6" width="24.85546875" style="9" bestFit="1" customWidth="1"/>
    <col min="7" max="8" width="10.7109375" style="10" customWidth="1"/>
    <col min="9" max="10" width="13.7109375" style="10" customWidth="1"/>
    <col min="11" max="11" width="16.140625" style="9" bestFit="1" customWidth="1"/>
    <col min="12" max="12" width="15.7109375" style="9" customWidth="1"/>
    <col min="13" max="13" width="14.7109375" style="14" customWidth="1"/>
    <col min="14" max="14" width="15.7109375" style="9" customWidth="1"/>
    <col min="15" max="15" width="10.7109375" style="14" customWidth="1"/>
    <col min="16" max="16" width="14.140625" style="9" customWidth="1"/>
    <col min="17" max="17" width="10.7109375" style="14" customWidth="1"/>
    <col min="18" max="18" width="15.7109375" style="9" customWidth="1"/>
    <col min="19" max="19" width="10.7109375" style="14" customWidth="1"/>
    <col min="20" max="21" width="11.42578125" style="15" customWidth="1"/>
    <col min="22" max="22" width="15.85546875" style="9" customWidth="1"/>
    <col min="23" max="23" width="15" style="14" customWidth="1"/>
    <col min="24" max="16384" width="9.140625" style="9"/>
  </cols>
  <sheetData>
    <row r="1" spans="1:23" s="7" customFormat="1" ht="78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485</v>
      </c>
      <c r="F1" s="4" t="s">
        <v>4</v>
      </c>
      <c r="G1" s="5" t="s">
        <v>5</v>
      </c>
      <c r="H1" s="5" t="s">
        <v>6</v>
      </c>
      <c r="I1" s="1" t="s">
        <v>7</v>
      </c>
      <c r="J1" s="1" t="s">
        <v>8</v>
      </c>
      <c r="K1" s="19" t="s">
        <v>477</v>
      </c>
      <c r="L1" s="17" t="s">
        <v>478</v>
      </c>
      <c r="M1" s="20" t="s">
        <v>9</v>
      </c>
      <c r="N1" s="17" t="s">
        <v>479</v>
      </c>
      <c r="O1" s="18" t="s">
        <v>10</v>
      </c>
      <c r="P1" s="17" t="s">
        <v>480</v>
      </c>
      <c r="Q1" s="21" t="s">
        <v>11</v>
      </c>
      <c r="R1" s="17" t="s">
        <v>481</v>
      </c>
      <c r="S1" s="20" t="s">
        <v>12</v>
      </c>
      <c r="T1" s="24" t="s">
        <v>482</v>
      </c>
      <c r="U1" s="24" t="s">
        <v>483</v>
      </c>
      <c r="V1" s="23" t="s">
        <v>484</v>
      </c>
      <c r="W1" s="6" t="s">
        <v>13</v>
      </c>
    </row>
    <row r="2" spans="1:23" ht="15" customHeight="1" x14ac:dyDescent="0.25">
      <c r="A2" s="8" t="s">
        <v>54</v>
      </c>
      <c r="B2" s="9" t="s">
        <v>55</v>
      </c>
      <c r="C2" s="9" t="s">
        <v>17</v>
      </c>
      <c r="D2" s="9" t="s">
        <v>17</v>
      </c>
      <c r="F2" s="9" t="s">
        <v>16</v>
      </c>
      <c r="G2" s="10">
        <v>121</v>
      </c>
      <c r="H2" s="10">
        <v>120</v>
      </c>
      <c r="I2" s="11">
        <v>1938540</v>
      </c>
      <c r="J2" s="11">
        <v>3071249</v>
      </c>
      <c r="K2" s="12">
        <v>60109859</v>
      </c>
      <c r="L2" s="13">
        <v>6278000</v>
      </c>
      <c r="M2" s="14">
        <f t="shared" ref="M2:M27" si="0">L2/K2</f>
        <v>0.104442101586031</v>
      </c>
      <c r="N2" s="13">
        <v>33500000</v>
      </c>
      <c r="O2" s="14">
        <f>N2/$K2</f>
        <v>0.55731290269704348</v>
      </c>
      <c r="P2" s="13">
        <v>0</v>
      </c>
      <c r="Q2" s="14">
        <f>P2/$K2</f>
        <v>0</v>
      </c>
      <c r="R2" s="13">
        <v>0</v>
      </c>
      <c r="S2" s="14">
        <f>R2/$K2</f>
        <v>0</v>
      </c>
      <c r="T2" s="15">
        <v>0.93</v>
      </c>
      <c r="U2" s="15">
        <v>0.75</v>
      </c>
      <c r="V2" s="13">
        <v>20331859</v>
      </c>
      <c r="W2" s="14">
        <f>V2/$K2</f>
        <v>0.33824499571692557</v>
      </c>
    </row>
    <row r="3" spans="1:23" ht="15" customHeight="1" x14ac:dyDescent="0.25">
      <c r="A3" s="8" t="s">
        <v>56</v>
      </c>
      <c r="B3" s="9" t="s">
        <v>57</v>
      </c>
      <c r="C3" s="9" t="s">
        <v>58</v>
      </c>
      <c r="D3" s="9" t="s">
        <v>26</v>
      </c>
      <c r="E3" s="22" t="s">
        <v>486</v>
      </c>
      <c r="F3" s="9" t="s">
        <v>16</v>
      </c>
      <c r="G3" s="10">
        <v>66</v>
      </c>
      <c r="H3" s="10">
        <v>65</v>
      </c>
      <c r="I3" s="11">
        <v>2348601</v>
      </c>
      <c r="J3" s="11">
        <v>6778311</v>
      </c>
      <c r="K3" s="12">
        <v>59798080</v>
      </c>
      <c r="L3" s="13">
        <v>9718000</v>
      </c>
      <c r="M3" s="14">
        <f t="shared" si="0"/>
        <v>0.16251357903130001</v>
      </c>
      <c r="N3" s="13">
        <v>9650000</v>
      </c>
      <c r="O3" s="14">
        <f>N3/$K3</f>
        <v>0.16137641877464962</v>
      </c>
      <c r="P3" s="13">
        <v>10406000</v>
      </c>
      <c r="Q3" s="14">
        <f>P3/$K3</f>
        <v>0.17401896515740975</v>
      </c>
      <c r="R3" s="13">
        <v>879995</v>
      </c>
      <c r="S3" s="14">
        <f>R3/$K3</f>
        <v>1.4716107941927233E-2</v>
      </c>
      <c r="T3" s="15">
        <v>1.0042500000000001</v>
      </c>
      <c r="U3" s="15">
        <v>0.82</v>
      </c>
      <c r="V3" s="13">
        <v>29144085</v>
      </c>
      <c r="W3" s="14">
        <f>V3/$K3</f>
        <v>0.48737492909471342</v>
      </c>
    </row>
    <row r="4" spans="1:23" ht="15" customHeight="1" x14ac:dyDescent="0.25">
      <c r="A4" s="8" t="s">
        <v>59</v>
      </c>
      <c r="B4" s="9" t="s">
        <v>60</v>
      </c>
      <c r="C4" s="9" t="s">
        <v>48</v>
      </c>
      <c r="D4" s="9" t="s">
        <v>49</v>
      </c>
      <c r="F4" s="9" t="s">
        <v>16</v>
      </c>
      <c r="G4" s="10">
        <v>75</v>
      </c>
      <c r="H4" s="10">
        <v>74</v>
      </c>
      <c r="I4" s="11">
        <v>818981</v>
      </c>
      <c r="J4" s="11">
        <v>6600000</v>
      </c>
      <c r="K4" s="12">
        <v>26538089</v>
      </c>
      <c r="L4" s="13">
        <v>2600000</v>
      </c>
      <c r="M4" s="14">
        <f t="shared" si="0"/>
        <v>9.7972389797924039E-2</v>
      </c>
      <c r="N4" s="13">
        <v>10350000</v>
      </c>
      <c r="O4" s="14">
        <f>N4/$K4</f>
        <v>0.3900054747725053</v>
      </c>
      <c r="P4" s="13">
        <v>0</v>
      </c>
      <c r="Q4" s="14">
        <f>P4/$K4</f>
        <v>0</v>
      </c>
      <c r="R4" s="13">
        <v>806538</v>
      </c>
      <c r="S4" s="14">
        <f>R4/$K4</f>
        <v>3.0391713585706942E-2</v>
      </c>
      <c r="T4" s="15">
        <v>0.89990999999999999</v>
      </c>
      <c r="U4" s="15">
        <v>0.81991999999999998</v>
      </c>
      <c r="V4" s="13">
        <v>12781551</v>
      </c>
      <c r="W4" s="14">
        <f>V4/$K4</f>
        <v>0.48163042184386373</v>
      </c>
    </row>
    <row r="5" spans="1:23" ht="15" customHeight="1" x14ac:dyDescent="0.25">
      <c r="A5" s="8" t="s">
        <v>61</v>
      </c>
      <c r="B5" s="9" t="s">
        <v>62</v>
      </c>
      <c r="C5" s="9" t="s">
        <v>22</v>
      </c>
      <c r="D5" s="9" t="s">
        <v>22</v>
      </c>
      <c r="F5" s="9" t="s">
        <v>16</v>
      </c>
      <c r="G5" s="10">
        <v>48</v>
      </c>
      <c r="H5" s="10">
        <v>47</v>
      </c>
      <c r="I5" s="11">
        <v>870282</v>
      </c>
      <c r="J5" s="11">
        <v>4430000</v>
      </c>
      <c r="K5" s="12">
        <v>21432756</v>
      </c>
      <c r="L5" s="13">
        <v>1350000</v>
      </c>
      <c r="M5" s="14">
        <f t="shared" si="0"/>
        <v>6.2987699761990479E-2</v>
      </c>
      <c r="N5" s="13">
        <v>8804131</v>
      </c>
      <c r="O5" s="14">
        <f>N5/$K5</f>
        <v>0.41077922969869113</v>
      </c>
      <c r="P5" s="13">
        <v>0</v>
      </c>
      <c r="Q5" s="14">
        <f>P5/$K5</f>
        <v>0</v>
      </c>
      <c r="R5" s="13">
        <v>257589</v>
      </c>
      <c r="S5" s="14">
        <f>R5/$K5</f>
        <v>1.2018473032586196E-2</v>
      </c>
      <c r="T5" s="15">
        <v>0.89990999999999999</v>
      </c>
      <c r="U5" s="15">
        <v>0.71992999999999996</v>
      </c>
      <c r="V5" s="13">
        <v>11021036</v>
      </c>
      <c r="W5" s="14">
        <f>V5/$K5</f>
        <v>0.51421459750673226</v>
      </c>
    </row>
    <row r="6" spans="1:23" ht="15" customHeight="1" x14ac:dyDescent="0.25">
      <c r="A6" s="8" t="s">
        <v>63</v>
      </c>
      <c r="B6" s="9" t="s">
        <v>64</v>
      </c>
      <c r="C6" s="9" t="s">
        <v>65</v>
      </c>
      <c r="D6" s="9" t="s">
        <v>30</v>
      </c>
      <c r="F6" s="9" t="s">
        <v>16</v>
      </c>
      <c r="G6" s="10">
        <v>130</v>
      </c>
      <c r="H6" s="10">
        <v>129</v>
      </c>
      <c r="I6" s="11">
        <v>4348775</v>
      </c>
      <c r="J6" s="11">
        <v>8369228</v>
      </c>
      <c r="K6" s="12">
        <v>108705279</v>
      </c>
      <c r="L6" s="13">
        <v>3226000</v>
      </c>
      <c r="M6" s="14">
        <f t="shared" si="0"/>
        <v>2.9676571641014785E-2</v>
      </c>
      <c r="N6" s="13">
        <v>29274957</v>
      </c>
      <c r="O6" s="14">
        <f>N6/$K6</f>
        <v>0.26930575285124836</v>
      </c>
      <c r="P6" s="13">
        <v>14908000</v>
      </c>
      <c r="Q6" s="14">
        <f>P6/$K6</f>
        <v>0.13714145382028778</v>
      </c>
      <c r="R6" s="13">
        <v>10288652</v>
      </c>
      <c r="S6" s="14">
        <f>R6/$K6</f>
        <v>9.4647215798967774E-2</v>
      </c>
      <c r="T6" s="15">
        <v>1.00986</v>
      </c>
      <c r="U6" s="15">
        <v>0.84728000000000003</v>
      </c>
      <c r="V6" s="13">
        <v>51007670</v>
      </c>
      <c r="W6" s="14">
        <f>V6/$K6</f>
        <v>0.46922900588848127</v>
      </c>
    </row>
    <row r="7" spans="1:23" ht="15" customHeight="1" x14ac:dyDescent="0.25">
      <c r="A7" s="8" t="s">
        <v>66</v>
      </c>
      <c r="B7" s="9" t="s">
        <v>67</v>
      </c>
      <c r="C7" s="9" t="s">
        <v>68</v>
      </c>
      <c r="D7" s="9" t="s">
        <v>69</v>
      </c>
      <c r="F7" s="9" t="s">
        <v>16</v>
      </c>
      <c r="G7" s="10">
        <v>394</v>
      </c>
      <c r="H7" s="10">
        <v>390</v>
      </c>
      <c r="I7" s="11">
        <v>4339858</v>
      </c>
      <c r="J7" s="11">
        <v>36875099</v>
      </c>
      <c r="K7" s="12">
        <v>152289974</v>
      </c>
      <c r="L7" s="13">
        <v>0</v>
      </c>
      <c r="M7" s="14">
        <f t="shared" si="0"/>
        <v>0</v>
      </c>
      <c r="N7" s="13">
        <v>69410000</v>
      </c>
      <c r="O7" s="14">
        <f>N7/$K7</f>
        <v>0.45577524361518373</v>
      </c>
      <c r="P7" s="13">
        <v>0</v>
      </c>
      <c r="Q7" s="14">
        <f>P7/$K7</f>
        <v>0</v>
      </c>
      <c r="R7" s="13">
        <v>12151246</v>
      </c>
      <c r="S7" s="14">
        <f>R7/$K7</f>
        <v>7.9790190259012059E-2</v>
      </c>
      <c r="T7" s="15">
        <v>0.95</v>
      </c>
      <c r="U7" s="15">
        <v>0.8</v>
      </c>
      <c r="V7" s="13">
        <v>70728728</v>
      </c>
      <c r="W7" s="14">
        <f>V7/$K7</f>
        <v>0.46443456612580419</v>
      </c>
    </row>
    <row r="8" spans="1:23" ht="15" customHeight="1" x14ac:dyDescent="0.25">
      <c r="A8" s="8" t="s">
        <v>70</v>
      </c>
      <c r="B8" s="9" t="s">
        <v>71</v>
      </c>
      <c r="C8" s="9" t="s">
        <v>72</v>
      </c>
      <c r="D8" s="9" t="s">
        <v>30</v>
      </c>
      <c r="F8" s="9" t="s">
        <v>16</v>
      </c>
      <c r="G8" s="10">
        <v>35</v>
      </c>
      <c r="H8" s="10">
        <v>34</v>
      </c>
      <c r="I8" s="11">
        <v>800855</v>
      </c>
      <c r="J8" s="11">
        <v>1530041</v>
      </c>
      <c r="K8" s="12">
        <v>25741602</v>
      </c>
      <c r="L8" s="13">
        <v>1042000</v>
      </c>
      <c r="M8" s="14">
        <f t="shared" si="0"/>
        <v>4.0479221145599251E-2</v>
      </c>
      <c r="N8" s="13">
        <v>14569691</v>
      </c>
      <c r="O8" s="14">
        <f>N8/$K8</f>
        <v>0.56599783494438305</v>
      </c>
      <c r="P8" s="13">
        <v>0</v>
      </c>
      <c r="Q8" s="14">
        <f>P8/$K8</f>
        <v>0</v>
      </c>
      <c r="R8" s="13">
        <v>1099917</v>
      </c>
      <c r="S8" s="14">
        <f>R8/$K8</f>
        <v>4.2729158814591259E-2</v>
      </c>
      <c r="T8" s="15">
        <v>0.97470000000000001</v>
      </c>
      <c r="U8" s="15">
        <v>0.8</v>
      </c>
      <c r="V8" s="13">
        <v>9029994</v>
      </c>
      <c r="W8" s="14">
        <f>V8/$K8</f>
        <v>0.35079378509542647</v>
      </c>
    </row>
    <row r="9" spans="1:23" ht="15" customHeight="1" x14ac:dyDescent="0.25">
      <c r="A9" s="8" t="s">
        <v>73</v>
      </c>
      <c r="B9" s="9" t="s">
        <v>74</v>
      </c>
      <c r="C9" s="9" t="s">
        <v>44</v>
      </c>
      <c r="D9" s="9" t="s">
        <v>40</v>
      </c>
      <c r="F9" s="9" t="s">
        <v>16</v>
      </c>
      <c r="G9" s="10">
        <v>46</v>
      </c>
      <c r="H9" s="10">
        <v>45</v>
      </c>
      <c r="I9" s="11">
        <v>847519</v>
      </c>
      <c r="J9" s="11">
        <v>6036451</v>
      </c>
      <c r="K9" s="12">
        <v>22168516</v>
      </c>
      <c r="L9" s="13">
        <v>7470000</v>
      </c>
      <c r="M9" s="14">
        <f t="shared" si="0"/>
        <v>0.33696436874710062</v>
      </c>
      <c r="N9" s="13">
        <v>1700000</v>
      </c>
      <c r="O9" s="14">
        <f>N9/$K9</f>
        <v>7.6685331575645388E-2</v>
      </c>
      <c r="P9" s="13">
        <v>0</v>
      </c>
      <c r="Q9" s="14">
        <f>P9/$K9</f>
        <v>0</v>
      </c>
      <c r="R9" s="13">
        <v>596493</v>
      </c>
      <c r="S9" s="14">
        <f>R9/$K9</f>
        <v>2.6907213816206733E-2</v>
      </c>
      <c r="T9" s="15">
        <v>0.96475999999999995</v>
      </c>
      <c r="U9" s="15">
        <v>0.7</v>
      </c>
      <c r="V9" s="13">
        <v>12402023</v>
      </c>
      <c r="W9" s="14">
        <f>V9/$K9</f>
        <v>0.5594430858610473</v>
      </c>
    </row>
    <row r="10" spans="1:23" ht="15" customHeight="1" x14ac:dyDescent="0.25">
      <c r="A10" s="8" t="s">
        <v>75</v>
      </c>
      <c r="B10" s="9" t="s">
        <v>76</v>
      </c>
      <c r="C10" s="9" t="s">
        <v>77</v>
      </c>
      <c r="D10" s="9" t="s">
        <v>15</v>
      </c>
      <c r="F10" s="9" t="s">
        <v>16</v>
      </c>
      <c r="G10" s="10">
        <v>81</v>
      </c>
      <c r="H10" s="10">
        <v>80</v>
      </c>
      <c r="I10" s="11">
        <v>1309960</v>
      </c>
      <c r="J10" s="11">
        <v>5630201</v>
      </c>
      <c r="K10" s="12">
        <v>33583355</v>
      </c>
      <c r="L10" s="13">
        <v>8417025</v>
      </c>
      <c r="M10" s="14">
        <f t="shared" si="0"/>
        <v>0.25063085567240079</v>
      </c>
      <c r="N10" s="13">
        <v>6316451</v>
      </c>
      <c r="O10" s="14">
        <f>N10/$K10</f>
        <v>0.18808278684485216</v>
      </c>
      <c r="P10" s="13">
        <v>0</v>
      </c>
      <c r="Q10" s="14">
        <f>P10/$K10</f>
        <v>0</v>
      </c>
      <c r="R10" s="13">
        <v>1863761</v>
      </c>
      <c r="S10" s="14">
        <f>R10/$K10</f>
        <v>5.5496569654818584E-2</v>
      </c>
      <c r="T10" s="15">
        <v>0.90991</v>
      </c>
      <c r="U10" s="15">
        <v>0.89990999999999999</v>
      </c>
      <c r="V10" s="13">
        <v>16986118</v>
      </c>
      <c r="W10" s="14">
        <f>V10/$K10</f>
        <v>0.50578978782792849</v>
      </c>
    </row>
    <row r="11" spans="1:23" ht="15" customHeight="1" x14ac:dyDescent="0.25">
      <c r="A11" s="8" t="s">
        <v>78</v>
      </c>
      <c r="B11" s="9" t="s">
        <v>79</v>
      </c>
      <c r="C11" s="9" t="s">
        <v>80</v>
      </c>
      <c r="D11" s="9" t="s">
        <v>30</v>
      </c>
      <c r="F11" s="9" t="s">
        <v>16</v>
      </c>
      <c r="G11" s="10">
        <v>140</v>
      </c>
      <c r="H11" s="10">
        <v>139</v>
      </c>
      <c r="I11" s="11">
        <v>2329598</v>
      </c>
      <c r="J11" s="11">
        <v>9900000</v>
      </c>
      <c r="K11" s="12">
        <v>65339604</v>
      </c>
      <c r="L11" s="13">
        <v>26442023</v>
      </c>
      <c r="M11" s="14">
        <f>L11/K11</f>
        <v>0.40468600023960966</v>
      </c>
      <c r="N11" s="13">
        <v>5000000</v>
      </c>
      <c r="O11" s="14">
        <f t="shared" ref="O11:O16" si="1">V11/$K11</f>
        <v>0.45234709411461999</v>
      </c>
      <c r="P11" s="13">
        <v>0</v>
      </c>
      <c r="Q11" s="14">
        <f>P11/$K11</f>
        <v>0</v>
      </c>
      <c r="R11" s="13">
        <v>4341401</v>
      </c>
      <c r="S11" s="14">
        <f>R11/$K11</f>
        <v>6.6443638072860065E-2</v>
      </c>
      <c r="T11" s="15">
        <v>0.95</v>
      </c>
      <c r="U11" s="15">
        <v>0.75</v>
      </c>
      <c r="V11" s="13">
        <v>29556180</v>
      </c>
      <c r="W11" s="14">
        <f>V11/$K11</f>
        <v>0.45234709411461999</v>
      </c>
    </row>
    <row r="12" spans="1:23" ht="15" customHeight="1" x14ac:dyDescent="0.25">
      <c r="A12" s="8" t="s">
        <v>81</v>
      </c>
      <c r="B12" s="9" t="s">
        <v>82</v>
      </c>
      <c r="C12" s="9" t="s">
        <v>83</v>
      </c>
      <c r="D12" s="9" t="s">
        <v>15</v>
      </c>
      <c r="F12" s="9" t="s">
        <v>16</v>
      </c>
      <c r="G12" s="10">
        <v>105</v>
      </c>
      <c r="H12" s="10">
        <v>104</v>
      </c>
      <c r="I12" s="11">
        <v>1391222</v>
      </c>
      <c r="J12" s="11">
        <v>6290551</v>
      </c>
      <c r="K12" s="12">
        <v>46976152</v>
      </c>
      <c r="L12" s="13">
        <v>5520000</v>
      </c>
      <c r="M12" s="14">
        <f>L12/K12</f>
        <v>0.11750643177414787</v>
      </c>
      <c r="N12" s="13">
        <v>19795407</v>
      </c>
      <c r="O12" s="14">
        <f t="shared" si="1"/>
        <v>0.38417412307419307</v>
      </c>
      <c r="P12" s="13">
        <v>0</v>
      </c>
      <c r="Q12" s="14">
        <f>P12/$K12</f>
        <v>0</v>
      </c>
      <c r="R12" s="13">
        <v>3613723</v>
      </c>
      <c r="S12" s="14">
        <f>R12/$K12</f>
        <v>7.6926756367784233E-2</v>
      </c>
      <c r="T12" s="15">
        <v>0.94</v>
      </c>
      <c r="U12" s="15">
        <v>0.79</v>
      </c>
      <c r="V12" s="13">
        <v>18047022</v>
      </c>
      <c r="W12" s="14">
        <f>V12/$K12</f>
        <v>0.38417412307419307</v>
      </c>
    </row>
    <row r="13" spans="1:23" ht="15" customHeight="1" x14ac:dyDescent="0.25">
      <c r="A13" s="8" t="s">
        <v>84</v>
      </c>
      <c r="B13" s="9" t="s">
        <v>85</v>
      </c>
      <c r="C13" s="9" t="s">
        <v>86</v>
      </c>
      <c r="D13" s="9" t="s">
        <v>69</v>
      </c>
      <c r="F13" s="9" t="s">
        <v>16</v>
      </c>
      <c r="G13" s="10">
        <v>130</v>
      </c>
      <c r="H13" s="10">
        <v>115</v>
      </c>
      <c r="I13" s="11">
        <v>1598381</v>
      </c>
      <c r="J13" s="11">
        <v>10849420</v>
      </c>
      <c r="K13" s="12">
        <v>47995058</v>
      </c>
      <c r="L13" s="13">
        <v>17835591</v>
      </c>
      <c r="M13" s="14">
        <f t="shared" si="0"/>
        <v>0.37161307316265768</v>
      </c>
      <c r="N13" s="13">
        <v>5160000</v>
      </c>
      <c r="O13" s="14">
        <f t="shared" si="1"/>
        <v>0.46795520072087421</v>
      </c>
      <c r="P13" s="13">
        <v>0</v>
      </c>
      <c r="Q13" s="14">
        <f>P13/$K13</f>
        <v>0</v>
      </c>
      <c r="R13" s="13">
        <v>2539930</v>
      </c>
      <c r="S13" s="14">
        <f>R13/$K13</f>
        <v>5.2920656955972423E-2</v>
      </c>
      <c r="T13" s="15">
        <v>0.93</v>
      </c>
      <c r="U13" s="15">
        <v>0.7</v>
      </c>
      <c r="V13" s="13">
        <v>22459537</v>
      </c>
      <c r="W13" s="14">
        <f>V13/$K13</f>
        <v>0.46795520072087421</v>
      </c>
    </row>
    <row r="14" spans="1:23" ht="15" customHeight="1" x14ac:dyDescent="0.25">
      <c r="A14" s="8" t="s">
        <v>87</v>
      </c>
      <c r="B14" s="9" t="s">
        <v>88</v>
      </c>
      <c r="C14" s="9" t="s">
        <v>17</v>
      </c>
      <c r="D14" s="9" t="s">
        <v>17</v>
      </c>
      <c r="F14" s="9" t="s">
        <v>16</v>
      </c>
      <c r="G14" s="10">
        <v>43</v>
      </c>
      <c r="H14" s="10">
        <v>42</v>
      </c>
      <c r="I14" s="11">
        <v>955674</v>
      </c>
      <c r="J14" s="11">
        <v>4182445</v>
      </c>
      <c r="K14" s="12">
        <v>26590730</v>
      </c>
      <c r="L14" s="13">
        <v>2518240</v>
      </c>
      <c r="M14" s="14">
        <f t="shared" si="0"/>
        <v>9.4703680568378523E-2</v>
      </c>
      <c r="N14" s="13">
        <v>11366246</v>
      </c>
      <c r="O14" s="14">
        <f t="shared" si="1"/>
        <v>0.46829229584896692</v>
      </c>
      <c r="P14" s="13">
        <v>0</v>
      </c>
      <c r="Q14" s="14">
        <f>P14/$K14</f>
        <v>0</v>
      </c>
      <c r="R14" s="13">
        <v>254010</v>
      </c>
      <c r="S14" s="14">
        <f>R14/$K14</f>
        <v>9.5525771575282071E-3</v>
      </c>
      <c r="T14" s="15">
        <v>0.95286000000000004</v>
      </c>
      <c r="U14" s="15">
        <v>0.8</v>
      </c>
      <c r="V14" s="13">
        <v>12452234</v>
      </c>
      <c r="W14" s="14">
        <f>V14/$K14</f>
        <v>0.46829229584896692</v>
      </c>
    </row>
    <row r="15" spans="1:23" ht="15" customHeight="1" x14ac:dyDescent="0.25">
      <c r="A15" s="8" t="s">
        <v>89</v>
      </c>
      <c r="B15" s="9" t="s">
        <v>90</v>
      </c>
      <c r="C15" s="9" t="s">
        <v>53</v>
      </c>
      <c r="D15" s="9" t="s">
        <v>91</v>
      </c>
      <c r="E15" s="22" t="s">
        <v>486</v>
      </c>
      <c r="F15" s="9" t="s">
        <v>16</v>
      </c>
      <c r="G15" s="10">
        <v>56</v>
      </c>
      <c r="H15" s="10">
        <v>55</v>
      </c>
      <c r="I15" s="11">
        <v>1013623</v>
      </c>
      <c r="J15" s="11">
        <v>3849932</v>
      </c>
      <c r="K15" s="12">
        <v>24755001</v>
      </c>
      <c r="L15" s="13">
        <v>1800000</v>
      </c>
      <c r="M15" s="14">
        <f t="shared" si="0"/>
        <v>7.2712580379213076E-2</v>
      </c>
      <c r="N15" s="13">
        <v>10280413</v>
      </c>
      <c r="O15" s="14">
        <f t="shared" si="1"/>
        <v>0.49419953568169922</v>
      </c>
      <c r="P15" s="13">
        <v>0</v>
      </c>
      <c r="Q15" s="14">
        <f>P15/$K15</f>
        <v>0</v>
      </c>
      <c r="R15" s="13">
        <v>440678</v>
      </c>
      <c r="S15" s="14">
        <f>R15/$K15</f>
        <v>1.7801574720194922E-2</v>
      </c>
      <c r="T15" s="15">
        <v>0.88980000000000004</v>
      </c>
      <c r="U15" s="15">
        <v>0.83499999999999996</v>
      </c>
      <c r="V15" s="13">
        <v>12233910</v>
      </c>
      <c r="W15" s="14">
        <f>V15/$K15</f>
        <v>0.49419953568169922</v>
      </c>
    </row>
    <row r="16" spans="1:23" ht="15" customHeight="1" x14ac:dyDescent="0.25">
      <c r="A16" s="8" t="s">
        <v>92</v>
      </c>
      <c r="B16" s="9" t="s">
        <v>93</v>
      </c>
      <c r="C16" s="9" t="s">
        <v>24</v>
      </c>
      <c r="D16" s="9" t="s">
        <v>24</v>
      </c>
      <c r="F16" s="9" t="s">
        <v>16</v>
      </c>
      <c r="G16" s="10">
        <v>57</v>
      </c>
      <c r="H16" s="10">
        <v>56</v>
      </c>
      <c r="I16" s="11">
        <v>1384579</v>
      </c>
      <c r="J16" s="11">
        <v>3839074</v>
      </c>
      <c r="K16" s="12">
        <v>35466459</v>
      </c>
      <c r="L16" s="13">
        <v>0</v>
      </c>
      <c r="M16" s="14">
        <f t="shared" si="0"/>
        <v>0</v>
      </c>
      <c r="N16" s="13">
        <v>16587215</v>
      </c>
      <c r="O16" s="14">
        <f t="shared" si="1"/>
        <v>0.45027139585601145</v>
      </c>
      <c r="P16" s="13">
        <v>0</v>
      </c>
      <c r="Q16" s="14">
        <f>P16/$K16</f>
        <v>0</v>
      </c>
      <c r="R16" s="13">
        <v>2909712</v>
      </c>
      <c r="S16" s="14">
        <f>R16/$K16</f>
        <v>8.2041232252703891E-2</v>
      </c>
      <c r="T16" s="15">
        <v>0.93991000000000002</v>
      </c>
      <c r="U16" s="15">
        <v>0.76992000000000005</v>
      </c>
      <c r="V16" s="13">
        <v>15969532</v>
      </c>
      <c r="W16" s="14">
        <f>V16/$K16</f>
        <v>0.45027139585601145</v>
      </c>
    </row>
    <row r="17" spans="1:23" ht="15" customHeight="1" x14ac:dyDescent="0.25">
      <c r="A17" s="8" t="s">
        <v>94</v>
      </c>
      <c r="B17" s="9" t="s">
        <v>95</v>
      </c>
      <c r="C17" s="9" t="s">
        <v>25</v>
      </c>
      <c r="D17" s="9" t="s">
        <v>25</v>
      </c>
      <c r="F17" s="9" t="s">
        <v>16</v>
      </c>
      <c r="G17" s="10">
        <v>102</v>
      </c>
      <c r="H17" s="10">
        <v>101</v>
      </c>
      <c r="I17" s="11">
        <v>1616811</v>
      </c>
      <c r="J17" s="11">
        <v>11514709</v>
      </c>
      <c r="K17" s="12">
        <v>49293906</v>
      </c>
      <c r="L17" s="13">
        <v>14715000</v>
      </c>
      <c r="M17" s="14">
        <f t="shared" si="0"/>
        <v>0.2985156015025468</v>
      </c>
      <c r="N17" s="13">
        <v>4040000</v>
      </c>
      <c r="O17" s="14">
        <f>N17/$K17</f>
        <v>8.1957392461453546E-2</v>
      </c>
      <c r="P17" s="13">
        <v>0</v>
      </c>
      <c r="Q17" s="14">
        <f>P17/$K17</f>
        <v>0</v>
      </c>
      <c r="R17" s="13">
        <v>6778846</v>
      </c>
      <c r="S17" s="14">
        <f>R17/$K17</f>
        <v>0.13751894605389964</v>
      </c>
      <c r="T17" s="15">
        <v>0.89981999999999995</v>
      </c>
      <c r="U17" s="15">
        <v>0.79998999999999998</v>
      </c>
      <c r="V17" s="13">
        <v>23760060</v>
      </c>
      <c r="W17" s="14">
        <f>V17/$K17</f>
        <v>0.4820080599821</v>
      </c>
    </row>
    <row r="18" spans="1:23" ht="15" customHeight="1" x14ac:dyDescent="0.25">
      <c r="A18" s="8" t="s">
        <v>96</v>
      </c>
      <c r="B18" s="9" t="s">
        <v>97</v>
      </c>
      <c r="C18" s="9" t="s">
        <v>51</v>
      </c>
      <c r="D18" s="9" t="s">
        <v>51</v>
      </c>
      <c r="F18" s="9" t="s">
        <v>16</v>
      </c>
      <c r="G18" s="10">
        <v>141</v>
      </c>
      <c r="H18" s="10">
        <v>140</v>
      </c>
      <c r="I18" s="11">
        <v>3447226</v>
      </c>
      <c r="J18" s="11">
        <v>12276445</v>
      </c>
      <c r="K18" s="12">
        <v>85238642</v>
      </c>
      <c r="L18" s="13">
        <v>0</v>
      </c>
      <c r="M18" s="14">
        <f t="shared" si="0"/>
        <v>0</v>
      </c>
      <c r="N18" s="13">
        <v>42454826</v>
      </c>
      <c r="O18" s="14">
        <f>N18/$K18</f>
        <v>0.4980701827699226</v>
      </c>
      <c r="P18" s="13">
        <v>0</v>
      </c>
      <c r="Q18" s="14">
        <f>P18/$K18</f>
        <v>0</v>
      </c>
      <c r="R18" s="13">
        <v>500000</v>
      </c>
      <c r="S18" s="14">
        <f>R18/$K18</f>
        <v>5.8658841608480814E-3</v>
      </c>
      <c r="T18" s="15">
        <v>0.9607</v>
      </c>
      <c r="U18" s="15">
        <v>0.74665999999999999</v>
      </c>
      <c r="V18" s="13">
        <v>42283816</v>
      </c>
      <c r="W18" s="14">
        <f>V18/$K18</f>
        <v>0.4960639330692293</v>
      </c>
    </row>
    <row r="19" spans="1:23" ht="15" customHeight="1" x14ac:dyDescent="0.25">
      <c r="A19" s="8" t="s">
        <v>98</v>
      </c>
      <c r="B19" s="9" t="s">
        <v>99</v>
      </c>
      <c r="C19" s="9" t="s">
        <v>50</v>
      </c>
      <c r="D19" s="9" t="s">
        <v>50</v>
      </c>
      <c r="F19" s="9" t="s">
        <v>16</v>
      </c>
      <c r="G19" s="10">
        <v>105</v>
      </c>
      <c r="H19" s="10">
        <v>104</v>
      </c>
      <c r="I19" s="11">
        <v>2510348</v>
      </c>
      <c r="J19" s="11">
        <v>5933486</v>
      </c>
      <c r="K19" s="12">
        <v>69619280</v>
      </c>
      <c r="L19" s="13">
        <v>17000000</v>
      </c>
      <c r="M19" s="14">
        <f t="shared" si="0"/>
        <v>0.24418523144738066</v>
      </c>
      <c r="N19" s="13">
        <v>13000000</v>
      </c>
      <c r="O19" s="14">
        <f>N19/$K19</f>
        <v>0.18672988287152639</v>
      </c>
      <c r="P19" s="13">
        <v>0</v>
      </c>
      <c r="Q19" s="14">
        <f>P19/$K19</f>
        <v>0</v>
      </c>
      <c r="R19" s="13">
        <v>11551358</v>
      </c>
      <c r="S19" s="14">
        <f>R19/$K19</f>
        <v>0.16592182510362072</v>
      </c>
      <c r="T19" s="15">
        <v>0.92900000000000005</v>
      </c>
      <c r="U19" s="15">
        <v>0.8</v>
      </c>
      <c r="V19" s="13">
        <v>28067922</v>
      </c>
      <c r="W19" s="14">
        <f>V19/$K19</f>
        <v>0.4031630605774722</v>
      </c>
    </row>
    <row r="20" spans="1:23" ht="15" customHeight="1" x14ac:dyDescent="0.25">
      <c r="A20" s="8" t="s">
        <v>100</v>
      </c>
      <c r="B20" s="9" t="s">
        <v>101</v>
      </c>
      <c r="C20" s="9" t="s">
        <v>46</v>
      </c>
      <c r="D20" s="9" t="s">
        <v>25</v>
      </c>
      <c r="F20" s="9" t="s">
        <v>16</v>
      </c>
      <c r="G20" s="10">
        <v>175</v>
      </c>
      <c r="H20" s="10">
        <v>173</v>
      </c>
      <c r="I20" s="11">
        <v>2351924</v>
      </c>
      <c r="J20" s="11">
        <v>4375000</v>
      </c>
      <c r="K20" s="12">
        <v>63556098</v>
      </c>
      <c r="L20" s="13">
        <v>28359000</v>
      </c>
      <c r="M20" s="14">
        <f t="shared" si="0"/>
        <v>0.44620423362050954</v>
      </c>
      <c r="N20" s="13">
        <v>0</v>
      </c>
      <c r="O20" s="14">
        <f>N20/$K20</f>
        <v>0</v>
      </c>
      <c r="P20" s="13">
        <v>0</v>
      </c>
      <c r="Q20" s="14">
        <f>P20/$K20</f>
        <v>0</v>
      </c>
      <c r="R20" s="13">
        <v>8177858</v>
      </c>
      <c r="S20" s="14">
        <f>R20/$K20</f>
        <v>0.12867149270239969</v>
      </c>
      <c r="T20" s="15">
        <v>1</v>
      </c>
      <c r="U20" s="15">
        <v>0.8</v>
      </c>
      <c r="V20" s="13">
        <v>27019240</v>
      </c>
      <c r="W20" s="14">
        <f>V20/$K20</f>
        <v>0.42512427367709077</v>
      </c>
    </row>
    <row r="21" spans="1:23" ht="15" customHeight="1" x14ac:dyDescent="0.25">
      <c r="A21" s="8" t="s">
        <v>102</v>
      </c>
      <c r="B21" s="9" t="s">
        <v>103</v>
      </c>
      <c r="C21" s="9" t="s">
        <v>104</v>
      </c>
      <c r="D21" s="9" t="s">
        <v>25</v>
      </c>
      <c r="F21" s="9" t="s">
        <v>16</v>
      </c>
      <c r="G21" s="10">
        <v>50</v>
      </c>
      <c r="H21" s="10">
        <v>48</v>
      </c>
      <c r="I21" s="11">
        <v>926630</v>
      </c>
      <c r="J21" s="11">
        <v>6587649</v>
      </c>
      <c r="K21" s="12">
        <v>33147928</v>
      </c>
      <c r="L21" s="13">
        <v>0</v>
      </c>
      <c r="M21" s="14">
        <f t="shared" si="0"/>
        <v>0</v>
      </c>
      <c r="N21" s="13">
        <v>18933392</v>
      </c>
      <c r="O21" s="14">
        <f>N21/$K21</f>
        <v>0.5711787475826543</v>
      </c>
      <c r="P21" s="13">
        <v>0</v>
      </c>
      <c r="Q21" s="14">
        <f>P21/$K21</f>
        <v>0</v>
      </c>
      <c r="R21" s="13">
        <v>0</v>
      </c>
      <c r="S21" s="14">
        <f>R21/$K21</f>
        <v>0</v>
      </c>
      <c r="T21" s="15">
        <v>0.98009999999999997</v>
      </c>
      <c r="U21" s="15">
        <v>0.77912999999999999</v>
      </c>
      <c r="V21" s="13">
        <v>14214536</v>
      </c>
      <c r="W21" s="14">
        <f>V21/$K21</f>
        <v>0.42882125241734564</v>
      </c>
    </row>
    <row r="22" spans="1:23" ht="15" customHeight="1" x14ac:dyDescent="0.25">
      <c r="A22" s="8" t="s">
        <v>105</v>
      </c>
      <c r="B22" s="9" t="s">
        <v>106</v>
      </c>
      <c r="C22" s="9" t="s">
        <v>107</v>
      </c>
      <c r="D22" s="9" t="s">
        <v>50</v>
      </c>
      <c r="F22" s="9" t="s">
        <v>16</v>
      </c>
      <c r="G22" s="10">
        <v>99</v>
      </c>
      <c r="H22" s="10">
        <v>98</v>
      </c>
      <c r="I22" s="11">
        <v>1028153</v>
      </c>
      <c r="J22" s="11">
        <v>5235967</v>
      </c>
      <c r="K22" s="12">
        <v>31794687</v>
      </c>
      <c r="L22" s="13">
        <v>13640000</v>
      </c>
      <c r="M22" s="14">
        <f t="shared" si="0"/>
        <v>0.42900249340400803</v>
      </c>
      <c r="N22" s="13">
        <v>3500000</v>
      </c>
      <c r="O22" s="14">
        <f>N22/$K22</f>
        <v>0.11008128496437156</v>
      </c>
      <c r="P22" s="13">
        <v>0</v>
      </c>
      <c r="Q22" s="14">
        <f>P22/$K22</f>
        <v>0</v>
      </c>
      <c r="R22" s="13">
        <v>1171052</v>
      </c>
      <c r="S22" s="14">
        <f>R22/$K22</f>
        <v>3.683168826288493E-2</v>
      </c>
      <c r="T22" s="15">
        <v>0.92949999999999999</v>
      </c>
      <c r="U22" s="15">
        <v>0.75</v>
      </c>
      <c r="V22" s="13">
        <v>13483635</v>
      </c>
      <c r="W22" s="14">
        <f>V22/$K22</f>
        <v>0.42408453336873547</v>
      </c>
    </row>
    <row r="23" spans="1:23" ht="15" customHeight="1" x14ac:dyDescent="0.25">
      <c r="A23" s="8" t="s">
        <v>108</v>
      </c>
      <c r="B23" s="9" t="s">
        <v>109</v>
      </c>
      <c r="C23" s="9" t="s">
        <v>110</v>
      </c>
      <c r="D23" s="9" t="s">
        <v>49</v>
      </c>
      <c r="F23" s="9" t="s">
        <v>16</v>
      </c>
      <c r="G23" s="10">
        <v>56</v>
      </c>
      <c r="H23" s="10">
        <v>55</v>
      </c>
      <c r="I23" s="11">
        <v>750216</v>
      </c>
      <c r="J23" s="11">
        <v>4096618</v>
      </c>
      <c r="K23" s="12">
        <v>19229068</v>
      </c>
      <c r="L23" s="13">
        <v>2780000</v>
      </c>
      <c r="M23" s="14">
        <f t="shared" si="0"/>
        <v>0.14457278948724919</v>
      </c>
      <c r="N23" s="13">
        <v>5000000</v>
      </c>
      <c r="O23" s="14">
        <f>N23/$K23</f>
        <v>0.26002300267490863</v>
      </c>
      <c r="P23" s="13">
        <v>0</v>
      </c>
      <c r="Q23" s="14">
        <f>P23/$K23</f>
        <v>0</v>
      </c>
      <c r="R23" s="13">
        <v>1119744</v>
      </c>
      <c r="S23" s="14">
        <f>R23/$K23</f>
        <v>5.8231839421442576E-2</v>
      </c>
      <c r="T23" s="15">
        <v>0.94</v>
      </c>
      <c r="U23" s="15">
        <v>0.8</v>
      </c>
      <c r="V23" s="13">
        <v>10329324</v>
      </c>
      <c r="W23" s="14">
        <f>V23/$K23</f>
        <v>0.53717236841639959</v>
      </c>
    </row>
    <row r="24" spans="1:23" ht="15" customHeight="1" x14ac:dyDescent="0.25">
      <c r="A24" s="8" t="s">
        <v>111</v>
      </c>
      <c r="B24" s="9" t="s">
        <v>112</v>
      </c>
      <c r="C24" s="9" t="s">
        <v>25</v>
      </c>
      <c r="D24" s="9" t="s">
        <v>25</v>
      </c>
      <c r="F24" s="9" t="s">
        <v>16</v>
      </c>
      <c r="G24" s="10">
        <v>31</v>
      </c>
      <c r="H24" s="10">
        <v>30</v>
      </c>
      <c r="I24" s="11">
        <v>439683</v>
      </c>
      <c r="J24" s="11">
        <v>1210246</v>
      </c>
      <c r="K24" s="12">
        <v>10942063</v>
      </c>
      <c r="L24" s="13">
        <v>3030000</v>
      </c>
      <c r="M24" s="14">
        <f t="shared" si="0"/>
        <v>0.27691304647030457</v>
      </c>
      <c r="N24" s="13">
        <v>0</v>
      </c>
      <c r="O24" s="14">
        <f>N24/$K24</f>
        <v>0</v>
      </c>
      <c r="P24" s="13">
        <v>0</v>
      </c>
      <c r="Q24" s="14">
        <f>P24/$K24</f>
        <v>0</v>
      </c>
      <c r="R24" s="13">
        <v>2735012</v>
      </c>
      <c r="S24" s="14">
        <f>R24/$K24</f>
        <v>0.24995396206364376</v>
      </c>
      <c r="T24" s="15">
        <v>0.96</v>
      </c>
      <c r="U24" s="15">
        <v>0.79</v>
      </c>
      <c r="V24" s="13">
        <v>5177051</v>
      </c>
      <c r="W24" s="14">
        <f>V24/$K24</f>
        <v>0.4731329914660517</v>
      </c>
    </row>
    <row r="25" spans="1:23" ht="15" customHeight="1" x14ac:dyDescent="0.25">
      <c r="A25" s="8" t="s">
        <v>113</v>
      </c>
      <c r="B25" s="9" t="s">
        <v>114</v>
      </c>
      <c r="C25" s="9" t="s">
        <v>30</v>
      </c>
      <c r="D25" s="9" t="s">
        <v>30</v>
      </c>
      <c r="F25" s="9" t="s">
        <v>14</v>
      </c>
      <c r="G25" s="10">
        <v>92</v>
      </c>
      <c r="H25" s="10">
        <v>91</v>
      </c>
      <c r="I25" s="11">
        <v>2327565</v>
      </c>
      <c r="J25" s="11">
        <v>2691000</v>
      </c>
      <c r="K25" s="12">
        <v>76149615</v>
      </c>
      <c r="L25" s="13">
        <v>6320769</v>
      </c>
      <c r="M25" s="14">
        <f t="shared" si="0"/>
        <v>8.3004608756065273E-2</v>
      </c>
      <c r="N25" s="13">
        <v>20135783</v>
      </c>
      <c r="O25" s="14">
        <f>N25/$K25</f>
        <v>0.26442396327282808</v>
      </c>
      <c r="P25" s="13">
        <v>5273700</v>
      </c>
      <c r="Q25" s="14">
        <f>P25/$K25</f>
        <v>6.9254453880036038E-2</v>
      </c>
      <c r="R25" s="13">
        <v>19591431</v>
      </c>
      <c r="S25" s="14">
        <f>R25/$K25</f>
        <v>0.25727550953474948</v>
      </c>
      <c r="T25" s="15">
        <v>0.97419999999999995</v>
      </c>
      <c r="U25" s="15">
        <v>0.8</v>
      </c>
      <c r="V25" s="13">
        <v>24827932</v>
      </c>
      <c r="W25" s="14">
        <f>V25/$K25</f>
        <v>0.32604146455632116</v>
      </c>
    </row>
    <row r="26" spans="1:23" ht="15" customHeight="1" x14ac:dyDescent="0.25">
      <c r="A26" s="8" t="s">
        <v>115</v>
      </c>
      <c r="B26" s="9" t="s">
        <v>116</v>
      </c>
      <c r="C26" s="9" t="s">
        <v>22</v>
      </c>
      <c r="D26" s="9" t="s">
        <v>22</v>
      </c>
      <c r="F26" s="9" t="s">
        <v>16</v>
      </c>
      <c r="G26" s="10">
        <v>52</v>
      </c>
      <c r="H26" s="10">
        <v>51</v>
      </c>
      <c r="I26" s="11">
        <v>630732</v>
      </c>
      <c r="J26" s="11">
        <v>5840109</v>
      </c>
      <c r="K26" s="12">
        <v>20923807</v>
      </c>
      <c r="L26" s="13">
        <v>0</v>
      </c>
      <c r="M26" s="14">
        <f t="shared" si="0"/>
        <v>0</v>
      </c>
      <c r="N26" s="13">
        <v>9642682</v>
      </c>
      <c r="O26" s="14">
        <f>N26/$K26</f>
        <v>0.46084739741673203</v>
      </c>
      <c r="P26" s="13">
        <v>0</v>
      </c>
      <c r="Q26" s="14">
        <f>P26/$K26</f>
        <v>0</v>
      </c>
      <c r="R26" s="13">
        <v>709429</v>
      </c>
      <c r="S26" s="14">
        <f>R26/$K26</f>
        <v>3.3905350015893378E-2</v>
      </c>
      <c r="T26" s="15">
        <v>0.92718999999999996</v>
      </c>
      <c r="U26" s="15">
        <v>0.80881999999999998</v>
      </c>
      <c r="V26" s="13">
        <v>10571696</v>
      </c>
      <c r="W26" s="14">
        <f>V26/$K26</f>
        <v>0.50524725256737457</v>
      </c>
    </row>
    <row r="27" spans="1:23" ht="15" customHeight="1" x14ac:dyDescent="0.25">
      <c r="A27" s="8" t="s">
        <v>117</v>
      </c>
      <c r="B27" s="9" t="s">
        <v>118</v>
      </c>
      <c r="C27" s="9" t="s">
        <v>119</v>
      </c>
      <c r="D27" s="9" t="s">
        <v>40</v>
      </c>
      <c r="F27" s="9" t="s">
        <v>16</v>
      </c>
      <c r="G27" s="10">
        <v>54</v>
      </c>
      <c r="H27" s="10">
        <v>53</v>
      </c>
      <c r="I27" s="11">
        <v>1110366</v>
      </c>
      <c r="J27" s="11">
        <v>7908590</v>
      </c>
      <c r="K27" s="12">
        <v>28754910</v>
      </c>
      <c r="L27" s="13">
        <v>4683000</v>
      </c>
      <c r="M27" s="14">
        <f t="shared" si="0"/>
        <v>0.16285914301244553</v>
      </c>
      <c r="N27" s="13">
        <v>3183000</v>
      </c>
      <c r="O27" s="14">
        <f>N27/$K27</f>
        <v>0.11069413884446169</v>
      </c>
      <c r="P27" s="13">
        <v>0</v>
      </c>
      <c r="Q27" s="14">
        <f>P27/$K27</f>
        <v>0</v>
      </c>
      <c r="R27" s="13">
        <v>3817172</v>
      </c>
      <c r="S27" s="14">
        <f>R27/$K27</f>
        <v>0.13274852885994079</v>
      </c>
      <c r="T27" s="15">
        <v>0.97221000000000002</v>
      </c>
      <c r="U27" s="15">
        <v>0.79364000000000001</v>
      </c>
      <c r="V27" s="13">
        <v>17071738</v>
      </c>
      <c r="W27" s="14">
        <f>V27/$K27</f>
        <v>0.59369818928315199</v>
      </c>
    </row>
    <row r="28" spans="1:23" ht="15" customHeight="1" x14ac:dyDescent="0.25">
      <c r="A28" s="8" t="s">
        <v>120</v>
      </c>
      <c r="B28" s="9" t="s">
        <v>121</v>
      </c>
      <c r="C28" s="9" t="s">
        <v>15</v>
      </c>
      <c r="D28" s="9" t="s">
        <v>15</v>
      </c>
      <c r="F28" s="9" t="s">
        <v>16</v>
      </c>
      <c r="G28" s="10">
        <v>72</v>
      </c>
      <c r="H28" s="10">
        <v>71</v>
      </c>
      <c r="I28" s="11">
        <v>1614989</v>
      </c>
      <c r="J28" s="11">
        <v>3456662</v>
      </c>
      <c r="K28" s="12">
        <v>44399760</v>
      </c>
      <c r="L28" s="13">
        <v>3280500</v>
      </c>
      <c r="M28" s="14">
        <f t="shared" ref="M28:M91" si="2">L28/K28</f>
        <v>7.3885534516402798E-2</v>
      </c>
      <c r="N28" s="13">
        <v>20380327</v>
      </c>
      <c r="O28" s="14">
        <f t="shared" ref="O28:O91" si="3">N28/$K28</f>
        <v>0.45901885505687418</v>
      </c>
      <c r="P28" s="13">
        <v>0</v>
      </c>
      <c r="Q28" s="14">
        <f t="shared" ref="Q28:Q91" si="4">P28/$K28</f>
        <v>0</v>
      </c>
      <c r="R28" s="13">
        <v>2470055</v>
      </c>
      <c r="S28" s="14">
        <f t="shared" ref="S28:S91" si="5">R28/$K28</f>
        <v>5.5632170083802251E-2</v>
      </c>
      <c r="T28" s="15">
        <v>0.95998000000000006</v>
      </c>
      <c r="U28" s="15">
        <v>0.8</v>
      </c>
      <c r="V28" s="13">
        <v>18268878</v>
      </c>
      <c r="W28" s="14">
        <f t="shared" ref="W28:W91" si="6">V28/$K28</f>
        <v>0.41146344034292076</v>
      </c>
    </row>
    <row r="29" spans="1:23" ht="15" customHeight="1" x14ac:dyDescent="0.25">
      <c r="A29" s="8" t="s">
        <v>122</v>
      </c>
      <c r="B29" s="9" t="s">
        <v>123</v>
      </c>
      <c r="C29" s="9" t="s">
        <v>124</v>
      </c>
      <c r="D29" s="9" t="s">
        <v>25</v>
      </c>
      <c r="F29" s="9" t="s">
        <v>14</v>
      </c>
      <c r="G29" s="10">
        <v>34</v>
      </c>
      <c r="H29" s="10">
        <v>33</v>
      </c>
      <c r="I29" s="11">
        <v>364729</v>
      </c>
      <c r="J29" s="11">
        <v>0</v>
      </c>
      <c r="K29" s="12">
        <v>12353997</v>
      </c>
      <c r="L29" s="13">
        <v>4593671</v>
      </c>
      <c r="M29" s="14">
        <f t="shared" si="2"/>
        <v>0.37183682333741863</v>
      </c>
      <c r="N29" s="13">
        <v>0</v>
      </c>
      <c r="O29" s="14">
        <f t="shared" si="3"/>
        <v>0</v>
      </c>
      <c r="P29" s="13">
        <v>0</v>
      </c>
      <c r="Q29" s="14">
        <f t="shared" si="4"/>
        <v>0</v>
      </c>
      <c r="R29" s="13">
        <v>4204224</v>
      </c>
      <c r="S29" s="14">
        <f t="shared" si="5"/>
        <v>0.34031285583119375</v>
      </c>
      <c r="T29" s="15">
        <v>0.97499999999999998</v>
      </c>
      <c r="U29" s="15">
        <v>0</v>
      </c>
      <c r="V29" s="13">
        <v>3556102</v>
      </c>
      <c r="W29" s="14">
        <f t="shared" si="6"/>
        <v>0.28785032083138762</v>
      </c>
    </row>
    <row r="30" spans="1:23" ht="15" customHeight="1" x14ac:dyDescent="0.25">
      <c r="A30" s="8" t="s">
        <v>125</v>
      </c>
      <c r="B30" s="9" t="s">
        <v>126</v>
      </c>
      <c r="C30" s="9" t="s">
        <v>127</v>
      </c>
      <c r="D30" s="9" t="s">
        <v>40</v>
      </c>
      <c r="F30" s="9" t="s">
        <v>16</v>
      </c>
      <c r="G30" s="10">
        <v>36</v>
      </c>
      <c r="H30" s="10">
        <v>35</v>
      </c>
      <c r="I30" s="11">
        <v>732775</v>
      </c>
      <c r="J30" s="11">
        <v>5159730</v>
      </c>
      <c r="K30" s="12">
        <v>18225052</v>
      </c>
      <c r="L30" s="13">
        <v>3464000</v>
      </c>
      <c r="M30" s="14">
        <f t="shared" si="2"/>
        <v>0.19006804479899425</v>
      </c>
      <c r="N30" s="13">
        <v>0</v>
      </c>
      <c r="O30" s="14">
        <f t="shared" si="3"/>
        <v>0</v>
      </c>
      <c r="P30" s="13">
        <v>0</v>
      </c>
      <c r="Q30" s="14">
        <f t="shared" si="4"/>
        <v>0</v>
      </c>
      <c r="R30" s="13">
        <v>3181802</v>
      </c>
      <c r="S30" s="14">
        <f t="shared" si="5"/>
        <v>0.17458397375217366</v>
      </c>
      <c r="T30" s="15">
        <v>1.0099</v>
      </c>
      <c r="U30" s="15">
        <v>0.80991999999999997</v>
      </c>
      <c r="V30" s="13">
        <v>11579250</v>
      </c>
      <c r="W30" s="14">
        <f t="shared" si="6"/>
        <v>0.63534798144883209</v>
      </c>
    </row>
    <row r="31" spans="1:23" ht="15" customHeight="1" x14ac:dyDescent="0.25">
      <c r="A31" s="8" t="s">
        <v>128</v>
      </c>
      <c r="B31" s="9" t="s">
        <v>129</v>
      </c>
      <c r="C31" s="9" t="s">
        <v>17</v>
      </c>
      <c r="D31" s="9" t="s">
        <v>17</v>
      </c>
      <c r="F31" s="9" t="s">
        <v>16</v>
      </c>
      <c r="G31" s="10">
        <v>60</v>
      </c>
      <c r="H31" s="10">
        <v>59</v>
      </c>
      <c r="I31" s="11">
        <v>1312504</v>
      </c>
      <c r="J31" s="11">
        <v>0</v>
      </c>
      <c r="K31" s="12">
        <v>33353105</v>
      </c>
      <c r="L31" s="13">
        <v>0</v>
      </c>
      <c r="M31" s="14">
        <f t="shared" si="2"/>
        <v>0</v>
      </c>
      <c r="N31" s="13">
        <v>14010000</v>
      </c>
      <c r="O31" s="14">
        <f t="shared" si="3"/>
        <v>0.42005084684019672</v>
      </c>
      <c r="P31" s="13">
        <v>0</v>
      </c>
      <c r="Q31" s="14">
        <f t="shared" si="4"/>
        <v>0</v>
      </c>
      <c r="R31" s="13">
        <v>6219378</v>
      </c>
      <c r="S31" s="14">
        <f t="shared" si="5"/>
        <v>0.1864707348836038</v>
      </c>
      <c r="T31" s="15">
        <v>0.99990000000000001</v>
      </c>
      <c r="U31" s="15">
        <v>0</v>
      </c>
      <c r="V31" s="13">
        <v>13123727</v>
      </c>
      <c r="W31" s="14">
        <f t="shared" si="6"/>
        <v>0.39347841827619945</v>
      </c>
    </row>
    <row r="32" spans="1:23" ht="15" customHeight="1" x14ac:dyDescent="0.25">
      <c r="A32" s="8" t="s">
        <v>130</v>
      </c>
      <c r="B32" s="9" t="s">
        <v>131</v>
      </c>
      <c r="C32" s="9" t="s">
        <v>30</v>
      </c>
      <c r="D32" s="9" t="s">
        <v>30</v>
      </c>
      <c r="F32" s="9" t="s">
        <v>16</v>
      </c>
      <c r="G32" s="10">
        <v>70</v>
      </c>
      <c r="H32" s="10">
        <v>69</v>
      </c>
      <c r="I32" s="11">
        <v>2291594</v>
      </c>
      <c r="J32" s="11">
        <v>5800000</v>
      </c>
      <c r="K32" s="12">
        <v>57369613</v>
      </c>
      <c r="L32" s="13">
        <v>4011000</v>
      </c>
      <c r="M32" s="14">
        <f t="shared" si="2"/>
        <v>6.9915061131752804E-2</v>
      </c>
      <c r="N32" s="13">
        <v>17628749</v>
      </c>
      <c r="O32" s="14">
        <f t="shared" si="3"/>
        <v>0.30728373572957518</v>
      </c>
      <c r="P32" s="13">
        <v>4104000</v>
      </c>
      <c r="Q32" s="14">
        <f t="shared" si="4"/>
        <v>7.1536128368165919E-2</v>
      </c>
      <c r="R32" s="13">
        <v>4682950</v>
      </c>
      <c r="S32" s="14">
        <f t="shared" si="5"/>
        <v>8.1627707685600043E-2</v>
      </c>
      <c r="T32" s="15">
        <v>0.97324999999999995</v>
      </c>
      <c r="U32" s="15">
        <v>0.8</v>
      </c>
      <c r="V32" s="13">
        <v>26942914</v>
      </c>
      <c r="W32" s="14">
        <f t="shared" si="6"/>
        <v>0.46963736708490605</v>
      </c>
    </row>
    <row r="33" spans="1:23" ht="15" customHeight="1" x14ac:dyDescent="0.25">
      <c r="A33" s="8" t="s">
        <v>132</v>
      </c>
      <c r="B33" s="9" t="s">
        <v>133</v>
      </c>
      <c r="C33" s="9" t="s">
        <v>49</v>
      </c>
      <c r="D33" s="9" t="s">
        <v>49</v>
      </c>
      <c r="F33" s="9" t="s">
        <v>16</v>
      </c>
      <c r="G33" s="10">
        <v>66</v>
      </c>
      <c r="H33" s="10">
        <v>65</v>
      </c>
      <c r="I33" s="11">
        <v>827311</v>
      </c>
      <c r="J33" s="11">
        <v>5892290</v>
      </c>
      <c r="K33" s="12">
        <v>21183032</v>
      </c>
      <c r="L33" s="13">
        <v>0</v>
      </c>
      <c r="M33" s="14">
        <f t="shared" si="2"/>
        <v>0</v>
      </c>
      <c r="N33" s="13">
        <v>2350000</v>
      </c>
      <c r="O33" s="14">
        <f t="shared" si="3"/>
        <v>0.11093784874610962</v>
      </c>
      <c r="P33" s="13">
        <v>4459444</v>
      </c>
      <c r="Q33" s="14">
        <f t="shared" si="4"/>
        <v>0.21051962721861536</v>
      </c>
      <c r="R33" s="13">
        <v>1153479</v>
      </c>
      <c r="S33" s="14">
        <f t="shared" si="5"/>
        <v>5.4452969716516503E-2</v>
      </c>
      <c r="T33" s="15">
        <v>0.9748</v>
      </c>
      <c r="U33" s="15">
        <v>0.87495000000000001</v>
      </c>
      <c r="V33" s="13">
        <v>13220109</v>
      </c>
      <c r="W33" s="14">
        <f t="shared" si="6"/>
        <v>0.62408955431875857</v>
      </c>
    </row>
    <row r="34" spans="1:23" ht="15" customHeight="1" x14ac:dyDescent="0.25">
      <c r="A34" s="8" t="s">
        <v>134</v>
      </c>
      <c r="B34" s="9" t="s">
        <v>135</v>
      </c>
      <c r="C34" s="9" t="s">
        <v>65</v>
      </c>
      <c r="D34" s="9" t="s">
        <v>30</v>
      </c>
      <c r="F34" s="9" t="s">
        <v>16</v>
      </c>
      <c r="G34" s="10">
        <v>91</v>
      </c>
      <c r="H34" s="10">
        <v>90</v>
      </c>
      <c r="I34" s="11">
        <v>2394382</v>
      </c>
      <c r="J34" s="11">
        <v>6549646</v>
      </c>
      <c r="K34" s="12">
        <v>64184307</v>
      </c>
      <c r="L34" s="13">
        <v>0</v>
      </c>
      <c r="M34" s="14">
        <f t="shared" si="2"/>
        <v>0</v>
      </c>
      <c r="N34" s="13">
        <v>28763806</v>
      </c>
      <c r="O34" s="14">
        <f t="shared" si="3"/>
        <v>0.44814390533187498</v>
      </c>
      <c r="P34" s="13">
        <v>0</v>
      </c>
      <c r="Q34" s="14">
        <f t="shared" si="4"/>
        <v>0</v>
      </c>
      <c r="R34" s="13">
        <v>5932030</v>
      </c>
      <c r="S34" s="14">
        <f t="shared" si="5"/>
        <v>9.2421812702597222E-2</v>
      </c>
      <c r="T34" s="15">
        <v>1.01</v>
      </c>
      <c r="U34" s="15">
        <v>0.81</v>
      </c>
      <c r="V34" s="13">
        <v>29488471</v>
      </c>
      <c r="W34" s="14">
        <f t="shared" si="6"/>
        <v>0.45943428196552782</v>
      </c>
    </row>
    <row r="35" spans="1:23" ht="15" customHeight="1" x14ac:dyDescent="0.25">
      <c r="A35" s="8" t="s">
        <v>136</v>
      </c>
      <c r="B35" s="9" t="s">
        <v>137</v>
      </c>
      <c r="C35" s="9" t="s">
        <v>25</v>
      </c>
      <c r="D35" s="9" t="s">
        <v>25</v>
      </c>
      <c r="F35" s="9" t="s">
        <v>16</v>
      </c>
      <c r="G35" s="10">
        <v>96</v>
      </c>
      <c r="H35" s="10">
        <v>95</v>
      </c>
      <c r="I35" s="11">
        <v>1656286</v>
      </c>
      <c r="J35" s="11">
        <v>0</v>
      </c>
      <c r="K35" s="12">
        <v>52210589</v>
      </c>
      <c r="L35" s="13">
        <v>2135000</v>
      </c>
      <c r="M35" s="14">
        <f t="shared" si="2"/>
        <v>4.0892088001535473E-2</v>
      </c>
      <c r="N35" s="13">
        <v>32222571</v>
      </c>
      <c r="O35" s="14">
        <f t="shared" si="3"/>
        <v>0.61716543745560881</v>
      </c>
      <c r="P35" s="13">
        <v>0</v>
      </c>
      <c r="Q35" s="14">
        <f t="shared" si="4"/>
        <v>0</v>
      </c>
      <c r="R35" s="13">
        <v>3100204</v>
      </c>
      <c r="S35" s="14">
        <f t="shared" si="5"/>
        <v>5.9378835967546735E-2</v>
      </c>
      <c r="T35" s="15">
        <v>0.89071999999999996</v>
      </c>
      <c r="U35" s="15">
        <v>0</v>
      </c>
      <c r="V35" s="13">
        <v>14752814</v>
      </c>
      <c r="W35" s="14">
        <f t="shared" si="6"/>
        <v>0.28256363857530892</v>
      </c>
    </row>
    <row r="36" spans="1:23" ht="15" customHeight="1" x14ac:dyDescent="0.25">
      <c r="A36" s="8" t="s">
        <v>138</v>
      </c>
      <c r="B36" s="9" t="s">
        <v>139</v>
      </c>
      <c r="C36" s="9" t="s">
        <v>140</v>
      </c>
      <c r="D36" s="9" t="s">
        <v>50</v>
      </c>
      <c r="F36" s="9" t="s">
        <v>16</v>
      </c>
      <c r="G36" s="10">
        <v>77</v>
      </c>
      <c r="H36" s="10">
        <v>76</v>
      </c>
      <c r="I36" s="11">
        <v>1953065</v>
      </c>
      <c r="J36" s="11">
        <v>0</v>
      </c>
      <c r="K36" s="12">
        <v>52299455</v>
      </c>
      <c r="L36" s="13">
        <v>11131000</v>
      </c>
      <c r="M36" s="14">
        <f t="shared" si="2"/>
        <v>0.21283204576414802</v>
      </c>
      <c r="N36" s="13">
        <v>18936193</v>
      </c>
      <c r="O36" s="14">
        <f t="shared" si="3"/>
        <v>0.36207247283934413</v>
      </c>
      <c r="P36" s="13">
        <v>0</v>
      </c>
      <c r="Q36" s="14">
        <f t="shared" si="4"/>
        <v>0</v>
      </c>
      <c r="R36" s="13">
        <v>3609711</v>
      </c>
      <c r="S36" s="14">
        <f t="shared" si="5"/>
        <v>6.9020050017729637E-2</v>
      </c>
      <c r="T36" s="15">
        <v>0.95250000000000001</v>
      </c>
      <c r="U36" s="15">
        <v>0</v>
      </c>
      <c r="V36" s="13">
        <v>18622551</v>
      </c>
      <c r="W36" s="14">
        <f t="shared" si="6"/>
        <v>0.35607543137877823</v>
      </c>
    </row>
    <row r="37" spans="1:23" ht="15" customHeight="1" x14ac:dyDescent="0.25">
      <c r="A37" s="8" t="s">
        <v>141</v>
      </c>
      <c r="B37" s="9" t="s">
        <v>142</v>
      </c>
      <c r="C37" s="9" t="s">
        <v>143</v>
      </c>
      <c r="D37" s="9" t="s">
        <v>17</v>
      </c>
      <c r="F37" s="9" t="s">
        <v>14</v>
      </c>
      <c r="G37" s="10">
        <v>210</v>
      </c>
      <c r="H37" s="10">
        <v>208</v>
      </c>
      <c r="I37" s="11">
        <v>2729495</v>
      </c>
      <c r="J37" s="11">
        <v>0</v>
      </c>
      <c r="K37" s="12">
        <v>84424910</v>
      </c>
      <c r="L37" s="13">
        <v>47655000</v>
      </c>
      <c r="M37" s="14">
        <f t="shared" si="2"/>
        <v>0.56446610366537553</v>
      </c>
      <c r="N37" s="13">
        <v>0</v>
      </c>
      <c r="O37" s="14">
        <f t="shared" si="3"/>
        <v>0</v>
      </c>
      <c r="P37" s="13">
        <v>0</v>
      </c>
      <c r="Q37" s="14">
        <f t="shared" si="4"/>
        <v>0</v>
      </c>
      <c r="R37" s="13">
        <v>11112654</v>
      </c>
      <c r="S37" s="14">
        <f t="shared" si="5"/>
        <v>0.13162766771086876</v>
      </c>
      <c r="T37" s="15">
        <v>0.94</v>
      </c>
      <c r="U37" s="15">
        <v>0</v>
      </c>
      <c r="V37" s="13">
        <v>25657256</v>
      </c>
      <c r="W37" s="14">
        <f t="shared" si="6"/>
        <v>0.30390622862375571</v>
      </c>
    </row>
    <row r="38" spans="1:23" ht="15" customHeight="1" x14ac:dyDescent="0.25">
      <c r="A38" s="8" t="s">
        <v>144</v>
      </c>
      <c r="B38" s="9" t="s">
        <v>145</v>
      </c>
      <c r="C38" s="9" t="s">
        <v>146</v>
      </c>
      <c r="D38" s="9" t="s">
        <v>38</v>
      </c>
      <c r="E38" s="22" t="s">
        <v>486</v>
      </c>
      <c r="F38" s="9" t="s">
        <v>16</v>
      </c>
      <c r="G38" s="10">
        <v>59</v>
      </c>
      <c r="H38" s="10">
        <v>58</v>
      </c>
      <c r="I38" s="11">
        <v>1792883</v>
      </c>
      <c r="J38" s="11">
        <v>3190000</v>
      </c>
      <c r="K38" s="12">
        <v>48831279</v>
      </c>
      <c r="L38" s="13">
        <v>4091000</v>
      </c>
      <c r="M38" s="14">
        <f t="shared" si="2"/>
        <v>8.3778268433231079E-2</v>
      </c>
      <c r="N38" s="13">
        <v>21988737</v>
      </c>
      <c r="O38" s="14">
        <f t="shared" si="3"/>
        <v>0.45030024710186273</v>
      </c>
      <c r="P38" s="13">
        <v>0</v>
      </c>
      <c r="Q38" s="14">
        <f t="shared" si="4"/>
        <v>0</v>
      </c>
      <c r="R38" s="13">
        <v>2950567</v>
      </c>
      <c r="S38" s="14">
        <f t="shared" si="5"/>
        <v>6.0423709155764692E-2</v>
      </c>
      <c r="T38" s="15">
        <v>0.96208000000000005</v>
      </c>
      <c r="U38" s="15">
        <v>0.8</v>
      </c>
      <c r="V38" s="13">
        <v>19800975</v>
      </c>
      <c r="W38" s="14">
        <f t="shared" si="6"/>
        <v>0.40549777530914149</v>
      </c>
    </row>
    <row r="39" spans="1:23" ht="15" customHeight="1" x14ac:dyDescent="0.25">
      <c r="A39" s="8" t="s">
        <v>147</v>
      </c>
      <c r="B39" s="9" t="s">
        <v>148</v>
      </c>
      <c r="C39" s="9" t="s">
        <v>149</v>
      </c>
      <c r="D39" s="9" t="s">
        <v>69</v>
      </c>
      <c r="F39" s="9" t="s">
        <v>16</v>
      </c>
      <c r="G39" s="10">
        <v>30</v>
      </c>
      <c r="H39" s="10">
        <v>29</v>
      </c>
      <c r="I39" s="11">
        <v>788730</v>
      </c>
      <c r="J39" s="11">
        <v>2019994</v>
      </c>
      <c r="K39" s="12">
        <v>22477409</v>
      </c>
      <c r="L39" s="13">
        <v>1102000</v>
      </c>
      <c r="M39" s="14">
        <f t="shared" si="2"/>
        <v>4.9027003067835799E-2</v>
      </c>
      <c r="N39" s="13">
        <v>11119434</v>
      </c>
      <c r="O39" s="14">
        <f t="shared" si="3"/>
        <v>0.49469376118929009</v>
      </c>
      <c r="P39" s="13">
        <v>0</v>
      </c>
      <c r="Q39" s="14">
        <f t="shared" si="4"/>
        <v>0</v>
      </c>
      <c r="R39" s="13">
        <v>919197</v>
      </c>
      <c r="S39" s="14">
        <f t="shared" si="5"/>
        <v>4.0894259654215483E-2</v>
      </c>
      <c r="T39" s="15">
        <v>0.99080000000000001</v>
      </c>
      <c r="U39" s="15">
        <v>0.85</v>
      </c>
      <c r="V39" s="13">
        <v>9336778</v>
      </c>
      <c r="W39" s="14">
        <f t="shared" si="6"/>
        <v>0.4153849760886586</v>
      </c>
    </row>
    <row r="40" spans="1:23" ht="15" customHeight="1" x14ac:dyDescent="0.25">
      <c r="A40" s="8" t="s">
        <v>150</v>
      </c>
      <c r="B40" s="9" t="s">
        <v>151</v>
      </c>
      <c r="C40" s="9" t="s">
        <v>25</v>
      </c>
      <c r="D40" s="9" t="s">
        <v>25</v>
      </c>
      <c r="F40" s="9" t="s">
        <v>16</v>
      </c>
      <c r="G40" s="10">
        <v>113</v>
      </c>
      <c r="H40" s="10">
        <v>111</v>
      </c>
      <c r="I40" s="11">
        <v>1973532</v>
      </c>
      <c r="J40" s="11">
        <v>8110788</v>
      </c>
      <c r="K40" s="12">
        <v>49339267</v>
      </c>
      <c r="L40" s="13">
        <v>8565000</v>
      </c>
      <c r="M40" s="14">
        <f t="shared" si="2"/>
        <v>0.17359398549637958</v>
      </c>
      <c r="N40" s="13">
        <v>14400000</v>
      </c>
      <c r="O40" s="14">
        <f t="shared" si="3"/>
        <v>0.29185678822508654</v>
      </c>
      <c r="P40" s="13">
        <v>0</v>
      </c>
      <c r="Q40" s="14">
        <f t="shared" si="4"/>
        <v>0</v>
      </c>
      <c r="R40" s="13">
        <v>1009420</v>
      </c>
      <c r="S40" s="14">
        <f t="shared" si="5"/>
        <v>2.0458755497928253E-2</v>
      </c>
      <c r="T40" s="15">
        <v>0.98009999999999997</v>
      </c>
      <c r="U40" s="15">
        <v>0.74250000000000005</v>
      </c>
      <c r="V40" s="13">
        <v>25364847</v>
      </c>
      <c r="W40" s="14">
        <f t="shared" si="6"/>
        <v>0.51409047078060566</v>
      </c>
    </row>
    <row r="41" spans="1:23" ht="15" customHeight="1" x14ac:dyDescent="0.25">
      <c r="A41" s="8" t="s">
        <v>152</v>
      </c>
      <c r="B41" s="9" t="s">
        <v>153</v>
      </c>
      <c r="C41" s="9" t="s">
        <v>154</v>
      </c>
      <c r="D41" s="9" t="s">
        <v>25</v>
      </c>
      <c r="F41" s="9" t="s">
        <v>16</v>
      </c>
      <c r="G41" s="10">
        <v>44</v>
      </c>
      <c r="H41" s="10">
        <v>43</v>
      </c>
      <c r="I41" s="11">
        <v>659002</v>
      </c>
      <c r="J41" s="11">
        <v>2659791</v>
      </c>
      <c r="K41" s="12">
        <v>16358442</v>
      </c>
      <c r="L41" s="13">
        <v>4200000</v>
      </c>
      <c r="M41" s="14">
        <f t="shared" si="2"/>
        <v>0.25674816709317427</v>
      </c>
      <c r="N41" s="13">
        <v>1500000</v>
      </c>
      <c r="O41" s="14">
        <f t="shared" si="3"/>
        <v>9.1695773961847957E-2</v>
      </c>
      <c r="P41" s="13">
        <v>0</v>
      </c>
      <c r="Q41" s="14">
        <f t="shared" si="4"/>
        <v>0</v>
      </c>
      <c r="R41" s="13">
        <v>2428484</v>
      </c>
      <c r="S41" s="14">
        <f t="shared" si="5"/>
        <v>0.14845447995597624</v>
      </c>
      <c r="T41" s="15">
        <v>0.93</v>
      </c>
      <c r="U41" s="15">
        <v>0.79</v>
      </c>
      <c r="V41" s="13">
        <v>8229958</v>
      </c>
      <c r="W41" s="14">
        <f t="shared" si="6"/>
        <v>0.50310157898900154</v>
      </c>
    </row>
    <row r="42" spans="1:23" x14ac:dyDescent="0.25">
      <c r="A42" s="8" t="s">
        <v>155</v>
      </c>
      <c r="B42" s="9" t="s">
        <v>156</v>
      </c>
      <c r="C42" s="9" t="s">
        <v>157</v>
      </c>
      <c r="D42" s="9" t="s">
        <v>33</v>
      </c>
      <c r="F42" s="9" t="s">
        <v>16</v>
      </c>
      <c r="G42" s="10">
        <v>69</v>
      </c>
      <c r="H42" s="10">
        <v>68</v>
      </c>
      <c r="I42" s="11">
        <v>1017909</v>
      </c>
      <c r="J42" s="11">
        <v>6821486</v>
      </c>
      <c r="K42" s="12">
        <v>27386925</v>
      </c>
      <c r="L42" s="13">
        <v>4780000</v>
      </c>
      <c r="M42" s="14">
        <f t="shared" si="2"/>
        <v>0.17453584146449447</v>
      </c>
      <c r="N42" s="13">
        <v>7000000</v>
      </c>
      <c r="O42" s="14">
        <f t="shared" si="3"/>
        <v>0.255596420554699</v>
      </c>
      <c r="P42" s="13">
        <v>0</v>
      </c>
      <c r="Q42" s="14">
        <f t="shared" si="4"/>
        <v>0</v>
      </c>
      <c r="R42" s="13">
        <v>1416227</v>
      </c>
      <c r="S42" s="14">
        <f t="shared" si="5"/>
        <v>5.1711793127559955E-2</v>
      </c>
      <c r="T42" s="15">
        <v>0.92500000000000004</v>
      </c>
      <c r="U42" s="15">
        <v>0.7</v>
      </c>
      <c r="V42" s="13">
        <v>14190698</v>
      </c>
      <c r="W42" s="14">
        <f t="shared" si="6"/>
        <v>0.51815594485324656</v>
      </c>
    </row>
    <row r="43" spans="1:23" ht="15" customHeight="1" x14ac:dyDescent="0.25">
      <c r="A43" s="8" t="s">
        <v>158</v>
      </c>
      <c r="B43" s="9" t="s">
        <v>159</v>
      </c>
      <c r="C43" s="9" t="s">
        <v>160</v>
      </c>
      <c r="D43" s="9" t="s">
        <v>161</v>
      </c>
      <c r="F43" s="9" t="s">
        <v>16</v>
      </c>
      <c r="G43" s="10">
        <v>38</v>
      </c>
      <c r="H43" s="10">
        <v>37</v>
      </c>
      <c r="I43" s="11">
        <v>875877</v>
      </c>
      <c r="J43" s="11">
        <v>2401799</v>
      </c>
      <c r="K43" s="12">
        <v>23611749</v>
      </c>
      <c r="L43" s="13">
        <v>0</v>
      </c>
      <c r="M43" s="14">
        <f t="shared" si="2"/>
        <v>0</v>
      </c>
      <c r="N43" s="13">
        <v>12176127</v>
      </c>
      <c r="O43" s="14">
        <f t="shared" si="3"/>
        <v>0.51568085871148295</v>
      </c>
      <c r="P43" s="13">
        <v>0</v>
      </c>
      <c r="Q43" s="14">
        <f t="shared" si="4"/>
        <v>0</v>
      </c>
      <c r="R43" s="13">
        <v>784407</v>
      </c>
      <c r="S43" s="14">
        <f t="shared" si="5"/>
        <v>3.3221046013999216E-2</v>
      </c>
      <c r="T43" s="15">
        <v>0.98207999999999995</v>
      </c>
      <c r="U43" s="15">
        <v>0.85</v>
      </c>
      <c r="V43" s="13">
        <v>10651215</v>
      </c>
      <c r="W43" s="14">
        <f t="shared" si="6"/>
        <v>0.45109809527451777</v>
      </c>
    </row>
    <row r="44" spans="1:23" ht="15" customHeight="1" x14ac:dyDescent="0.25">
      <c r="A44" s="8" t="s">
        <v>162</v>
      </c>
      <c r="B44" s="9" t="s">
        <v>163</v>
      </c>
      <c r="C44" s="9" t="s">
        <v>164</v>
      </c>
      <c r="D44" s="9" t="s">
        <v>26</v>
      </c>
      <c r="F44" s="9" t="s">
        <v>16</v>
      </c>
      <c r="G44" s="10">
        <v>128</v>
      </c>
      <c r="H44" s="10">
        <v>126</v>
      </c>
      <c r="I44" s="11">
        <v>4028738</v>
      </c>
      <c r="J44" s="11">
        <v>0</v>
      </c>
      <c r="K44" s="12">
        <v>106395292</v>
      </c>
      <c r="L44" s="13">
        <v>14133000</v>
      </c>
      <c r="M44" s="14">
        <f t="shared" si="2"/>
        <v>0.13283482505974042</v>
      </c>
      <c r="N44" s="13">
        <v>20465617</v>
      </c>
      <c r="O44" s="14">
        <f t="shared" si="3"/>
        <v>0.19235453576272904</v>
      </c>
      <c r="P44" s="13">
        <v>21043000</v>
      </c>
      <c r="Q44" s="14">
        <f t="shared" si="4"/>
        <v>0.19778130784208009</v>
      </c>
      <c r="R44" s="13">
        <v>11425292</v>
      </c>
      <c r="S44" s="14">
        <f t="shared" si="5"/>
        <v>0.10738531550813357</v>
      </c>
      <c r="T44" s="15">
        <v>0.97619999999999996</v>
      </c>
      <c r="U44" s="15">
        <v>0</v>
      </c>
      <c r="V44" s="13">
        <v>39328383</v>
      </c>
      <c r="W44" s="14">
        <f t="shared" si="6"/>
        <v>0.36964401582731687</v>
      </c>
    </row>
    <row r="45" spans="1:23" ht="15" customHeight="1" x14ac:dyDescent="0.25">
      <c r="A45" s="8" t="s">
        <v>165</v>
      </c>
      <c r="B45" s="9" t="s">
        <v>166</v>
      </c>
      <c r="C45" s="9" t="s">
        <v>164</v>
      </c>
      <c r="D45" s="9" t="s">
        <v>26</v>
      </c>
      <c r="F45" s="9" t="s">
        <v>14</v>
      </c>
      <c r="G45" s="10">
        <v>57</v>
      </c>
      <c r="H45" s="10">
        <v>56</v>
      </c>
      <c r="I45" s="11">
        <v>1704842</v>
      </c>
      <c r="J45" s="11">
        <v>0</v>
      </c>
      <c r="K45" s="12">
        <v>45068031</v>
      </c>
      <c r="L45" s="13">
        <v>6162000</v>
      </c>
      <c r="M45" s="14">
        <f t="shared" si="2"/>
        <v>0.13672663001407806</v>
      </c>
      <c r="N45" s="13">
        <v>5190208</v>
      </c>
      <c r="O45" s="14">
        <f t="shared" si="3"/>
        <v>0.11516385084584681</v>
      </c>
      <c r="P45" s="13">
        <v>6621000</v>
      </c>
      <c r="Q45" s="14">
        <f t="shared" si="4"/>
        <v>0.14691123293138766</v>
      </c>
      <c r="R45" s="13">
        <v>10263332</v>
      </c>
      <c r="S45" s="14">
        <f t="shared" si="5"/>
        <v>0.22772976258936184</v>
      </c>
      <c r="T45" s="15">
        <v>0.98728000000000005</v>
      </c>
      <c r="U45" s="15">
        <v>0</v>
      </c>
      <c r="V45" s="13">
        <v>16831491</v>
      </c>
      <c r="W45" s="14">
        <f t="shared" si="6"/>
        <v>0.37346852361932564</v>
      </c>
    </row>
    <row r="46" spans="1:23" ht="15" customHeight="1" x14ac:dyDescent="0.25">
      <c r="A46" s="8" t="s">
        <v>167</v>
      </c>
      <c r="B46" s="9" t="s">
        <v>168</v>
      </c>
      <c r="C46" s="9" t="s">
        <v>24</v>
      </c>
      <c r="D46" s="9" t="s">
        <v>24</v>
      </c>
      <c r="F46" s="9" t="s">
        <v>16</v>
      </c>
      <c r="G46" s="10">
        <v>180</v>
      </c>
      <c r="H46" s="10">
        <v>178</v>
      </c>
      <c r="I46" s="11">
        <v>927522</v>
      </c>
      <c r="J46" s="11">
        <v>6220121</v>
      </c>
      <c r="K46" s="12">
        <v>31848797</v>
      </c>
      <c r="L46" s="13">
        <v>0</v>
      </c>
      <c r="M46" s="14">
        <f t="shared" si="2"/>
        <v>0</v>
      </c>
      <c r="N46" s="13">
        <v>16989099</v>
      </c>
      <c r="O46" s="14">
        <f t="shared" si="3"/>
        <v>0.53342984979935038</v>
      </c>
      <c r="P46" s="13">
        <v>0</v>
      </c>
      <c r="Q46" s="14">
        <f t="shared" si="4"/>
        <v>0</v>
      </c>
      <c r="R46" s="13">
        <v>1754157</v>
      </c>
      <c r="S46" s="14">
        <f t="shared" si="5"/>
        <v>5.5077653325492956E-2</v>
      </c>
      <c r="T46" s="15">
        <v>0.91</v>
      </c>
      <c r="U46" s="15">
        <v>0.75</v>
      </c>
      <c r="V46" s="13">
        <v>13105541</v>
      </c>
      <c r="W46" s="14">
        <f t="shared" si="6"/>
        <v>0.41149249687515671</v>
      </c>
    </row>
    <row r="47" spans="1:23" ht="15" customHeight="1" x14ac:dyDescent="0.25">
      <c r="A47" s="8" t="s">
        <v>169</v>
      </c>
      <c r="B47" s="9" t="s">
        <v>170</v>
      </c>
      <c r="C47" s="9" t="s">
        <v>18</v>
      </c>
      <c r="D47" s="9" t="s">
        <v>18</v>
      </c>
      <c r="F47" s="9" t="s">
        <v>16</v>
      </c>
      <c r="G47" s="10">
        <v>119</v>
      </c>
      <c r="H47" s="10">
        <v>118</v>
      </c>
      <c r="I47" s="11">
        <v>1820438</v>
      </c>
      <c r="J47" s="11">
        <v>5724078</v>
      </c>
      <c r="K47" s="12">
        <v>48229305</v>
      </c>
      <c r="L47" s="13">
        <v>3000000</v>
      </c>
      <c r="M47" s="14">
        <f t="shared" si="2"/>
        <v>6.2202845344754606E-2</v>
      </c>
      <c r="N47" s="13">
        <v>20167000</v>
      </c>
      <c r="O47" s="14">
        <f t="shared" si="3"/>
        <v>0.41814826068922206</v>
      </c>
      <c r="P47" s="13">
        <v>0</v>
      </c>
      <c r="Q47" s="14">
        <f t="shared" si="4"/>
        <v>0</v>
      </c>
      <c r="R47" s="13">
        <v>3300000</v>
      </c>
      <c r="S47" s="14">
        <f t="shared" si="5"/>
        <v>6.8423129879230063E-2</v>
      </c>
      <c r="T47" s="15">
        <v>0.94389999999999996</v>
      </c>
      <c r="U47" s="15">
        <v>0.8</v>
      </c>
      <c r="V47" s="13">
        <v>21762305</v>
      </c>
      <c r="W47" s="14">
        <f t="shared" si="6"/>
        <v>0.45122576408679327</v>
      </c>
    </row>
    <row r="48" spans="1:23" ht="15" customHeight="1" x14ac:dyDescent="0.25">
      <c r="A48" s="8" t="s">
        <v>171</v>
      </c>
      <c r="B48" s="9" t="s">
        <v>172</v>
      </c>
      <c r="C48" s="9" t="s">
        <v>19</v>
      </c>
      <c r="D48" s="9" t="s">
        <v>19</v>
      </c>
      <c r="F48" s="9" t="s">
        <v>16</v>
      </c>
      <c r="G48" s="10">
        <v>159</v>
      </c>
      <c r="H48" s="10">
        <v>111</v>
      </c>
      <c r="I48" s="11">
        <v>1816251</v>
      </c>
      <c r="J48" s="11">
        <v>9651945</v>
      </c>
      <c r="K48" s="12">
        <v>69882483</v>
      </c>
      <c r="L48" s="13">
        <v>28730358</v>
      </c>
      <c r="M48" s="14">
        <f t="shared" si="2"/>
        <v>0.41112388636791858</v>
      </c>
      <c r="N48" s="13">
        <v>13550000</v>
      </c>
      <c r="O48" s="14">
        <f t="shared" si="3"/>
        <v>0.19389694553354667</v>
      </c>
      <c r="P48" s="13">
        <v>0</v>
      </c>
      <c r="Q48" s="14">
        <f t="shared" si="4"/>
        <v>0</v>
      </c>
      <c r="R48" s="13">
        <v>3472031</v>
      </c>
      <c r="S48" s="14">
        <f t="shared" si="5"/>
        <v>4.9683852819024765E-2</v>
      </c>
      <c r="T48" s="15">
        <v>0.93</v>
      </c>
      <c r="U48" s="15">
        <v>0.75</v>
      </c>
      <c r="V48" s="13">
        <v>24130094</v>
      </c>
      <c r="W48" s="14">
        <f t="shared" si="6"/>
        <v>0.34529531527951002</v>
      </c>
    </row>
    <row r="49" spans="1:23" ht="15" customHeight="1" x14ac:dyDescent="0.25">
      <c r="A49" s="8" t="s">
        <v>173</v>
      </c>
      <c r="B49" s="9" t="s">
        <v>174</v>
      </c>
      <c r="C49" s="9" t="s">
        <v>149</v>
      </c>
      <c r="D49" s="9" t="s">
        <v>69</v>
      </c>
      <c r="F49" s="9" t="s">
        <v>16</v>
      </c>
      <c r="G49" s="10">
        <v>202</v>
      </c>
      <c r="H49" s="10">
        <v>200</v>
      </c>
      <c r="I49" s="11">
        <v>3123911</v>
      </c>
      <c r="J49" s="11">
        <v>14927646</v>
      </c>
      <c r="K49" s="12">
        <v>90115222</v>
      </c>
      <c r="L49" s="13">
        <v>0</v>
      </c>
      <c r="M49" s="14">
        <f t="shared" si="2"/>
        <v>0</v>
      </c>
      <c r="N49" s="13">
        <v>42700000</v>
      </c>
      <c r="O49" s="14">
        <f t="shared" si="3"/>
        <v>0.47383781621267046</v>
      </c>
      <c r="P49" s="13">
        <v>0</v>
      </c>
      <c r="Q49" s="14">
        <f t="shared" si="4"/>
        <v>0</v>
      </c>
      <c r="R49" s="13">
        <v>6420670</v>
      </c>
      <c r="S49" s="14">
        <f t="shared" si="5"/>
        <v>7.1249560923236699E-2</v>
      </c>
      <c r="T49" s="15">
        <v>0.93</v>
      </c>
      <c r="U49" s="15">
        <v>0.8</v>
      </c>
      <c r="V49" s="13">
        <v>40994552</v>
      </c>
      <c r="W49" s="14">
        <f t="shared" si="6"/>
        <v>0.45491262286409284</v>
      </c>
    </row>
    <row r="50" spans="1:23" ht="15" customHeight="1" x14ac:dyDescent="0.25">
      <c r="A50" s="8" t="s">
        <v>175</v>
      </c>
      <c r="B50" s="9" t="s">
        <v>176</v>
      </c>
      <c r="C50" s="9" t="s">
        <v>44</v>
      </c>
      <c r="D50" s="9" t="s">
        <v>40</v>
      </c>
      <c r="F50" s="9" t="s">
        <v>16</v>
      </c>
      <c r="G50" s="10">
        <v>151</v>
      </c>
      <c r="H50" s="10">
        <v>134</v>
      </c>
      <c r="I50" s="11">
        <v>2291550</v>
      </c>
      <c r="J50" s="11">
        <v>10130169</v>
      </c>
      <c r="K50" s="12">
        <v>68694478</v>
      </c>
      <c r="L50" s="13">
        <v>0</v>
      </c>
      <c r="M50" s="14">
        <f t="shared" si="2"/>
        <v>0</v>
      </c>
      <c r="N50" s="13">
        <v>33326000</v>
      </c>
      <c r="O50" s="14">
        <f t="shared" si="3"/>
        <v>0.48513360855584348</v>
      </c>
      <c r="P50" s="13">
        <v>0</v>
      </c>
      <c r="Q50" s="14">
        <f t="shared" si="4"/>
        <v>0</v>
      </c>
      <c r="R50" s="13">
        <v>5494618</v>
      </c>
      <c r="S50" s="14">
        <f t="shared" si="5"/>
        <v>7.9986312728076922E-2</v>
      </c>
      <c r="T50" s="15">
        <v>0.95</v>
      </c>
      <c r="U50" s="15">
        <v>0.8</v>
      </c>
      <c r="V50" s="13">
        <v>29873860</v>
      </c>
      <c r="W50" s="14">
        <f t="shared" si="6"/>
        <v>0.43488007871607964</v>
      </c>
    </row>
    <row r="51" spans="1:23" ht="15" customHeight="1" x14ac:dyDescent="0.25">
      <c r="A51" s="8" t="s">
        <v>177</v>
      </c>
      <c r="B51" s="9" t="s">
        <v>178</v>
      </c>
      <c r="C51" s="9" t="s">
        <v>44</v>
      </c>
      <c r="D51" s="9" t="s">
        <v>40</v>
      </c>
      <c r="F51" s="9" t="s">
        <v>16</v>
      </c>
      <c r="G51" s="10">
        <v>154</v>
      </c>
      <c r="H51" s="10">
        <v>137</v>
      </c>
      <c r="I51" s="11">
        <v>2365273</v>
      </c>
      <c r="J51" s="11">
        <v>10395089</v>
      </c>
      <c r="K51" s="12">
        <v>71279140</v>
      </c>
      <c r="L51" s="13">
        <v>0</v>
      </c>
      <c r="M51" s="14">
        <f t="shared" si="2"/>
        <v>0</v>
      </c>
      <c r="N51" s="13">
        <v>34581000</v>
      </c>
      <c r="O51" s="14">
        <f t="shared" si="3"/>
        <v>0.48514895101147404</v>
      </c>
      <c r="P51" s="13">
        <v>0</v>
      </c>
      <c r="Q51" s="14">
        <f t="shared" si="4"/>
        <v>0</v>
      </c>
      <c r="R51" s="13">
        <v>5911975</v>
      </c>
      <c r="S51" s="14">
        <f t="shared" si="5"/>
        <v>8.294116623741532E-2</v>
      </c>
      <c r="T51" s="15">
        <v>0.95</v>
      </c>
      <c r="U51" s="15">
        <v>0.8</v>
      </c>
      <c r="V51" s="13">
        <v>30786165</v>
      </c>
      <c r="W51" s="14">
        <f t="shared" si="6"/>
        <v>0.43190988275111064</v>
      </c>
    </row>
    <row r="52" spans="1:23" ht="15" customHeight="1" x14ac:dyDescent="0.25">
      <c r="A52" s="8" t="s">
        <v>179</v>
      </c>
      <c r="B52" s="9" t="s">
        <v>180</v>
      </c>
      <c r="C52" s="9" t="s">
        <v>17</v>
      </c>
      <c r="D52" s="9" t="s">
        <v>17</v>
      </c>
      <c r="F52" s="9" t="s">
        <v>16</v>
      </c>
      <c r="G52" s="10">
        <v>88</v>
      </c>
      <c r="H52" s="10">
        <v>87</v>
      </c>
      <c r="I52" s="11">
        <v>1681070</v>
      </c>
      <c r="J52" s="11">
        <v>4350000</v>
      </c>
      <c r="K52" s="12">
        <v>43946158</v>
      </c>
      <c r="L52" s="13">
        <v>23390000</v>
      </c>
      <c r="M52" s="14">
        <f t="shared" si="2"/>
        <v>0.53224220419905655</v>
      </c>
      <c r="N52" s="13">
        <v>0</v>
      </c>
      <c r="O52" s="14">
        <f t="shared" si="3"/>
        <v>0</v>
      </c>
      <c r="P52" s="13">
        <v>0</v>
      </c>
      <c r="Q52" s="14">
        <f t="shared" si="4"/>
        <v>0</v>
      </c>
      <c r="R52" s="13">
        <v>795600</v>
      </c>
      <c r="S52" s="14">
        <f t="shared" si="5"/>
        <v>1.8103971682803307E-2</v>
      </c>
      <c r="T52" s="15">
        <v>0.94</v>
      </c>
      <c r="U52" s="15">
        <v>0.91</v>
      </c>
      <c r="V52" s="13">
        <v>19760558</v>
      </c>
      <c r="W52" s="14">
        <f t="shared" si="6"/>
        <v>0.4496538241181402</v>
      </c>
    </row>
    <row r="53" spans="1:23" ht="15" customHeight="1" x14ac:dyDescent="0.25">
      <c r="A53" s="8" t="s">
        <v>181</v>
      </c>
      <c r="B53" s="9" t="s">
        <v>182</v>
      </c>
      <c r="C53" s="9" t="s">
        <v>17</v>
      </c>
      <c r="D53" s="9" t="s">
        <v>17</v>
      </c>
      <c r="F53" s="9" t="s">
        <v>16</v>
      </c>
      <c r="G53" s="10">
        <v>60</v>
      </c>
      <c r="H53" s="10">
        <v>59</v>
      </c>
      <c r="I53" s="11">
        <v>1081809</v>
      </c>
      <c r="J53" s="11">
        <v>0</v>
      </c>
      <c r="K53" s="12">
        <v>32447373</v>
      </c>
      <c r="L53" s="13">
        <v>3300000</v>
      </c>
      <c r="M53" s="14">
        <f t="shared" si="2"/>
        <v>0.10170314866476247</v>
      </c>
      <c r="N53" s="13">
        <v>18440000</v>
      </c>
      <c r="O53" s="14">
        <f t="shared" si="3"/>
        <v>0.56830486708430905</v>
      </c>
      <c r="P53" s="13">
        <v>0</v>
      </c>
      <c r="Q53" s="14">
        <f t="shared" si="4"/>
        <v>0</v>
      </c>
      <c r="R53" s="13">
        <v>1144696</v>
      </c>
      <c r="S53" s="14">
        <f t="shared" si="5"/>
        <v>3.5278541655745135E-2</v>
      </c>
      <c r="T53" s="15">
        <v>0.88395000000000001</v>
      </c>
      <c r="U53" s="15">
        <v>0</v>
      </c>
      <c r="V53" s="13">
        <v>9562677</v>
      </c>
      <c r="W53" s="14">
        <f t="shared" si="6"/>
        <v>0.29471344259518328</v>
      </c>
    </row>
    <row r="54" spans="1:23" ht="15" customHeight="1" x14ac:dyDescent="0.25">
      <c r="A54" s="8" t="s">
        <v>183</v>
      </c>
      <c r="B54" s="9" t="s">
        <v>184</v>
      </c>
      <c r="C54" s="9" t="s">
        <v>185</v>
      </c>
      <c r="D54" s="9" t="s">
        <v>19</v>
      </c>
      <c r="E54" s="22" t="s">
        <v>486</v>
      </c>
      <c r="F54" s="9" t="s">
        <v>16</v>
      </c>
      <c r="G54" s="10">
        <v>72</v>
      </c>
      <c r="H54" s="10">
        <v>71</v>
      </c>
      <c r="I54" s="11">
        <v>1116554</v>
      </c>
      <c r="J54" s="11">
        <v>3950000</v>
      </c>
      <c r="K54" s="12">
        <v>28923242</v>
      </c>
      <c r="L54" s="13">
        <v>0</v>
      </c>
      <c r="M54" s="14">
        <f t="shared" si="2"/>
        <v>0</v>
      </c>
      <c r="N54" s="13">
        <v>14951545</v>
      </c>
      <c r="O54" s="14">
        <f t="shared" si="3"/>
        <v>0.51693876502502722</v>
      </c>
      <c r="P54" s="13">
        <v>0</v>
      </c>
      <c r="Q54" s="14">
        <f t="shared" si="4"/>
        <v>0</v>
      </c>
      <c r="R54" s="13">
        <v>1080000</v>
      </c>
      <c r="S54" s="14">
        <f t="shared" si="5"/>
        <v>3.7340212414638717E-2</v>
      </c>
      <c r="T54" s="15">
        <v>0.89990999999999999</v>
      </c>
      <c r="U54" s="15">
        <v>0.71992999999999996</v>
      </c>
      <c r="V54" s="13">
        <v>12891697</v>
      </c>
      <c r="W54" s="14">
        <f t="shared" si="6"/>
        <v>0.44572102256033402</v>
      </c>
    </row>
    <row r="55" spans="1:23" ht="15" customHeight="1" x14ac:dyDescent="0.25">
      <c r="A55" s="8" t="s">
        <v>186</v>
      </c>
      <c r="B55" s="9" t="s">
        <v>187</v>
      </c>
      <c r="C55" s="9" t="s">
        <v>17</v>
      </c>
      <c r="D55" s="9" t="s">
        <v>17</v>
      </c>
      <c r="F55" s="9" t="s">
        <v>16</v>
      </c>
      <c r="G55" s="10">
        <v>56</v>
      </c>
      <c r="H55" s="10">
        <v>55</v>
      </c>
      <c r="I55" s="11">
        <v>1096487</v>
      </c>
      <c r="J55" s="11">
        <v>2264817</v>
      </c>
      <c r="K55" s="12">
        <v>30234465</v>
      </c>
      <c r="L55" s="13">
        <v>1676945</v>
      </c>
      <c r="M55" s="14">
        <f t="shared" si="2"/>
        <v>5.546468244104865E-2</v>
      </c>
      <c r="N55" s="13">
        <v>16840000</v>
      </c>
      <c r="O55" s="14">
        <f t="shared" si="3"/>
        <v>0.5569802541569695</v>
      </c>
      <c r="P55" s="13">
        <v>0</v>
      </c>
      <c r="Q55" s="14">
        <f t="shared" si="4"/>
        <v>0</v>
      </c>
      <c r="R55" s="13">
        <v>40875</v>
      </c>
      <c r="S55" s="14">
        <f t="shared" si="5"/>
        <v>1.3519339601345682E-3</v>
      </c>
      <c r="T55" s="15">
        <v>0.91</v>
      </c>
      <c r="U55" s="15">
        <v>0.75</v>
      </c>
      <c r="V55" s="13">
        <v>11676645</v>
      </c>
      <c r="W55" s="14">
        <f t="shared" si="6"/>
        <v>0.38620312944184726</v>
      </c>
    </row>
    <row r="56" spans="1:23" ht="15" customHeight="1" x14ac:dyDescent="0.25">
      <c r="A56" s="8" t="s">
        <v>188</v>
      </c>
      <c r="B56" s="9" t="s">
        <v>189</v>
      </c>
      <c r="C56" s="9" t="s">
        <v>51</v>
      </c>
      <c r="D56" s="9" t="s">
        <v>51</v>
      </c>
      <c r="F56" s="9" t="s">
        <v>16</v>
      </c>
      <c r="G56" s="10">
        <v>96</v>
      </c>
      <c r="H56" s="10">
        <v>96</v>
      </c>
      <c r="I56" s="11">
        <v>2042832</v>
      </c>
      <c r="J56" s="11">
        <v>6377500</v>
      </c>
      <c r="K56" s="12">
        <v>51210606</v>
      </c>
      <c r="L56" s="13">
        <v>0</v>
      </c>
      <c r="M56" s="14">
        <f t="shared" si="2"/>
        <v>0</v>
      </c>
      <c r="N56" s="13">
        <v>12780497</v>
      </c>
      <c r="O56" s="14">
        <f t="shared" si="3"/>
        <v>0.24956738453749211</v>
      </c>
      <c r="P56" s="13">
        <v>0</v>
      </c>
      <c r="Q56" s="14">
        <f t="shared" si="4"/>
        <v>0</v>
      </c>
      <c r="R56" s="13">
        <v>13373596</v>
      </c>
      <c r="S56" s="14">
        <f t="shared" si="5"/>
        <v>0.26114895027799517</v>
      </c>
      <c r="T56" s="15">
        <v>0.97680999999999996</v>
      </c>
      <c r="U56" s="15">
        <v>0.8</v>
      </c>
      <c r="V56" s="13">
        <v>25056513</v>
      </c>
      <c r="W56" s="14">
        <f t="shared" si="6"/>
        <v>0.48928366518451277</v>
      </c>
    </row>
    <row r="57" spans="1:23" ht="15" customHeight="1" x14ac:dyDescent="0.25">
      <c r="A57" s="8" t="s">
        <v>190</v>
      </c>
      <c r="B57" s="9" t="s">
        <v>191</v>
      </c>
      <c r="C57" s="9" t="s">
        <v>17</v>
      </c>
      <c r="D57" s="9" t="s">
        <v>17</v>
      </c>
      <c r="F57" s="9" t="s">
        <v>16</v>
      </c>
      <c r="G57" s="10">
        <v>80</v>
      </c>
      <c r="H57" s="10">
        <v>79</v>
      </c>
      <c r="I57" s="11">
        <v>1781475</v>
      </c>
      <c r="J57" s="11">
        <v>0</v>
      </c>
      <c r="K57" s="12">
        <v>49726211</v>
      </c>
      <c r="L57" s="13">
        <v>14929362</v>
      </c>
      <c r="M57" s="14">
        <f t="shared" si="2"/>
        <v>0.30023124022057501</v>
      </c>
      <c r="N57" s="13">
        <v>17516546</v>
      </c>
      <c r="O57" s="14">
        <f t="shared" si="3"/>
        <v>0.35225981726216782</v>
      </c>
      <c r="P57" s="13">
        <v>0</v>
      </c>
      <c r="Q57" s="14">
        <f t="shared" si="4"/>
        <v>0</v>
      </c>
      <c r="R57" s="13">
        <v>0</v>
      </c>
      <c r="S57" s="14">
        <f t="shared" si="5"/>
        <v>0</v>
      </c>
      <c r="T57" s="15">
        <v>0.97</v>
      </c>
      <c r="U57" s="15">
        <v>0</v>
      </c>
      <c r="V57" s="13">
        <v>17280303</v>
      </c>
      <c r="W57" s="14">
        <f t="shared" si="6"/>
        <v>0.34750894251725717</v>
      </c>
    </row>
    <row r="58" spans="1:23" ht="15" customHeight="1" x14ac:dyDescent="0.25">
      <c r="A58" s="8" t="s">
        <v>192</v>
      </c>
      <c r="B58" s="9" t="s">
        <v>193</v>
      </c>
      <c r="C58" s="9" t="s">
        <v>19</v>
      </c>
      <c r="D58" s="9" t="s">
        <v>19</v>
      </c>
      <c r="F58" s="9" t="s">
        <v>16</v>
      </c>
      <c r="G58" s="10">
        <v>53</v>
      </c>
      <c r="H58" s="10">
        <v>52</v>
      </c>
      <c r="I58" s="11">
        <v>776622</v>
      </c>
      <c r="J58" s="11">
        <v>3367759</v>
      </c>
      <c r="K58" s="12">
        <v>26699796</v>
      </c>
      <c r="L58" s="13">
        <v>0</v>
      </c>
      <c r="M58" s="14">
        <f t="shared" si="2"/>
        <v>0</v>
      </c>
      <c r="N58" s="13">
        <v>13169343</v>
      </c>
      <c r="O58" s="14">
        <f t="shared" si="3"/>
        <v>0.4932375887815772</v>
      </c>
      <c r="P58" s="13">
        <v>0</v>
      </c>
      <c r="Q58" s="14">
        <f t="shared" si="4"/>
        <v>0</v>
      </c>
      <c r="R58" s="13">
        <v>3265998</v>
      </c>
      <c r="S58" s="14">
        <f t="shared" si="5"/>
        <v>0.12232295707427877</v>
      </c>
      <c r="T58" s="15">
        <v>0.92349999999999999</v>
      </c>
      <c r="U58" s="15">
        <v>0.8</v>
      </c>
      <c r="V58" s="13">
        <v>10264455</v>
      </c>
      <c r="W58" s="14">
        <f t="shared" si="6"/>
        <v>0.38443945414414404</v>
      </c>
    </row>
    <row r="59" spans="1:23" ht="15" customHeight="1" x14ac:dyDescent="0.25">
      <c r="A59" s="8" t="s">
        <v>194</v>
      </c>
      <c r="B59" s="9" t="s">
        <v>195</v>
      </c>
      <c r="C59" s="9" t="s">
        <v>196</v>
      </c>
      <c r="D59" s="9" t="s">
        <v>25</v>
      </c>
      <c r="F59" s="9" t="s">
        <v>16</v>
      </c>
      <c r="G59" s="10">
        <v>131</v>
      </c>
      <c r="H59" s="10">
        <v>130</v>
      </c>
      <c r="I59" s="11">
        <v>3216303</v>
      </c>
      <c r="J59" s="11">
        <v>9100000</v>
      </c>
      <c r="K59" s="12">
        <v>82605086</v>
      </c>
      <c r="L59" s="13">
        <v>34500000</v>
      </c>
      <c r="M59" s="14">
        <f t="shared" si="2"/>
        <v>0.41764982848634769</v>
      </c>
      <c r="N59" s="13">
        <v>6500000</v>
      </c>
      <c r="O59" s="14">
        <f t="shared" si="3"/>
        <v>7.8687648845253907E-2</v>
      </c>
      <c r="P59" s="13">
        <v>0</v>
      </c>
      <c r="Q59" s="14">
        <f t="shared" si="4"/>
        <v>0</v>
      </c>
      <c r="R59" s="13">
        <v>5200000</v>
      </c>
      <c r="S59" s="14">
        <f t="shared" si="5"/>
        <v>6.2950119076203126E-2</v>
      </c>
      <c r="T59" s="15">
        <v>0.89990999999999999</v>
      </c>
      <c r="U59" s="15">
        <v>0.81991999999999998</v>
      </c>
      <c r="V59" s="13">
        <v>36405086</v>
      </c>
      <c r="W59" s="14">
        <f t="shared" si="6"/>
        <v>0.44071240359219527</v>
      </c>
    </row>
    <row r="60" spans="1:23" ht="15" customHeight="1" x14ac:dyDescent="0.25">
      <c r="A60" s="8" t="s">
        <v>197</v>
      </c>
      <c r="B60" s="9" t="s">
        <v>198</v>
      </c>
      <c r="C60" s="9" t="s">
        <v>17</v>
      </c>
      <c r="D60" s="9" t="s">
        <v>17</v>
      </c>
      <c r="F60" s="9" t="s">
        <v>16</v>
      </c>
      <c r="G60" s="10">
        <v>26</v>
      </c>
      <c r="H60" s="10">
        <v>25</v>
      </c>
      <c r="I60" s="11">
        <v>656005</v>
      </c>
      <c r="J60" s="11">
        <v>1636651</v>
      </c>
      <c r="K60" s="12">
        <v>17261356</v>
      </c>
      <c r="L60" s="13">
        <v>2030000</v>
      </c>
      <c r="M60" s="14">
        <f t="shared" si="2"/>
        <v>0.11760373866340512</v>
      </c>
      <c r="N60" s="13">
        <v>7560000</v>
      </c>
      <c r="O60" s="14">
        <f t="shared" si="3"/>
        <v>0.43797254398785357</v>
      </c>
      <c r="P60" s="13">
        <v>0</v>
      </c>
      <c r="Q60" s="14">
        <f t="shared" si="4"/>
        <v>0</v>
      </c>
      <c r="R60" s="13">
        <v>98891</v>
      </c>
      <c r="S60" s="14">
        <f t="shared" si="5"/>
        <v>5.7290400591934959E-3</v>
      </c>
      <c r="T60" s="15">
        <v>0.95</v>
      </c>
      <c r="U60" s="15">
        <v>0.81899999999999995</v>
      </c>
      <c r="V60" s="13">
        <v>7572465</v>
      </c>
      <c r="W60" s="14">
        <f t="shared" si="6"/>
        <v>0.43869467728954781</v>
      </c>
    </row>
    <row r="61" spans="1:23" ht="15" customHeight="1" x14ac:dyDescent="0.25">
      <c r="A61" s="8" t="s">
        <v>199</v>
      </c>
      <c r="B61" s="9" t="s">
        <v>200</v>
      </c>
      <c r="C61" s="9" t="s">
        <v>149</v>
      </c>
      <c r="D61" s="9" t="s">
        <v>69</v>
      </c>
      <c r="F61" s="9" t="s">
        <v>16</v>
      </c>
      <c r="G61" s="10">
        <v>54</v>
      </c>
      <c r="H61" s="10">
        <v>53</v>
      </c>
      <c r="I61" s="11">
        <v>1266490</v>
      </c>
      <c r="J61" s="11">
        <v>3779354</v>
      </c>
      <c r="K61" s="12">
        <v>33159987</v>
      </c>
      <c r="L61" s="13">
        <v>0</v>
      </c>
      <c r="M61" s="14">
        <f t="shared" si="2"/>
        <v>0</v>
      </c>
      <c r="N61" s="13">
        <v>16850000</v>
      </c>
      <c r="O61" s="14">
        <f t="shared" si="3"/>
        <v>0.50814253938036824</v>
      </c>
      <c r="P61" s="13">
        <v>0</v>
      </c>
      <c r="Q61" s="14">
        <f t="shared" si="4"/>
        <v>0</v>
      </c>
      <c r="R61" s="13">
        <v>1450579</v>
      </c>
      <c r="S61" s="14">
        <f t="shared" si="5"/>
        <v>4.3744860334233547E-2</v>
      </c>
      <c r="T61" s="15">
        <v>0.93454999999999999</v>
      </c>
      <c r="U61" s="15">
        <v>0.8</v>
      </c>
      <c r="V61" s="13">
        <v>14859408</v>
      </c>
      <c r="W61" s="14">
        <f t="shared" si="6"/>
        <v>0.44811260028539818</v>
      </c>
    </row>
    <row r="62" spans="1:23" ht="15" customHeight="1" x14ac:dyDescent="0.25">
      <c r="A62" s="8" t="s">
        <v>201</v>
      </c>
      <c r="B62" s="9" t="s">
        <v>202</v>
      </c>
      <c r="C62" s="9" t="s">
        <v>203</v>
      </c>
      <c r="D62" s="9" t="s">
        <v>204</v>
      </c>
      <c r="F62" s="9" t="s">
        <v>16</v>
      </c>
      <c r="G62" s="10">
        <v>190</v>
      </c>
      <c r="H62" s="10">
        <v>188</v>
      </c>
      <c r="I62" s="11">
        <v>2993244</v>
      </c>
      <c r="J62" s="11">
        <v>13300000</v>
      </c>
      <c r="K62" s="12">
        <v>80031402</v>
      </c>
      <c r="L62" s="13">
        <v>0</v>
      </c>
      <c r="M62" s="14">
        <f t="shared" si="2"/>
        <v>0</v>
      </c>
      <c r="N62" s="13">
        <v>35971000</v>
      </c>
      <c r="O62" s="14">
        <f t="shared" si="3"/>
        <v>0.44946107529142121</v>
      </c>
      <c r="P62" s="13">
        <v>0</v>
      </c>
      <c r="Q62" s="14">
        <f t="shared" si="4"/>
        <v>0</v>
      </c>
      <c r="R62" s="13">
        <v>5072620</v>
      </c>
      <c r="S62" s="14">
        <f t="shared" si="5"/>
        <v>6.3382870638702543E-2</v>
      </c>
      <c r="T62" s="15">
        <v>0.94706000000000001</v>
      </c>
      <c r="U62" s="15">
        <v>0.8</v>
      </c>
      <c r="V62" s="13">
        <v>38987782</v>
      </c>
      <c r="W62" s="14">
        <f t="shared" si="6"/>
        <v>0.48715605406987622</v>
      </c>
    </row>
    <row r="63" spans="1:23" ht="15" customHeight="1" x14ac:dyDescent="0.25">
      <c r="A63" s="8" t="s">
        <v>205</v>
      </c>
      <c r="B63" s="9" t="s">
        <v>206</v>
      </c>
      <c r="C63" s="9" t="s">
        <v>17</v>
      </c>
      <c r="D63" s="9" t="s">
        <v>17</v>
      </c>
      <c r="F63" s="9" t="s">
        <v>16</v>
      </c>
      <c r="G63" s="10">
        <v>49</v>
      </c>
      <c r="H63" s="10">
        <v>48</v>
      </c>
      <c r="I63" s="11">
        <v>843169</v>
      </c>
      <c r="J63" s="11">
        <v>2400000</v>
      </c>
      <c r="K63" s="12">
        <v>22148687</v>
      </c>
      <c r="L63" s="13">
        <v>5130000</v>
      </c>
      <c r="M63" s="14">
        <f t="shared" si="2"/>
        <v>0.23161643848233532</v>
      </c>
      <c r="N63" s="13">
        <v>6720000</v>
      </c>
      <c r="O63" s="14">
        <f t="shared" si="3"/>
        <v>0.30340398959089537</v>
      </c>
      <c r="P63" s="13">
        <v>0</v>
      </c>
      <c r="Q63" s="14">
        <f t="shared" si="4"/>
        <v>0</v>
      </c>
      <c r="R63" s="13">
        <v>188898</v>
      </c>
      <c r="S63" s="14">
        <f t="shared" si="5"/>
        <v>8.528631968116214E-3</v>
      </c>
      <c r="T63" s="15">
        <v>0.94</v>
      </c>
      <c r="U63" s="15">
        <v>0.91</v>
      </c>
      <c r="V63" s="13">
        <v>10109789</v>
      </c>
      <c r="W63" s="14">
        <f t="shared" si="6"/>
        <v>0.4564509399586531</v>
      </c>
    </row>
    <row r="64" spans="1:23" ht="15" customHeight="1" x14ac:dyDescent="0.25">
      <c r="A64" s="8" t="s">
        <v>207</v>
      </c>
      <c r="B64" s="9" t="s">
        <v>208</v>
      </c>
      <c r="C64" s="9" t="s">
        <v>19</v>
      </c>
      <c r="D64" s="9" t="s">
        <v>19</v>
      </c>
      <c r="F64" s="9" t="s">
        <v>16</v>
      </c>
      <c r="G64" s="10">
        <v>120</v>
      </c>
      <c r="H64" s="10">
        <v>119</v>
      </c>
      <c r="I64" s="11">
        <v>1795715</v>
      </c>
      <c r="J64" s="11">
        <v>8399942</v>
      </c>
      <c r="K64" s="12">
        <v>45973124</v>
      </c>
      <c r="L64" s="13">
        <v>0</v>
      </c>
      <c r="M64" s="14">
        <f t="shared" si="2"/>
        <v>0</v>
      </c>
      <c r="N64" s="13">
        <v>18360000</v>
      </c>
      <c r="O64" s="14">
        <f t="shared" si="3"/>
        <v>0.39936376740462537</v>
      </c>
      <c r="P64" s="13">
        <v>0</v>
      </c>
      <c r="Q64" s="14">
        <f t="shared" si="4"/>
        <v>0</v>
      </c>
      <c r="R64" s="13">
        <v>3084042</v>
      </c>
      <c r="S64" s="14">
        <f t="shared" si="5"/>
        <v>6.7083585618414793E-2</v>
      </c>
      <c r="T64" s="15">
        <v>0.96840999999999999</v>
      </c>
      <c r="U64" s="15">
        <v>0.84991000000000005</v>
      </c>
      <c r="V64" s="13">
        <v>24529082</v>
      </c>
      <c r="W64" s="14">
        <f t="shared" si="6"/>
        <v>0.53355264697695981</v>
      </c>
    </row>
    <row r="65" spans="1:23" x14ac:dyDescent="0.25">
      <c r="A65" s="8" t="s">
        <v>209</v>
      </c>
      <c r="B65" s="9" t="s">
        <v>210</v>
      </c>
      <c r="C65" s="9" t="s">
        <v>17</v>
      </c>
      <c r="D65" s="9" t="s">
        <v>17</v>
      </c>
      <c r="F65" s="9" t="s">
        <v>16</v>
      </c>
      <c r="G65" s="10">
        <v>54</v>
      </c>
      <c r="H65" s="10">
        <v>53</v>
      </c>
      <c r="I65" s="11">
        <v>863896</v>
      </c>
      <c r="J65" s="11">
        <v>7999040</v>
      </c>
      <c r="K65" s="12">
        <v>32737106</v>
      </c>
      <c r="L65" s="13">
        <v>3212960</v>
      </c>
      <c r="M65" s="14">
        <f t="shared" si="2"/>
        <v>9.8144289235584839E-2</v>
      </c>
      <c r="N65" s="13">
        <v>13830000</v>
      </c>
      <c r="O65" s="14">
        <f t="shared" si="3"/>
        <v>0.42245640161350856</v>
      </c>
      <c r="P65" s="13">
        <v>0</v>
      </c>
      <c r="Q65" s="14">
        <f t="shared" si="4"/>
        <v>0</v>
      </c>
      <c r="R65" s="13">
        <v>1079095</v>
      </c>
      <c r="S65" s="14">
        <f t="shared" si="5"/>
        <v>3.2962443289886408E-2</v>
      </c>
      <c r="T65" s="15">
        <v>0.95101999999999998</v>
      </c>
      <c r="U65" s="15">
        <v>0.8</v>
      </c>
      <c r="V65" s="13">
        <v>14615051</v>
      </c>
      <c r="W65" s="14">
        <f t="shared" si="6"/>
        <v>0.44643686586102022</v>
      </c>
    </row>
    <row r="66" spans="1:23" ht="15" customHeight="1" x14ac:dyDescent="0.25">
      <c r="A66" s="8" t="s">
        <v>211</v>
      </c>
      <c r="B66" s="9" t="s">
        <v>212</v>
      </c>
      <c r="C66" s="9" t="s">
        <v>44</v>
      </c>
      <c r="D66" s="9" t="s">
        <v>40</v>
      </c>
      <c r="F66" s="9" t="s">
        <v>16</v>
      </c>
      <c r="G66" s="10">
        <v>96</v>
      </c>
      <c r="H66" s="10">
        <v>95</v>
      </c>
      <c r="I66" s="11">
        <v>1737240</v>
      </c>
      <c r="J66" s="11">
        <v>5700000</v>
      </c>
      <c r="K66" s="12">
        <v>42936913</v>
      </c>
      <c r="L66" s="13">
        <v>15000000</v>
      </c>
      <c r="M66" s="14">
        <f t="shared" si="2"/>
        <v>0.34934975413812352</v>
      </c>
      <c r="N66" s="13">
        <v>4750000</v>
      </c>
      <c r="O66" s="14">
        <f t="shared" si="3"/>
        <v>0.11062742214373912</v>
      </c>
      <c r="P66" s="13">
        <v>0</v>
      </c>
      <c r="Q66" s="14">
        <f t="shared" si="4"/>
        <v>0</v>
      </c>
      <c r="R66" s="13">
        <v>2879784</v>
      </c>
      <c r="S66" s="14">
        <f t="shared" si="5"/>
        <v>6.707012215806013E-2</v>
      </c>
      <c r="T66" s="15">
        <v>0.89990999999999999</v>
      </c>
      <c r="U66" s="15">
        <v>0.81991999999999998</v>
      </c>
      <c r="V66" s="13">
        <v>20307129</v>
      </c>
      <c r="W66" s="14">
        <f t="shared" si="6"/>
        <v>0.47295270156007724</v>
      </c>
    </row>
    <row r="67" spans="1:23" ht="15" customHeight="1" x14ac:dyDescent="0.25">
      <c r="A67" s="8" t="s">
        <v>213</v>
      </c>
      <c r="B67" s="9" t="s">
        <v>214</v>
      </c>
      <c r="C67" s="9" t="s">
        <v>65</v>
      </c>
      <c r="D67" s="9" t="s">
        <v>30</v>
      </c>
      <c r="F67" s="9" t="s">
        <v>14</v>
      </c>
      <c r="G67" s="10">
        <v>119</v>
      </c>
      <c r="H67" s="10">
        <v>117</v>
      </c>
      <c r="I67" s="11">
        <v>2547613</v>
      </c>
      <c r="J67" s="11">
        <v>0</v>
      </c>
      <c r="K67" s="12">
        <v>72920842</v>
      </c>
      <c r="L67" s="13">
        <v>1290000</v>
      </c>
      <c r="M67" s="14">
        <f t="shared" si="2"/>
        <v>1.7690415587905583E-2</v>
      </c>
      <c r="N67" s="13">
        <v>17509929</v>
      </c>
      <c r="O67" s="14">
        <f t="shared" si="3"/>
        <v>0.24012241932148837</v>
      </c>
      <c r="P67" s="13">
        <v>0</v>
      </c>
      <c r="Q67" s="14">
        <f t="shared" si="4"/>
        <v>0</v>
      </c>
      <c r="R67" s="13">
        <v>29306794</v>
      </c>
      <c r="S67" s="14">
        <f t="shared" si="5"/>
        <v>0.40189873287530059</v>
      </c>
      <c r="T67" s="15">
        <v>0.97636999999999996</v>
      </c>
      <c r="U67" s="15">
        <v>0</v>
      </c>
      <c r="V67" s="13">
        <v>24814119</v>
      </c>
      <c r="W67" s="14">
        <f t="shared" si="6"/>
        <v>0.34028843221530547</v>
      </c>
    </row>
    <row r="68" spans="1:23" ht="15" customHeight="1" x14ac:dyDescent="0.25">
      <c r="A68" s="8" t="s">
        <v>215</v>
      </c>
      <c r="B68" s="9" t="s">
        <v>216</v>
      </c>
      <c r="C68" s="9" t="s">
        <v>51</v>
      </c>
      <c r="D68" s="9" t="s">
        <v>51</v>
      </c>
      <c r="F68" s="9" t="s">
        <v>16</v>
      </c>
      <c r="G68" s="10">
        <v>146</v>
      </c>
      <c r="H68" s="10">
        <v>145</v>
      </c>
      <c r="I68" s="11">
        <v>2420717</v>
      </c>
      <c r="J68" s="11">
        <v>0</v>
      </c>
      <c r="K68" s="12">
        <v>71031902</v>
      </c>
      <c r="L68" s="13">
        <v>34256000</v>
      </c>
      <c r="M68" s="14">
        <f t="shared" si="2"/>
        <v>0.48226218129425846</v>
      </c>
      <c r="N68" s="13">
        <v>7787208</v>
      </c>
      <c r="O68" s="14">
        <f t="shared" si="3"/>
        <v>0.10962972665437003</v>
      </c>
      <c r="P68" s="13">
        <v>0</v>
      </c>
      <c r="Q68" s="14">
        <f t="shared" si="4"/>
        <v>0</v>
      </c>
      <c r="R68" s="13">
        <v>5139970</v>
      </c>
      <c r="S68" s="14">
        <f t="shared" si="5"/>
        <v>7.2361429938902669E-2</v>
      </c>
      <c r="T68" s="15">
        <v>0.98519000000000001</v>
      </c>
      <c r="U68" s="15">
        <v>0</v>
      </c>
      <c r="V68" s="13">
        <v>23848724</v>
      </c>
      <c r="W68" s="14">
        <f t="shared" si="6"/>
        <v>0.33574666211246884</v>
      </c>
    </row>
    <row r="69" spans="1:23" ht="15" customHeight="1" x14ac:dyDescent="0.25">
      <c r="A69" s="8" t="s">
        <v>217</v>
      </c>
      <c r="B69" s="9" t="s">
        <v>218</v>
      </c>
      <c r="C69" s="9" t="s">
        <v>17</v>
      </c>
      <c r="D69" s="9" t="s">
        <v>17</v>
      </c>
      <c r="F69" s="9" t="s">
        <v>16</v>
      </c>
      <c r="G69" s="10">
        <v>86</v>
      </c>
      <c r="H69" s="10">
        <v>84</v>
      </c>
      <c r="I69" s="11">
        <v>2236487</v>
      </c>
      <c r="J69" s="11">
        <v>2927933</v>
      </c>
      <c r="K69" s="12">
        <v>60032212</v>
      </c>
      <c r="L69" s="13">
        <v>3627000</v>
      </c>
      <c r="M69" s="14">
        <f t="shared" si="2"/>
        <v>6.0417563823901739E-2</v>
      </c>
      <c r="N69" s="13">
        <v>27895000</v>
      </c>
      <c r="O69" s="14">
        <f t="shared" si="3"/>
        <v>0.46466720233463993</v>
      </c>
      <c r="P69" s="13">
        <v>0</v>
      </c>
      <c r="Q69" s="14">
        <f t="shared" si="4"/>
        <v>0</v>
      </c>
      <c r="R69" s="13">
        <v>4941032</v>
      </c>
      <c r="S69" s="14">
        <f t="shared" si="5"/>
        <v>8.230634579981827E-2</v>
      </c>
      <c r="T69" s="15">
        <v>0.94911999999999996</v>
      </c>
      <c r="U69" s="15">
        <v>0.8</v>
      </c>
      <c r="V69" s="13">
        <v>23569180</v>
      </c>
      <c r="W69" s="14">
        <f t="shared" si="6"/>
        <v>0.39260888804164007</v>
      </c>
    </row>
    <row r="70" spans="1:23" x14ac:dyDescent="0.25">
      <c r="A70" s="8" t="s">
        <v>219</v>
      </c>
      <c r="B70" s="9" t="s">
        <v>220</v>
      </c>
      <c r="C70" s="9" t="s">
        <v>17</v>
      </c>
      <c r="D70" s="9" t="s">
        <v>17</v>
      </c>
      <c r="F70" s="9" t="s">
        <v>16</v>
      </c>
      <c r="G70" s="10">
        <v>63</v>
      </c>
      <c r="H70" s="10">
        <v>62</v>
      </c>
      <c r="I70" s="11">
        <v>1700281</v>
      </c>
      <c r="J70" s="11">
        <v>11138301</v>
      </c>
      <c r="K70" s="12">
        <v>55753462</v>
      </c>
      <c r="L70" s="13">
        <v>7368414</v>
      </c>
      <c r="M70" s="14">
        <f t="shared" si="2"/>
        <v>0.13216065398772905</v>
      </c>
      <c r="N70" s="13">
        <v>17584820</v>
      </c>
      <c r="O70" s="14">
        <f t="shared" si="3"/>
        <v>0.3154031941550105</v>
      </c>
      <c r="P70" s="13">
        <v>0</v>
      </c>
      <c r="Q70" s="14">
        <f t="shared" si="4"/>
        <v>0</v>
      </c>
      <c r="R70" s="13">
        <v>5684180</v>
      </c>
      <c r="S70" s="14">
        <f t="shared" si="5"/>
        <v>0.10195205456479098</v>
      </c>
      <c r="T70" s="15">
        <v>0.94</v>
      </c>
      <c r="U70" s="15">
        <v>0.82</v>
      </c>
      <c r="V70" s="13">
        <v>25116048</v>
      </c>
      <c r="W70" s="14">
        <f t="shared" si="6"/>
        <v>0.45048409729246947</v>
      </c>
    </row>
    <row r="71" spans="1:23" ht="15" customHeight="1" x14ac:dyDescent="0.25">
      <c r="A71" s="8" t="s">
        <v>221</v>
      </c>
      <c r="B71" s="9" t="s">
        <v>222</v>
      </c>
      <c r="C71" s="9" t="s">
        <v>20</v>
      </c>
      <c r="D71" s="9" t="s">
        <v>21</v>
      </c>
      <c r="E71" s="22" t="s">
        <v>486</v>
      </c>
      <c r="F71" s="9" t="s">
        <v>16</v>
      </c>
      <c r="G71" s="10">
        <v>68</v>
      </c>
      <c r="H71" s="10">
        <v>67</v>
      </c>
      <c r="I71" s="11">
        <v>1152349</v>
      </c>
      <c r="J71" s="11">
        <v>5810000</v>
      </c>
      <c r="K71" s="12">
        <v>29750365</v>
      </c>
      <c r="L71" s="13">
        <v>0</v>
      </c>
      <c r="M71" s="14">
        <f t="shared" si="2"/>
        <v>0</v>
      </c>
      <c r="N71" s="13">
        <v>11548000</v>
      </c>
      <c r="O71" s="14">
        <f t="shared" si="3"/>
        <v>0.38816330488718376</v>
      </c>
      <c r="P71" s="13">
        <v>0</v>
      </c>
      <c r="Q71" s="14">
        <f t="shared" si="4"/>
        <v>0</v>
      </c>
      <c r="R71" s="13">
        <v>3068529</v>
      </c>
      <c r="S71" s="14">
        <f t="shared" si="5"/>
        <v>0.10314256648615908</v>
      </c>
      <c r="T71" s="15">
        <v>0.89990999999999999</v>
      </c>
      <c r="U71" s="15">
        <v>0.81991999999999998</v>
      </c>
      <c r="V71" s="13">
        <v>15133836</v>
      </c>
      <c r="W71" s="14">
        <f t="shared" si="6"/>
        <v>0.50869412862665719</v>
      </c>
    </row>
    <row r="72" spans="1:23" ht="15" customHeight="1" x14ac:dyDescent="0.25">
      <c r="A72" s="8" t="s">
        <v>223</v>
      </c>
      <c r="B72" s="9" t="s">
        <v>224</v>
      </c>
      <c r="C72" s="9" t="s">
        <v>17</v>
      </c>
      <c r="D72" s="9" t="s">
        <v>17</v>
      </c>
      <c r="F72" s="9" t="s">
        <v>16</v>
      </c>
      <c r="G72" s="10">
        <v>42</v>
      </c>
      <c r="H72" s="10">
        <v>41</v>
      </c>
      <c r="I72" s="11">
        <v>804596</v>
      </c>
      <c r="J72" s="11">
        <v>0</v>
      </c>
      <c r="K72" s="12">
        <v>26319326</v>
      </c>
      <c r="L72" s="13">
        <v>1520000</v>
      </c>
      <c r="M72" s="14">
        <f t="shared" si="2"/>
        <v>5.7752238792133204E-2</v>
      </c>
      <c r="N72" s="13">
        <v>15929300</v>
      </c>
      <c r="O72" s="14">
        <f t="shared" si="3"/>
        <v>0.60523206407337327</v>
      </c>
      <c r="P72" s="13">
        <v>0</v>
      </c>
      <c r="Q72" s="14">
        <f t="shared" si="4"/>
        <v>0</v>
      </c>
      <c r="R72" s="13">
        <v>1226368</v>
      </c>
      <c r="S72" s="14">
        <f t="shared" si="5"/>
        <v>4.6595722094099221E-2</v>
      </c>
      <c r="T72" s="15">
        <v>0.95</v>
      </c>
      <c r="U72" s="15">
        <v>0</v>
      </c>
      <c r="V72" s="13">
        <v>7643658</v>
      </c>
      <c r="W72" s="14">
        <f t="shared" si="6"/>
        <v>0.2904199750403943</v>
      </c>
    </row>
    <row r="73" spans="1:23" ht="15" customHeight="1" x14ac:dyDescent="0.25">
      <c r="A73" s="8" t="s">
        <v>225</v>
      </c>
      <c r="B73" s="9" t="s">
        <v>226</v>
      </c>
      <c r="C73" s="9" t="s">
        <v>227</v>
      </c>
      <c r="D73" s="9" t="s">
        <v>204</v>
      </c>
      <c r="F73" s="9" t="s">
        <v>16</v>
      </c>
      <c r="G73" s="10">
        <v>44</v>
      </c>
      <c r="H73" s="10">
        <v>43</v>
      </c>
      <c r="I73" s="11">
        <v>448895</v>
      </c>
      <c r="J73" s="11">
        <v>3463693</v>
      </c>
      <c r="K73" s="12">
        <v>14746000</v>
      </c>
      <c r="L73" s="13">
        <v>2200000</v>
      </c>
      <c r="M73" s="14">
        <f t="shared" si="2"/>
        <v>0.14919300149193002</v>
      </c>
      <c r="N73" s="13">
        <v>4435814</v>
      </c>
      <c r="O73" s="14">
        <f t="shared" si="3"/>
        <v>0.3008147294181473</v>
      </c>
      <c r="P73" s="13">
        <v>0</v>
      </c>
      <c r="Q73" s="14">
        <f t="shared" si="4"/>
        <v>0</v>
      </c>
      <c r="R73" s="13">
        <v>1203579</v>
      </c>
      <c r="S73" s="14">
        <f t="shared" si="5"/>
        <v>8.1620710701207105E-2</v>
      </c>
      <c r="T73" s="15">
        <v>0.89429000000000003</v>
      </c>
      <c r="U73" s="15">
        <v>0.83499999999999996</v>
      </c>
      <c r="V73" s="13">
        <v>6906607</v>
      </c>
      <c r="W73" s="14">
        <f t="shared" si="6"/>
        <v>0.46837155838871558</v>
      </c>
    </row>
    <row r="74" spans="1:23" ht="15" customHeight="1" x14ac:dyDescent="0.25">
      <c r="A74" s="8" t="s">
        <v>228</v>
      </c>
      <c r="B74" s="9" t="s">
        <v>229</v>
      </c>
      <c r="C74" s="9" t="s">
        <v>51</v>
      </c>
      <c r="D74" s="9" t="s">
        <v>51</v>
      </c>
      <c r="F74" s="9" t="s">
        <v>16</v>
      </c>
      <c r="G74" s="10">
        <v>130</v>
      </c>
      <c r="H74" s="10">
        <v>129</v>
      </c>
      <c r="I74" s="11">
        <v>3682831</v>
      </c>
      <c r="J74" s="11">
        <v>0</v>
      </c>
      <c r="K74" s="12">
        <v>91180886</v>
      </c>
      <c r="L74" s="13">
        <v>2786000</v>
      </c>
      <c r="M74" s="14">
        <f t="shared" si="2"/>
        <v>3.0554649359296641E-2</v>
      </c>
      <c r="N74" s="13">
        <v>47311112</v>
      </c>
      <c r="O74" s="14">
        <f t="shared" si="3"/>
        <v>0.51887093968356479</v>
      </c>
      <c r="P74" s="13">
        <v>0</v>
      </c>
      <c r="Q74" s="14">
        <f t="shared" si="4"/>
        <v>0</v>
      </c>
      <c r="R74" s="13">
        <v>4139032</v>
      </c>
      <c r="S74" s="14">
        <f t="shared" si="5"/>
        <v>4.5393636556679218E-2</v>
      </c>
      <c r="T74" s="15">
        <v>1.0031600000000001</v>
      </c>
      <c r="U74" s="15">
        <v>0</v>
      </c>
      <c r="V74" s="13">
        <v>36944742</v>
      </c>
      <c r="W74" s="14">
        <f t="shared" si="6"/>
        <v>0.4051807744004593</v>
      </c>
    </row>
    <row r="75" spans="1:23" x14ac:dyDescent="0.25">
      <c r="A75" s="8" t="s">
        <v>230</v>
      </c>
      <c r="B75" s="9" t="s">
        <v>231</v>
      </c>
      <c r="C75" s="9" t="s">
        <v>17</v>
      </c>
      <c r="D75" s="9" t="s">
        <v>17</v>
      </c>
      <c r="F75" s="9" t="s">
        <v>16</v>
      </c>
      <c r="G75" s="10">
        <v>152</v>
      </c>
      <c r="H75" s="10">
        <v>151</v>
      </c>
      <c r="I75" s="11">
        <v>2862935</v>
      </c>
      <c r="J75" s="11">
        <v>20377059</v>
      </c>
      <c r="K75" s="12">
        <v>81802701</v>
      </c>
      <c r="L75" s="13">
        <v>19500000</v>
      </c>
      <c r="M75" s="14">
        <f t="shared" si="2"/>
        <v>0.23837843691738247</v>
      </c>
      <c r="N75" s="13">
        <v>15350461</v>
      </c>
      <c r="O75" s="14">
        <f t="shared" si="3"/>
        <v>0.1876522512380123</v>
      </c>
      <c r="P75" s="13">
        <v>0</v>
      </c>
      <c r="Q75" s="14">
        <f t="shared" si="4"/>
        <v>0</v>
      </c>
      <c r="R75" s="13">
        <v>1002676</v>
      </c>
      <c r="S75" s="14">
        <f t="shared" si="5"/>
        <v>1.2257248082798634E-2</v>
      </c>
      <c r="T75" s="15">
        <v>0.99999000000000005</v>
      </c>
      <c r="U75" s="15">
        <v>0.85</v>
      </c>
      <c r="V75" s="13">
        <v>45949564</v>
      </c>
      <c r="W75" s="14">
        <f t="shared" si="6"/>
        <v>0.5617120637618066</v>
      </c>
    </row>
    <row r="76" spans="1:23" ht="15" customHeight="1" x14ac:dyDescent="0.25">
      <c r="A76" s="8" t="s">
        <v>232</v>
      </c>
      <c r="B76" s="9" t="s">
        <v>233</v>
      </c>
      <c r="C76" s="9" t="s">
        <v>234</v>
      </c>
      <c r="D76" s="9" t="s">
        <v>235</v>
      </c>
      <c r="F76" s="9" t="s">
        <v>16</v>
      </c>
      <c r="G76" s="10">
        <v>60</v>
      </c>
      <c r="H76" s="10">
        <v>59</v>
      </c>
      <c r="I76" s="11">
        <v>678295</v>
      </c>
      <c r="J76" s="11">
        <v>5311460</v>
      </c>
      <c r="K76" s="12">
        <v>22404955</v>
      </c>
      <c r="L76" s="13">
        <v>613000</v>
      </c>
      <c r="M76" s="14">
        <f t="shared" si="2"/>
        <v>2.7360019245742738E-2</v>
      </c>
      <c r="N76" s="13">
        <v>9718327</v>
      </c>
      <c r="O76" s="14">
        <f t="shared" si="3"/>
        <v>0.43375793434979004</v>
      </c>
      <c r="P76" s="13">
        <v>0</v>
      </c>
      <c r="Q76" s="14">
        <f t="shared" si="4"/>
        <v>0</v>
      </c>
      <c r="R76" s="13">
        <v>1480657</v>
      </c>
      <c r="S76" s="14">
        <f t="shared" si="5"/>
        <v>6.6086140320299677E-2</v>
      </c>
      <c r="T76" s="15">
        <v>0.93525999999999998</v>
      </c>
      <c r="U76" s="15">
        <v>0.8</v>
      </c>
      <c r="V76" s="13">
        <v>10592971</v>
      </c>
      <c r="W76" s="14">
        <f t="shared" si="6"/>
        <v>0.47279590608416755</v>
      </c>
    </row>
    <row r="77" spans="1:23" ht="15" customHeight="1" x14ac:dyDescent="0.25">
      <c r="A77" s="8" t="s">
        <v>236</v>
      </c>
      <c r="B77" s="9" t="s">
        <v>237</v>
      </c>
      <c r="C77" s="9" t="s">
        <v>17</v>
      </c>
      <c r="D77" s="9" t="s">
        <v>17</v>
      </c>
      <c r="F77" s="9" t="s">
        <v>14</v>
      </c>
      <c r="G77" s="10">
        <v>201</v>
      </c>
      <c r="H77" s="10">
        <v>200</v>
      </c>
      <c r="I77" s="11">
        <v>2134234</v>
      </c>
      <c r="J77" s="11">
        <v>0</v>
      </c>
      <c r="K77" s="12">
        <v>62128137</v>
      </c>
      <c r="L77" s="13">
        <v>9755421</v>
      </c>
      <c r="M77" s="14">
        <f t="shared" si="2"/>
        <v>0.15702098068705972</v>
      </c>
      <c r="N77" s="13">
        <v>18375000</v>
      </c>
      <c r="O77" s="14">
        <f t="shared" si="3"/>
        <v>0.29575971350951663</v>
      </c>
      <c r="P77" s="13">
        <v>7756000</v>
      </c>
      <c r="Q77" s="14">
        <f t="shared" si="4"/>
        <v>0.12483876669277882</v>
      </c>
      <c r="R77" s="13">
        <v>4901502</v>
      </c>
      <c r="S77" s="14">
        <f t="shared" si="5"/>
        <v>7.8893432777486949E-2</v>
      </c>
      <c r="T77" s="15">
        <v>0.99990000000000001</v>
      </c>
      <c r="U77" s="15">
        <v>0</v>
      </c>
      <c r="V77" s="13">
        <v>21340214</v>
      </c>
      <c r="W77" s="14">
        <f t="shared" si="6"/>
        <v>0.34348710633315788</v>
      </c>
    </row>
    <row r="78" spans="1:23" ht="15" customHeight="1" x14ac:dyDescent="0.25">
      <c r="A78" s="9" t="s">
        <v>238</v>
      </c>
      <c r="B78" s="9" t="s">
        <v>239</v>
      </c>
      <c r="C78" s="9" t="s">
        <v>240</v>
      </c>
      <c r="D78" s="9" t="s">
        <v>23</v>
      </c>
      <c r="F78" s="9" t="s">
        <v>14</v>
      </c>
      <c r="G78" s="10">
        <v>112</v>
      </c>
      <c r="H78" s="10">
        <v>111</v>
      </c>
      <c r="I78" s="11">
        <v>991468</v>
      </c>
      <c r="J78" s="11">
        <v>0</v>
      </c>
      <c r="K78" s="12">
        <v>35131567</v>
      </c>
      <c r="L78" s="13">
        <v>12375000</v>
      </c>
      <c r="M78" s="14">
        <f t="shared" si="2"/>
        <v>0.35224731080170718</v>
      </c>
      <c r="N78" s="13">
        <v>5730000</v>
      </c>
      <c r="O78" s="14">
        <f t="shared" si="3"/>
        <v>0.16310117906212382</v>
      </c>
      <c r="P78" s="13">
        <v>2363000</v>
      </c>
      <c r="Q78" s="14">
        <f t="shared" si="4"/>
        <v>6.7261446094903768E-2</v>
      </c>
      <c r="R78" s="13">
        <v>4948157</v>
      </c>
      <c r="S78" s="14">
        <f t="shared" si="5"/>
        <v>0.14084646437774895</v>
      </c>
      <c r="T78" s="15">
        <v>0.97989999999999999</v>
      </c>
      <c r="U78" s="15">
        <v>0</v>
      </c>
      <c r="V78" s="13">
        <v>9715410</v>
      </c>
      <c r="W78" s="14">
        <f t="shared" si="6"/>
        <v>0.27654359966351627</v>
      </c>
    </row>
    <row r="79" spans="1:23" ht="15" customHeight="1" x14ac:dyDescent="0.25">
      <c r="A79" s="8" t="s">
        <v>241</v>
      </c>
      <c r="B79" s="9" t="s">
        <v>242</v>
      </c>
      <c r="C79" s="9" t="s">
        <v>17</v>
      </c>
      <c r="D79" s="9" t="s">
        <v>17</v>
      </c>
      <c r="F79" s="9" t="s">
        <v>16</v>
      </c>
      <c r="G79" s="10">
        <v>98</v>
      </c>
      <c r="H79" s="10">
        <v>97</v>
      </c>
      <c r="I79" s="11">
        <v>1426151</v>
      </c>
      <c r="J79" s="11">
        <v>4850000</v>
      </c>
      <c r="K79" s="12">
        <v>40057844</v>
      </c>
      <c r="L79" s="13">
        <v>12910000</v>
      </c>
      <c r="M79" s="14">
        <f t="shared" si="2"/>
        <v>0.32228394518686526</v>
      </c>
      <c r="N79" s="13">
        <v>9280000</v>
      </c>
      <c r="O79" s="14">
        <f t="shared" si="3"/>
        <v>0.23166498925903251</v>
      </c>
      <c r="P79" s="13">
        <v>0</v>
      </c>
      <c r="Q79" s="14">
        <f t="shared" si="4"/>
        <v>0</v>
      </c>
      <c r="R79" s="13">
        <v>48525</v>
      </c>
      <c r="S79" s="14">
        <f t="shared" si="5"/>
        <v>1.2113732331675165E-3</v>
      </c>
      <c r="T79" s="15">
        <v>0.94</v>
      </c>
      <c r="U79" s="15">
        <v>0.91</v>
      </c>
      <c r="V79" s="13">
        <v>17819319</v>
      </c>
      <c r="W79" s="14">
        <f t="shared" si="6"/>
        <v>0.44483969232093468</v>
      </c>
    </row>
    <row r="80" spans="1:23" ht="15" customHeight="1" x14ac:dyDescent="0.25">
      <c r="A80" s="8" t="s">
        <v>243</v>
      </c>
      <c r="B80" s="9" t="s">
        <v>244</v>
      </c>
      <c r="C80" s="9" t="s">
        <v>37</v>
      </c>
      <c r="D80" s="9" t="s">
        <v>38</v>
      </c>
      <c r="F80" s="9" t="s">
        <v>16</v>
      </c>
      <c r="G80" s="10">
        <v>82</v>
      </c>
      <c r="H80" s="10">
        <v>81</v>
      </c>
      <c r="I80" s="11">
        <v>2134329</v>
      </c>
      <c r="J80" s="11">
        <v>5700000</v>
      </c>
      <c r="K80" s="12">
        <v>54814223</v>
      </c>
      <c r="L80" s="13">
        <v>2811000</v>
      </c>
      <c r="M80" s="14">
        <f t="shared" si="2"/>
        <v>5.1282310432458379E-2</v>
      </c>
      <c r="N80" s="13">
        <v>18738968</v>
      </c>
      <c r="O80" s="14">
        <f t="shared" si="3"/>
        <v>0.341863242319425</v>
      </c>
      <c r="P80" s="13">
        <v>3588000</v>
      </c>
      <c r="Q80" s="14">
        <f t="shared" si="4"/>
        <v>6.5457463476222222E-2</v>
      </c>
      <c r="R80" s="13">
        <v>3925101</v>
      </c>
      <c r="S80" s="14">
        <f t="shared" si="5"/>
        <v>7.1607345414711074E-2</v>
      </c>
      <c r="T80" s="15">
        <v>0.99287000000000003</v>
      </c>
      <c r="U80" s="15">
        <v>0.8</v>
      </c>
      <c r="V80" s="13">
        <v>25751154</v>
      </c>
      <c r="W80" s="14">
        <f t="shared" si="6"/>
        <v>0.46978963835718329</v>
      </c>
    </row>
    <row r="81" spans="1:23" ht="15" customHeight="1" x14ac:dyDescent="0.25">
      <c r="A81" s="8" t="s">
        <v>245</v>
      </c>
      <c r="B81" s="9" t="s">
        <v>246</v>
      </c>
      <c r="C81" s="9" t="s">
        <v>37</v>
      </c>
      <c r="D81" s="9" t="s">
        <v>38</v>
      </c>
      <c r="F81" s="9" t="s">
        <v>16</v>
      </c>
      <c r="G81" s="10">
        <v>87</v>
      </c>
      <c r="H81" s="10">
        <v>85</v>
      </c>
      <c r="I81" s="11">
        <v>2516925</v>
      </c>
      <c r="J81" s="11">
        <v>4475590</v>
      </c>
      <c r="K81" s="12">
        <v>66623139</v>
      </c>
      <c r="L81" s="13">
        <v>11660914</v>
      </c>
      <c r="M81" s="14">
        <f t="shared" si="2"/>
        <v>0.17502798839904557</v>
      </c>
      <c r="N81" s="13">
        <v>25000000</v>
      </c>
      <c r="O81" s="14">
        <f t="shared" si="3"/>
        <v>0.3752450030911933</v>
      </c>
      <c r="P81" s="13">
        <v>0</v>
      </c>
      <c r="Q81" s="14">
        <f t="shared" si="4"/>
        <v>0</v>
      </c>
      <c r="R81" s="13">
        <v>1500000</v>
      </c>
      <c r="S81" s="14">
        <f t="shared" si="5"/>
        <v>2.2514700185471598E-2</v>
      </c>
      <c r="T81" s="15">
        <v>0.99</v>
      </c>
      <c r="U81" s="15">
        <v>0.79200000000000004</v>
      </c>
      <c r="V81" s="13">
        <v>28462225</v>
      </c>
      <c r="W81" s="14">
        <f t="shared" si="6"/>
        <v>0.42721230832428958</v>
      </c>
    </row>
    <row r="82" spans="1:23" ht="15" customHeight="1" x14ac:dyDescent="0.25">
      <c r="A82" s="8" t="s">
        <v>247</v>
      </c>
      <c r="B82" s="9" t="s">
        <v>248</v>
      </c>
      <c r="C82" s="9" t="s">
        <v>25</v>
      </c>
      <c r="D82" s="9" t="s">
        <v>25</v>
      </c>
      <c r="F82" s="9" t="s">
        <v>16</v>
      </c>
      <c r="G82" s="10">
        <v>82</v>
      </c>
      <c r="H82" s="10">
        <v>41</v>
      </c>
      <c r="I82" s="11">
        <v>838535</v>
      </c>
      <c r="J82" s="11">
        <v>0</v>
      </c>
      <c r="K82" s="12">
        <v>40852950</v>
      </c>
      <c r="L82" s="13">
        <v>0</v>
      </c>
      <c r="M82" s="14">
        <f t="shared" si="2"/>
        <v>0</v>
      </c>
      <c r="N82" s="13">
        <v>21000000</v>
      </c>
      <c r="O82" s="14">
        <f t="shared" si="3"/>
        <v>0.51403876586635722</v>
      </c>
      <c r="P82" s="13">
        <v>0</v>
      </c>
      <c r="Q82" s="14">
        <f t="shared" si="4"/>
        <v>0</v>
      </c>
      <c r="R82" s="13">
        <v>11467600</v>
      </c>
      <c r="S82" s="14">
        <f t="shared" si="5"/>
        <v>0.28070433102138281</v>
      </c>
      <c r="T82" s="15">
        <v>1</v>
      </c>
      <c r="U82" s="15">
        <v>0</v>
      </c>
      <c r="V82" s="13">
        <v>8385350</v>
      </c>
      <c r="W82" s="14">
        <f t="shared" si="6"/>
        <v>0.20525690311225994</v>
      </c>
    </row>
    <row r="83" spans="1:23" ht="15" customHeight="1" x14ac:dyDescent="0.25">
      <c r="A83" s="8" t="s">
        <v>249</v>
      </c>
      <c r="B83" s="9" t="s">
        <v>250</v>
      </c>
      <c r="C83" s="9" t="s">
        <v>251</v>
      </c>
      <c r="D83" s="9" t="s">
        <v>251</v>
      </c>
      <c r="F83" s="9" t="s">
        <v>14</v>
      </c>
      <c r="G83" s="10">
        <v>103</v>
      </c>
      <c r="H83" s="10">
        <v>102</v>
      </c>
      <c r="I83" s="11">
        <v>1734845</v>
      </c>
      <c r="J83" s="11">
        <v>0</v>
      </c>
      <c r="K83" s="12">
        <v>57646438</v>
      </c>
      <c r="L83" s="13">
        <v>30000000</v>
      </c>
      <c r="M83" s="14">
        <f t="shared" si="2"/>
        <v>0.52041376780296467</v>
      </c>
      <c r="N83" s="13">
        <v>0</v>
      </c>
      <c r="O83" s="14">
        <f t="shared" si="3"/>
        <v>0</v>
      </c>
      <c r="P83" s="13">
        <v>0</v>
      </c>
      <c r="Q83" s="14">
        <f t="shared" si="4"/>
        <v>0</v>
      </c>
      <c r="R83" s="13">
        <v>10993591</v>
      </c>
      <c r="S83" s="14">
        <f t="shared" si="5"/>
        <v>0.19070720379982542</v>
      </c>
      <c r="T83" s="15">
        <v>0.95989999999999998</v>
      </c>
      <c r="U83" s="15">
        <v>0</v>
      </c>
      <c r="V83" s="13">
        <v>16652847</v>
      </c>
      <c r="W83" s="14">
        <f t="shared" si="6"/>
        <v>0.28887902839720991</v>
      </c>
    </row>
    <row r="84" spans="1:23" ht="15" customHeight="1" x14ac:dyDescent="0.25">
      <c r="A84" s="8" t="s">
        <v>252</v>
      </c>
      <c r="B84" s="9" t="s">
        <v>253</v>
      </c>
      <c r="C84" s="9" t="s">
        <v>254</v>
      </c>
      <c r="D84" s="9" t="s">
        <v>23</v>
      </c>
      <c r="F84" s="9" t="s">
        <v>16</v>
      </c>
      <c r="G84" s="10">
        <v>75</v>
      </c>
      <c r="H84" s="10">
        <v>74</v>
      </c>
      <c r="I84" s="11">
        <v>1215019</v>
      </c>
      <c r="J84" s="11">
        <v>2843934</v>
      </c>
      <c r="K84" s="12">
        <v>34104806</v>
      </c>
      <c r="L84" s="13">
        <v>7475180</v>
      </c>
      <c r="M84" s="14">
        <f t="shared" si="2"/>
        <v>0.21918259848773219</v>
      </c>
      <c r="N84" s="13">
        <v>6374810</v>
      </c>
      <c r="O84" s="14">
        <f t="shared" si="3"/>
        <v>0.18691823082060635</v>
      </c>
      <c r="P84" s="13">
        <v>1385940</v>
      </c>
      <c r="Q84" s="14">
        <f t="shared" si="4"/>
        <v>4.0637674350060812E-2</v>
      </c>
      <c r="R84" s="13">
        <v>5362698</v>
      </c>
      <c r="S84" s="14">
        <f t="shared" si="5"/>
        <v>0.15724170957019959</v>
      </c>
      <c r="T84" s="15">
        <v>0.92435</v>
      </c>
      <c r="U84" s="15">
        <v>0.8</v>
      </c>
      <c r="V84" s="13">
        <v>13506178</v>
      </c>
      <c r="W84" s="14">
        <f t="shared" si="6"/>
        <v>0.39601978677140109</v>
      </c>
    </row>
    <row r="85" spans="1:23" x14ac:dyDescent="0.25">
      <c r="A85" s="8" t="s">
        <v>255</v>
      </c>
      <c r="B85" s="9" t="s">
        <v>256</v>
      </c>
      <c r="C85" s="9" t="s">
        <v>257</v>
      </c>
      <c r="D85" s="9" t="s">
        <v>28</v>
      </c>
      <c r="F85" s="9" t="s">
        <v>16</v>
      </c>
      <c r="G85" s="10">
        <v>75</v>
      </c>
      <c r="H85" s="10">
        <v>74</v>
      </c>
      <c r="I85" s="11">
        <v>1304892</v>
      </c>
      <c r="J85" s="11">
        <v>9294095</v>
      </c>
      <c r="K85" s="12">
        <v>37219530</v>
      </c>
      <c r="L85" s="13">
        <v>2535800</v>
      </c>
      <c r="M85" s="14">
        <f t="shared" si="2"/>
        <v>6.8130897945245419E-2</v>
      </c>
      <c r="N85" s="13">
        <v>12367547</v>
      </c>
      <c r="O85" s="14">
        <f t="shared" si="3"/>
        <v>0.33228649045272735</v>
      </c>
      <c r="P85" s="13">
        <v>0</v>
      </c>
      <c r="Q85" s="14">
        <f t="shared" si="4"/>
        <v>0</v>
      </c>
      <c r="R85" s="13">
        <v>2190987</v>
      </c>
      <c r="S85" s="14">
        <f t="shared" si="5"/>
        <v>5.886659503760526E-2</v>
      </c>
      <c r="T85" s="15">
        <v>0.97248999999999997</v>
      </c>
      <c r="U85" s="15">
        <v>0.8</v>
      </c>
      <c r="V85" s="13">
        <v>20125196</v>
      </c>
      <c r="W85" s="14">
        <f t="shared" si="6"/>
        <v>0.54071601656442192</v>
      </c>
    </row>
    <row r="86" spans="1:23" ht="15" customHeight="1" x14ac:dyDescent="0.25">
      <c r="A86" s="8" t="s">
        <v>258</v>
      </c>
      <c r="B86" s="9" t="s">
        <v>259</v>
      </c>
      <c r="C86" s="9" t="s">
        <v>19</v>
      </c>
      <c r="D86" s="9" t="s">
        <v>19</v>
      </c>
      <c r="F86" s="9" t="s">
        <v>16</v>
      </c>
      <c r="G86" s="10">
        <v>104</v>
      </c>
      <c r="H86" s="10">
        <v>103</v>
      </c>
      <c r="I86" s="11">
        <v>2522540</v>
      </c>
      <c r="J86" s="11">
        <v>7998238</v>
      </c>
      <c r="K86" s="12">
        <v>63972446</v>
      </c>
      <c r="L86" s="13">
        <v>10279593</v>
      </c>
      <c r="M86" s="14">
        <f t="shared" si="2"/>
        <v>0.16068782175375942</v>
      </c>
      <c r="N86" s="13">
        <v>21234294</v>
      </c>
      <c r="O86" s="14">
        <f t="shared" si="3"/>
        <v>0.33192874944941136</v>
      </c>
      <c r="P86" s="13">
        <v>0</v>
      </c>
      <c r="Q86" s="14">
        <f t="shared" si="4"/>
        <v>0</v>
      </c>
      <c r="R86" s="13">
        <v>2000000</v>
      </c>
      <c r="S86" s="14">
        <f t="shared" si="5"/>
        <v>3.1263459896468553E-2</v>
      </c>
      <c r="T86" s="15">
        <v>0.95379999999999998</v>
      </c>
      <c r="U86" s="15">
        <v>0.8</v>
      </c>
      <c r="V86" s="13">
        <v>30458559</v>
      </c>
      <c r="W86" s="14">
        <f t="shared" si="6"/>
        <v>0.47611996890036062</v>
      </c>
    </row>
    <row r="87" spans="1:23" ht="15" customHeight="1" x14ac:dyDescent="0.25">
      <c r="A87" s="8" t="s">
        <v>260</v>
      </c>
      <c r="B87" s="9" t="s">
        <v>261</v>
      </c>
      <c r="C87" s="9" t="s">
        <v>42</v>
      </c>
      <c r="D87" s="9" t="s">
        <v>43</v>
      </c>
      <c r="F87" s="9" t="s">
        <v>16</v>
      </c>
      <c r="G87" s="10">
        <v>78</v>
      </c>
      <c r="H87" s="10">
        <v>77</v>
      </c>
      <c r="I87" s="11">
        <v>2390544</v>
      </c>
      <c r="J87" s="11">
        <v>5335022</v>
      </c>
      <c r="K87" s="12">
        <v>60987268</v>
      </c>
      <c r="L87" s="13">
        <v>6813590</v>
      </c>
      <c r="M87" s="14">
        <f t="shared" si="2"/>
        <v>0.11172151538252213</v>
      </c>
      <c r="N87" s="13">
        <v>21729618</v>
      </c>
      <c r="O87" s="14">
        <f t="shared" si="3"/>
        <v>0.35629761280665989</v>
      </c>
      <c r="P87" s="13">
        <v>0</v>
      </c>
      <c r="Q87" s="14">
        <f t="shared" si="4"/>
        <v>0</v>
      </c>
      <c r="R87" s="13">
        <v>6185663</v>
      </c>
      <c r="S87" s="14">
        <f t="shared" si="5"/>
        <v>0.10142548113484932</v>
      </c>
      <c r="T87" s="15">
        <v>0.91991000000000001</v>
      </c>
      <c r="U87" s="15">
        <v>0.79991999999999996</v>
      </c>
      <c r="V87" s="13">
        <v>26258397</v>
      </c>
      <c r="W87" s="14">
        <f t="shared" si="6"/>
        <v>0.43055539067596865</v>
      </c>
    </row>
    <row r="88" spans="1:23" ht="15" customHeight="1" x14ac:dyDescent="0.25">
      <c r="A88" s="8" t="s">
        <v>262</v>
      </c>
      <c r="B88" s="9" t="s">
        <v>263</v>
      </c>
      <c r="C88" s="9" t="s">
        <v>264</v>
      </c>
      <c r="D88" s="9" t="s">
        <v>265</v>
      </c>
      <c r="F88" s="9" t="s">
        <v>16</v>
      </c>
      <c r="G88" s="10">
        <v>112</v>
      </c>
      <c r="H88" s="10">
        <v>111</v>
      </c>
      <c r="I88" s="11">
        <v>1653407</v>
      </c>
      <c r="J88" s="11">
        <v>8504241</v>
      </c>
      <c r="K88" s="12">
        <v>43915962</v>
      </c>
      <c r="L88" s="13">
        <v>5709919</v>
      </c>
      <c r="M88" s="14">
        <f t="shared" si="2"/>
        <v>0.13001921715844458</v>
      </c>
      <c r="N88" s="13">
        <v>12914602</v>
      </c>
      <c r="O88" s="14">
        <f t="shared" si="3"/>
        <v>0.294075352374155</v>
      </c>
      <c r="P88" s="13">
        <v>0</v>
      </c>
      <c r="Q88" s="14">
        <f t="shared" si="4"/>
        <v>0</v>
      </c>
      <c r="R88" s="13">
        <v>2450000</v>
      </c>
      <c r="S88" s="14">
        <f t="shared" si="5"/>
        <v>5.5788371435424776E-2</v>
      </c>
      <c r="T88" s="15">
        <v>0.97</v>
      </c>
      <c r="U88" s="15">
        <v>0.8</v>
      </c>
      <c r="V88" s="13">
        <v>22841441</v>
      </c>
      <c r="W88" s="14">
        <f t="shared" si="6"/>
        <v>0.52011705903197569</v>
      </c>
    </row>
    <row r="89" spans="1:23" ht="15" customHeight="1" x14ac:dyDescent="0.25">
      <c r="A89" s="8" t="s">
        <v>266</v>
      </c>
      <c r="B89" s="9" t="s">
        <v>267</v>
      </c>
      <c r="C89" s="9" t="s">
        <v>268</v>
      </c>
      <c r="D89" s="9" t="s">
        <v>29</v>
      </c>
      <c r="F89" s="9" t="s">
        <v>16</v>
      </c>
      <c r="G89" s="10">
        <v>37</v>
      </c>
      <c r="H89" s="10">
        <v>36</v>
      </c>
      <c r="I89" s="11">
        <v>338159</v>
      </c>
      <c r="J89" s="11">
        <v>0</v>
      </c>
      <c r="K89" s="12">
        <v>8637035</v>
      </c>
      <c r="L89" s="13">
        <v>1000000</v>
      </c>
      <c r="M89" s="14">
        <f t="shared" si="2"/>
        <v>0.11578047327584061</v>
      </c>
      <c r="N89" s="13">
        <v>4222684</v>
      </c>
      <c r="O89" s="14">
        <f t="shared" si="3"/>
        <v>0.48890435201431975</v>
      </c>
      <c r="P89" s="13">
        <v>0</v>
      </c>
      <c r="Q89" s="14">
        <f t="shared" si="4"/>
        <v>0</v>
      </c>
      <c r="R89" s="13">
        <v>371222</v>
      </c>
      <c r="S89" s="14">
        <f t="shared" si="5"/>
        <v>4.2980258850404102E-2</v>
      </c>
      <c r="T89" s="15">
        <v>0.89990999999999999</v>
      </c>
      <c r="U89" s="15">
        <v>0</v>
      </c>
      <c r="V89" s="13">
        <v>3043129</v>
      </c>
      <c r="W89" s="14">
        <f t="shared" si="6"/>
        <v>0.35233491585943555</v>
      </c>
    </row>
    <row r="90" spans="1:23" ht="15" customHeight="1" x14ac:dyDescent="0.25">
      <c r="A90" s="8" t="s">
        <v>269</v>
      </c>
      <c r="B90" s="9" t="s">
        <v>270</v>
      </c>
      <c r="C90" s="9" t="s">
        <v>268</v>
      </c>
      <c r="D90" s="9" t="s">
        <v>29</v>
      </c>
      <c r="F90" s="9" t="s">
        <v>16</v>
      </c>
      <c r="G90" s="10">
        <v>25</v>
      </c>
      <c r="H90" s="10">
        <v>24</v>
      </c>
      <c r="I90" s="11">
        <v>249566</v>
      </c>
      <c r="J90" s="11">
        <v>0</v>
      </c>
      <c r="K90" s="12">
        <v>8350394</v>
      </c>
      <c r="L90" s="13">
        <v>1200000</v>
      </c>
      <c r="M90" s="14">
        <f t="shared" si="2"/>
        <v>0.14370579400205546</v>
      </c>
      <c r="N90" s="13">
        <v>4530904</v>
      </c>
      <c r="O90" s="14">
        <f t="shared" si="3"/>
        <v>0.54259763072257428</v>
      </c>
      <c r="P90" s="13">
        <v>0</v>
      </c>
      <c r="Q90" s="14">
        <f t="shared" si="4"/>
        <v>0</v>
      </c>
      <c r="R90" s="13">
        <v>373622</v>
      </c>
      <c r="S90" s="14">
        <f t="shared" si="5"/>
        <v>4.4743038472196642E-2</v>
      </c>
      <c r="T90" s="15">
        <v>0.89990999999999999</v>
      </c>
      <c r="U90" s="15">
        <v>0</v>
      </c>
      <c r="V90" s="13">
        <v>2245868</v>
      </c>
      <c r="W90" s="14">
        <f t="shared" si="6"/>
        <v>0.26895353680317358</v>
      </c>
    </row>
    <row r="91" spans="1:23" ht="15" customHeight="1" x14ac:dyDescent="0.25">
      <c r="A91" s="8" t="s">
        <v>271</v>
      </c>
      <c r="B91" s="9" t="s">
        <v>272</v>
      </c>
      <c r="C91" s="9" t="s">
        <v>143</v>
      </c>
      <c r="D91" s="9" t="s">
        <v>17</v>
      </c>
      <c r="F91" s="9" t="s">
        <v>16</v>
      </c>
      <c r="G91" s="10">
        <v>70</v>
      </c>
      <c r="H91" s="10">
        <v>69</v>
      </c>
      <c r="I91" s="11">
        <v>614068</v>
      </c>
      <c r="J91" s="11">
        <v>0</v>
      </c>
      <c r="K91" s="12">
        <v>15576375</v>
      </c>
      <c r="L91" s="13">
        <v>2100000</v>
      </c>
      <c r="M91" s="14">
        <f t="shared" si="2"/>
        <v>0.13481955846594604</v>
      </c>
      <c r="N91" s="13">
        <v>7000000</v>
      </c>
      <c r="O91" s="14">
        <f t="shared" si="3"/>
        <v>0.44939852821982007</v>
      </c>
      <c r="P91" s="13">
        <v>0</v>
      </c>
      <c r="Q91" s="14">
        <f t="shared" si="4"/>
        <v>0</v>
      </c>
      <c r="R91" s="13">
        <v>826950</v>
      </c>
      <c r="S91" s="14">
        <f t="shared" si="5"/>
        <v>5.3090016130197176E-2</v>
      </c>
      <c r="T91" s="15">
        <v>0.92</v>
      </c>
      <c r="U91" s="15">
        <v>0</v>
      </c>
      <c r="V91" s="13">
        <v>5649425</v>
      </c>
      <c r="W91" s="14">
        <f t="shared" si="6"/>
        <v>0.36269189718403672</v>
      </c>
    </row>
    <row r="92" spans="1:23" ht="15" customHeight="1" x14ac:dyDescent="0.25">
      <c r="A92" s="8" t="s">
        <v>273</v>
      </c>
      <c r="B92" s="9" t="s">
        <v>274</v>
      </c>
      <c r="C92" s="9" t="s">
        <v>275</v>
      </c>
      <c r="D92" s="9" t="s">
        <v>26</v>
      </c>
      <c r="F92" s="9" t="s">
        <v>16</v>
      </c>
      <c r="G92" s="10">
        <v>84</v>
      </c>
      <c r="H92" s="10">
        <v>82</v>
      </c>
      <c r="I92" s="11">
        <v>3055235</v>
      </c>
      <c r="J92" s="11">
        <v>0</v>
      </c>
      <c r="K92" s="12">
        <v>80755809</v>
      </c>
      <c r="L92" s="13">
        <v>37881000</v>
      </c>
      <c r="M92" s="14">
        <f t="shared" ref="M92:M155" si="7">L92/K92</f>
        <v>0.46908080631078813</v>
      </c>
      <c r="N92" s="13">
        <v>6000000</v>
      </c>
      <c r="O92" s="14">
        <f t="shared" ref="O92:O155" si="8">N92/$K92</f>
        <v>7.429806071288321E-2</v>
      </c>
      <c r="P92" s="13"/>
      <c r="Q92" s="14">
        <f t="shared" ref="Q92:Q155" si="9">P92/$K92</f>
        <v>0</v>
      </c>
      <c r="R92" s="13">
        <v>7850076</v>
      </c>
      <c r="S92" s="14">
        <f t="shared" ref="S92:S155" si="10">R92/$K92</f>
        <v>9.7207570541457886E-2</v>
      </c>
      <c r="T92" s="15">
        <v>0.95</v>
      </c>
      <c r="U92" s="15">
        <v>0</v>
      </c>
      <c r="V92" s="13">
        <v>29024733</v>
      </c>
      <c r="W92" s="14">
        <f t="shared" ref="W92:W155" si="11">V92/$K92</f>
        <v>0.35941356243487077</v>
      </c>
    </row>
    <row r="93" spans="1:23" ht="15" customHeight="1" x14ac:dyDescent="0.25">
      <c r="A93" s="8" t="s">
        <v>276</v>
      </c>
      <c r="B93" s="9" t="s">
        <v>277</v>
      </c>
      <c r="C93" s="9" t="s">
        <v>17</v>
      </c>
      <c r="D93" s="9" t="s">
        <v>17</v>
      </c>
      <c r="F93" s="9" t="s">
        <v>16</v>
      </c>
      <c r="G93" s="10">
        <v>149</v>
      </c>
      <c r="H93" s="10">
        <v>149</v>
      </c>
      <c r="I93" s="11">
        <v>1780497</v>
      </c>
      <c r="J93" s="11">
        <v>0</v>
      </c>
      <c r="K93" s="12">
        <v>49248811</v>
      </c>
      <c r="L93" s="13">
        <v>28700000</v>
      </c>
      <c r="M93" s="14">
        <f t="shared" si="7"/>
        <v>0.58275518570387419</v>
      </c>
      <c r="N93" s="13">
        <v>0</v>
      </c>
      <c r="O93" s="14">
        <f t="shared" si="8"/>
        <v>0</v>
      </c>
      <c r="P93" s="13">
        <v>0</v>
      </c>
      <c r="Q93" s="14">
        <f t="shared" si="9"/>
        <v>0</v>
      </c>
      <c r="R93" s="13">
        <v>4523741</v>
      </c>
      <c r="S93" s="14">
        <f t="shared" si="10"/>
        <v>9.185482670840521E-2</v>
      </c>
      <c r="T93" s="15">
        <v>0.90003</v>
      </c>
      <c r="U93" s="15">
        <v>0</v>
      </c>
      <c r="V93" s="13">
        <v>16025070</v>
      </c>
      <c r="W93" s="14">
        <f t="shared" si="11"/>
        <v>0.32538998758772064</v>
      </c>
    </row>
    <row r="94" spans="1:23" ht="15" customHeight="1" x14ac:dyDescent="0.25">
      <c r="A94" s="9" t="s">
        <v>278</v>
      </c>
      <c r="B94" s="9" t="s">
        <v>279</v>
      </c>
      <c r="C94" s="9" t="s">
        <v>157</v>
      </c>
      <c r="D94" s="9" t="s">
        <v>33</v>
      </c>
      <c r="F94" s="9" t="s">
        <v>14</v>
      </c>
      <c r="G94" s="10">
        <v>56</v>
      </c>
      <c r="H94" s="10">
        <v>55</v>
      </c>
      <c r="I94" s="11">
        <v>375639</v>
      </c>
      <c r="J94" s="11">
        <v>0</v>
      </c>
      <c r="K94" s="16">
        <v>11572654</v>
      </c>
      <c r="L94" s="13">
        <v>5700000</v>
      </c>
      <c r="M94" s="14">
        <f t="shared" si="7"/>
        <v>0.49254043195277419</v>
      </c>
      <c r="N94" s="13">
        <v>1950452</v>
      </c>
      <c r="O94" s="14">
        <f t="shared" si="8"/>
        <v>0.1685397316812548</v>
      </c>
      <c r="P94" s="13">
        <v>0</v>
      </c>
      <c r="Q94" s="14">
        <f t="shared" si="9"/>
        <v>0</v>
      </c>
      <c r="R94" s="13">
        <v>579356</v>
      </c>
      <c r="S94" s="14">
        <f t="shared" si="10"/>
        <v>5.0062500788496743E-2</v>
      </c>
      <c r="T94" s="15">
        <v>0.88990999999999998</v>
      </c>
      <c r="U94" s="15">
        <v>0</v>
      </c>
      <c r="V94" s="13">
        <v>3342846</v>
      </c>
      <c r="W94" s="14">
        <f t="shared" si="11"/>
        <v>0.28885733557747428</v>
      </c>
    </row>
    <row r="95" spans="1:23" ht="15" customHeight="1" x14ac:dyDescent="0.25">
      <c r="A95" s="8" t="s">
        <v>280</v>
      </c>
      <c r="B95" s="9" t="s">
        <v>281</v>
      </c>
      <c r="C95" s="9" t="s">
        <v>268</v>
      </c>
      <c r="D95" s="9" t="s">
        <v>29</v>
      </c>
      <c r="F95" s="9" t="s">
        <v>16</v>
      </c>
      <c r="G95" s="10">
        <v>20</v>
      </c>
      <c r="H95" s="10">
        <v>19</v>
      </c>
      <c r="I95" s="11">
        <v>235819</v>
      </c>
      <c r="J95" s="11">
        <v>0</v>
      </c>
      <c r="K95" s="12">
        <v>6118848</v>
      </c>
      <c r="L95" s="13">
        <v>200000</v>
      </c>
      <c r="M95" s="14">
        <f t="shared" si="7"/>
        <v>3.2685891200435115E-2</v>
      </c>
      <c r="N95" s="13">
        <v>3694500</v>
      </c>
      <c r="O95" s="14">
        <f t="shared" si="8"/>
        <v>0.60379012520003761</v>
      </c>
      <c r="P95" s="13">
        <v>0</v>
      </c>
      <c r="Q95" s="14">
        <f t="shared" si="9"/>
        <v>0</v>
      </c>
      <c r="R95" s="13">
        <v>102190</v>
      </c>
      <c r="S95" s="14">
        <f t="shared" si="10"/>
        <v>1.6700856108862322E-2</v>
      </c>
      <c r="T95" s="15">
        <v>0.89990999999999999</v>
      </c>
      <c r="U95" s="15">
        <v>0</v>
      </c>
      <c r="V95" s="13">
        <v>2122158</v>
      </c>
      <c r="W95" s="14">
        <f t="shared" si="11"/>
        <v>0.34682312749066491</v>
      </c>
    </row>
    <row r="96" spans="1:23" ht="15" customHeight="1" x14ac:dyDescent="0.25">
      <c r="A96" s="8" t="s">
        <v>282</v>
      </c>
      <c r="B96" s="9" t="s">
        <v>283</v>
      </c>
      <c r="C96" s="9" t="s">
        <v>17</v>
      </c>
      <c r="D96" s="9" t="s">
        <v>17</v>
      </c>
      <c r="F96" s="9" t="s">
        <v>16</v>
      </c>
      <c r="G96" s="10">
        <v>55</v>
      </c>
      <c r="H96" s="10">
        <v>54</v>
      </c>
      <c r="I96" s="11">
        <v>1065294</v>
      </c>
      <c r="J96" s="11">
        <v>0</v>
      </c>
      <c r="K96" s="12">
        <v>30336727</v>
      </c>
      <c r="L96" s="13">
        <v>1780000</v>
      </c>
      <c r="M96" s="14">
        <f t="shared" si="7"/>
        <v>5.8674754201400829E-2</v>
      </c>
      <c r="N96" s="13">
        <v>18550000</v>
      </c>
      <c r="O96" s="14">
        <f t="shared" si="8"/>
        <v>0.61147005080673333</v>
      </c>
      <c r="P96" s="13">
        <v>0</v>
      </c>
      <c r="Q96" s="14">
        <f t="shared" si="9"/>
        <v>0</v>
      </c>
      <c r="R96" s="13">
        <v>100</v>
      </c>
      <c r="S96" s="14">
        <f t="shared" si="10"/>
        <v>3.2963345056966759E-6</v>
      </c>
      <c r="T96" s="15">
        <v>0.93933</v>
      </c>
      <c r="U96" s="15">
        <v>0</v>
      </c>
      <c r="V96" s="13">
        <v>10006627</v>
      </c>
      <c r="W96" s="14">
        <f t="shared" si="11"/>
        <v>0.32985189865736009</v>
      </c>
    </row>
    <row r="97" spans="1:23" ht="15" customHeight="1" x14ac:dyDescent="0.25">
      <c r="A97" s="8" t="s">
        <v>284</v>
      </c>
      <c r="B97" s="9" t="s">
        <v>285</v>
      </c>
      <c r="C97" s="9" t="s">
        <v>286</v>
      </c>
      <c r="D97" s="9" t="s">
        <v>26</v>
      </c>
      <c r="F97" s="9" t="s">
        <v>16</v>
      </c>
      <c r="G97" s="10">
        <v>80</v>
      </c>
      <c r="H97" s="10">
        <v>79</v>
      </c>
      <c r="I97" s="11">
        <v>1861658</v>
      </c>
      <c r="J97" s="11">
        <v>0</v>
      </c>
      <c r="K97" s="12">
        <v>46309294</v>
      </c>
      <c r="L97" s="13">
        <v>11000000</v>
      </c>
      <c r="M97" s="14">
        <f t="shared" si="7"/>
        <v>0.23753331242752265</v>
      </c>
      <c r="N97" s="13">
        <v>16809709</v>
      </c>
      <c r="O97" s="14">
        <f t="shared" si="8"/>
        <v>0.36298780542843084</v>
      </c>
      <c r="P97" s="13">
        <v>0</v>
      </c>
      <c r="Q97" s="14">
        <f t="shared" si="9"/>
        <v>0</v>
      </c>
      <c r="R97" s="13">
        <v>1000000</v>
      </c>
      <c r="S97" s="14">
        <f t="shared" si="10"/>
        <v>2.1593937493411149E-2</v>
      </c>
      <c r="T97" s="15">
        <v>0.94</v>
      </c>
      <c r="U97" s="15">
        <v>0</v>
      </c>
      <c r="V97" s="13">
        <v>17499585</v>
      </c>
      <c r="W97" s="14">
        <f t="shared" si="11"/>
        <v>0.37788494465063538</v>
      </c>
    </row>
    <row r="98" spans="1:23" ht="15" customHeight="1" x14ac:dyDescent="0.25">
      <c r="A98" s="8" t="s">
        <v>287</v>
      </c>
      <c r="B98" s="9" t="s">
        <v>288</v>
      </c>
      <c r="C98" s="9" t="s">
        <v>38</v>
      </c>
      <c r="D98" s="9" t="s">
        <v>38</v>
      </c>
      <c r="F98" s="9" t="s">
        <v>16</v>
      </c>
      <c r="G98" s="10">
        <v>165</v>
      </c>
      <c r="H98" s="10">
        <v>163</v>
      </c>
      <c r="I98" s="11">
        <v>3576769</v>
      </c>
      <c r="J98" s="11">
        <v>0</v>
      </c>
      <c r="K98" s="12">
        <v>90365187</v>
      </c>
      <c r="L98" s="13">
        <v>27280000</v>
      </c>
      <c r="M98" s="14">
        <f t="shared" si="7"/>
        <v>0.3018861677340412</v>
      </c>
      <c r="N98" s="13">
        <v>28277077</v>
      </c>
      <c r="O98" s="14">
        <f t="shared" si="8"/>
        <v>0.31292002970126093</v>
      </c>
      <c r="P98" s="13">
        <v>0</v>
      </c>
      <c r="Q98" s="14">
        <f t="shared" si="9"/>
        <v>0</v>
      </c>
      <c r="R98" s="13">
        <v>2850000</v>
      </c>
      <c r="S98" s="14">
        <f t="shared" si="10"/>
        <v>3.1538694209751375E-2</v>
      </c>
      <c r="T98" s="15">
        <v>0.89349000000000001</v>
      </c>
      <c r="U98" s="15">
        <v>0</v>
      </c>
      <c r="V98" s="13">
        <v>31958110</v>
      </c>
      <c r="W98" s="14">
        <f t="shared" si="11"/>
        <v>0.35365510835494646</v>
      </c>
    </row>
    <row r="99" spans="1:23" ht="15" customHeight="1" x14ac:dyDescent="0.25">
      <c r="A99" s="8" t="s">
        <v>289</v>
      </c>
      <c r="B99" s="9" t="s">
        <v>290</v>
      </c>
      <c r="C99" s="9" t="s">
        <v>25</v>
      </c>
      <c r="D99" s="9" t="s">
        <v>25</v>
      </c>
      <c r="F99" s="9" t="s">
        <v>14</v>
      </c>
      <c r="G99" s="10">
        <v>42</v>
      </c>
      <c r="H99" s="10">
        <v>41</v>
      </c>
      <c r="I99" s="11">
        <v>542300</v>
      </c>
      <c r="J99" s="11">
        <v>0</v>
      </c>
      <c r="K99" s="12">
        <v>16665726</v>
      </c>
      <c r="L99" s="13">
        <v>4055770</v>
      </c>
      <c r="M99" s="14">
        <f t="shared" si="7"/>
        <v>0.24335993523474464</v>
      </c>
      <c r="N99" s="13">
        <v>7295403</v>
      </c>
      <c r="O99" s="14">
        <f t="shared" si="8"/>
        <v>0.43774888654715671</v>
      </c>
      <c r="P99" s="13">
        <v>0</v>
      </c>
      <c r="Q99" s="14">
        <f t="shared" si="9"/>
        <v>0</v>
      </c>
      <c r="R99" s="13">
        <v>609340</v>
      </c>
      <c r="S99" s="14">
        <f t="shared" si="10"/>
        <v>3.6562463585444765E-2</v>
      </c>
      <c r="T99" s="15">
        <v>0.86763999999999997</v>
      </c>
      <c r="U99" s="15">
        <v>0</v>
      </c>
      <c r="V99" s="13">
        <v>4705213</v>
      </c>
      <c r="W99" s="14">
        <f t="shared" si="11"/>
        <v>0.28232871463265385</v>
      </c>
    </row>
    <row r="100" spans="1:23" ht="15" customHeight="1" x14ac:dyDescent="0.25">
      <c r="A100" s="8" t="s">
        <v>291</v>
      </c>
      <c r="B100" s="9" t="s">
        <v>292</v>
      </c>
      <c r="C100" s="9" t="s">
        <v>41</v>
      </c>
      <c r="D100" s="9" t="s">
        <v>23</v>
      </c>
      <c r="F100" s="9" t="s">
        <v>16</v>
      </c>
      <c r="G100" s="10">
        <v>93</v>
      </c>
      <c r="H100" s="10">
        <v>92</v>
      </c>
      <c r="I100" s="11">
        <v>1914563</v>
      </c>
      <c r="J100" s="11">
        <v>0</v>
      </c>
      <c r="K100" s="12">
        <v>49044692</v>
      </c>
      <c r="L100" s="13">
        <v>5258706</v>
      </c>
      <c r="M100" s="14">
        <f t="shared" si="7"/>
        <v>0.10722273472529913</v>
      </c>
      <c r="N100" s="13">
        <v>22810051</v>
      </c>
      <c r="O100" s="14">
        <f t="shared" si="8"/>
        <v>0.46508704754430918</v>
      </c>
      <c r="P100" s="13">
        <v>0</v>
      </c>
      <c r="Q100" s="14">
        <f t="shared" si="9"/>
        <v>0</v>
      </c>
      <c r="R100" s="13">
        <v>2979039</v>
      </c>
      <c r="S100" s="14">
        <f t="shared" si="10"/>
        <v>6.0741313249556138E-2</v>
      </c>
      <c r="T100" s="15">
        <v>0.94</v>
      </c>
      <c r="U100" s="15">
        <v>0</v>
      </c>
      <c r="V100" s="13">
        <v>17996896</v>
      </c>
      <c r="W100" s="14">
        <f t="shared" si="11"/>
        <v>0.36694890448083556</v>
      </c>
    </row>
    <row r="101" spans="1:23" ht="15" customHeight="1" x14ac:dyDescent="0.25">
      <c r="A101" s="8" t="s">
        <v>293</v>
      </c>
      <c r="B101" s="9" t="s">
        <v>294</v>
      </c>
      <c r="C101" s="9" t="s">
        <v>295</v>
      </c>
      <c r="D101" s="9" t="s">
        <v>17</v>
      </c>
      <c r="F101" s="9" t="s">
        <v>14</v>
      </c>
      <c r="G101" s="10">
        <v>95</v>
      </c>
      <c r="H101" s="10">
        <v>94</v>
      </c>
      <c r="I101" s="11">
        <v>998652</v>
      </c>
      <c r="J101" s="11">
        <v>0</v>
      </c>
      <c r="K101" s="12">
        <v>32794840</v>
      </c>
      <c r="L101" s="13">
        <v>20000000</v>
      </c>
      <c r="M101" s="14">
        <f t="shared" si="7"/>
        <v>0.60985203769861351</v>
      </c>
      <c r="N101" s="13">
        <v>1000000</v>
      </c>
      <c r="O101" s="14">
        <f t="shared" si="8"/>
        <v>3.0492601884930678E-2</v>
      </c>
      <c r="P101" s="13">
        <v>0</v>
      </c>
      <c r="Q101" s="14">
        <f t="shared" si="9"/>
        <v>0</v>
      </c>
      <c r="R101" s="13">
        <v>3057536</v>
      </c>
      <c r="S101" s="14">
        <f t="shared" si="10"/>
        <v>9.32322279968434E-2</v>
      </c>
      <c r="T101" s="15">
        <v>0.87490999999999997</v>
      </c>
      <c r="U101" s="15">
        <v>0</v>
      </c>
      <c r="V101" s="13">
        <v>8737304</v>
      </c>
      <c r="W101" s="14">
        <f t="shared" si="11"/>
        <v>0.26642313241961235</v>
      </c>
    </row>
    <row r="102" spans="1:23" ht="15" customHeight="1" x14ac:dyDescent="0.25">
      <c r="A102" s="8" t="s">
        <v>296</v>
      </c>
      <c r="B102" s="9" t="s">
        <v>297</v>
      </c>
      <c r="C102" s="9" t="s">
        <v>298</v>
      </c>
      <c r="D102" s="9" t="s">
        <v>17</v>
      </c>
      <c r="F102" s="9" t="s">
        <v>14</v>
      </c>
      <c r="G102" s="10">
        <v>80</v>
      </c>
      <c r="H102" s="10">
        <v>79</v>
      </c>
      <c r="I102" s="11">
        <v>672885</v>
      </c>
      <c r="J102" s="11">
        <v>0</v>
      </c>
      <c r="K102" s="12">
        <v>22994339</v>
      </c>
      <c r="L102" s="13">
        <v>7296991</v>
      </c>
      <c r="M102" s="14">
        <f t="shared" si="7"/>
        <v>0.31733858494475531</v>
      </c>
      <c r="N102" s="13">
        <v>3280800</v>
      </c>
      <c r="O102" s="14">
        <f t="shared" si="8"/>
        <v>0.1426785958056894</v>
      </c>
      <c r="P102" s="13">
        <v>0</v>
      </c>
      <c r="Q102" s="14">
        <f t="shared" si="9"/>
        <v>0</v>
      </c>
      <c r="R102" s="13">
        <v>6503083</v>
      </c>
      <c r="S102" s="14">
        <f t="shared" si="10"/>
        <v>0.28281234785657461</v>
      </c>
      <c r="T102" s="15">
        <v>0.87882000000000005</v>
      </c>
      <c r="U102" s="15">
        <v>0</v>
      </c>
      <c r="V102" s="13">
        <v>5913465</v>
      </c>
      <c r="W102" s="14">
        <f t="shared" si="11"/>
        <v>0.25717047139298066</v>
      </c>
    </row>
    <row r="103" spans="1:23" ht="15" customHeight="1" x14ac:dyDescent="0.25">
      <c r="A103" s="8" t="s">
        <v>299</v>
      </c>
      <c r="B103" s="9" t="s">
        <v>300</v>
      </c>
      <c r="C103" s="9" t="s">
        <v>17</v>
      </c>
      <c r="D103" s="9" t="s">
        <v>17</v>
      </c>
      <c r="F103" s="9" t="s">
        <v>14</v>
      </c>
      <c r="G103" s="10">
        <v>103</v>
      </c>
      <c r="H103" s="10">
        <v>102</v>
      </c>
      <c r="I103" s="11">
        <v>1178846</v>
      </c>
      <c r="J103" s="11">
        <v>0</v>
      </c>
      <c r="K103" s="12">
        <v>37365091</v>
      </c>
      <c r="L103" s="13">
        <v>22750000</v>
      </c>
      <c r="M103" s="14">
        <f t="shared" si="7"/>
        <v>0.60885707464221084</v>
      </c>
      <c r="N103" s="13">
        <v>0</v>
      </c>
      <c r="O103" s="14">
        <f t="shared" si="8"/>
        <v>0</v>
      </c>
      <c r="P103" s="13">
        <v>0</v>
      </c>
      <c r="Q103" s="14">
        <f t="shared" si="9"/>
        <v>0</v>
      </c>
      <c r="R103" s="13">
        <v>3417286</v>
      </c>
      <c r="S103" s="14">
        <f t="shared" si="10"/>
        <v>9.1456648667067347E-2</v>
      </c>
      <c r="T103" s="15">
        <v>0.94989999999999997</v>
      </c>
      <c r="U103" s="15">
        <v>0</v>
      </c>
      <c r="V103" s="13">
        <v>11197805</v>
      </c>
      <c r="W103" s="14">
        <f t="shared" si="11"/>
        <v>0.29968627669072184</v>
      </c>
    </row>
    <row r="104" spans="1:23" ht="15" customHeight="1" x14ac:dyDescent="0.25">
      <c r="A104" s="8" t="s">
        <v>301</v>
      </c>
      <c r="B104" s="9" t="s">
        <v>302</v>
      </c>
      <c r="C104" s="9" t="s">
        <v>303</v>
      </c>
      <c r="D104" s="9" t="s">
        <v>38</v>
      </c>
      <c r="F104" s="9" t="s">
        <v>16</v>
      </c>
      <c r="G104" s="10">
        <v>120</v>
      </c>
      <c r="H104" s="10">
        <v>119</v>
      </c>
      <c r="I104" s="11">
        <v>1367244</v>
      </c>
      <c r="J104" s="11">
        <v>0</v>
      </c>
      <c r="K104" s="12">
        <v>49560199</v>
      </c>
      <c r="L104" s="13">
        <v>31600000</v>
      </c>
      <c r="M104" s="14">
        <f t="shared" si="7"/>
        <v>0.6376084163826703</v>
      </c>
      <c r="N104" s="13">
        <v>0</v>
      </c>
      <c r="O104" s="14">
        <f t="shared" si="8"/>
        <v>0</v>
      </c>
      <c r="P104" s="13">
        <v>0</v>
      </c>
      <c r="Q104" s="14">
        <f t="shared" si="9"/>
        <v>0</v>
      </c>
      <c r="R104" s="13">
        <v>5313197</v>
      </c>
      <c r="S104" s="14">
        <f t="shared" si="10"/>
        <v>0.10720693433858085</v>
      </c>
      <c r="T104" s="15">
        <v>0.92500000000000004</v>
      </c>
      <c r="U104" s="15">
        <v>0</v>
      </c>
      <c r="V104" s="13">
        <v>12647002</v>
      </c>
      <c r="W104" s="14">
        <f t="shared" si="11"/>
        <v>0.25518464927874884</v>
      </c>
    </row>
    <row r="105" spans="1:23" ht="15" customHeight="1" x14ac:dyDescent="0.25">
      <c r="A105" s="8" t="s">
        <v>304</v>
      </c>
      <c r="B105" s="9" t="s">
        <v>305</v>
      </c>
      <c r="C105" s="9" t="s">
        <v>17</v>
      </c>
      <c r="D105" s="9" t="s">
        <v>17</v>
      </c>
      <c r="F105" s="9" t="s">
        <v>16</v>
      </c>
      <c r="G105" s="10">
        <v>41</v>
      </c>
      <c r="H105" s="10">
        <v>40</v>
      </c>
      <c r="I105" s="11">
        <v>1001222</v>
      </c>
      <c r="J105" s="11">
        <v>0</v>
      </c>
      <c r="K105" s="12">
        <v>25477548</v>
      </c>
      <c r="L105" s="13">
        <v>4400000</v>
      </c>
      <c r="M105" s="14">
        <f t="shared" si="7"/>
        <v>0.17270107782742672</v>
      </c>
      <c r="N105" s="13">
        <v>9810000</v>
      </c>
      <c r="O105" s="14">
        <f t="shared" si="8"/>
        <v>0.38504490306524003</v>
      </c>
      <c r="P105" s="13">
        <v>0</v>
      </c>
      <c r="Q105" s="14">
        <f t="shared" si="9"/>
        <v>0</v>
      </c>
      <c r="R105" s="13">
        <v>1856061</v>
      </c>
      <c r="S105" s="14">
        <f t="shared" si="10"/>
        <v>7.2850848912148061E-2</v>
      </c>
      <c r="T105" s="15">
        <v>0.94</v>
      </c>
      <c r="U105" s="15">
        <v>0</v>
      </c>
      <c r="V105" s="13">
        <v>9411487</v>
      </c>
      <c r="W105" s="14">
        <f t="shared" si="11"/>
        <v>0.3694031701951852</v>
      </c>
    </row>
    <row r="106" spans="1:23" ht="15" customHeight="1" x14ac:dyDescent="0.25">
      <c r="A106" s="8" t="s">
        <v>306</v>
      </c>
      <c r="B106" s="9" t="s">
        <v>307</v>
      </c>
      <c r="C106" s="9" t="s">
        <v>17</v>
      </c>
      <c r="D106" s="9" t="s">
        <v>17</v>
      </c>
      <c r="F106" s="9" t="s">
        <v>14</v>
      </c>
      <c r="G106" s="10">
        <v>102</v>
      </c>
      <c r="H106" s="10">
        <v>100</v>
      </c>
      <c r="I106" s="11">
        <v>1472406</v>
      </c>
      <c r="J106" s="11">
        <v>0</v>
      </c>
      <c r="K106" s="12">
        <v>50651425</v>
      </c>
      <c r="L106" s="13">
        <v>34392000</v>
      </c>
      <c r="M106" s="14">
        <f t="shared" si="7"/>
        <v>0.67899373018626819</v>
      </c>
      <c r="N106" s="13">
        <v>0</v>
      </c>
      <c r="O106" s="14">
        <f t="shared" si="8"/>
        <v>0</v>
      </c>
      <c r="P106" s="13">
        <v>0</v>
      </c>
      <c r="Q106" s="14">
        <f t="shared" si="9"/>
        <v>0</v>
      </c>
      <c r="R106" s="13">
        <v>3007771</v>
      </c>
      <c r="S106" s="14">
        <f t="shared" si="10"/>
        <v>5.9381764678881198E-2</v>
      </c>
      <c r="T106" s="15">
        <v>0.9</v>
      </c>
      <c r="U106" s="15">
        <v>0</v>
      </c>
      <c r="V106" s="13">
        <v>13251654</v>
      </c>
      <c r="W106" s="14">
        <f t="shared" si="11"/>
        <v>0.26162450513485058</v>
      </c>
    </row>
    <row r="107" spans="1:23" ht="15" customHeight="1" x14ac:dyDescent="0.25">
      <c r="A107" s="8" t="s">
        <v>308</v>
      </c>
      <c r="B107" s="9" t="s">
        <v>309</v>
      </c>
      <c r="C107" s="9" t="s">
        <v>15</v>
      </c>
      <c r="D107" s="9" t="s">
        <v>15</v>
      </c>
      <c r="F107" s="9" t="s">
        <v>16</v>
      </c>
      <c r="G107" s="10">
        <v>50</v>
      </c>
      <c r="H107" s="10">
        <v>49</v>
      </c>
      <c r="I107" s="11">
        <v>783693</v>
      </c>
      <c r="J107" s="11">
        <v>0</v>
      </c>
      <c r="K107" s="12">
        <v>19619425</v>
      </c>
      <c r="L107" s="13">
        <v>5471672</v>
      </c>
      <c r="M107" s="14">
        <f t="shared" si="7"/>
        <v>0.2788905383312712</v>
      </c>
      <c r="N107" s="13">
        <v>6331808</v>
      </c>
      <c r="O107" s="14">
        <f t="shared" si="8"/>
        <v>0.32273157852485485</v>
      </c>
      <c r="P107" s="13">
        <v>0</v>
      </c>
      <c r="Q107" s="14">
        <f t="shared" si="9"/>
        <v>0</v>
      </c>
      <c r="R107" s="13">
        <v>527604</v>
      </c>
      <c r="S107" s="14">
        <f t="shared" si="10"/>
        <v>2.6891919615381184E-2</v>
      </c>
      <c r="T107" s="15">
        <v>0.93</v>
      </c>
      <c r="U107" s="15">
        <v>0</v>
      </c>
      <c r="V107" s="13">
        <v>7288341</v>
      </c>
      <c r="W107" s="14">
        <f t="shared" si="11"/>
        <v>0.37148596352849284</v>
      </c>
    </row>
    <row r="108" spans="1:23" ht="15" customHeight="1" x14ac:dyDescent="0.25">
      <c r="A108" s="8" t="s">
        <v>310</v>
      </c>
      <c r="B108" s="9" t="s">
        <v>311</v>
      </c>
      <c r="C108" s="9" t="s">
        <v>17</v>
      </c>
      <c r="D108" s="9" t="s">
        <v>17</v>
      </c>
      <c r="F108" s="9" t="s">
        <v>16</v>
      </c>
      <c r="G108" s="10">
        <v>49</v>
      </c>
      <c r="H108" s="10">
        <v>48</v>
      </c>
      <c r="I108" s="11">
        <v>766481</v>
      </c>
      <c r="J108" s="11">
        <v>0</v>
      </c>
      <c r="K108" s="12">
        <v>32833010</v>
      </c>
      <c r="L108" s="13">
        <v>6540000</v>
      </c>
      <c r="M108" s="14">
        <f>L108/K108</f>
        <v>0.19918977882320263</v>
      </c>
      <c r="N108" s="13">
        <v>18730000</v>
      </c>
      <c r="O108" s="14">
        <f t="shared" si="8"/>
        <v>0.57046247054412613</v>
      </c>
      <c r="P108" s="13">
        <v>0</v>
      </c>
      <c r="Q108" s="14">
        <f t="shared" si="9"/>
        <v>0</v>
      </c>
      <c r="R108" s="13">
        <v>619052</v>
      </c>
      <c r="S108" s="14">
        <f t="shared" si="10"/>
        <v>1.8854561308877863E-2</v>
      </c>
      <c r="T108" s="15">
        <v>0.90595000000000003</v>
      </c>
      <c r="U108" s="15">
        <v>0</v>
      </c>
      <c r="V108" s="13">
        <v>6943958</v>
      </c>
      <c r="W108" s="14">
        <f t="shared" si="11"/>
        <v>0.21149318932379335</v>
      </c>
    </row>
    <row r="109" spans="1:23" ht="15" customHeight="1" x14ac:dyDescent="0.25">
      <c r="A109" s="8" t="s">
        <v>312</v>
      </c>
      <c r="B109" s="9" t="s">
        <v>313</v>
      </c>
      <c r="C109" s="9" t="s">
        <v>37</v>
      </c>
      <c r="D109" s="9" t="s">
        <v>38</v>
      </c>
      <c r="F109" s="9" t="s">
        <v>16</v>
      </c>
      <c r="G109" s="10">
        <v>87</v>
      </c>
      <c r="H109" s="10">
        <v>86</v>
      </c>
      <c r="I109" s="11">
        <v>2453657</v>
      </c>
      <c r="J109" s="11">
        <v>0</v>
      </c>
      <c r="K109" s="12">
        <v>60531369</v>
      </c>
      <c r="L109" s="13">
        <v>6234238</v>
      </c>
      <c r="M109" s="14">
        <f t="shared" si="7"/>
        <v>0.1029918553469359</v>
      </c>
      <c r="N109" s="13">
        <v>29845595</v>
      </c>
      <c r="O109" s="14">
        <f t="shared" si="8"/>
        <v>0.49305997027755971</v>
      </c>
      <c r="P109" s="13">
        <v>0</v>
      </c>
      <c r="Q109" s="14">
        <f t="shared" si="9"/>
        <v>0</v>
      </c>
      <c r="R109" s="13">
        <v>1758024</v>
      </c>
      <c r="S109" s="14">
        <f t="shared" si="10"/>
        <v>2.904318916031785E-2</v>
      </c>
      <c r="T109" s="15">
        <v>0.92488999999999999</v>
      </c>
      <c r="U109" s="15">
        <v>0</v>
      </c>
      <c r="V109" s="13">
        <v>22693512</v>
      </c>
      <c r="W109" s="14">
        <f t="shared" si="11"/>
        <v>0.3749049852151865</v>
      </c>
    </row>
    <row r="110" spans="1:23" ht="15" customHeight="1" x14ac:dyDescent="0.25">
      <c r="A110" s="8" t="s">
        <v>314</v>
      </c>
      <c r="B110" s="9" t="s">
        <v>315</v>
      </c>
      <c r="C110" s="9" t="s">
        <v>47</v>
      </c>
      <c r="D110" s="9" t="s">
        <v>17</v>
      </c>
      <c r="F110" s="9" t="s">
        <v>16</v>
      </c>
      <c r="G110" s="10">
        <v>118</v>
      </c>
      <c r="H110" s="10">
        <v>117</v>
      </c>
      <c r="I110" s="11">
        <v>1357235</v>
      </c>
      <c r="J110" s="11">
        <v>0</v>
      </c>
      <c r="K110" s="12">
        <v>36821494</v>
      </c>
      <c r="L110" s="13">
        <v>24119121</v>
      </c>
      <c r="M110" s="14">
        <f t="shared" si="7"/>
        <v>0.65502831036676568</v>
      </c>
      <c r="N110" s="13">
        <v>0</v>
      </c>
      <c r="O110" s="14">
        <f t="shared" si="8"/>
        <v>0</v>
      </c>
      <c r="P110" s="13">
        <v>0</v>
      </c>
      <c r="Q110" s="14">
        <f t="shared" si="9"/>
        <v>0</v>
      </c>
      <c r="R110" s="13">
        <v>1165740</v>
      </c>
      <c r="S110" s="14">
        <f t="shared" si="10"/>
        <v>3.1659225994469423E-2</v>
      </c>
      <c r="T110" s="15">
        <v>0.85001000000000004</v>
      </c>
      <c r="U110" s="15">
        <v>0</v>
      </c>
      <c r="V110" s="13">
        <v>11536633</v>
      </c>
      <c r="W110" s="14">
        <f t="shared" si="11"/>
        <v>0.31331246363876492</v>
      </c>
    </row>
    <row r="111" spans="1:23" x14ac:dyDescent="0.25">
      <c r="A111" s="8" t="s">
        <v>316</v>
      </c>
      <c r="B111" s="9" t="s">
        <v>317</v>
      </c>
      <c r="C111" s="9" t="s">
        <v>17</v>
      </c>
      <c r="D111" s="9" t="s">
        <v>17</v>
      </c>
      <c r="F111" s="9" t="s">
        <v>16</v>
      </c>
      <c r="G111" s="10">
        <v>64</v>
      </c>
      <c r="H111" s="10">
        <v>63</v>
      </c>
      <c r="I111" s="11">
        <v>1234236</v>
      </c>
      <c r="J111" s="11">
        <v>0</v>
      </c>
      <c r="K111" s="12">
        <v>34140833</v>
      </c>
      <c r="L111" s="13">
        <v>6351000</v>
      </c>
      <c r="M111" s="14">
        <f t="shared" si="7"/>
        <v>0.18602358061972302</v>
      </c>
      <c r="N111" s="13">
        <v>14164900</v>
      </c>
      <c r="O111" s="14">
        <f t="shared" si="8"/>
        <v>0.414896145035477</v>
      </c>
      <c r="P111" s="13"/>
      <c r="Q111" s="14">
        <f t="shared" si="9"/>
        <v>0</v>
      </c>
      <c r="R111" s="13">
        <v>1797436</v>
      </c>
      <c r="S111" s="14">
        <f t="shared" si="10"/>
        <v>5.2647690230639657E-2</v>
      </c>
      <c r="T111" s="15">
        <v>0.95828999999999998</v>
      </c>
      <c r="U111" s="15">
        <v>0</v>
      </c>
      <c r="V111" s="13">
        <v>11827497</v>
      </c>
      <c r="W111" s="14">
        <f t="shared" si="11"/>
        <v>0.34643258411416028</v>
      </c>
    </row>
    <row r="112" spans="1:23" ht="15" customHeight="1" x14ac:dyDescent="0.25">
      <c r="A112" s="8" t="s">
        <v>318</v>
      </c>
      <c r="B112" s="9" t="s">
        <v>319</v>
      </c>
      <c r="C112" s="9" t="s">
        <v>17</v>
      </c>
      <c r="D112" s="9" t="s">
        <v>17</v>
      </c>
      <c r="F112" s="9" t="s">
        <v>16</v>
      </c>
      <c r="G112" s="10">
        <v>75</v>
      </c>
      <c r="H112" s="10">
        <v>74</v>
      </c>
      <c r="I112" s="11">
        <v>1494789</v>
      </c>
      <c r="J112" s="11">
        <v>0</v>
      </c>
      <c r="K112" s="12">
        <v>47500000</v>
      </c>
      <c r="L112" s="13">
        <v>5575000</v>
      </c>
      <c r="M112" s="14">
        <f t="shared" si="7"/>
        <v>0.11736842105263158</v>
      </c>
      <c r="N112" s="13">
        <v>25730000</v>
      </c>
      <c r="O112" s="14">
        <f t="shared" si="8"/>
        <v>0.54168421052631577</v>
      </c>
      <c r="P112" s="13">
        <v>0</v>
      </c>
      <c r="Q112" s="14">
        <f t="shared" si="9"/>
        <v>0</v>
      </c>
      <c r="R112" s="13">
        <v>2370000</v>
      </c>
      <c r="S112" s="14">
        <f t="shared" si="10"/>
        <v>4.9894736842105263E-2</v>
      </c>
      <c r="T112" s="15">
        <v>0.92388000000000003</v>
      </c>
      <c r="U112" s="15">
        <v>0</v>
      </c>
      <c r="V112" s="13">
        <v>13825000</v>
      </c>
      <c r="W112" s="14">
        <f t="shared" si="11"/>
        <v>0.2910526315789474</v>
      </c>
    </row>
    <row r="113" spans="1:23" ht="15" customHeight="1" x14ac:dyDescent="0.25">
      <c r="A113" s="8" t="s">
        <v>320</v>
      </c>
      <c r="B113" s="9" t="s">
        <v>321</v>
      </c>
      <c r="C113" s="9" t="s">
        <v>265</v>
      </c>
      <c r="D113" s="9" t="s">
        <v>265</v>
      </c>
      <c r="F113" s="9" t="s">
        <v>14</v>
      </c>
      <c r="G113" s="10">
        <v>239</v>
      </c>
      <c r="H113" s="10">
        <v>237</v>
      </c>
      <c r="I113" s="11">
        <v>3022197</v>
      </c>
      <c r="J113" s="11">
        <v>0</v>
      </c>
      <c r="K113" s="12">
        <v>91906076</v>
      </c>
      <c r="L113" s="13">
        <v>58691000</v>
      </c>
      <c r="M113" s="14">
        <f t="shared" si="7"/>
        <v>0.6385976047981855</v>
      </c>
      <c r="N113" s="13">
        <v>0</v>
      </c>
      <c r="O113" s="14">
        <f t="shared" si="8"/>
        <v>0</v>
      </c>
      <c r="P113" s="13">
        <v>0</v>
      </c>
      <c r="Q113" s="14">
        <f t="shared" si="9"/>
        <v>0</v>
      </c>
      <c r="R113" s="13">
        <v>7526285</v>
      </c>
      <c r="S113" s="14">
        <f t="shared" si="10"/>
        <v>8.1891049292540791E-2</v>
      </c>
      <c r="T113" s="15">
        <v>0.85</v>
      </c>
      <c r="U113" s="15">
        <v>0</v>
      </c>
      <c r="V113" s="13">
        <v>25688791</v>
      </c>
      <c r="W113" s="14">
        <f t="shared" si="11"/>
        <v>0.27951134590927373</v>
      </c>
    </row>
    <row r="114" spans="1:23" ht="15" customHeight="1" x14ac:dyDescent="0.25">
      <c r="A114" s="8" t="s">
        <v>322</v>
      </c>
      <c r="B114" s="9" t="s">
        <v>323</v>
      </c>
      <c r="C114" s="9" t="s">
        <v>51</v>
      </c>
      <c r="D114" s="9" t="s">
        <v>51</v>
      </c>
      <c r="F114" s="9" t="s">
        <v>14</v>
      </c>
      <c r="G114" s="10">
        <v>120</v>
      </c>
      <c r="H114" s="10">
        <v>118</v>
      </c>
      <c r="I114" s="11">
        <v>1423182</v>
      </c>
      <c r="J114" s="11">
        <v>0</v>
      </c>
      <c r="K114" s="12">
        <v>43025874</v>
      </c>
      <c r="L114" s="13">
        <v>3502000</v>
      </c>
      <c r="M114" s="14">
        <f t="shared" si="7"/>
        <v>8.1392884662842641E-2</v>
      </c>
      <c r="N114" s="13">
        <v>12759784</v>
      </c>
      <c r="O114" s="14">
        <f t="shared" si="8"/>
        <v>0.29656071600079525</v>
      </c>
      <c r="P114" s="13">
        <v>0</v>
      </c>
      <c r="Q114" s="14">
        <f t="shared" si="9"/>
        <v>0</v>
      </c>
      <c r="R114" s="13">
        <v>13262061</v>
      </c>
      <c r="S114" s="14">
        <f t="shared" si="10"/>
        <v>0.30823455207440992</v>
      </c>
      <c r="T114" s="15">
        <v>0.94872000000000001</v>
      </c>
      <c r="U114" s="15">
        <v>0</v>
      </c>
      <c r="V114" s="13">
        <v>13502029</v>
      </c>
      <c r="W114" s="14">
        <f t="shared" si="11"/>
        <v>0.31381184726195221</v>
      </c>
    </row>
    <row r="115" spans="1:23" ht="15" customHeight="1" x14ac:dyDescent="0.25">
      <c r="A115" s="8" t="s">
        <v>324</v>
      </c>
      <c r="B115" s="9" t="s">
        <v>325</v>
      </c>
      <c r="C115" s="9" t="s">
        <v>17</v>
      </c>
      <c r="D115" s="9" t="s">
        <v>17</v>
      </c>
      <c r="F115" s="9" t="s">
        <v>16</v>
      </c>
      <c r="G115" s="10">
        <v>81</v>
      </c>
      <c r="H115" s="10">
        <v>80</v>
      </c>
      <c r="I115" s="11">
        <v>1970328</v>
      </c>
      <c r="J115" s="11">
        <v>0</v>
      </c>
      <c r="K115" s="12">
        <v>58557920</v>
      </c>
      <c r="L115" s="13">
        <v>14750000</v>
      </c>
      <c r="M115" s="14">
        <f t="shared" si="7"/>
        <v>0.25188736211941953</v>
      </c>
      <c r="N115" s="13">
        <v>22226215</v>
      </c>
      <c r="O115" s="14">
        <f t="shared" si="8"/>
        <v>0.37955950279654743</v>
      </c>
      <c r="P115" s="13"/>
      <c r="Q115" s="14">
        <f t="shared" si="9"/>
        <v>0</v>
      </c>
      <c r="R115" s="13">
        <v>1878425</v>
      </c>
      <c r="S115" s="14">
        <f t="shared" si="10"/>
        <v>3.2078069029774281E-2</v>
      </c>
      <c r="T115" s="15">
        <v>1</v>
      </c>
      <c r="U115" s="15">
        <v>0</v>
      </c>
      <c r="V115" s="13">
        <v>19703280</v>
      </c>
      <c r="W115" s="14">
        <f t="shared" si="11"/>
        <v>0.33647506605425875</v>
      </c>
    </row>
    <row r="116" spans="1:23" ht="15" customHeight="1" x14ac:dyDescent="0.25">
      <c r="A116" s="8" t="s">
        <v>326</v>
      </c>
      <c r="B116" s="9" t="s">
        <v>327</v>
      </c>
      <c r="C116" s="9" t="s">
        <v>328</v>
      </c>
      <c r="D116" s="9" t="s">
        <v>17</v>
      </c>
      <c r="F116" s="9" t="s">
        <v>14</v>
      </c>
      <c r="G116" s="10">
        <v>61</v>
      </c>
      <c r="H116" s="10">
        <v>60</v>
      </c>
      <c r="I116" s="11">
        <v>940184</v>
      </c>
      <c r="J116" s="11">
        <v>0</v>
      </c>
      <c r="K116" s="12">
        <v>30406853</v>
      </c>
      <c r="L116" s="13">
        <v>19649000</v>
      </c>
      <c r="M116" s="14">
        <f t="shared" si="7"/>
        <v>0.64620301219596776</v>
      </c>
      <c r="N116" s="13">
        <v>0</v>
      </c>
      <c r="O116" s="14">
        <f t="shared" si="8"/>
        <v>0</v>
      </c>
      <c r="P116" s="13">
        <v>0</v>
      </c>
      <c r="Q116" s="14">
        <f t="shared" si="9"/>
        <v>0</v>
      </c>
      <c r="R116" s="13">
        <v>2484234</v>
      </c>
      <c r="S116" s="14">
        <f t="shared" si="10"/>
        <v>8.1699806290378027E-2</v>
      </c>
      <c r="T116" s="15">
        <v>0.88</v>
      </c>
      <c r="U116" s="15">
        <v>0</v>
      </c>
      <c r="V116" s="13">
        <v>8273619</v>
      </c>
      <c r="W116" s="14">
        <f t="shared" si="11"/>
        <v>0.2720971815136542</v>
      </c>
    </row>
    <row r="117" spans="1:23" ht="15" customHeight="1" x14ac:dyDescent="0.25">
      <c r="A117" s="8" t="s">
        <v>329</v>
      </c>
      <c r="B117" s="9" t="s">
        <v>330</v>
      </c>
      <c r="C117" s="9" t="s">
        <v>17</v>
      </c>
      <c r="D117" s="9" t="s">
        <v>17</v>
      </c>
      <c r="F117" s="9" t="s">
        <v>16</v>
      </c>
      <c r="G117" s="10">
        <v>67</v>
      </c>
      <c r="H117" s="10">
        <v>66</v>
      </c>
      <c r="I117" s="11">
        <v>851827</v>
      </c>
      <c r="J117" s="11">
        <v>0</v>
      </c>
      <c r="K117" s="12">
        <v>27597414</v>
      </c>
      <c r="L117" s="13">
        <v>5121163</v>
      </c>
      <c r="M117" s="14">
        <f t="shared" si="7"/>
        <v>0.18556677085758833</v>
      </c>
      <c r="N117" s="13">
        <v>0</v>
      </c>
      <c r="O117" s="14">
        <f t="shared" si="8"/>
        <v>0</v>
      </c>
      <c r="P117" s="13">
        <v>0</v>
      </c>
      <c r="Q117" s="14">
        <f t="shared" si="9"/>
        <v>0</v>
      </c>
      <c r="R117" s="13">
        <v>14809811</v>
      </c>
      <c r="S117" s="14">
        <f t="shared" si="10"/>
        <v>0.53663763568572043</v>
      </c>
      <c r="T117" s="15">
        <v>0.9</v>
      </c>
      <c r="U117" s="15">
        <v>0</v>
      </c>
      <c r="V117" s="13">
        <v>7666440</v>
      </c>
      <c r="W117" s="14">
        <f t="shared" si="11"/>
        <v>0.27779559345669125</v>
      </c>
    </row>
    <row r="118" spans="1:23" ht="15" customHeight="1" x14ac:dyDescent="0.25">
      <c r="A118" s="8" t="s">
        <v>331</v>
      </c>
      <c r="B118" s="9" t="s">
        <v>332</v>
      </c>
      <c r="C118" s="9" t="s">
        <v>25</v>
      </c>
      <c r="D118" s="9" t="s">
        <v>25</v>
      </c>
      <c r="F118" s="9" t="s">
        <v>16</v>
      </c>
      <c r="G118" s="10">
        <v>78</v>
      </c>
      <c r="H118" s="10">
        <v>77</v>
      </c>
      <c r="I118" s="11">
        <v>1289832</v>
      </c>
      <c r="J118" s="11">
        <v>9186796</v>
      </c>
      <c r="K118" s="12">
        <v>36444757</v>
      </c>
      <c r="L118" s="13">
        <v>8062847</v>
      </c>
      <c r="M118" s="14">
        <f t="shared" si="7"/>
        <v>0.22123475812995544</v>
      </c>
      <c r="N118" s="13">
        <v>8035968</v>
      </c>
      <c r="O118" s="14">
        <f t="shared" si="8"/>
        <v>0.22049723091856532</v>
      </c>
      <c r="P118" s="13">
        <v>0</v>
      </c>
      <c r="Q118" s="14">
        <f t="shared" si="9"/>
        <v>0</v>
      </c>
      <c r="R118" s="13">
        <v>1142359</v>
      </c>
      <c r="S118" s="14">
        <f t="shared" si="10"/>
        <v>3.1344947642263053E-2</v>
      </c>
      <c r="T118" s="15">
        <v>0.96</v>
      </c>
      <c r="U118" s="15">
        <v>0.745</v>
      </c>
      <c r="V118" s="13">
        <v>19203583</v>
      </c>
      <c r="W118" s="14">
        <f t="shared" si="11"/>
        <v>0.52692306330921623</v>
      </c>
    </row>
    <row r="119" spans="1:23" ht="15" customHeight="1" x14ac:dyDescent="0.25">
      <c r="A119" s="8" t="s">
        <v>333</v>
      </c>
      <c r="B119" s="9" t="s">
        <v>334</v>
      </c>
      <c r="C119" s="9" t="s">
        <v>39</v>
      </c>
      <c r="D119" s="9" t="s">
        <v>40</v>
      </c>
      <c r="F119" s="9" t="s">
        <v>14</v>
      </c>
      <c r="G119" s="10">
        <v>90</v>
      </c>
      <c r="H119" s="10">
        <v>88</v>
      </c>
      <c r="I119" s="11">
        <v>1461835</v>
      </c>
      <c r="J119" s="11">
        <v>0</v>
      </c>
      <c r="K119" s="12">
        <v>43612803</v>
      </c>
      <c r="L119" s="13">
        <v>6428000</v>
      </c>
      <c r="M119" s="14">
        <f t="shared" si="7"/>
        <v>0.1473879126732579</v>
      </c>
      <c r="N119" s="13">
        <v>4967622</v>
      </c>
      <c r="O119" s="14">
        <f t="shared" si="8"/>
        <v>0.11390283720126863</v>
      </c>
      <c r="P119" s="13">
        <v>650000</v>
      </c>
      <c r="Q119" s="14">
        <f t="shared" si="9"/>
        <v>1.4903880404109775E-2</v>
      </c>
      <c r="R119" s="13">
        <v>18486401</v>
      </c>
      <c r="S119" s="14">
        <f t="shared" si="10"/>
        <v>0.42387555324063897</v>
      </c>
      <c r="T119" s="15">
        <v>0.89481999999999995</v>
      </c>
      <c r="U119" s="15">
        <v>0</v>
      </c>
      <c r="V119" s="13">
        <v>13080780</v>
      </c>
      <c r="W119" s="14">
        <f t="shared" si="11"/>
        <v>0.2999298164807247</v>
      </c>
    </row>
    <row r="120" spans="1:23" ht="15" customHeight="1" x14ac:dyDescent="0.25">
      <c r="A120" s="8" t="s">
        <v>335</v>
      </c>
      <c r="B120" s="9" t="s">
        <v>336</v>
      </c>
      <c r="C120" s="9" t="s">
        <v>17</v>
      </c>
      <c r="D120" s="9" t="s">
        <v>17</v>
      </c>
      <c r="F120" s="9" t="s">
        <v>16</v>
      </c>
      <c r="G120" s="10">
        <v>239</v>
      </c>
      <c r="H120" s="10">
        <v>237</v>
      </c>
      <c r="I120" s="11">
        <v>2111591</v>
      </c>
      <c r="J120" s="11">
        <v>9759673</v>
      </c>
      <c r="K120" s="12">
        <v>79696952</v>
      </c>
      <c r="L120" s="13">
        <v>37250000</v>
      </c>
      <c r="M120" s="14">
        <f t="shared" si="7"/>
        <v>0.4673955410490479</v>
      </c>
      <c r="N120" s="13">
        <v>11850000</v>
      </c>
      <c r="O120" s="14">
        <f t="shared" si="8"/>
        <v>0.14868824594446223</v>
      </c>
      <c r="P120" s="13">
        <v>0</v>
      </c>
      <c r="Q120" s="14">
        <f t="shared" si="9"/>
        <v>0</v>
      </c>
      <c r="R120" s="13">
        <v>4367900</v>
      </c>
      <c r="S120" s="14">
        <f t="shared" si="10"/>
        <v>5.480636197981574E-2</v>
      </c>
      <c r="T120" s="15">
        <v>0.89549999999999996</v>
      </c>
      <c r="U120" s="15">
        <v>0.75</v>
      </c>
      <c r="V120" s="13">
        <v>26229052</v>
      </c>
      <c r="W120" s="14">
        <f t="shared" si="11"/>
        <v>0.32910985102667417</v>
      </c>
    </row>
    <row r="121" spans="1:23" ht="15" customHeight="1" x14ac:dyDescent="0.25">
      <c r="A121" s="8" t="s">
        <v>337</v>
      </c>
      <c r="B121" s="9" t="s">
        <v>338</v>
      </c>
      <c r="C121" s="9" t="s">
        <v>51</v>
      </c>
      <c r="D121" s="9" t="s">
        <v>51</v>
      </c>
      <c r="F121" s="9" t="s">
        <v>14</v>
      </c>
      <c r="G121" s="10">
        <v>84</v>
      </c>
      <c r="H121" s="10">
        <v>83</v>
      </c>
      <c r="I121" s="11">
        <v>2762912</v>
      </c>
      <c r="J121" s="11">
        <v>0</v>
      </c>
      <c r="K121" s="12">
        <v>93615862</v>
      </c>
      <c r="L121" s="13">
        <v>18587421</v>
      </c>
      <c r="M121" s="14">
        <f t="shared" si="7"/>
        <v>0.19854991027054794</v>
      </c>
      <c r="N121" s="13">
        <v>43095149</v>
      </c>
      <c r="O121" s="14">
        <f t="shared" si="8"/>
        <v>0.46034024661333567</v>
      </c>
      <c r="P121" s="13">
        <v>0</v>
      </c>
      <c r="Q121" s="14">
        <f t="shared" si="9"/>
        <v>0</v>
      </c>
      <c r="R121" s="13">
        <v>5592914</v>
      </c>
      <c r="S121" s="14">
        <f t="shared" si="10"/>
        <v>5.9743230265828243E-2</v>
      </c>
      <c r="T121" s="15">
        <v>0.95335999999999999</v>
      </c>
      <c r="U121" s="15">
        <v>0</v>
      </c>
      <c r="V121" s="13">
        <v>26340378</v>
      </c>
      <c r="W121" s="14">
        <f t="shared" si="11"/>
        <v>0.28136661285028813</v>
      </c>
    </row>
    <row r="122" spans="1:23" ht="15" customHeight="1" x14ac:dyDescent="0.25">
      <c r="A122" s="8" t="s">
        <v>339</v>
      </c>
      <c r="B122" s="9" t="s">
        <v>340</v>
      </c>
      <c r="C122" s="9" t="s">
        <v>25</v>
      </c>
      <c r="D122" s="9" t="s">
        <v>25</v>
      </c>
      <c r="F122" s="9" t="s">
        <v>14</v>
      </c>
      <c r="G122" s="10">
        <v>60</v>
      </c>
      <c r="H122" s="10">
        <v>59</v>
      </c>
      <c r="I122" s="11">
        <v>582599</v>
      </c>
      <c r="J122" s="11">
        <v>0</v>
      </c>
      <c r="K122" s="12">
        <v>17060605</v>
      </c>
      <c r="L122" s="13">
        <v>3879490</v>
      </c>
      <c r="M122" s="14">
        <f t="shared" si="7"/>
        <v>0.22739463225366274</v>
      </c>
      <c r="N122" s="13">
        <v>0</v>
      </c>
      <c r="O122" s="14">
        <f t="shared" si="8"/>
        <v>0</v>
      </c>
      <c r="P122" s="13">
        <v>0</v>
      </c>
      <c r="Q122" s="14">
        <f t="shared" si="9"/>
        <v>0</v>
      </c>
      <c r="R122" s="13">
        <v>7501347</v>
      </c>
      <c r="S122" s="14">
        <f t="shared" si="10"/>
        <v>0.43968821738736696</v>
      </c>
      <c r="T122" s="15">
        <v>0.97489999999999999</v>
      </c>
      <c r="U122" s="15">
        <v>0</v>
      </c>
      <c r="V122" s="13">
        <v>5679768</v>
      </c>
      <c r="W122" s="14">
        <f t="shared" si="11"/>
        <v>0.33291715035897029</v>
      </c>
    </row>
    <row r="123" spans="1:23" ht="15" customHeight="1" x14ac:dyDescent="0.25">
      <c r="A123" s="8" t="s">
        <v>341</v>
      </c>
      <c r="B123" s="9" t="s">
        <v>342</v>
      </c>
      <c r="C123" s="9" t="s">
        <v>17</v>
      </c>
      <c r="D123" s="9" t="s">
        <v>17</v>
      </c>
      <c r="F123" s="9" t="s">
        <v>16</v>
      </c>
      <c r="G123" s="10">
        <v>57</v>
      </c>
      <c r="H123" s="10">
        <v>56</v>
      </c>
      <c r="I123" s="11">
        <v>1124457</v>
      </c>
      <c r="J123" s="11">
        <v>0</v>
      </c>
      <c r="K123" s="12">
        <v>33187280</v>
      </c>
      <c r="L123" s="13">
        <v>8179330</v>
      </c>
      <c r="M123" s="14">
        <f t="shared" si="7"/>
        <v>0.24645978820801223</v>
      </c>
      <c r="N123" s="13">
        <v>13572000</v>
      </c>
      <c r="O123" s="14">
        <f t="shared" si="8"/>
        <v>0.40895186348504609</v>
      </c>
      <c r="P123" s="13">
        <v>0</v>
      </c>
      <c r="Q123" s="14">
        <f t="shared" si="9"/>
        <v>0</v>
      </c>
      <c r="R123" s="13">
        <v>753611</v>
      </c>
      <c r="S123" s="14">
        <f t="shared" si="10"/>
        <v>2.2707826613087907E-2</v>
      </c>
      <c r="T123" s="15">
        <v>0.95</v>
      </c>
      <c r="U123" s="15">
        <v>0</v>
      </c>
      <c r="V123" s="13">
        <v>10682339</v>
      </c>
      <c r="W123" s="14">
        <f t="shared" si="11"/>
        <v>0.32188052169385378</v>
      </c>
    </row>
    <row r="124" spans="1:23" ht="15" customHeight="1" x14ac:dyDescent="0.25">
      <c r="A124" s="8" t="s">
        <v>343</v>
      </c>
      <c r="B124" s="9" t="s">
        <v>344</v>
      </c>
      <c r="C124" s="9" t="s">
        <v>17</v>
      </c>
      <c r="D124" s="9" t="s">
        <v>17</v>
      </c>
      <c r="F124" s="9" t="s">
        <v>16</v>
      </c>
      <c r="G124" s="10">
        <v>77</v>
      </c>
      <c r="H124" s="10">
        <v>76</v>
      </c>
      <c r="I124" s="11">
        <v>2132392</v>
      </c>
      <c r="J124" s="11">
        <v>0</v>
      </c>
      <c r="K124" s="12">
        <v>62936094</v>
      </c>
      <c r="L124" s="13">
        <v>6898200</v>
      </c>
      <c r="M124" s="14">
        <f t="shared" si="7"/>
        <v>0.10960642076071642</v>
      </c>
      <c r="N124" s="13">
        <v>32428783</v>
      </c>
      <c r="O124" s="14">
        <f t="shared" si="8"/>
        <v>0.51526526256936123</v>
      </c>
      <c r="P124" s="13">
        <v>0</v>
      </c>
      <c r="Q124" s="14">
        <f t="shared" si="9"/>
        <v>0</v>
      </c>
      <c r="R124" s="13">
        <v>4359789</v>
      </c>
      <c r="S124" s="14">
        <f t="shared" si="10"/>
        <v>6.9273269485074812E-2</v>
      </c>
      <c r="T124" s="15">
        <v>0.90271000000000001</v>
      </c>
      <c r="U124" s="15">
        <v>0</v>
      </c>
      <c r="V124" s="13">
        <v>19249322</v>
      </c>
      <c r="W124" s="14">
        <f t="shared" si="11"/>
        <v>0.30585504718484752</v>
      </c>
    </row>
    <row r="125" spans="1:23" ht="15" customHeight="1" x14ac:dyDescent="0.25">
      <c r="A125" s="8" t="s">
        <v>345</v>
      </c>
      <c r="B125" s="9" t="s">
        <v>346</v>
      </c>
      <c r="C125" s="9" t="s">
        <v>17</v>
      </c>
      <c r="D125" s="9" t="s">
        <v>17</v>
      </c>
      <c r="F125" s="9" t="s">
        <v>16</v>
      </c>
      <c r="G125" s="10">
        <v>46</v>
      </c>
      <c r="H125" s="10">
        <v>45</v>
      </c>
      <c r="I125" s="11">
        <v>685995</v>
      </c>
      <c r="J125" s="11">
        <v>0</v>
      </c>
      <c r="K125" s="12">
        <v>19777749</v>
      </c>
      <c r="L125" s="13">
        <v>6616902</v>
      </c>
      <c r="M125" s="14">
        <f t="shared" si="7"/>
        <v>0.33456294748204157</v>
      </c>
      <c r="N125" s="13">
        <v>6300000</v>
      </c>
      <c r="O125" s="14">
        <f t="shared" si="8"/>
        <v>0.31853978933598559</v>
      </c>
      <c r="P125" s="13">
        <v>0</v>
      </c>
      <c r="Q125" s="14">
        <f t="shared" si="9"/>
        <v>0</v>
      </c>
      <c r="R125" s="13">
        <v>549695</v>
      </c>
      <c r="S125" s="14">
        <f t="shared" si="10"/>
        <v>2.7793607856991209E-2</v>
      </c>
      <c r="T125" s="15">
        <v>0.92</v>
      </c>
      <c r="U125" s="15">
        <v>0</v>
      </c>
      <c r="V125" s="13">
        <v>6311152</v>
      </c>
      <c r="W125" s="14">
        <f t="shared" si="11"/>
        <v>0.31910365532498164</v>
      </c>
    </row>
    <row r="126" spans="1:23" ht="15" customHeight="1" x14ac:dyDescent="0.25">
      <c r="A126" s="8" t="s">
        <v>347</v>
      </c>
      <c r="B126" s="9" t="s">
        <v>348</v>
      </c>
      <c r="C126" s="9" t="s">
        <v>349</v>
      </c>
      <c r="D126" s="9" t="s">
        <v>17</v>
      </c>
      <c r="F126" s="9" t="s">
        <v>16</v>
      </c>
      <c r="G126" s="10">
        <v>26</v>
      </c>
      <c r="H126" s="10">
        <v>25</v>
      </c>
      <c r="I126" s="11">
        <v>568105</v>
      </c>
      <c r="J126" s="11">
        <v>0</v>
      </c>
      <c r="K126" s="12">
        <v>15467451</v>
      </c>
      <c r="L126" s="13">
        <v>2125000</v>
      </c>
      <c r="M126" s="14">
        <f t="shared" si="7"/>
        <v>0.13738527440623538</v>
      </c>
      <c r="N126" s="13">
        <v>7943798</v>
      </c>
      <c r="O126" s="14">
        <f t="shared" si="8"/>
        <v>0.51358158496833128</v>
      </c>
      <c r="P126" s="13">
        <v>0</v>
      </c>
      <c r="Q126" s="14">
        <f t="shared" si="9"/>
        <v>0</v>
      </c>
      <c r="R126" s="13">
        <v>50183</v>
      </c>
      <c r="S126" s="14">
        <f t="shared" si="10"/>
        <v>3.2444259884838169E-3</v>
      </c>
      <c r="T126" s="15">
        <v>0.94145999999999996</v>
      </c>
      <c r="U126" s="15">
        <v>0</v>
      </c>
      <c r="V126" s="13">
        <v>5348470</v>
      </c>
      <c r="W126" s="14">
        <f t="shared" si="11"/>
        <v>0.34578871463694955</v>
      </c>
    </row>
    <row r="127" spans="1:23" ht="15" customHeight="1" x14ac:dyDescent="0.25">
      <c r="A127" s="8" t="s">
        <v>350</v>
      </c>
      <c r="B127" s="9" t="s">
        <v>351</v>
      </c>
      <c r="C127" s="9" t="s">
        <v>51</v>
      </c>
      <c r="D127" s="9" t="s">
        <v>51</v>
      </c>
      <c r="F127" s="9" t="s">
        <v>14</v>
      </c>
      <c r="G127" s="10">
        <v>187</v>
      </c>
      <c r="H127" s="10">
        <v>187</v>
      </c>
      <c r="I127" s="11">
        <v>3475297</v>
      </c>
      <c r="J127" s="11">
        <v>0</v>
      </c>
      <c r="K127" s="12">
        <v>107254606</v>
      </c>
      <c r="L127" s="13">
        <v>4967000</v>
      </c>
      <c r="M127" s="14">
        <f t="shared" si="7"/>
        <v>4.6310365449480091E-2</v>
      </c>
      <c r="N127" s="13">
        <v>22152662</v>
      </c>
      <c r="O127" s="14">
        <f t="shared" si="8"/>
        <v>0.20654275677447362</v>
      </c>
      <c r="P127" s="13">
        <v>5079000</v>
      </c>
      <c r="Q127" s="14">
        <f t="shared" si="9"/>
        <v>4.7354609647253749E-2</v>
      </c>
      <c r="R127" s="13">
        <v>42103702</v>
      </c>
      <c r="S127" s="14">
        <f t="shared" si="10"/>
        <v>0.39255845105617188</v>
      </c>
      <c r="T127" s="15">
        <v>0.94818000000000002</v>
      </c>
      <c r="U127" s="15">
        <v>0</v>
      </c>
      <c r="V127" s="13">
        <v>32952242</v>
      </c>
      <c r="W127" s="14">
        <f t="shared" si="11"/>
        <v>0.30723381707262065</v>
      </c>
    </row>
    <row r="128" spans="1:23" ht="15" customHeight="1" x14ac:dyDescent="0.25">
      <c r="A128" s="8" t="s">
        <v>352</v>
      </c>
      <c r="B128" s="9" t="s">
        <v>353</v>
      </c>
      <c r="C128" s="9" t="s">
        <v>354</v>
      </c>
      <c r="D128" s="9" t="s">
        <v>31</v>
      </c>
      <c r="F128" s="9" t="s">
        <v>16</v>
      </c>
      <c r="G128" s="10">
        <v>74</v>
      </c>
      <c r="H128" s="10">
        <v>73</v>
      </c>
      <c r="I128" s="11">
        <v>1172357</v>
      </c>
      <c r="J128" s="11">
        <v>0</v>
      </c>
      <c r="K128" s="12">
        <v>30460246</v>
      </c>
      <c r="L128" s="13">
        <v>1330000</v>
      </c>
      <c r="M128" s="14">
        <f t="shared" si="7"/>
        <v>4.3663468771722988E-2</v>
      </c>
      <c r="N128" s="13">
        <v>18185450</v>
      </c>
      <c r="O128" s="14">
        <f t="shared" si="8"/>
        <v>0.59702242719904497</v>
      </c>
      <c r="P128" s="13">
        <v>0</v>
      </c>
      <c r="Q128" s="14">
        <f t="shared" si="9"/>
        <v>0</v>
      </c>
      <c r="R128" s="13">
        <v>913309</v>
      </c>
      <c r="S128" s="14">
        <f t="shared" si="10"/>
        <v>2.9983638346190639E-2</v>
      </c>
      <c r="T128" s="15">
        <v>0.85567000000000004</v>
      </c>
      <c r="U128" s="15">
        <v>0</v>
      </c>
      <c r="V128" s="13">
        <v>10031487</v>
      </c>
      <c r="W128" s="14">
        <f t="shared" si="11"/>
        <v>0.32933046568304142</v>
      </c>
    </row>
    <row r="129" spans="1:23" ht="15" customHeight="1" x14ac:dyDescent="0.25">
      <c r="A129" s="8" t="s">
        <v>355</v>
      </c>
      <c r="B129" s="9" t="s">
        <v>356</v>
      </c>
      <c r="C129" s="9" t="s">
        <v>143</v>
      </c>
      <c r="D129" s="9" t="s">
        <v>17</v>
      </c>
      <c r="F129" s="9" t="s">
        <v>16</v>
      </c>
      <c r="G129" s="10">
        <v>264</v>
      </c>
      <c r="H129" s="10">
        <v>260</v>
      </c>
      <c r="I129" s="11">
        <v>3095555</v>
      </c>
      <c r="J129" s="11">
        <v>0</v>
      </c>
      <c r="K129" s="12">
        <v>80056764</v>
      </c>
      <c r="L129" s="13">
        <v>49000000</v>
      </c>
      <c r="M129" s="14">
        <f t="shared" si="7"/>
        <v>0.6120657087763377</v>
      </c>
      <c r="N129" s="13">
        <v>102546</v>
      </c>
      <c r="O129" s="14">
        <f t="shared" si="8"/>
        <v>1.2809161259628231E-3</v>
      </c>
      <c r="P129" s="13">
        <v>0</v>
      </c>
      <c r="Q129" s="14">
        <v>0</v>
      </c>
      <c r="R129" s="13">
        <v>4642000</v>
      </c>
      <c r="S129" s="14">
        <f t="shared" si="10"/>
        <v>5.7983857553872649E-2</v>
      </c>
      <c r="T129" s="15">
        <v>0.85</v>
      </c>
      <c r="U129" s="15">
        <v>0</v>
      </c>
      <c r="V129" s="13">
        <v>26312218</v>
      </c>
      <c r="W129" s="14">
        <f t="shared" si="11"/>
        <v>0.32866951754382678</v>
      </c>
    </row>
    <row r="130" spans="1:23" ht="15" customHeight="1" x14ac:dyDescent="0.25">
      <c r="A130" s="8" t="s">
        <v>357</v>
      </c>
      <c r="B130" s="9" t="s">
        <v>358</v>
      </c>
      <c r="C130" s="9" t="s">
        <v>359</v>
      </c>
      <c r="D130" s="9" t="s">
        <v>26</v>
      </c>
      <c r="F130" s="9" t="s">
        <v>16</v>
      </c>
      <c r="G130" s="10">
        <v>147</v>
      </c>
      <c r="H130" s="10">
        <v>145</v>
      </c>
      <c r="I130" s="11">
        <v>4853512</v>
      </c>
      <c r="J130" s="11">
        <v>0</v>
      </c>
      <c r="K130" s="12">
        <v>120621024</v>
      </c>
      <c r="L130" s="13">
        <v>50022000</v>
      </c>
      <c r="M130" s="14">
        <f t="shared" si="7"/>
        <v>0.41470382476607065</v>
      </c>
      <c r="N130" s="13">
        <v>12740195</v>
      </c>
      <c r="O130" s="14">
        <f t="shared" si="8"/>
        <v>0.10562167835683438</v>
      </c>
      <c r="P130" s="13">
        <v>0</v>
      </c>
      <c r="Q130" s="14">
        <f t="shared" si="9"/>
        <v>0</v>
      </c>
      <c r="R130" s="13">
        <v>11417274</v>
      </c>
      <c r="S130" s="14">
        <f t="shared" si="10"/>
        <v>9.4654096121750714E-2</v>
      </c>
      <c r="T130" s="15">
        <v>0.93803999999999998</v>
      </c>
      <c r="U130" s="15">
        <v>0</v>
      </c>
      <c r="V130" s="13">
        <v>46441555</v>
      </c>
      <c r="W130" s="14">
        <f t="shared" si="11"/>
        <v>0.38502040075534427</v>
      </c>
    </row>
    <row r="131" spans="1:23" ht="15" customHeight="1" x14ac:dyDescent="0.25">
      <c r="A131" s="8" t="s">
        <v>360</v>
      </c>
      <c r="B131" s="9" t="s">
        <v>361</v>
      </c>
      <c r="C131" s="9" t="s">
        <v>34</v>
      </c>
      <c r="D131" s="9" t="s">
        <v>35</v>
      </c>
      <c r="F131" s="9" t="s">
        <v>14</v>
      </c>
      <c r="G131" s="10">
        <v>100</v>
      </c>
      <c r="H131" s="10">
        <v>99</v>
      </c>
      <c r="I131" s="11">
        <v>1274287</v>
      </c>
      <c r="J131" s="11">
        <v>0</v>
      </c>
      <c r="K131" s="12">
        <v>39051665</v>
      </c>
      <c r="L131" s="13">
        <v>24018516</v>
      </c>
      <c r="M131" s="14">
        <f t="shared" si="7"/>
        <v>0.6150446082132478</v>
      </c>
      <c r="N131" s="13">
        <v>0</v>
      </c>
      <c r="O131" s="14">
        <f t="shared" si="8"/>
        <v>0</v>
      </c>
      <c r="P131" s="13">
        <v>0</v>
      </c>
      <c r="Q131" s="14">
        <f t="shared" si="9"/>
        <v>0</v>
      </c>
      <c r="R131" s="13">
        <v>3564569</v>
      </c>
      <c r="S131" s="14">
        <f t="shared" si="10"/>
        <v>9.1278284805526216E-2</v>
      </c>
      <c r="T131" s="15">
        <v>0.9</v>
      </c>
      <c r="U131" s="15">
        <v>0</v>
      </c>
      <c r="V131" s="13">
        <v>11468580</v>
      </c>
      <c r="W131" s="14">
        <f t="shared" si="11"/>
        <v>0.29367710698122601</v>
      </c>
    </row>
    <row r="132" spans="1:23" ht="15" customHeight="1" x14ac:dyDescent="0.25">
      <c r="A132" s="8" t="s">
        <v>362</v>
      </c>
      <c r="B132" s="9" t="s">
        <v>363</v>
      </c>
      <c r="C132" s="9" t="s">
        <v>17</v>
      </c>
      <c r="D132" s="9" t="s">
        <v>17</v>
      </c>
      <c r="F132" s="9" t="s">
        <v>16</v>
      </c>
      <c r="G132" s="10">
        <v>89</v>
      </c>
      <c r="H132" s="10">
        <v>84</v>
      </c>
      <c r="I132" s="11">
        <v>1528526</v>
      </c>
      <c r="J132" s="11">
        <v>0</v>
      </c>
      <c r="K132" s="12">
        <v>62220603</v>
      </c>
      <c r="L132" s="13">
        <v>2171000</v>
      </c>
      <c r="M132" s="14">
        <f t="shared" si="7"/>
        <v>3.4891979430028988E-2</v>
      </c>
      <c r="N132" s="13">
        <v>30969300</v>
      </c>
      <c r="O132" s="14">
        <f t="shared" si="8"/>
        <v>0.49773384549166133</v>
      </c>
      <c r="P132" s="13">
        <v>11886000</v>
      </c>
      <c r="Q132" s="14">
        <f t="shared" si="9"/>
        <v>0.19102997121387588</v>
      </c>
      <c r="R132" s="13">
        <v>3300000</v>
      </c>
      <c r="S132" s="14">
        <f t="shared" si="10"/>
        <v>5.3037094481389067E-2</v>
      </c>
      <c r="T132" s="15">
        <v>0.90900000000000003</v>
      </c>
      <c r="U132" s="15">
        <v>0</v>
      </c>
      <c r="V132" s="13">
        <v>13894303</v>
      </c>
      <c r="W132" s="14">
        <f t="shared" si="11"/>
        <v>0.22330710938304471</v>
      </c>
    </row>
    <row r="133" spans="1:23" ht="15" customHeight="1" x14ac:dyDescent="0.25">
      <c r="A133" s="8" t="s">
        <v>364</v>
      </c>
      <c r="B133" s="9" t="s">
        <v>365</v>
      </c>
      <c r="C133" s="9" t="s">
        <v>185</v>
      </c>
      <c r="D133" s="9" t="s">
        <v>19</v>
      </c>
      <c r="F133" s="9" t="s">
        <v>16</v>
      </c>
      <c r="G133" s="10">
        <v>75</v>
      </c>
      <c r="H133" s="10">
        <v>74</v>
      </c>
      <c r="I133" s="11">
        <v>613982</v>
      </c>
      <c r="J133" s="11">
        <v>0</v>
      </c>
      <c r="K133" s="12">
        <v>17781838</v>
      </c>
      <c r="L133" s="13">
        <v>6960000</v>
      </c>
      <c r="M133" s="14">
        <f t="shared" si="7"/>
        <v>0.39141060671006001</v>
      </c>
      <c r="N133" s="13">
        <v>4150000</v>
      </c>
      <c r="O133" s="14">
        <f t="shared" si="8"/>
        <v>0.23338419796648693</v>
      </c>
      <c r="P133" s="13">
        <v>0</v>
      </c>
      <c r="Q133" s="14">
        <f t="shared" si="9"/>
        <v>0</v>
      </c>
      <c r="R133" s="13">
        <v>593416</v>
      </c>
      <c r="S133" s="14">
        <f t="shared" si="10"/>
        <v>3.3372028245898987E-2</v>
      </c>
      <c r="T133" s="15">
        <v>0.99</v>
      </c>
      <c r="U133" s="15">
        <v>0</v>
      </c>
      <c r="V133" s="13">
        <v>6078422</v>
      </c>
      <c r="W133" s="14">
        <f t="shared" si="11"/>
        <v>0.34183316707755407</v>
      </c>
    </row>
    <row r="134" spans="1:23" ht="15" customHeight="1" x14ac:dyDescent="0.25">
      <c r="A134" s="8" t="s">
        <v>366</v>
      </c>
      <c r="B134" s="9" t="s">
        <v>367</v>
      </c>
      <c r="C134" s="9" t="s">
        <v>17</v>
      </c>
      <c r="D134" s="9" t="s">
        <v>17</v>
      </c>
      <c r="F134" s="9" t="s">
        <v>14</v>
      </c>
      <c r="G134" s="10">
        <v>51</v>
      </c>
      <c r="H134" s="10">
        <v>50</v>
      </c>
      <c r="I134" s="11">
        <v>854736</v>
      </c>
      <c r="J134" s="11">
        <v>0</v>
      </c>
      <c r="K134" s="12">
        <v>29318451</v>
      </c>
      <c r="L134" s="13">
        <v>7373462</v>
      </c>
      <c r="M134" s="14">
        <f t="shared" si="7"/>
        <v>0.2514956196014585</v>
      </c>
      <c r="N134" s="13">
        <v>0</v>
      </c>
      <c r="O134" s="14">
        <f t="shared" si="8"/>
        <v>0</v>
      </c>
      <c r="P134" s="13">
        <v>0</v>
      </c>
      <c r="Q134" s="14">
        <f t="shared" si="9"/>
        <v>0</v>
      </c>
      <c r="R134" s="13">
        <v>13867734</v>
      </c>
      <c r="S134" s="14">
        <f t="shared" si="10"/>
        <v>0.47300363856194177</v>
      </c>
      <c r="T134" s="15">
        <v>0.94499999999999995</v>
      </c>
      <c r="U134" s="15">
        <v>0</v>
      </c>
      <c r="V134" s="13">
        <v>8077255</v>
      </c>
      <c r="W134" s="14">
        <f t="shared" si="11"/>
        <v>0.27550074183659978</v>
      </c>
    </row>
    <row r="135" spans="1:23" ht="15" customHeight="1" x14ac:dyDescent="0.25">
      <c r="A135" s="8" t="s">
        <v>368</v>
      </c>
      <c r="B135" s="9" t="s">
        <v>369</v>
      </c>
      <c r="C135" s="9" t="s">
        <v>17</v>
      </c>
      <c r="D135" s="9" t="s">
        <v>17</v>
      </c>
      <c r="F135" s="9" t="s">
        <v>14</v>
      </c>
      <c r="G135" s="10">
        <v>80</v>
      </c>
      <c r="H135" s="10">
        <v>79</v>
      </c>
      <c r="I135" s="11">
        <v>973308</v>
      </c>
      <c r="J135" s="11">
        <v>0</v>
      </c>
      <c r="K135" s="12">
        <v>34429115</v>
      </c>
      <c r="L135" s="13">
        <v>22500000</v>
      </c>
      <c r="M135" s="14">
        <f t="shared" si="7"/>
        <v>0.65351665298396433</v>
      </c>
      <c r="N135" s="13">
        <v>0</v>
      </c>
      <c r="O135" s="14">
        <f t="shared" si="8"/>
        <v>0</v>
      </c>
      <c r="P135" s="13">
        <v>0</v>
      </c>
      <c r="Q135" s="14">
        <f t="shared" si="9"/>
        <v>0</v>
      </c>
      <c r="R135" s="13">
        <v>2780935</v>
      </c>
      <c r="S135" s="14">
        <f t="shared" si="10"/>
        <v>8.0772770371820485E-2</v>
      </c>
      <c r="T135" s="15">
        <v>0.93991000000000002</v>
      </c>
      <c r="U135" s="15">
        <v>0</v>
      </c>
      <c r="V135" s="13">
        <v>9148180</v>
      </c>
      <c r="W135" s="14">
        <f t="shared" si="11"/>
        <v>0.26571057664421521</v>
      </c>
    </row>
    <row r="136" spans="1:23" ht="15" customHeight="1" x14ac:dyDescent="0.25">
      <c r="A136" s="8" t="s">
        <v>370</v>
      </c>
      <c r="B136" s="9" t="s">
        <v>371</v>
      </c>
      <c r="C136" s="9" t="s">
        <v>17</v>
      </c>
      <c r="D136" s="9" t="s">
        <v>17</v>
      </c>
      <c r="F136" s="9" t="s">
        <v>16</v>
      </c>
      <c r="G136" s="10">
        <v>55</v>
      </c>
      <c r="H136" s="10">
        <v>54</v>
      </c>
      <c r="I136" s="11">
        <v>1037389</v>
      </c>
      <c r="J136" s="11">
        <v>0</v>
      </c>
      <c r="K136" s="12">
        <v>27559987</v>
      </c>
      <c r="L136" s="13">
        <v>6026050</v>
      </c>
      <c r="M136" s="14">
        <f t="shared" si="7"/>
        <v>0.21865213506813339</v>
      </c>
      <c r="N136" s="13">
        <v>11880000</v>
      </c>
      <c r="O136" s="14">
        <f t="shared" si="8"/>
        <v>0.43105970986125647</v>
      </c>
      <c r="P136" s="13">
        <v>0</v>
      </c>
      <c r="Q136" s="14">
        <f t="shared" si="9"/>
        <v>0</v>
      </c>
      <c r="R136" s="13">
        <v>0</v>
      </c>
      <c r="S136" s="14">
        <f t="shared" si="10"/>
        <v>0</v>
      </c>
      <c r="T136" s="15">
        <v>0.96060000000000001</v>
      </c>
      <c r="U136" s="15">
        <v>0</v>
      </c>
      <c r="V136" s="13">
        <v>9653937</v>
      </c>
      <c r="W136" s="14">
        <f t="shared" si="11"/>
        <v>0.35028815507061017</v>
      </c>
    </row>
    <row r="137" spans="1:23" ht="15" customHeight="1" x14ac:dyDescent="0.25">
      <c r="A137" s="8" t="s">
        <v>372</v>
      </c>
      <c r="B137" s="9" t="s">
        <v>373</v>
      </c>
      <c r="C137" s="9" t="s">
        <v>17</v>
      </c>
      <c r="D137" s="9" t="s">
        <v>17</v>
      </c>
      <c r="E137" s="22" t="s">
        <v>486</v>
      </c>
      <c r="F137" s="9" t="s">
        <v>16</v>
      </c>
      <c r="G137" s="10">
        <v>43</v>
      </c>
      <c r="H137" s="10">
        <v>42</v>
      </c>
      <c r="I137" s="11">
        <v>654245</v>
      </c>
      <c r="J137" s="11">
        <v>0</v>
      </c>
      <c r="K137" s="12">
        <v>26950000</v>
      </c>
      <c r="L137" s="13">
        <v>5130000</v>
      </c>
      <c r="M137" s="14">
        <f t="shared" si="7"/>
        <v>0.19035250463821893</v>
      </c>
      <c r="N137" s="13">
        <v>15470000</v>
      </c>
      <c r="O137" s="14">
        <f t="shared" si="8"/>
        <v>0.574025974025974</v>
      </c>
      <c r="P137" s="13">
        <v>0</v>
      </c>
      <c r="Q137" s="14">
        <f t="shared" si="9"/>
        <v>0</v>
      </c>
      <c r="R137" s="13">
        <v>460000</v>
      </c>
      <c r="S137" s="14">
        <f t="shared" si="10"/>
        <v>1.7068645640074213E-2</v>
      </c>
      <c r="T137" s="15">
        <v>0.90027999999999997</v>
      </c>
      <c r="U137" s="15">
        <v>0</v>
      </c>
      <c r="V137" s="13">
        <v>5890000</v>
      </c>
      <c r="W137" s="14">
        <f t="shared" si="11"/>
        <v>0.21855287569573284</v>
      </c>
    </row>
    <row r="138" spans="1:23" ht="15" customHeight="1" x14ac:dyDescent="0.25">
      <c r="A138" s="8" t="s">
        <v>374</v>
      </c>
      <c r="B138" s="9" t="s">
        <v>375</v>
      </c>
      <c r="C138" s="9" t="s">
        <v>36</v>
      </c>
      <c r="D138" s="9" t="s">
        <v>32</v>
      </c>
      <c r="F138" s="9" t="s">
        <v>14</v>
      </c>
      <c r="G138" s="10">
        <v>62</v>
      </c>
      <c r="H138" s="10">
        <v>61</v>
      </c>
      <c r="I138" s="11">
        <v>220582</v>
      </c>
      <c r="J138" s="11">
        <v>0</v>
      </c>
      <c r="K138" s="12">
        <v>7616742</v>
      </c>
      <c r="L138" s="13">
        <v>0</v>
      </c>
      <c r="M138" s="14">
        <f t="shared" si="7"/>
        <v>0</v>
      </c>
      <c r="N138" s="13">
        <v>4870000</v>
      </c>
      <c r="O138" s="14">
        <f t="shared" si="8"/>
        <v>0.63938098467822591</v>
      </c>
      <c r="P138" s="13">
        <v>0</v>
      </c>
      <c r="Q138" s="14">
        <f t="shared" si="9"/>
        <v>0</v>
      </c>
      <c r="R138" s="13">
        <v>761703</v>
      </c>
      <c r="S138" s="14">
        <f t="shared" si="10"/>
        <v>0.10000378114422151</v>
      </c>
      <c r="T138" s="15">
        <v>0.89990999999999999</v>
      </c>
      <c r="U138" s="15">
        <v>0</v>
      </c>
      <c r="V138" s="13">
        <v>1985039</v>
      </c>
      <c r="W138" s="14">
        <f t="shared" si="11"/>
        <v>0.26061523417755256</v>
      </c>
    </row>
    <row r="139" spans="1:23" ht="15" customHeight="1" x14ac:dyDescent="0.25">
      <c r="A139" s="8" t="s">
        <v>376</v>
      </c>
      <c r="B139" s="9" t="s">
        <v>377</v>
      </c>
      <c r="C139" s="9" t="s">
        <v>36</v>
      </c>
      <c r="D139" s="9" t="s">
        <v>32</v>
      </c>
      <c r="F139" s="9" t="s">
        <v>14</v>
      </c>
      <c r="G139" s="10">
        <v>72</v>
      </c>
      <c r="H139" s="10">
        <v>71</v>
      </c>
      <c r="I139" s="11">
        <v>302168</v>
      </c>
      <c r="J139" s="11">
        <v>0</v>
      </c>
      <c r="K139" s="12">
        <v>8625306</v>
      </c>
      <c r="L139" s="13">
        <v>0</v>
      </c>
      <c r="M139" s="14">
        <f t="shared" si="7"/>
        <v>0</v>
      </c>
      <c r="N139" s="13">
        <v>5150000</v>
      </c>
      <c r="O139" s="14">
        <f t="shared" si="8"/>
        <v>0.59708026590592844</v>
      </c>
      <c r="P139" s="13">
        <v>0</v>
      </c>
      <c r="Q139" s="14">
        <f t="shared" si="9"/>
        <v>0</v>
      </c>
      <c r="R139" s="13">
        <v>756066</v>
      </c>
      <c r="S139" s="14">
        <f t="shared" si="10"/>
        <v>8.7656716179112956E-2</v>
      </c>
      <c r="T139" s="15">
        <v>0.89990999999999999</v>
      </c>
      <c r="U139" s="15">
        <v>0</v>
      </c>
      <c r="V139" s="13">
        <v>2719240</v>
      </c>
      <c r="W139" s="14">
        <f t="shared" si="11"/>
        <v>0.31526301791495859</v>
      </c>
    </row>
    <row r="140" spans="1:23" ht="15" customHeight="1" x14ac:dyDescent="0.25">
      <c r="A140" s="8" t="s">
        <v>378</v>
      </c>
      <c r="B140" s="9" t="s">
        <v>379</v>
      </c>
      <c r="C140" s="9" t="s">
        <v>380</v>
      </c>
      <c r="D140" s="9" t="s">
        <v>381</v>
      </c>
      <c r="F140" s="9" t="s">
        <v>14</v>
      </c>
      <c r="G140" s="10">
        <v>60</v>
      </c>
      <c r="H140" s="10">
        <v>59</v>
      </c>
      <c r="I140" s="11">
        <v>288558</v>
      </c>
      <c r="J140" s="11">
        <v>0</v>
      </c>
      <c r="K140" s="12">
        <v>8239042</v>
      </c>
      <c r="L140" s="13">
        <v>3600000</v>
      </c>
      <c r="M140" s="14">
        <f t="shared" si="7"/>
        <v>0.4369440039266701</v>
      </c>
      <c r="N140" s="13">
        <v>1295000</v>
      </c>
      <c r="O140" s="14">
        <f t="shared" si="8"/>
        <v>0.15717846807917715</v>
      </c>
      <c r="P140" s="13">
        <v>0</v>
      </c>
      <c r="Q140" s="14">
        <f t="shared" si="9"/>
        <v>0</v>
      </c>
      <c r="R140" s="13">
        <v>804986</v>
      </c>
      <c r="S140" s="14">
        <f t="shared" si="10"/>
        <v>9.7703834984698465E-2</v>
      </c>
      <c r="T140" s="15">
        <v>0.87990999999999997</v>
      </c>
      <c r="V140" s="13">
        <v>2539056</v>
      </c>
      <c r="W140" s="14">
        <f t="shared" si="11"/>
        <v>0.30817369300945424</v>
      </c>
    </row>
    <row r="141" spans="1:23" ht="15" customHeight="1" x14ac:dyDescent="0.25">
      <c r="A141" s="8" t="s">
        <v>382</v>
      </c>
      <c r="B141" s="9" t="s">
        <v>383</v>
      </c>
      <c r="C141" s="9" t="s">
        <v>257</v>
      </c>
      <c r="D141" s="9" t="s">
        <v>28</v>
      </c>
      <c r="F141" s="9" t="s">
        <v>14</v>
      </c>
      <c r="G141" s="10">
        <v>163</v>
      </c>
      <c r="H141" s="10">
        <v>161</v>
      </c>
      <c r="I141" s="11">
        <v>658499</v>
      </c>
      <c r="J141" s="11">
        <v>0</v>
      </c>
      <c r="K141" s="12">
        <v>22015054</v>
      </c>
      <c r="L141" s="13">
        <v>1450000</v>
      </c>
      <c r="M141" s="14">
        <f t="shared" si="7"/>
        <v>6.5864021955158503E-2</v>
      </c>
      <c r="N141" s="13">
        <v>8850000</v>
      </c>
      <c r="O141" s="14">
        <f t="shared" si="8"/>
        <v>0.40199765124355363</v>
      </c>
      <c r="P141" s="13">
        <v>0</v>
      </c>
      <c r="Q141" s="14">
        <f t="shared" si="9"/>
        <v>0</v>
      </c>
      <c r="R141" s="13">
        <v>5850462</v>
      </c>
      <c r="S141" s="14">
        <f t="shared" si="10"/>
        <v>0.26574824663160035</v>
      </c>
      <c r="T141" s="15">
        <v>0.89059999999999995</v>
      </c>
      <c r="U141" s="15">
        <v>0</v>
      </c>
      <c r="V141" s="13">
        <v>5864592</v>
      </c>
      <c r="W141" s="14">
        <f t="shared" si="11"/>
        <v>0.26639008016968752</v>
      </c>
    </row>
    <row r="142" spans="1:23" ht="15" customHeight="1" x14ac:dyDescent="0.25">
      <c r="A142" s="8" t="s">
        <v>384</v>
      </c>
      <c r="B142" s="9" t="s">
        <v>385</v>
      </c>
      <c r="C142" s="9" t="s">
        <v>72</v>
      </c>
      <c r="D142" s="9" t="s">
        <v>30</v>
      </c>
      <c r="F142" s="9" t="s">
        <v>14</v>
      </c>
      <c r="G142" s="10">
        <v>91</v>
      </c>
      <c r="H142" s="10">
        <v>90</v>
      </c>
      <c r="I142" s="11">
        <v>1323800</v>
      </c>
      <c r="J142" s="11">
        <v>0</v>
      </c>
      <c r="K142" s="12">
        <v>47040757</v>
      </c>
      <c r="L142" s="13">
        <v>35000000</v>
      </c>
      <c r="M142" s="14">
        <f t="shared" si="7"/>
        <v>0.74403564551480328</v>
      </c>
      <c r="N142" s="13">
        <v>0</v>
      </c>
      <c r="O142" s="14">
        <f t="shared" si="8"/>
        <v>0</v>
      </c>
      <c r="P142" s="13">
        <v>0</v>
      </c>
      <c r="Q142" s="14">
        <f t="shared" si="9"/>
        <v>0</v>
      </c>
      <c r="R142" s="13">
        <v>126553</v>
      </c>
      <c r="S142" s="14">
        <f t="shared" si="10"/>
        <v>2.6902840870524254E-3</v>
      </c>
      <c r="T142" s="15">
        <v>0.9</v>
      </c>
      <c r="U142" s="15">
        <v>0</v>
      </c>
      <c r="V142" s="13">
        <v>11914204</v>
      </c>
      <c r="W142" s="14">
        <f t="shared" si="11"/>
        <v>0.25327407039814431</v>
      </c>
    </row>
    <row r="143" spans="1:23" ht="15" customHeight="1" x14ac:dyDescent="0.25">
      <c r="A143" s="8" t="s">
        <v>386</v>
      </c>
      <c r="B143" s="9" t="s">
        <v>387</v>
      </c>
      <c r="C143" s="9" t="s">
        <v>388</v>
      </c>
      <c r="D143" s="9" t="s">
        <v>69</v>
      </c>
      <c r="F143" s="9" t="s">
        <v>14</v>
      </c>
      <c r="G143" s="10">
        <v>150</v>
      </c>
      <c r="H143" s="10">
        <v>148</v>
      </c>
      <c r="I143" s="11">
        <v>2723246</v>
      </c>
      <c r="J143" s="11">
        <v>0</v>
      </c>
      <c r="K143" s="12">
        <v>73929316</v>
      </c>
      <c r="L143" s="13">
        <v>13132679</v>
      </c>
      <c r="M143" s="14">
        <f t="shared" si="7"/>
        <v>0.17763831333161528</v>
      </c>
      <c r="N143" s="13">
        <v>19483750</v>
      </c>
      <c r="O143" s="14">
        <f t="shared" si="8"/>
        <v>0.26354565487931741</v>
      </c>
      <c r="P143" s="13">
        <v>0</v>
      </c>
      <c r="Q143" s="14">
        <f t="shared" si="9"/>
        <v>0</v>
      </c>
      <c r="R143" s="13">
        <v>17498320</v>
      </c>
      <c r="S143" s="14">
        <f t="shared" si="10"/>
        <v>0.23668986738630179</v>
      </c>
      <c r="T143" s="15">
        <v>0.92</v>
      </c>
      <c r="U143" s="15">
        <v>0</v>
      </c>
      <c r="V143" s="13">
        <v>23814567</v>
      </c>
      <c r="W143" s="14">
        <f t="shared" si="11"/>
        <v>0.32212616440276548</v>
      </c>
    </row>
    <row r="144" spans="1:23" ht="15" customHeight="1" x14ac:dyDescent="0.25">
      <c r="A144" s="8" t="s">
        <v>389</v>
      </c>
      <c r="B144" s="9" t="s">
        <v>390</v>
      </c>
      <c r="C144" s="9" t="s">
        <v>25</v>
      </c>
      <c r="D144" s="9" t="s">
        <v>25</v>
      </c>
      <c r="F144" s="9" t="s">
        <v>16</v>
      </c>
      <c r="G144" s="10">
        <v>17</v>
      </c>
      <c r="H144" s="10">
        <v>16</v>
      </c>
      <c r="I144" s="11">
        <v>235440</v>
      </c>
      <c r="J144" s="11">
        <v>0</v>
      </c>
      <c r="K144" s="12">
        <v>5953652</v>
      </c>
      <c r="L144" s="13">
        <v>2111000</v>
      </c>
      <c r="M144" s="14">
        <f t="shared" si="7"/>
        <v>0.35457228605232555</v>
      </c>
      <c r="N144" s="13">
        <v>0</v>
      </c>
      <c r="O144" s="14">
        <f t="shared" si="8"/>
        <v>0</v>
      </c>
      <c r="P144" s="13">
        <v>0</v>
      </c>
      <c r="Q144" s="14">
        <f t="shared" si="9"/>
        <v>0</v>
      </c>
      <c r="R144" s="13">
        <v>1676604</v>
      </c>
      <c r="S144" s="14">
        <f t="shared" si="10"/>
        <v>0.28160933826834356</v>
      </c>
      <c r="T144" s="15">
        <v>0.92</v>
      </c>
      <c r="U144" s="15">
        <v>0</v>
      </c>
      <c r="V144" s="13">
        <v>2166048</v>
      </c>
      <c r="W144" s="14">
        <f t="shared" si="11"/>
        <v>0.36381837567933095</v>
      </c>
    </row>
    <row r="145" spans="1:23" x14ac:dyDescent="0.25">
      <c r="A145" s="8" t="s">
        <v>391</v>
      </c>
      <c r="B145" s="9" t="s">
        <v>392</v>
      </c>
      <c r="C145" s="9" t="s">
        <v>65</v>
      </c>
      <c r="D145" s="9" t="s">
        <v>30</v>
      </c>
      <c r="F145" s="9" t="s">
        <v>16</v>
      </c>
      <c r="G145" s="10">
        <v>181</v>
      </c>
      <c r="H145" s="10">
        <v>179</v>
      </c>
      <c r="I145" s="11">
        <v>4779247</v>
      </c>
      <c r="J145" s="11">
        <v>0</v>
      </c>
      <c r="K145" s="12">
        <v>129259095</v>
      </c>
      <c r="L145" s="13">
        <v>9994000</v>
      </c>
      <c r="M145" s="14">
        <f t="shared" si="7"/>
        <v>7.7317576763167029E-2</v>
      </c>
      <c r="N145" s="13">
        <v>61406175</v>
      </c>
      <c r="O145" s="14">
        <f t="shared" si="8"/>
        <v>0.47506270255102745</v>
      </c>
      <c r="P145" s="13">
        <v>13522000</v>
      </c>
      <c r="Q145" s="14">
        <f t="shared" si="9"/>
        <v>0.10461159425570789</v>
      </c>
      <c r="R145" s="13">
        <v>1500000</v>
      </c>
      <c r="S145" s="14">
        <f t="shared" si="10"/>
        <v>1.1604599274039479E-2</v>
      </c>
      <c r="T145" s="15">
        <v>0.89631000000000005</v>
      </c>
      <c r="U145" s="15">
        <v>0</v>
      </c>
      <c r="V145" s="13">
        <v>42836920</v>
      </c>
      <c r="W145" s="14">
        <f t="shared" si="11"/>
        <v>0.33140352715605814</v>
      </c>
    </row>
    <row r="146" spans="1:23" ht="15" customHeight="1" x14ac:dyDescent="0.25">
      <c r="A146" s="8" t="s">
        <v>393</v>
      </c>
      <c r="B146" s="9" t="s">
        <v>394</v>
      </c>
      <c r="C146" s="9" t="s">
        <v>395</v>
      </c>
      <c r="D146" s="9" t="s">
        <v>27</v>
      </c>
      <c r="F146" s="9" t="s">
        <v>14</v>
      </c>
      <c r="G146" s="10">
        <v>56</v>
      </c>
      <c r="H146" s="10">
        <v>55</v>
      </c>
      <c r="I146" s="11">
        <v>885890</v>
      </c>
      <c r="J146" s="11">
        <v>0</v>
      </c>
      <c r="K146" s="12">
        <v>25184309</v>
      </c>
      <c r="L146" s="13">
        <v>5468000</v>
      </c>
      <c r="M146" s="14">
        <f t="shared" si="7"/>
        <v>0.21711931822310471</v>
      </c>
      <c r="N146" s="13">
        <v>2749764</v>
      </c>
      <c r="O146" s="14">
        <f t="shared" si="8"/>
        <v>0.1091856044174172</v>
      </c>
      <c r="P146" s="13">
        <v>0</v>
      </c>
      <c r="Q146" s="14">
        <f t="shared" si="9"/>
        <v>0</v>
      </c>
      <c r="R146" s="13">
        <v>9287514</v>
      </c>
      <c r="S146" s="14">
        <f t="shared" si="10"/>
        <v>0.36878176804453916</v>
      </c>
      <c r="T146" s="15">
        <v>0.86682000000000003</v>
      </c>
      <c r="U146" s="15">
        <v>0</v>
      </c>
      <c r="V146" s="13">
        <v>7679031</v>
      </c>
      <c r="W146" s="14">
        <f t="shared" si="11"/>
        <v>0.30491330931493893</v>
      </c>
    </row>
    <row r="147" spans="1:23" x14ac:dyDescent="0.25">
      <c r="A147" s="8" t="s">
        <v>396</v>
      </c>
      <c r="B147" s="9" t="s">
        <v>397</v>
      </c>
      <c r="C147" s="9" t="s">
        <v>17</v>
      </c>
      <c r="D147" s="9" t="s">
        <v>17</v>
      </c>
      <c r="E147" s="22" t="s">
        <v>486</v>
      </c>
      <c r="F147" s="9" t="s">
        <v>16</v>
      </c>
      <c r="G147" s="10">
        <v>51</v>
      </c>
      <c r="H147" s="10">
        <v>50</v>
      </c>
      <c r="I147" s="11">
        <v>987749</v>
      </c>
      <c r="J147" s="11">
        <v>0</v>
      </c>
      <c r="K147" s="12">
        <v>25210875</v>
      </c>
      <c r="L147" s="13">
        <v>2012000</v>
      </c>
      <c r="M147" s="14">
        <f t="shared" si="7"/>
        <v>7.9806829394061099E-2</v>
      </c>
      <c r="N147" s="13">
        <v>14185000</v>
      </c>
      <c r="O147" s="14">
        <f t="shared" si="8"/>
        <v>0.56265401339699639</v>
      </c>
      <c r="P147" s="13">
        <v>0</v>
      </c>
      <c r="Q147" s="14">
        <f t="shared" si="9"/>
        <v>0</v>
      </c>
      <c r="R147" s="13">
        <v>289401</v>
      </c>
      <c r="S147" s="14">
        <f t="shared" si="10"/>
        <v>1.1479212839697155E-2</v>
      </c>
      <c r="T147" s="15">
        <v>0.88327</v>
      </c>
      <c r="U147" s="15">
        <v>0</v>
      </c>
      <c r="V147" s="13">
        <v>8724474</v>
      </c>
      <c r="W147" s="14">
        <f t="shared" si="11"/>
        <v>0.34605994436924542</v>
      </c>
    </row>
    <row r="148" spans="1:23" ht="15" customHeight="1" x14ac:dyDescent="0.25">
      <c r="A148" s="8" t="s">
        <v>398</v>
      </c>
      <c r="B148" s="9" t="s">
        <v>399</v>
      </c>
      <c r="C148" s="9" t="s">
        <v>37</v>
      </c>
      <c r="D148" s="9" t="s">
        <v>38</v>
      </c>
      <c r="F148" s="9" t="s">
        <v>16</v>
      </c>
      <c r="G148" s="10">
        <v>108</v>
      </c>
      <c r="H148" s="10">
        <v>106</v>
      </c>
      <c r="I148" s="11">
        <v>2629516</v>
      </c>
      <c r="J148" s="11">
        <v>0</v>
      </c>
      <c r="K148" s="12">
        <v>71943069</v>
      </c>
      <c r="L148" s="13">
        <v>17198000</v>
      </c>
      <c r="M148" s="14">
        <f t="shared" si="7"/>
        <v>0.23905013004101897</v>
      </c>
      <c r="N148" s="13">
        <v>28685646</v>
      </c>
      <c r="O148" s="14">
        <f t="shared" si="8"/>
        <v>0.39872702678280236</v>
      </c>
      <c r="P148" s="13">
        <v>0</v>
      </c>
      <c r="Q148" s="14">
        <v>0</v>
      </c>
      <c r="R148" s="13">
        <v>3523604</v>
      </c>
      <c r="S148" s="14">
        <f t="shared" si="10"/>
        <v>4.8977671497444739E-2</v>
      </c>
      <c r="T148" s="15">
        <v>0.89059999999999995</v>
      </c>
      <c r="U148" s="15">
        <v>0</v>
      </c>
      <c r="V148" s="13">
        <v>22535819</v>
      </c>
      <c r="W148" s="14">
        <f t="shared" si="11"/>
        <v>0.31324517167873389</v>
      </c>
    </row>
    <row r="149" spans="1:23" x14ac:dyDescent="0.25">
      <c r="A149" s="8" t="s">
        <v>400</v>
      </c>
      <c r="B149" s="9" t="s">
        <v>401</v>
      </c>
      <c r="C149" s="9" t="s">
        <v>402</v>
      </c>
      <c r="D149" s="9" t="s">
        <v>26</v>
      </c>
      <c r="F149" s="9" t="s">
        <v>16</v>
      </c>
      <c r="G149" s="10">
        <v>140</v>
      </c>
      <c r="H149" s="10">
        <v>139</v>
      </c>
      <c r="I149" s="11">
        <v>4391933</v>
      </c>
      <c r="J149" s="11">
        <v>0</v>
      </c>
      <c r="K149" s="12">
        <v>125839879</v>
      </c>
      <c r="L149" s="13">
        <v>47878000</v>
      </c>
      <c r="M149" s="14">
        <f t="shared" si="7"/>
        <v>0.38046762584697019</v>
      </c>
      <c r="N149" s="13">
        <v>26378782</v>
      </c>
      <c r="O149" s="14">
        <f t="shared" si="8"/>
        <v>0.20962180041511325</v>
      </c>
      <c r="P149" s="13">
        <v>0</v>
      </c>
      <c r="Q149" s="14">
        <f t="shared" si="9"/>
        <v>0</v>
      </c>
      <c r="R149" s="13">
        <v>12157003</v>
      </c>
      <c r="S149" s="14">
        <f t="shared" si="10"/>
        <v>9.6606919019685322E-2</v>
      </c>
      <c r="T149" s="15">
        <v>0.89768999999999999</v>
      </c>
      <c r="U149" s="15">
        <v>0</v>
      </c>
      <c r="V149" s="13">
        <v>39426094</v>
      </c>
      <c r="W149" s="14">
        <f t="shared" si="11"/>
        <v>0.31330365471823124</v>
      </c>
    </row>
    <row r="150" spans="1:23" ht="15" customHeight="1" x14ac:dyDescent="0.25">
      <c r="A150" s="8" t="s">
        <v>403</v>
      </c>
      <c r="B150" s="9" t="s">
        <v>404</v>
      </c>
      <c r="C150" s="9" t="s">
        <v>17</v>
      </c>
      <c r="D150" s="9" t="s">
        <v>17</v>
      </c>
      <c r="F150" s="9" t="s">
        <v>16</v>
      </c>
      <c r="G150" s="10">
        <v>78</v>
      </c>
      <c r="H150" s="10">
        <v>77</v>
      </c>
      <c r="I150" s="11">
        <v>1552617</v>
      </c>
      <c r="J150" s="11">
        <v>0</v>
      </c>
      <c r="K150" s="12">
        <v>44459104</v>
      </c>
      <c r="L150" s="13">
        <v>4987094</v>
      </c>
      <c r="M150" s="14">
        <f t="shared" si="7"/>
        <v>0.11217261598434372</v>
      </c>
      <c r="N150" s="13">
        <v>22929811</v>
      </c>
      <c r="O150" s="14">
        <f t="shared" si="8"/>
        <v>0.51575063231143836</v>
      </c>
      <c r="P150" s="13">
        <v>0</v>
      </c>
      <c r="Q150" s="14">
        <f t="shared" si="9"/>
        <v>0</v>
      </c>
      <c r="R150" s="13">
        <v>2102865</v>
      </c>
      <c r="S150" s="14">
        <f t="shared" si="10"/>
        <v>4.7298861443541465E-2</v>
      </c>
      <c r="T150" s="15">
        <v>0.93</v>
      </c>
      <c r="U150" s="15">
        <v>0</v>
      </c>
      <c r="V150" s="13">
        <v>14439334</v>
      </c>
      <c r="W150" s="14">
        <f t="shared" si="11"/>
        <v>0.32477789026067644</v>
      </c>
    </row>
    <row r="151" spans="1:23" ht="15" customHeight="1" x14ac:dyDescent="0.25">
      <c r="A151" s="8" t="s">
        <v>405</v>
      </c>
      <c r="B151" s="9" t="s">
        <v>406</v>
      </c>
      <c r="C151" s="9" t="s">
        <v>407</v>
      </c>
      <c r="D151" s="9" t="s">
        <v>204</v>
      </c>
      <c r="F151" s="9" t="s">
        <v>14</v>
      </c>
      <c r="G151" s="10">
        <v>56</v>
      </c>
      <c r="H151" s="10">
        <v>55</v>
      </c>
      <c r="I151" s="11">
        <v>675194</v>
      </c>
      <c r="J151" s="11">
        <v>0</v>
      </c>
      <c r="K151" s="12">
        <v>20822888</v>
      </c>
      <c r="L151" s="13">
        <v>6485000</v>
      </c>
      <c r="M151" s="14">
        <f t="shared" si="7"/>
        <v>0.31143614660944247</v>
      </c>
      <c r="N151" s="13">
        <v>2399625</v>
      </c>
      <c r="O151" s="14">
        <f t="shared" si="8"/>
        <v>0.11523977845916475</v>
      </c>
      <c r="P151" s="13">
        <v>0</v>
      </c>
      <c r="Q151" s="14">
        <f t="shared" si="9"/>
        <v>0</v>
      </c>
      <c r="R151" s="13">
        <v>5631567</v>
      </c>
      <c r="S151" s="14">
        <f t="shared" si="10"/>
        <v>0.27045081354709299</v>
      </c>
      <c r="T151" s="15">
        <v>0.93406</v>
      </c>
      <c r="U151" s="15">
        <v>0</v>
      </c>
      <c r="V151" s="13">
        <v>6306696</v>
      </c>
      <c r="W151" s="14">
        <f t="shared" si="11"/>
        <v>0.30287326138429982</v>
      </c>
    </row>
    <row r="152" spans="1:23" ht="15" customHeight="1" x14ac:dyDescent="0.25">
      <c r="A152" s="8" t="s">
        <v>408</v>
      </c>
      <c r="B152" s="9" t="s">
        <v>409</v>
      </c>
      <c r="C152" s="9" t="s">
        <v>410</v>
      </c>
      <c r="D152" s="9" t="s">
        <v>17</v>
      </c>
      <c r="F152" s="9" t="s">
        <v>14</v>
      </c>
      <c r="G152" s="10">
        <v>72</v>
      </c>
      <c r="H152" s="10">
        <v>71</v>
      </c>
      <c r="I152" s="11">
        <v>981554</v>
      </c>
      <c r="J152" s="11">
        <v>0</v>
      </c>
      <c r="K152" s="12">
        <v>32041986</v>
      </c>
      <c r="L152" s="13">
        <v>20945000</v>
      </c>
      <c r="M152" s="14">
        <f t="shared" si="7"/>
        <v>0.65367358939611298</v>
      </c>
      <c r="N152" s="13">
        <v>0</v>
      </c>
      <c r="O152" s="14">
        <f t="shared" si="8"/>
        <v>0</v>
      </c>
      <c r="P152" s="13">
        <v>0</v>
      </c>
      <c r="Q152" s="14">
        <f t="shared" si="9"/>
        <v>0</v>
      </c>
      <c r="R152" s="13">
        <v>2459314</v>
      </c>
      <c r="S152" s="14">
        <f t="shared" si="10"/>
        <v>7.6752857953311632E-2</v>
      </c>
      <c r="T152" s="15">
        <v>0.88</v>
      </c>
      <c r="U152" s="15">
        <v>0</v>
      </c>
      <c r="V152" s="13">
        <v>8637672</v>
      </c>
      <c r="W152" s="14">
        <f t="shared" si="11"/>
        <v>0.26957355265057542</v>
      </c>
    </row>
    <row r="153" spans="1:23" ht="15" customHeight="1" x14ac:dyDescent="0.25">
      <c r="A153" s="8" t="s">
        <v>411</v>
      </c>
      <c r="B153" s="9" t="s">
        <v>412</v>
      </c>
      <c r="C153" s="9" t="s">
        <v>413</v>
      </c>
      <c r="D153" s="9" t="s">
        <v>51</v>
      </c>
      <c r="F153" s="9" t="s">
        <v>16</v>
      </c>
      <c r="G153" s="10">
        <v>137</v>
      </c>
      <c r="H153" s="10">
        <v>135</v>
      </c>
      <c r="I153" s="11">
        <v>3985951</v>
      </c>
      <c r="J153" s="11">
        <v>0</v>
      </c>
      <c r="K153" s="12">
        <v>99992340</v>
      </c>
      <c r="L153" s="13">
        <v>27687000</v>
      </c>
      <c r="M153" s="14">
        <f t="shared" si="7"/>
        <v>0.27689120986667581</v>
      </c>
      <c r="N153" s="13">
        <v>33625775</v>
      </c>
      <c r="O153" s="14">
        <f t="shared" si="8"/>
        <v>0.33628350931681367</v>
      </c>
      <c r="P153" s="13">
        <v>0</v>
      </c>
      <c r="Q153" s="14">
        <f t="shared" si="9"/>
        <v>0</v>
      </c>
      <c r="R153" s="13">
        <v>2120618</v>
      </c>
      <c r="S153" s="14">
        <f t="shared" si="10"/>
        <v>2.1207804517826067E-2</v>
      </c>
      <c r="T153" s="15">
        <v>0.91720000000000002</v>
      </c>
      <c r="U153" s="15">
        <v>0</v>
      </c>
      <c r="V153" s="13">
        <v>36558947</v>
      </c>
      <c r="W153" s="14">
        <f t="shared" si="11"/>
        <v>0.36561747629868446</v>
      </c>
    </row>
    <row r="154" spans="1:23" ht="15" customHeight="1" x14ac:dyDescent="0.25">
      <c r="A154" s="8" t="s">
        <v>414</v>
      </c>
      <c r="B154" s="9" t="s">
        <v>415</v>
      </c>
      <c r="C154" s="9" t="s">
        <v>19</v>
      </c>
      <c r="D154" s="9" t="s">
        <v>19</v>
      </c>
      <c r="F154" s="9" t="s">
        <v>16</v>
      </c>
      <c r="G154" s="10">
        <v>191</v>
      </c>
      <c r="H154" s="10">
        <v>189</v>
      </c>
      <c r="I154" s="11">
        <v>1487569</v>
      </c>
      <c r="J154" s="11">
        <v>0</v>
      </c>
      <c r="K154" s="12">
        <v>38193382</v>
      </c>
      <c r="L154" s="13">
        <v>20500000</v>
      </c>
      <c r="M154" s="14">
        <f t="shared" si="7"/>
        <v>0.5367422031387532</v>
      </c>
      <c r="N154" s="13">
        <v>0</v>
      </c>
      <c r="O154" s="14">
        <f t="shared" si="8"/>
        <v>0</v>
      </c>
      <c r="P154" s="13">
        <v>0</v>
      </c>
      <c r="Q154" s="14">
        <f t="shared" si="9"/>
        <v>0</v>
      </c>
      <c r="R154" s="13">
        <v>2817692</v>
      </c>
      <c r="S154" s="14">
        <f t="shared" si="10"/>
        <v>7.3774351797387311E-2</v>
      </c>
      <c r="T154" s="15">
        <v>1</v>
      </c>
      <c r="U154" s="15">
        <v>0</v>
      </c>
      <c r="V154" s="13">
        <v>14875690</v>
      </c>
      <c r="W154" s="14">
        <f t="shared" si="11"/>
        <v>0.38948344506385951</v>
      </c>
    </row>
    <row r="155" spans="1:23" ht="15" customHeight="1" x14ac:dyDescent="0.25">
      <c r="A155" s="8" t="s">
        <v>416</v>
      </c>
      <c r="B155" s="9" t="s">
        <v>417</v>
      </c>
      <c r="C155" s="9" t="s">
        <v>52</v>
      </c>
      <c r="D155" s="9" t="s">
        <v>17</v>
      </c>
      <c r="F155" s="9" t="s">
        <v>16</v>
      </c>
      <c r="G155" s="10">
        <v>90</v>
      </c>
      <c r="H155" s="10">
        <v>88</v>
      </c>
      <c r="I155" s="11">
        <v>1811502</v>
      </c>
      <c r="J155" s="11">
        <v>0</v>
      </c>
      <c r="K155" s="12">
        <v>47591615</v>
      </c>
      <c r="L155" s="13">
        <v>6447135</v>
      </c>
      <c r="M155" s="14">
        <f t="shared" si="7"/>
        <v>0.13546787601135199</v>
      </c>
      <c r="N155" s="13">
        <v>22943197</v>
      </c>
      <c r="O155" s="14">
        <f t="shared" si="8"/>
        <v>0.48208485885591401</v>
      </c>
      <c r="P155" s="13">
        <v>0</v>
      </c>
      <c r="Q155" s="14">
        <f t="shared" si="9"/>
        <v>0</v>
      </c>
      <c r="R155" s="13">
        <v>2803513</v>
      </c>
      <c r="S155" s="14">
        <f t="shared" si="10"/>
        <v>5.8907708847451383E-2</v>
      </c>
      <c r="T155" s="15">
        <v>0.85</v>
      </c>
      <c r="U155" s="15">
        <v>0</v>
      </c>
      <c r="V155" s="13">
        <v>15397770</v>
      </c>
      <c r="W155" s="14">
        <f t="shared" si="11"/>
        <v>0.32353955628528258</v>
      </c>
    </row>
    <row r="156" spans="1:23" ht="15" customHeight="1" x14ac:dyDescent="0.25">
      <c r="A156" s="8" t="s">
        <v>418</v>
      </c>
      <c r="B156" s="9" t="s">
        <v>419</v>
      </c>
      <c r="C156" s="9" t="s">
        <v>420</v>
      </c>
      <c r="D156" s="9" t="s">
        <v>204</v>
      </c>
      <c r="F156" s="9" t="s">
        <v>16</v>
      </c>
      <c r="G156" s="10">
        <v>60</v>
      </c>
      <c r="H156" s="10">
        <v>59</v>
      </c>
      <c r="I156" s="11">
        <v>1129647</v>
      </c>
      <c r="J156" s="11">
        <v>0</v>
      </c>
      <c r="K156" s="12">
        <v>29994100</v>
      </c>
      <c r="L156" s="13">
        <v>5929000</v>
      </c>
      <c r="M156" s="14">
        <f t="shared" ref="M156:M182" si="12">L156/K156</f>
        <v>0.19767220886774398</v>
      </c>
      <c r="N156" s="13">
        <v>13159194</v>
      </c>
      <c r="O156" s="14">
        <f t="shared" ref="O156:O182" si="13">N156/$K156</f>
        <v>0.43872608279628328</v>
      </c>
      <c r="P156" s="13"/>
      <c r="Q156" s="14">
        <f t="shared" ref="Q156:Q182" si="14">P156/$K156</f>
        <v>0</v>
      </c>
      <c r="R156" s="13">
        <v>814691</v>
      </c>
      <c r="S156" s="14">
        <f t="shared" ref="S156:S182" si="15">R156/$K156</f>
        <v>2.7161708469332302E-2</v>
      </c>
      <c r="T156" s="15">
        <v>0.89331000000000005</v>
      </c>
      <c r="U156" s="15">
        <v>0</v>
      </c>
      <c r="V156" s="13">
        <v>10091215</v>
      </c>
      <c r="W156" s="14">
        <f t="shared" ref="W156:W182" si="16">V156/$K156</f>
        <v>0.33643999986664042</v>
      </c>
    </row>
    <row r="157" spans="1:23" ht="15" customHeight="1" x14ac:dyDescent="0.25">
      <c r="A157" s="8" t="s">
        <v>421</v>
      </c>
      <c r="B157" s="9" t="s">
        <v>422</v>
      </c>
      <c r="C157" s="9" t="s">
        <v>65</v>
      </c>
      <c r="D157" s="9" t="s">
        <v>30</v>
      </c>
      <c r="F157" s="9" t="s">
        <v>16</v>
      </c>
      <c r="G157" s="10">
        <v>55</v>
      </c>
      <c r="H157" s="10">
        <v>54</v>
      </c>
      <c r="I157" s="11">
        <v>1530001</v>
      </c>
      <c r="J157" s="11">
        <v>0</v>
      </c>
      <c r="K157" s="12">
        <v>44896702</v>
      </c>
      <c r="L157" s="13">
        <v>6727000</v>
      </c>
      <c r="M157" s="14">
        <f t="shared" si="12"/>
        <v>0.14983283181913898</v>
      </c>
      <c r="N157" s="13">
        <v>22595000</v>
      </c>
      <c r="O157" s="14">
        <f t="shared" si="13"/>
        <v>0.50326636464299757</v>
      </c>
      <c r="P157" s="13">
        <v>0</v>
      </c>
      <c r="Q157" s="14">
        <f t="shared" si="14"/>
        <v>0</v>
      </c>
      <c r="R157" s="13">
        <v>1500100</v>
      </c>
      <c r="S157" s="14">
        <f t="shared" si="15"/>
        <v>3.3412253755298105E-2</v>
      </c>
      <c r="T157" s="15">
        <v>0.91991000000000001</v>
      </c>
      <c r="U157" s="15">
        <v>0</v>
      </c>
      <c r="V157" s="13">
        <v>14074602</v>
      </c>
      <c r="W157" s="14">
        <f t="shared" si="16"/>
        <v>0.3134885497825653</v>
      </c>
    </row>
    <row r="158" spans="1:23" ht="15" customHeight="1" x14ac:dyDescent="0.25">
      <c r="A158" s="8" t="s">
        <v>423</v>
      </c>
      <c r="B158" s="9" t="s">
        <v>424</v>
      </c>
      <c r="C158" s="9" t="s">
        <v>17</v>
      </c>
      <c r="D158" s="9" t="s">
        <v>17</v>
      </c>
      <c r="F158" s="9" t="s">
        <v>16</v>
      </c>
      <c r="G158" s="10">
        <v>44</v>
      </c>
      <c r="H158" s="10">
        <v>43</v>
      </c>
      <c r="I158" s="11">
        <v>1037500</v>
      </c>
      <c r="J158" s="11">
        <v>0</v>
      </c>
      <c r="K158" s="12">
        <v>25989899</v>
      </c>
      <c r="L158" s="13">
        <v>2760000</v>
      </c>
      <c r="M158" s="14">
        <f t="shared" si="12"/>
        <v>0.10619510295134275</v>
      </c>
      <c r="N158" s="13">
        <v>13095800</v>
      </c>
      <c r="O158" s="14">
        <f t="shared" si="13"/>
        <v>0.50388037290949073</v>
      </c>
      <c r="P158" s="13">
        <v>0</v>
      </c>
      <c r="Q158" s="14">
        <f t="shared" si="14"/>
        <v>0</v>
      </c>
      <c r="R158" s="13">
        <v>1059274</v>
      </c>
      <c r="S158" s="14">
        <f t="shared" si="15"/>
        <v>4.0757141841913279E-2</v>
      </c>
      <c r="T158" s="15">
        <v>0.87468000000000001</v>
      </c>
      <c r="U158" s="15">
        <v>0</v>
      </c>
      <c r="V158" s="13">
        <v>9074825</v>
      </c>
      <c r="W158" s="14">
        <f t="shared" si="16"/>
        <v>0.34916738229725325</v>
      </c>
    </row>
    <row r="159" spans="1:23" ht="15" customHeight="1" x14ac:dyDescent="0.25">
      <c r="A159" s="8" t="s">
        <v>425</v>
      </c>
      <c r="B159" s="9" t="s">
        <v>426</v>
      </c>
      <c r="C159" s="9" t="s">
        <v>37</v>
      </c>
      <c r="D159" s="9" t="s">
        <v>38</v>
      </c>
      <c r="F159" s="9" t="s">
        <v>14</v>
      </c>
      <c r="G159" s="10">
        <v>152</v>
      </c>
      <c r="H159" s="10">
        <v>151</v>
      </c>
      <c r="I159" s="11">
        <v>1659402</v>
      </c>
      <c r="J159" s="11">
        <v>0</v>
      </c>
      <c r="K159" s="12">
        <v>49448680</v>
      </c>
      <c r="L159" s="13">
        <v>0</v>
      </c>
      <c r="M159" s="14">
        <f t="shared" si="12"/>
        <v>0</v>
      </c>
      <c r="N159" s="13">
        <v>11224505</v>
      </c>
      <c r="O159" s="14">
        <f t="shared" si="13"/>
        <v>0.22699301578929912</v>
      </c>
      <c r="P159" s="13">
        <v>0</v>
      </c>
      <c r="Q159" s="14">
        <f t="shared" si="14"/>
        <v>0</v>
      </c>
      <c r="R159" s="13">
        <v>22794681</v>
      </c>
      <c r="S159" s="14">
        <f t="shared" si="15"/>
        <v>0.46097653162834679</v>
      </c>
      <c r="T159" s="15">
        <v>0.92981999999999998</v>
      </c>
      <c r="U159" s="15">
        <v>0</v>
      </c>
      <c r="V159" s="13">
        <v>15429494</v>
      </c>
      <c r="W159" s="14">
        <f t="shared" si="16"/>
        <v>0.31203045258235407</v>
      </c>
    </row>
    <row r="160" spans="1:23" ht="15" customHeight="1" x14ac:dyDescent="0.25">
      <c r="A160" s="8" t="s">
        <v>427</v>
      </c>
      <c r="B160" s="9" t="s">
        <v>428</v>
      </c>
      <c r="C160" s="9" t="s">
        <v>429</v>
      </c>
      <c r="D160" s="9" t="s">
        <v>17</v>
      </c>
      <c r="F160" s="9" t="s">
        <v>14</v>
      </c>
      <c r="G160" s="10">
        <v>38</v>
      </c>
      <c r="H160" s="10">
        <v>36</v>
      </c>
      <c r="I160" s="11">
        <v>490100</v>
      </c>
      <c r="J160" s="11">
        <v>0</v>
      </c>
      <c r="K160" s="12">
        <v>15975381</v>
      </c>
      <c r="L160" s="13">
        <v>6401830</v>
      </c>
      <c r="M160" s="14">
        <f t="shared" si="12"/>
        <v>0.40073097474169789</v>
      </c>
      <c r="N160" s="13">
        <v>4509077</v>
      </c>
      <c r="O160" s="14">
        <f t="shared" si="13"/>
        <v>0.28225160952342859</v>
      </c>
      <c r="P160" s="13">
        <v>0</v>
      </c>
      <c r="Q160" s="14">
        <f t="shared" si="14"/>
        <v>0</v>
      </c>
      <c r="R160" s="13">
        <v>824176</v>
      </c>
      <c r="S160" s="14">
        <f t="shared" si="15"/>
        <v>5.159038147509596E-2</v>
      </c>
      <c r="T160" s="15">
        <v>0.86519000000000001</v>
      </c>
      <c r="U160" s="15">
        <v>0</v>
      </c>
      <c r="V160" s="13">
        <v>4240298</v>
      </c>
      <c r="W160" s="14">
        <f t="shared" si="16"/>
        <v>0.26542703425977759</v>
      </c>
    </row>
    <row r="161" spans="1:23" ht="15" customHeight="1" x14ac:dyDescent="0.25">
      <c r="A161" s="8" t="s">
        <v>430</v>
      </c>
      <c r="B161" s="9" t="s">
        <v>431</v>
      </c>
      <c r="C161" s="9" t="s">
        <v>17</v>
      </c>
      <c r="D161" s="9" t="s">
        <v>17</v>
      </c>
      <c r="F161" s="9" t="s">
        <v>16</v>
      </c>
      <c r="G161" s="10">
        <v>134</v>
      </c>
      <c r="H161" s="10">
        <v>133</v>
      </c>
      <c r="I161" s="11">
        <v>3079597</v>
      </c>
      <c r="J161" s="11">
        <v>0</v>
      </c>
      <c r="K161" s="12">
        <v>80494315</v>
      </c>
      <c r="L161" s="13">
        <v>6948251</v>
      </c>
      <c r="M161" s="14">
        <f t="shared" si="12"/>
        <v>8.631977301751062E-2</v>
      </c>
      <c r="N161" s="13">
        <v>39484829</v>
      </c>
      <c r="O161" s="14">
        <f t="shared" si="13"/>
        <v>0.49052941192182331</v>
      </c>
      <c r="P161" s="13">
        <v>0</v>
      </c>
      <c r="Q161" s="14">
        <f t="shared" si="14"/>
        <v>0</v>
      </c>
      <c r="R161" s="13">
        <v>6652820</v>
      </c>
      <c r="S161" s="14">
        <f t="shared" si="15"/>
        <v>8.264956351265304E-2</v>
      </c>
      <c r="T161" s="15">
        <v>0.89</v>
      </c>
      <c r="U161" s="15">
        <v>0</v>
      </c>
      <c r="V161" s="13">
        <v>27408415</v>
      </c>
      <c r="W161" s="14">
        <f t="shared" si="16"/>
        <v>0.34050125154801303</v>
      </c>
    </row>
    <row r="162" spans="1:23" ht="15" customHeight="1" x14ac:dyDescent="0.25">
      <c r="A162" s="8" t="s">
        <v>432</v>
      </c>
      <c r="B162" s="9" t="s">
        <v>433</v>
      </c>
      <c r="C162" s="9" t="s">
        <v>17</v>
      </c>
      <c r="D162" s="9" t="s">
        <v>17</v>
      </c>
      <c r="F162" s="9" t="s">
        <v>16</v>
      </c>
      <c r="G162" s="10">
        <v>144</v>
      </c>
      <c r="H162" s="10">
        <v>142</v>
      </c>
      <c r="I162" s="11">
        <v>3309030</v>
      </c>
      <c r="J162" s="11">
        <v>0</v>
      </c>
      <c r="K162" s="12">
        <v>87181525</v>
      </c>
      <c r="L162" s="13">
        <v>5903538</v>
      </c>
      <c r="M162" s="14">
        <f t="shared" si="12"/>
        <v>6.7715470680284606E-2</v>
      </c>
      <c r="N162" s="13">
        <v>44425674</v>
      </c>
      <c r="O162" s="14">
        <f t="shared" si="13"/>
        <v>0.50957670217399842</v>
      </c>
      <c r="P162" s="13">
        <v>0</v>
      </c>
      <c r="Q162" s="14">
        <f t="shared" si="14"/>
        <v>0</v>
      </c>
      <c r="R162" s="13">
        <v>7401943</v>
      </c>
      <c r="S162" s="14">
        <f t="shared" si="15"/>
        <v>8.4902655694540793E-2</v>
      </c>
      <c r="T162" s="15">
        <v>0.89</v>
      </c>
      <c r="U162" s="15">
        <v>0</v>
      </c>
      <c r="V162" s="13">
        <v>29450370</v>
      </c>
      <c r="W162" s="14">
        <f t="shared" si="16"/>
        <v>0.33780517145117617</v>
      </c>
    </row>
    <row r="163" spans="1:23" ht="15" customHeight="1" x14ac:dyDescent="0.25">
      <c r="A163" s="8" t="s">
        <v>434</v>
      </c>
      <c r="B163" s="9" t="s">
        <v>435</v>
      </c>
      <c r="C163" s="9" t="s">
        <v>17</v>
      </c>
      <c r="D163" s="9" t="s">
        <v>17</v>
      </c>
      <c r="F163" s="9" t="s">
        <v>16</v>
      </c>
      <c r="G163" s="10">
        <v>56</v>
      </c>
      <c r="H163" s="10">
        <v>55</v>
      </c>
      <c r="I163" s="11">
        <v>938427</v>
      </c>
      <c r="J163" s="11">
        <v>0</v>
      </c>
      <c r="K163" s="12">
        <v>31931542</v>
      </c>
      <c r="L163" s="13">
        <v>8816000</v>
      </c>
      <c r="M163" s="14">
        <f t="shared" si="12"/>
        <v>0.27609064416619777</v>
      </c>
      <c r="N163" s="13">
        <v>14100000</v>
      </c>
      <c r="O163" s="14">
        <f t="shared" si="13"/>
        <v>0.44156965548359678</v>
      </c>
      <c r="P163" s="13">
        <v>0</v>
      </c>
      <c r="Q163" s="14">
        <f t="shared" si="14"/>
        <v>0</v>
      </c>
      <c r="R163" s="13">
        <v>945131</v>
      </c>
      <c r="S163" s="14">
        <f t="shared" si="15"/>
        <v>2.9598664543040231E-2</v>
      </c>
      <c r="T163" s="15">
        <v>0.85999000000000003</v>
      </c>
      <c r="U163" s="15">
        <v>0</v>
      </c>
      <c r="V163" s="13">
        <v>8070411</v>
      </c>
      <c r="W163" s="14">
        <f t="shared" si="16"/>
        <v>0.25274103580716523</v>
      </c>
    </row>
    <row r="164" spans="1:23" ht="15" customHeight="1" x14ac:dyDescent="0.25">
      <c r="A164" s="8" t="s">
        <v>436</v>
      </c>
      <c r="B164" s="9" t="s">
        <v>437</v>
      </c>
      <c r="C164" s="9" t="s">
        <v>65</v>
      </c>
      <c r="D164" s="9" t="s">
        <v>30</v>
      </c>
      <c r="F164" s="9" t="s">
        <v>14</v>
      </c>
      <c r="G164" s="10">
        <v>50</v>
      </c>
      <c r="H164" s="10">
        <v>49</v>
      </c>
      <c r="I164" s="11">
        <v>702855</v>
      </c>
      <c r="J164" s="11">
        <v>0</v>
      </c>
      <c r="K164" s="12">
        <v>24074615</v>
      </c>
      <c r="L164" s="13">
        <v>9550000</v>
      </c>
      <c r="M164" s="14">
        <f t="shared" si="12"/>
        <v>0.39668339452157386</v>
      </c>
      <c r="N164" s="13">
        <v>1470000</v>
      </c>
      <c r="O164" s="14">
        <f t="shared" si="13"/>
        <v>6.1060166486566869E-2</v>
      </c>
      <c r="P164" s="13">
        <v>0</v>
      </c>
      <c r="Q164" s="14">
        <f t="shared" si="14"/>
        <v>0</v>
      </c>
      <c r="R164" s="13">
        <v>6307206</v>
      </c>
      <c r="S164" s="14">
        <f t="shared" si="15"/>
        <v>0.26198574722794116</v>
      </c>
      <c r="T164" s="15">
        <v>0.96</v>
      </c>
      <c r="U164" s="15">
        <v>0</v>
      </c>
      <c r="V164" s="13">
        <v>6747409</v>
      </c>
      <c r="W164" s="14">
        <f t="shared" si="16"/>
        <v>0.28027069176391811</v>
      </c>
    </row>
    <row r="165" spans="1:23" ht="15" customHeight="1" x14ac:dyDescent="0.25">
      <c r="A165" s="8" t="s">
        <v>438</v>
      </c>
      <c r="B165" s="9" t="s">
        <v>439</v>
      </c>
      <c r="C165" s="9" t="s">
        <v>17</v>
      </c>
      <c r="D165" s="9" t="s">
        <v>17</v>
      </c>
      <c r="F165" s="9" t="s">
        <v>16</v>
      </c>
      <c r="G165" s="10">
        <v>63</v>
      </c>
      <c r="H165" s="10">
        <v>62</v>
      </c>
      <c r="I165" s="11">
        <v>1254347</v>
      </c>
      <c r="J165" s="11">
        <v>0</v>
      </c>
      <c r="K165" s="12">
        <v>36441402</v>
      </c>
      <c r="L165" s="13">
        <v>9020044</v>
      </c>
      <c r="M165" s="14">
        <f t="shared" si="12"/>
        <v>0.24752187086545133</v>
      </c>
      <c r="N165" s="13">
        <v>13520000</v>
      </c>
      <c r="O165" s="14">
        <f t="shared" si="13"/>
        <v>0.37100658201899039</v>
      </c>
      <c r="P165" s="13">
        <v>0</v>
      </c>
      <c r="Q165" s="14">
        <f t="shared" si="14"/>
        <v>0</v>
      </c>
      <c r="R165" s="13">
        <v>1985063</v>
      </c>
      <c r="S165" s="14">
        <f t="shared" si="15"/>
        <v>5.447273955047064E-2</v>
      </c>
      <c r="T165" s="15">
        <v>0.95</v>
      </c>
      <c r="U165" s="15">
        <v>0</v>
      </c>
      <c r="V165" s="13">
        <v>11916295</v>
      </c>
      <c r="W165" s="14">
        <f t="shared" si="16"/>
        <v>0.32699880756508765</v>
      </c>
    </row>
    <row r="166" spans="1:23" ht="15" customHeight="1" x14ac:dyDescent="0.25">
      <c r="A166" s="8" t="s">
        <v>440</v>
      </c>
      <c r="B166" s="9" t="s">
        <v>441</v>
      </c>
      <c r="C166" s="9" t="s">
        <v>37</v>
      </c>
      <c r="D166" s="9" t="s">
        <v>38</v>
      </c>
      <c r="F166" s="9" t="s">
        <v>16</v>
      </c>
      <c r="G166" s="10">
        <v>147</v>
      </c>
      <c r="H166" s="10">
        <v>145</v>
      </c>
      <c r="I166" s="11">
        <v>2957382</v>
      </c>
      <c r="J166" s="11">
        <v>0</v>
      </c>
      <c r="K166" s="12">
        <v>77962137</v>
      </c>
      <c r="L166" s="13">
        <v>12823000</v>
      </c>
      <c r="M166" s="14">
        <f t="shared" si="12"/>
        <v>0.16447727696330336</v>
      </c>
      <c r="N166" s="13">
        <v>31854879</v>
      </c>
      <c r="O166" s="14">
        <f t="shared" si="13"/>
        <v>0.40859422568162801</v>
      </c>
      <c r="P166" s="13">
        <v>0</v>
      </c>
      <c r="Q166" s="14">
        <f t="shared" si="14"/>
        <v>0</v>
      </c>
      <c r="R166" s="13">
        <v>6096209</v>
      </c>
      <c r="S166" s="14">
        <f t="shared" si="15"/>
        <v>7.8194483047585014E-2</v>
      </c>
      <c r="T166" s="15">
        <v>0.91932999999999998</v>
      </c>
      <c r="U166" s="15">
        <v>0</v>
      </c>
      <c r="V166" s="13">
        <v>27188049</v>
      </c>
      <c r="W166" s="14">
        <f t="shared" si="16"/>
        <v>0.34873401430748363</v>
      </c>
    </row>
    <row r="167" spans="1:23" ht="15" customHeight="1" x14ac:dyDescent="0.25">
      <c r="A167" s="8" t="s">
        <v>442</v>
      </c>
      <c r="B167" s="9" t="s">
        <v>443</v>
      </c>
      <c r="C167" s="9" t="s">
        <v>17</v>
      </c>
      <c r="D167" s="9" t="s">
        <v>17</v>
      </c>
      <c r="F167" s="9" t="s">
        <v>14</v>
      </c>
      <c r="G167" s="10">
        <v>79</v>
      </c>
      <c r="H167" s="10">
        <v>78</v>
      </c>
      <c r="I167" s="11">
        <v>2089034</v>
      </c>
      <c r="J167" s="11">
        <v>0</v>
      </c>
      <c r="K167" s="12">
        <v>66964328</v>
      </c>
      <c r="L167" s="13">
        <v>29525450</v>
      </c>
      <c r="M167" s="14">
        <f t="shared" si="12"/>
        <v>0.4409131082447359</v>
      </c>
      <c r="N167" s="13">
        <v>0</v>
      </c>
      <c r="O167" s="14">
        <f t="shared" si="13"/>
        <v>0</v>
      </c>
      <c r="P167" s="13">
        <v>0</v>
      </c>
      <c r="Q167" s="14">
        <f t="shared" si="14"/>
        <v>0</v>
      </c>
      <c r="R167" s="13">
        <v>18846475</v>
      </c>
      <c r="S167" s="14">
        <f t="shared" si="15"/>
        <v>0.28144051561302907</v>
      </c>
      <c r="T167" s="15">
        <v>0.89</v>
      </c>
      <c r="U167" s="15">
        <v>0</v>
      </c>
      <c r="V167" s="13">
        <v>18592403</v>
      </c>
      <c r="W167" s="14">
        <f t="shared" si="16"/>
        <v>0.27764637614223503</v>
      </c>
    </row>
    <row r="168" spans="1:23" ht="15" customHeight="1" x14ac:dyDescent="0.25">
      <c r="A168" s="8" t="s">
        <v>444</v>
      </c>
      <c r="B168" s="9" t="s">
        <v>445</v>
      </c>
      <c r="C168" s="9" t="s">
        <v>19</v>
      </c>
      <c r="D168" s="9" t="s">
        <v>19</v>
      </c>
      <c r="F168" s="9" t="s">
        <v>16</v>
      </c>
      <c r="G168" s="10">
        <v>56</v>
      </c>
      <c r="H168" s="10">
        <v>55</v>
      </c>
      <c r="I168" s="11">
        <v>527285</v>
      </c>
      <c r="J168" s="11">
        <v>0</v>
      </c>
      <c r="K168" s="12">
        <v>18469787</v>
      </c>
      <c r="L168" s="13">
        <v>0</v>
      </c>
      <c r="M168" s="14">
        <f t="shared" si="12"/>
        <v>0</v>
      </c>
      <c r="N168" s="13">
        <v>10000000</v>
      </c>
      <c r="O168" s="14">
        <f t="shared" si="13"/>
        <v>0.54142476033968345</v>
      </c>
      <c r="P168" s="13"/>
      <c r="Q168" s="14">
        <f t="shared" si="14"/>
        <v>0</v>
      </c>
      <c r="R168" s="13">
        <v>3776954</v>
      </c>
      <c r="S168" s="14">
        <f t="shared" si="15"/>
        <v>0.20449364142640086</v>
      </c>
      <c r="T168" s="15">
        <v>0.89</v>
      </c>
      <c r="U168" s="15">
        <v>0</v>
      </c>
      <c r="V168" s="13">
        <v>4692833</v>
      </c>
      <c r="W168" s="14">
        <f t="shared" si="16"/>
        <v>0.25408159823391574</v>
      </c>
    </row>
    <row r="169" spans="1:23" ht="15" customHeight="1" x14ac:dyDescent="0.25">
      <c r="A169" s="8" t="s">
        <v>446</v>
      </c>
      <c r="B169" s="9" t="s">
        <v>447</v>
      </c>
      <c r="C169" s="9" t="s">
        <v>25</v>
      </c>
      <c r="D169" s="9" t="s">
        <v>25</v>
      </c>
      <c r="F169" s="9" t="s">
        <v>16</v>
      </c>
      <c r="G169" s="10">
        <v>61</v>
      </c>
      <c r="H169" s="10">
        <v>60</v>
      </c>
      <c r="I169" s="11">
        <v>576051</v>
      </c>
      <c r="J169" s="11">
        <v>0</v>
      </c>
      <c r="K169" s="16">
        <v>22838857</v>
      </c>
      <c r="L169" s="13">
        <v>6830000</v>
      </c>
      <c r="M169" s="14">
        <f t="shared" si="12"/>
        <v>0.29905174326368433</v>
      </c>
      <c r="N169" s="13">
        <v>9600000</v>
      </c>
      <c r="O169" s="14">
        <f t="shared" si="13"/>
        <v>0.42033627164441723</v>
      </c>
      <c r="P169" s="13">
        <v>0</v>
      </c>
      <c r="Q169" s="14">
        <f t="shared" si="14"/>
        <v>0</v>
      </c>
      <c r="R169" s="13">
        <v>907567</v>
      </c>
      <c r="S169" s="14">
        <f t="shared" si="15"/>
        <v>3.9737846775782168E-2</v>
      </c>
      <c r="T169" s="15">
        <v>0.95499999999999996</v>
      </c>
      <c r="U169" s="15">
        <v>0</v>
      </c>
      <c r="V169" s="13">
        <v>5501290</v>
      </c>
      <c r="W169" s="14">
        <f t="shared" si="16"/>
        <v>0.24087413831611626</v>
      </c>
    </row>
    <row r="170" spans="1:23" ht="15" customHeight="1" x14ac:dyDescent="0.25">
      <c r="A170" s="8" t="s">
        <v>448</v>
      </c>
      <c r="B170" s="9" t="s">
        <v>449</v>
      </c>
      <c r="C170" s="9" t="s">
        <v>51</v>
      </c>
      <c r="D170" s="9" t="s">
        <v>51</v>
      </c>
      <c r="F170" s="9" t="s">
        <v>16</v>
      </c>
      <c r="G170" s="10">
        <v>131</v>
      </c>
      <c r="H170" s="10">
        <v>130</v>
      </c>
      <c r="I170" s="11">
        <v>4710233</v>
      </c>
      <c r="J170" s="11">
        <v>0</v>
      </c>
      <c r="K170" s="12">
        <v>120639509</v>
      </c>
      <c r="L170" s="13">
        <v>9838000</v>
      </c>
      <c r="M170" s="14">
        <f t="shared" si="12"/>
        <v>8.1548740388192389E-2</v>
      </c>
      <c r="N170" s="13">
        <v>50493722</v>
      </c>
      <c r="O170" s="14">
        <f t="shared" si="13"/>
        <v>0.41855046011501917</v>
      </c>
      <c r="P170" s="13">
        <v>11690000</v>
      </c>
      <c r="Q170" s="14">
        <f t="shared" si="14"/>
        <v>9.6900261754215192E-2</v>
      </c>
      <c r="R170" s="13">
        <v>3400000</v>
      </c>
      <c r="S170" s="14">
        <f t="shared" si="15"/>
        <v>2.8183138576931707E-2</v>
      </c>
      <c r="T170" s="15">
        <v>0.95999000000000001</v>
      </c>
      <c r="U170" s="15">
        <v>0</v>
      </c>
      <c r="V170" s="13">
        <v>45217787</v>
      </c>
      <c r="W170" s="14">
        <f t="shared" si="16"/>
        <v>0.3748173991656415</v>
      </c>
    </row>
    <row r="171" spans="1:23" ht="15" customHeight="1" x14ac:dyDescent="0.25">
      <c r="A171" s="8" t="s">
        <v>450</v>
      </c>
      <c r="B171" s="9" t="s">
        <v>451</v>
      </c>
      <c r="C171" s="9" t="s">
        <v>17</v>
      </c>
      <c r="D171" s="9" t="s">
        <v>17</v>
      </c>
      <c r="F171" s="9" t="s">
        <v>14</v>
      </c>
      <c r="G171" s="10">
        <v>176</v>
      </c>
      <c r="H171" s="10">
        <v>175</v>
      </c>
      <c r="I171" s="11">
        <v>1704248</v>
      </c>
      <c r="J171" s="11">
        <v>0</v>
      </c>
      <c r="K171" s="12">
        <v>50867145</v>
      </c>
      <c r="L171" s="13">
        <v>9710000</v>
      </c>
      <c r="M171" s="14">
        <f t="shared" si="12"/>
        <v>0.19088942381177476</v>
      </c>
      <c r="N171" s="13">
        <v>0</v>
      </c>
      <c r="O171" s="14">
        <f t="shared" si="13"/>
        <v>0</v>
      </c>
      <c r="P171" s="13">
        <v>2430000</v>
      </c>
      <c r="Q171" s="14">
        <f t="shared" si="14"/>
        <v>4.7771503590382361E-2</v>
      </c>
      <c r="R171" s="13">
        <v>22964430</v>
      </c>
      <c r="S171" s="14">
        <f t="shared" si="15"/>
        <v>0.45145899185024047</v>
      </c>
      <c r="T171" s="15">
        <v>0.92491000000000001</v>
      </c>
      <c r="U171" s="15">
        <v>0</v>
      </c>
      <c r="V171" s="13">
        <v>15762715</v>
      </c>
      <c r="W171" s="14">
        <f t="shared" si="16"/>
        <v>0.30988008074760243</v>
      </c>
    </row>
    <row r="172" spans="1:23" ht="15" customHeight="1" x14ac:dyDescent="0.25">
      <c r="A172" s="8" t="s">
        <v>452</v>
      </c>
      <c r="B172" s="9" t="s">
        <v>453</v>
      </c>
      <c r="C172" s="9" t="s">
        <v>17</v>
      </c>
      <c r="D172" s="9" t="s">
        <v>17</v>
      </c>
      <c r="F172" s="9" t="s">
        <v>16</v>
      </c>
      <c r="G172" s="10">
        <v>94</v>
      </c>
      <c r="H172" s="10">
        <v>93</v>
      </c>
      <c r="I172" s="11">
        <v>2092144</v>
      </c>
      <c r="J172" s="11">
        <v>0</v>
      </c>
      <c r="K172" s="12">
        <v>59782492</v>
      </c>
      <c r="L172" s="13">
        <v>2301000</v>
      </c>
      <c r="M172" s="14">
        <f t="shared" si="12"/>
        <v>3.8489529677016472E-2</v>
      </c>
      <c r="N172" s="13">
        <v>35002678</v>
      </c>
      <c r="O172" s="14">
        <f t="shared" si="13"/>
        <v>0.58550048398785381</v>
      </c>
      <c r="P172" s="13">
        <v>0</v>
      </c>
      <c r="Q172" s="14">
        <f t="shared" si="14"/>
        <v>0</v>
      </c>
      <c r="R172" s="13">
        <v>3856397</v>
      </c>
      <c r="S172" s="14">
        <f t="shared" si="15"/>
        <v>6.4507130281554678E-2</v>
      </c>
      <c r="T172" s="15">
        <v>0.89010999999999996</v>
      </c>
      <c r="U172" s="15">
        <v>0</v>
      </c>
      <c r="V172" s="13">
        <v>18622417</v>
      </c>
      <c r="W172" s="14">
        <f t="shared" si="16"/>
        <v>0.31150285605357503</v>
      </c>
    </row>
    <row r="173" spans="1:23" ht="15" customHeight="1" x14ac:dyDescent="0.25">
      <c r="A173" s="8" t="s">
        <v>454</v>
      </c>
      <c r="B173" s="9" t="s">
        <v>455</v>
      </c>
      <c r="C173" s="9" t="s">
        <v>45</v>
      </c>
      <c r="D173" s="9" t="s">
        <v>27</v>
      </c>
      <c r="F173" s="9" t="s">
        <v>14</v>
      </c>
      <c r="G173" s="10">
        <v>112</v>
      </c>
      <c r="H173" s="10">
        <v>111</v>
      </c>
      <c r="I173" s="11">
        <v>1712532</v>
      </c>
      <c r="J173" s="11">
        <v>0</v>
      </c>
      <c r="K173" s="12">
        <v>51382695</v>
      </c>
      <c r="L173" s="13">
        <v>20950000</v>
      </c>
      <c r="M173" s="14">
        <f t="shared" si="12"/>
        <v>0.40772481863787019</v>
      </c>
      <c r="N173" s="13">
        <v>0</v>
      </c>
      <c r="O173" s="14">
        <f t="shared" si="13"/>
        <v>0</v>
      </c>
      <c r="P173" s="13">
        <v>0</v>
      </c>
      <c r="Q173" s="14">
        <f t="shared" si="14"/>
        <v>0</v>
      </c>
      <c r="R173" s="13">
        <v>15192684</v>
      </c>
      <c r="S173" s="14">
        <f t="shared" si="15"/>
        <v>0.29567705625405594</v>
      </c>
      <c r="T173" s="15">
        <v>0.88990999999999998</v>
      </c>
      <c r="U173" s="15">
        <v>0</v>
      </c>
      <c r="V173" s="13">
        <v>15240011</v>
      </c>
      <c r="W173" s="14">
        <f t="shared" si="16"/>
        <v>0.29659812510807382</v>
      </c>
    </row>
    <row r="174" spans="1:23" ht="15" customHeight="1" x14ac:dyDescent="0.25">
      <c r="A174" s="8" t="s">
        <v>456</v>
      </c>
      <c r="B174" s="9" t="s">
        <v>457</v>
      </c>
      <c r="C174" s="9" t="s">
        <v>303</v>
      </c>
      <c r="D174" s="9" t="s">
        <v>38</v>
      </c>
      <c r="F174" s="9" t="s">
        <v>16</v>
      </c>
      <c r="G174" s="10">
        <v>158</v>
      </c>
      <c r="H174" s="10">
        <v>156</v>
      </c>
      <c r="I174" s="11">
        <v>2738964</v>
      </c>
      <c r="J174" s="11">
        <v>0</v>
      </c>
      <c r="K174" s="12">
        <v>86986949</v>
      </c>
      <c r="L174" s="13">
        <v>48000000</v>
      </c>
      <c r="M174" s="14">
        <f t="shared" si="12"/>
        <v>0.55180691531093939</v>
      </c>
      <c r="N174" s="13">
        <v>7850000</v>
      </c>
      <c r="O174" s="14">
        <f t="shared" si="13"/>
        <v>9.0243422608143206E-2</v>
      </c>
      <c r="P174" s="13">
        <v>0</v>
      </c>
      <c r="Q174" s="14">
        <f t="shared" si="14"/>
        <v>0</v>
      </c>
      <c r="R174" s="13">
        <v>5941000</v>
      </c>
      <c r="S174" s="14">
        <f t="shared" si="15"/>
        <v>6.8297601747131051E-2</v>
      </c>
      <c r="T174" s="15">
        <v>0.91991000000000001</v>
      </c>
      <c r="U174" s="15">
        <v>0</v>
      </c>
      <c r="V174" s="13">
        <v>25195949</v>
      </c>
      <c r="W174" s="14">
        <f t="shared" si="16"/>
        <v>0.28965206033378638</v>
      </c>
    </row>
    <row r="175" spans="1:23" ht="15" customHeight="1" x14ac:dyDescent="0.25">
      <c r="A175" s="8" t="s">
        <v>458</v>
      </c>
      <c r="B175" s="9" t="s">
        <v>459</v>
      </c>
      <c r="C175" s="9" t="s">
        <v>460</v>
      </c>
      <c r="D175" s="9" t="s">
        <v>26</v>
      </c>
      <c r="F175" s="9" t="s">
        <v>16</v>
      </c>
      <c r="G175" s="10">
        <v>132</v>
      </c>
      <c r="H175" s="10">
        <v>117</v>
      </c>
      <c r="I175" s="11">
        <v>3657315</v>
      </c>
      <c r="J175" s="11">
        <v>0</v>
      </c>
      <c r="K175" s="12">
        <v>114888656</v>
      </c>
      <c r="L175" s="13">
        <v>53000000</v>
      </c>
      <c r="M175" s="14">
        <f t="shared" si="12"/>
        <v>0.46131621558876973</v>
      </c>
      <c r="N175" s="13">
        <v>21183333</v>
      </c>
      <c r="O175" s="14">
        <f t="shared" si="13"/>
        <v>0.18438141534182453</v>
      </c>
      <c r="P175" s="13">
        <v>0</v>
      </c>
      <c r="Q175" s="14">
        <f t="shared" si="14"/>
        <v>0</v>
      </c>
      <c r="R175" s="13">
        <v>6330000</v>
      </c>
      <c r="S175" s="14">
        <f t="shared" si="15"/>
        <v>5.5096823484470044E-2</v>
      </c>
      <c r="T175" s="15">
        <v>0.93991000000000002</v>
      </c>
      <c r="U175" s="15">
        <v>0</v>
      </c>
      <c r="V175" s="13">
        <v>34375323</v>
      </c>
      <c r="W175" s="14">
        <f t="shared" si="16"/>
        <v>0.29920554558493573</v>
      </c>
    </row>
    <row r="176" spans="1:23" ht="15" customHeight="1" x14ac:dyDescent="0.25">
      <c r="A176" s="8" t="s">
        <v>461</v>
      </c>
      <c r="B176" s="9" t="s">
        <v>462</v>
      </c>
      <c r="C176" s="9" t="s">
        <v>17</v>
      </c>
      <c r="D176" s="9" t="s">
        <v>17</v>
      </c>
      <c r="F176" s="9" t="s">
        <v>16</v>
      </c>
      <c r="G176" s="10">
        <v>356</v>
      </c>
      <c r="H176" s="10">
        <v>352</v>
      </c>
      <c r="I176" s="11">
        <v>4967918</v>
      </c>
      <c r="J176" s="11">
        <v>0</v>
      </c>
      <c r="K176" s="12">
        <v>137973160</v>
      </c>
      <c r="L176" s="13">
        <v>64384037</v>
      </c>
      <c r="M176" s="14">
        <f t="shared" si="12"/>
        <v>0.46664175119276824</v>
      </c>
      <c r="N176" s="13">
        <v>15500000</v>
      </c>
      <c r="O176" s="14">
        <f t="shared" si="13"/>
        <v>0.11234069002985798</v>
      </c>
      <c r="P176" s="13">
        <v>0</v>
      </c>
      <c r="Q176" s="14">
        <f t="shared" si="14"/>
        <v>0</v>
      </c>
      <c r="R176" s="13">
        <v>12881067</v>
      </c>
      <c r="S176" s="14">
        <f t="shared" si="15"/>
        <v>9.3359222909731143E-2</v>
      </c>
      <c r="T176" s="15">
        <v>0.91</v>
      </c>
      <c r="U176" s="15">
        <v>0</v>
      </c>
      <c r="V176" s="13">
        <v>45208056</v>
      </c>
      <c r="W176" s="14">
        <f t="shared" si="16"/>
        <v>0.32765833586764265</v>
      </c>
    </row>
    <row r="177" spans="1:23" ht="15" customHeight="1" x14ac:dyDescent="0.25">
      <c r="A177" s="8" t="s">
        <v>463</v>
      </c>
      <c r="B177" s="9" t="s">
        <v>464</v>
      </c>
      <c r="C177" s="9" t="s">
        <v>25</v>
      </c>
      <c r="D177" s="9" t="s">
        <v>25</v>
      </c>
      <c r="F177" s="9" t="s">
        <v>16</v>
      </c>
      <c r="G177" s="10">
        <v>53</v>
      </c>
      <c r="H177" s="10">
        <v>53</v>
      </c>
      <c r="I177" s="11">
        <v>986580</v>
      </c>
      <c r="J177" s="11">
        <v>0</v>
      </c>
      <c r="K177" s="12">
        <v>24557796</v>
      </c>
      <c r="L177" s="13">
        <v>3400000</v>
      </c>
      <c r="M177" s="14">
        <f t="shared" si="12"/>
        <v>0.1384489064083764</v>
      </c>
      <c r="N177" s="13">
        <v>0</v>
      </c>
      <c r="O177" s="14">
        <f t="shared" si="13"/>
        <v>0</v>
      </c>
      <c r="P177" s="13">
        <v>0</v>
      </c>
      <c r="Q177" s="14">
        <f t="shared" si="14"/>
        <v>0</v>
      </c>
      <c r="R177" s="13">
        <v>12279468</v>
      </c>
      <c r="S177" s="14">
        <f t="shared" si="15"/>
        <v>0.50002321055195675</v>
      </c>
      <c r="T177" s="15">
        <v>0.89990999999999999</v>
      </c>
      <c r="U177" s="15">
        <v>0</v>
      </c>
      <c r="V177" s="13">
        <v>8878328</v>
      </c>
      <c r="W177" s="14">
        <f t="shared" si="16"/>
        <v>0.36152788303966693</v>
      </c>
    </row>
    <row r="178" spans="1:23" ht="15" customHeight="1" x14ac:dyDescent="0.25">
      <c r="A178" s="8" t="s">
        <v>465</v>
      </c>
      <c r="B178" s="9" t="s">
        <v>466</v>
      </c>
      <c r="C178" s="9" t="s">
        <v>467</v>
      </c>
      <c r="D178" s="9" t="s">
        <v>69</v>
      </c>
      <c r="F178" s="9" t="s">
        <v>14</v>
      </c>
      <c r="G178" s="10">
        <v>324</v>
      </c>
      <c r="H178" s="10">
        <v>321</v>
      </c>
      <c r="I178" s="11">
        <v>5057981</v>
      </c>
      <c r="J178" s="11">
        <v>0</v>
      </c>
      <c r="K178" s="12">
        <v>152540519</v>
      </c>
      <c r="L178" s="13">
        <v>70000000</v>
      </c>
      <c r="M178" s="14">
        <f t="shared" si="12"/>
        <v>0.45889446593530997</v>
      </c>
      <c r="N178" s="13">
        <v>0</v>
      </c>
      <c r="O178" s="14">
        <f t="shared" si="13"/>
        <v>0</v>
      </c>
      <c r="P178" s="13">
        <v>0</v>
      </c>
      <c r="Q178" s="14">
        <f t="shared" si="14"/>
        <v>0</v>
      </c>
      <c r="R178" s="13">
        <v>37468854</v>
      </c>
      <c r="S178" s="14">
        <f t="shared" si="15"/>
        <v>0.24563213922197288</v>
      </c>
      <c r="T178" s="15">
        <v>0.89100000000000001</v>
      </c>
      <c r="U178" s="15">
        <v>0</v>
      </c>
      <c r="V178" s="13">
        <v>45071665</v>
      </c>
      <c r="W178" s="14">
        <f t="shared" si="16"/>
        <v>0.29547339484271717</v>
      </c>
    </row>
    <row r="179" spans="1:23" ht="15" customHeight="1" x14ac:dyDescent="0.25">
      <c r="A179" s="8" t="s">
        <v>468</v>
      </c>
      <c r="B179" s="9" t="s">
        <v>469</v>
      </c>
      <c r="C179" s="9" t="s">
        <v>47</v>
      </c>
      <c r="D179" s="9" t="s">
        <v>17</v>
      </c>
      <c r="F179" s="9" t="s">
        <v>16</v>
      </c>
      <c r="G179" s="10">
        <v>101</v>
      </c>
      <c r="H179" s="10">
        <v>99</v>
      </c>
      <c r="I179" s="11">
        <v>2054336</v>
      </c>
      <c r="J179" s="11">
        <v>3801934</v>
      </c>
      <c r="K179" s="12">
        <v>52257547</v>
      </c>
      <c r="L179" s="13">
        <v>12415200</v>
      </c>
      <c r="M179" s="14">
        <f t="shared" si="12"/>
        <v>0.23757716756203653</v>
      </c>
      <c r="N179" s="13">
        <v>14056812</v>
      </c>
      <c r="O179" s="14">
        <f t="shared" si="13"/>
        <v>0.26899104161930909</v>
      </c>
      <c r="P179" s="13">
        <v>0</v>
      </c>
      <c r="Q179" s="14">
        <f t="shared" si="14"/>
        <v>0</v>
      </c>
      <c r="R179" s="13">
        <v>3638663</v>
      </c>
      <c r="S179" s="14">
        <f t="shared" si="15"/>
        <v>6.962942596597578E-2</v>
      </c>
      <c r="T179" s="15">
        <v>0.93</v>
      </c>
      <c r="U179" s="15">
        <v>0.8</v>
      </c>
      <c r="V179" s="13">
        <v>22146872</v>
      </c>
      <c r="W179" s="14">
        <f t="shared" si="16"/>
        <v>0.42380236485267858</v>
      </c>
    </row>
    <row r="180" spans="1:23" ht="15" customHeight="1" x14ac:dyDescent="0.25">
      <c r="A180" s="8" t="s">
        <v>470</v>
      </c>
      <c r="B180" s="8" t="s">
        <v>471</v>
      </c>
      <c r="C180" s="8" t="s">
        <v>19</v>
      </c>
      <c r="D180" s="8" t="s">
        <v>19</v>
      </c>
      <c r="E180" s="8"/>
      <c r="F180" s="9" t="s">
        <v>16</v>
      </c>
      <c r="G180" s="10">
        <v>345</v>
      </c>
      <c r="H180" s="10">
        <v>69</v>
      </c>
      <c r="I180" s="11">
        <v>1043304</v>
      </c>
      <c r="J180" s="11">
        <v>0</v>
      </c>
      <c r="K180" s="12">
        <v>140773102</v>
      </c>
      <c r="L180" s="13">
        <v>94300000</v>
      </c>
      <c r="M180" s="14">
        <f t="shared" si="12"/>
        <v>0.66987228852852865</v>
      </c>
      <c r="N180" s="13">
        <v>0</v>
      </c>
      <c r="O180" s="14">
        <f t="shared" si="13"/>
        <v>0</v>
      </c>
      <c r="P180" s="13">
        <v>0</v>
      </c>
      <c r="Q180" s="14">
        <f t="shared" si="14"/>
        <v>0</v>
      </c>
      <c r="R180" s="13">
        <v>37281594</v>
      </c>
      <c r="S180" s="14">
        <f t="shared" si="15"/>
        <v>0.2648346414928045</v>
      </c>
      <c r="T180" s="15">
        <v>0.88100000000000001</v>
      </c>
      <c r="U180" s="15">
        <v>0</v>
      </c>
      <c r="V180" s="13">
        <v>9191508</v>
      </c>
      <c r="W180" s="14">
        <f t="shared" si="16"/>
        <v>6.529306997866681E-2</v>
      </c>
    </row>
    <row r="181" spans="1:23" ht="15" customHeight="1" x14ac:dyDescent="0.25">
      <c r="A181" s="8" t="s">
        <v>472</v>
      </c>
      <c r="B181" s="9" t="s">
        <v>473</v>
      </c>
      <c r="C181" s="9" t="s">
        <v>474</v>
      </c>
      <c r="D181" s="9" t="s">
        <v>24</v>
      </c>
      <c r="F181" s="9" t="s">
        <v>16</v>
      </c>
      <c r="G181" s="10">
        <v>75</v>
      </c>
      <c r="H181" s="10">
        <v>73</v>
      </c>
      <c r="I181" s="11">
        <v>1175281</v>
      </c>
      <c r="J181" s="11">
        <v>3514958</v>
      </c>
      <c r="K181" s="12">
        <v>29495063</v>
      </c>
      <c r="L181" s="13">
        <v>2750000</v>
      </c>
      <c r="M181" s="14">
        <f t="shared" si="12"/>
        <v>9.3235942571134697E-2</v>
      </c>
      <c r="N181" s="13">
        <v>12800000</v>
      </c>
      <c r="O181" s="14">
        <f t="shared" si="13"/>
        <v>0.43397093269473608</v>
      </c>
      <c r="P181" s="13">
        <v>0</v>
      </c>
      <c r="Q181" s="14">
        <f t="shared" si="14"/>
        <v>0</v>
      </c>
      <c r="R181" s="13">
        <v>1025680</v>
      </c>
      <c r="S181" s="14">
        <f t="shared" si="15"/>
        <v>3.4774633300495073E-2</v>
      </c>
      <c r="T181" s="15">
        <v>0.86</v>
      </c>
      <c r="U181" s="15">
        <v>0.8</v>
      </c>
      <c r="V181" s="13">
        <v>12919383</v>
      </c>
      <c r="W181" s="14">
        <f t="shared" si="16"/>
        <v>0.43801849143363414</v>
      </c>
    </row>
    <row r="182" spans="1:23" ht="15" customHeight="1" x14ac:dyDescent="0.25">
      <c r="A182" s="8" t="s">
        <v>475</v>
      </c>
      <c r="B182" s="9" t="s">
        <v>476</v>
      </c>
      <c r="C182" s="9" t="s">
        <v>41</v>
      </c>
      <c r="D182" s="9" t="s">
        <v>23</v>
      </c>
      <c r="F182" s="9" t="s">
        <v>16</v>
      </c>
      <c r="G182" s="10">
        <v>91</v>
      </c>
      <c r="H182" s="10">
        <v>89</v>
      </c>
      <c r="I182" s="11">
        <v>905741</v>
      </c>
      <c r="J182" s="11">
        <v>2106232</v>
      </c>
      <c r="K182" s="12">
        <v>34631159</v>
      </c>
      <c r="L182" s="13">
        <v>9284261</v>
      </c>
      <c r="M182" s="14">
        <f t="shared" si="12"/>
        <v>0.26808981472436427</v>
      </c>
      <c r="N182" s="13">
        <v>14869967</v>
      </c>
      <c r="O182" s="14">
        <f t="shared" si="13"/>
        <v>0.42938115354441359</v>
      </c>
      <c r="P182" s="13"/>
      <c r="Q182" s="14">
        <f t="shared" si="14"/>
        <v>0</v>
      </c>
      <c r="R182" s="13">
        <v>580020</v>
      </c>
      <c r="S182" s="14">
        <f t="shared" si="15"/>
        <v>1.6748500967004889E-2</v>
      </c>
      <c r="T182" s="15">
        <v>0.92991000000000001</v>
      </c>
      <c r="U182" s="15">
        <v>0.7</v>
      </c>
      <c r="V182" s="13">
        <v>9896911</v>
      </c>
      <c r="W182" s="14">
        <f t="shared" si="16"/>
        <v>0.28578053076421728</v>
      </c>
    </row>
    <row r="183" spans="1:23" ht="15" customHeight="1" x14ac:dyDescent="0.25">
      <c r="F183" s="10"/>
      <c r="J183" s="9"/>
      <c r="L183" s="13"/>
      <c r="N183" s="13"/>
      <c r="P183" s="13"/>
      <c r="R183" s="13"/>
      <c r="V183" s="13"/>
    </row>
    <row r="184" spans="1:23" ht="15" customHeight="1" x14ac:dyDescent="0.25">
      <c r="F184" s="10"/>
      <c r="J184" s="9"/>
      <c r="L184" s="13"/>
      <c r="N184" s="13"/>
      <c r="P184" s="13"/>
      <c r="R184" s="13"/>
      <c r="V184" s="13"/>
      <c r="W184" s="14" t="e">
        <f>AVERAGE(#REF!)</f>
        <v>#REF!</v>
      </c>
    </row>
    <row r="185" spans="1:23" ht="15" customHeight="1" x14ac:dyDescent="0.25">
      <c r="F185" s="10"/>
      <c r="J185" s="9"/>
      <c r="L185" s="13"/>
      <c r="N185" s="13"/>
      <c r="P185" s="13"/>
      <c r="R185" s="13"/>
      <c r="V185" s="13"/>
    </row>
    <row r="186" spans="1:23" ht="15" customHeight="1" x14ac:dyDescent="0.25">
      <c r="F186" s="10"/>
      <c r="J186" s="9"/>
      <c r="L186" s="13"/>
      <c r="N186" s="13"/>
      <c r="P186" s="13"/>
      <c r="R186" s="13"/>
      <c r="V186" s="13"/>
    </row>
    <row r="187" spans="1:23" ht="15" customHeight="1" x14ac:dyDescent="0.25">
      <c r="F187" s="10"/>
      <c r="J187" s="9"/>
      <c r="L187" s="13"/>
      <c r="N187" s="13"/>
      <c r="P187" s="13"/>
      <c r="R187" s="13"/>
      <c r="V187" s="13"/>
    </row>
    <row r="188" spans="1:23" ht="15" customHeight="1" x14ac:dyDescent="0.25">
      <c r="F188" s="10"/>
      <c r="J188" s="9"/>
      <c r="L188" s="13"/>
      <c r="N188" s="13"/>
      <c r="P188" s="13"/>
      <c r="R188" s="13"/>
      <c r="V188" s="13"/>
    </row>
    <row r="189" spans="1:23" ht="15" customHeight="1" x14ac:dyDescent="0.25">
      <c r="F189" s="10"/>
      <c r="J189" s="9"/>
      <c r="N189" s="13"/>
      <c r="P189" s="13"/>
      <c r="R189" s="13"/>
      <c r="V189" s="13"/>
    </row>
    <row r="190" spans="1:23" ht="15" customHeight="1" x14ac:dyDescent="0.25">
      <c r="F190" s="10"/>
      <c r="J190" s="9"/>
      <c r="N190" s="13"/>
      <c r="P190" s="13"/>
      <c r="R190" s="13"/>
      <c r="V190" s="13"/>
    </row>
    <row r="191" spans="1:23" ht="15" customHeight="1" x14ac:dyDescent="0.25">
      <c r="F191" s="10"/>
      <c r="J191" s="9"/>
      <c r="N191" s="13"/>
      <c r="R191" s="13"/>
      <c r="V191" s="13"/>
    </row>
    <row r="192" spans="1:23" ht="15" customHeight="1" x14ac:dyDescent="0.25">
      <c r="F192" s="10"/>
      <c r="J192" s="9"/>
      <c r="N192" s="13"/>
      <c r="R192" s="13"/>
      <c r="V192" s="13"/>
    </row>
    <row r="193" spans="6:22" ht="15" customHeight="1" x14ac:dyDescent="0.25">
      <c r="F193" s="10"/>
      <c r="J193" s="9"/>
      <c r="N193" s="14"/>
      <c r="R193" s="13"/>
      <c r="V193" s="13"/>
    </row>
    <row r="194" spans="6:22" ht="15" customHeight="1" x14ac:dyDescent="0.25">
      <c r="F194" s="10"/>
      <c r="J194" s="9"/>
      <c r="N194" s="14"/>
      <c r="R194" s="13"/>
      <c r="V194" s="13"/>
    </row>
    <row r="195" spans="6:22" ht="15" customHeight="1" x14ac:dyDescent="0.25">
      <c r="F195" s="10"/>
      <c r="J195" s="9"/>
      <c r="N195" s="14"/>
      <c r="R195" s="13"/>
      <c r="V195" s="13"/>
    </row>
    <row r="196" spans="6:22" ht="15" customHeight="1" x14ac:dyDescent="0.25">
      <c r="F196" s="10"/>
      <c r="J196" s="9"/>
      <c r="N196" s="14"/>
      <c r="R196" s="13"/>
      <c r="V196" s="13"/>
    </row>
    <row r="197" spans="6:22" ht="15" customHeight="1" x14ac:dyDescent="0.25">
      <c r="F197" s="10"/>
      <c r="J197" s="9"/>
      <c r="N197" s="14"/>
      <c r="R197" s="13"/>
    </row>
    <row r="198" spans="6:22" ht="15" customHeight="1" x14ac:dyDescent="0.25">
      <c r="F198" s="10"/>
      <c r="J198" s="9"/>
      <c r="N198" s="14"/>
      <c r="R198" s="13"/>
    </row>
    <row r="199" spans="6:22" ht="15" customHeight="1" x14ac:dyDescent="0.25">
      <c r="F199" s="10"/>
      <c r="J199" s="9"/>
      <c r="N199" s="14"/>
      <c r="R199" s="13"/>
    </row>
    <row r="200" spans="6:22" ht="15" customHeight="1" x14ac:dyDescent="0.25">
      <c r="F200" s="10"/>
      <c r="J200" s="9"/>
      <c r="N200" s="14"/>
      <c r="R200" s="13"/>
    </row>
    <row r="201" spans="6:22" ht="15" customHeight="1" x14ac:dyDescent="0.25">
      <c r="F201" s="10"/>
      <c r="J201" s="9"/>
      <c r="N201" s="14"/>
      <c r="R201" s="13"/>
    </row>
    <row r="202" spans="6:22" ht="15" customHeight="1" x14ac:dyDescent="0.25">
      <c r="F202" s="10"/>
      <c r="J202" s="9"/>
      <c r="N202" s="14"/>
      <c r="R202" s="13"/>
    </row>
    <row r="203" spans="6:22" ht="15" customHeight="1" x14ac:dyDescent="0.25">
      <c r="F203" s="10"/>
      <c r="J203" s="9"/>
      <c r="N203" s="14"/>
      <c r="R203" s="13"/>
    </row>
    <row r="204" spans="6:22" ht="15" customHeight="1" x14ac:dyDescent="0.25">
      <c r="F204" s="10"/>
      <c r="J204" s="9"/>
      <c r="N204" s="14"/>
      <c r="R204" s="13"/>
    </row>
    <row r="205" spans="6:22" ht="15" customHeight="1" x14ac:dyDescent="0.25">
      <c r="F205" s="10"/>
      <c r="J205" s="9"/>
      <c r="N205" s="14"/>
      <c r="R205" s="13"/>
    </row>
    <row r="206" spans="6:22" ht="15" customHeight="1" x14ac:dyDescent="0.25">
      <c r="F206" s="10"/>
      <c r="J206" s="9"/>
      <c r="N206" s="14"/>
      <c r="R206" s="13"/>
    </row>
    <row r="207" spans="6:22" ht="15" customHeight="1" x14ac:dyDescent="0.25">
      <c r="F207" s="10"/>
      <c r="J207" s="9"/>
      <c r="N207" s="14"/>
      <c r="R207" s="13"/>
    </row>
    <row r="208" spans="6:22" ht="15" customHeight="1" x14ac:dyDescent="0.25">
      <c r="F208" s="10"/>
      <c r="J208" s="9"/>
      <c r="N208" s="14"/>
      <c r="R208" s="13"/>
    </row>
    <row r="209" spans="6:18" ht="15" customHeight="1" x14ac:dyDescent="0.25">
      <c r="F209" s="10"/>
      <c r="J209" s="9"/>
      <c r="N209" s="14"/>
      <c r="R209" s="13"/>
    </row>
    <row r="210" spans="6:18" ht="15" customHeight="1" x14ac:dyDescent="0.25">
      <c r="F210" s="10"/>
      <c r="J210" s="9"/>
      <c r="N210" s="14"/>
      <c r="R210" s="13"/>
    </row>
    <row r="211" spans="6:18" ht="15" customHeight="1" x14ac:dyDescent="0.25">
      <c r="F211" s="10"/>
      <c r="J211" s="9"/>
      <c r="N211" s="14"/>
      <c r="R211" s="13"/>
    </row>
    <row r="212" spans="6:18" ht="15" customHeight="1" x14ac:dyDescent="0.25">
      <c r="F212" s="10"/>
      <c r="J212" s="9"/>
      <c r="N212" s="14"/>
      <c r="R212" s="13"/>
    </row>
    <row r="213" spans="6:18" ht="15" customHeight="1" x14ac:dyDescent="0.25">
      <c r="F213" s="10"/>
      <c r="J213" s="9"/>
      <c r="N213" s="14"/>
      <c r="R213" s="13"/>
    </row>
    <row r="214" spans="6:18" ht="15" customHeight="1" x14ac:dyDescent="0.25">
      <c r="F214" s="10"/>
      <c r="J214" s="9"/>
      <c r="N214" s="14"/>
      <c r="R214" s="13"/>
    </row>
    <row r="215" spans="6:18" ht="15" customHeight="1" x14ac:dyDescent="0.25">
      <c r="F215" s="10"/>
      <c r="J215" s="9"/>
      <c r="N215" s="14"/>
      <c r="R215" s="13"/>
    </row>
    <row r="216" spans="6:18" ht="15" customHeight="1" x14ac:dyDescent="0.25">
      <c r="F216" s="10"/>
      <c r="J216" s="9"/>
      <c r="N216" s="14"/>
      <c r="R216" s="13"/>
    </row>
    <row r="217" spans="6:18" ht="15" customHeight="1" x14ac:dyDescent="0.25">
      <c r="F217" s="10"/>
      <c r="J217" s="9"/>
      <c r="N217" s="14"/>
      <c r="R217" s="13"/>
    </row>
    <row r="218" spans="6:18" ht="15" customHeight="1" x14ac:dyDescent="0.25">
      <c r="F218" s="10"/>
      <c r="J218" s="9"/>
      <c r="N218" s="14"/>
      <c r="R218" s="13"/>
    </row>
    <row r="219" spans="6:18" ht="15" customHeight="1" x14ac:dyDescent="0.25">
      <c r="F219" s="10"/>
      <c r="J219" s="9"/>
      <c r="N219" s="14"/>
      <c r="R219" s="13"/>
    </row>
    <row r="220" spans="6:18" ht="15" customHeight="1" x14ac:dyDescent="0.25">
      <c r="F220" s="10"/>
      <c r="J220" s="9"/>
      <c r="N220" s="14"/>
      <c r="R220" s="13"/>
    </row>
    <row r="221" spans="6:18" ht="15" customHeight="1" x14ac:dyDescent="0.25">
      <c r="F221" s="10"/>
      <c r="J221" s="9"/>
      <c r="N221" s="14"/>
      <c r="R221" s="13"/>
    </row>
    <row r="222" spans="6:18" ht="15" customHeight="1" x14ac:dyDescent="0.25">
      <c r="F222" s="10"/>
      <c r="J222" s="9"/>
      <c r="N222" s="14"/>
      <c r="R222" s="13"/>
    </row>
    <row r="223" spans="6:18" ht="15" customHeight="1" x14ac:dyDescent="0.25">
      <c r="F223" s="10"/>
      <c r="J223" s="9"/>
      <c r="N223" s="14"/>
      <c r="R223" s="13"/>
    </row>
    <row r="224" spans="6:18" ht="15" customHeight="1" x14ac:dyDescent="0.25">
      <c r="F224" s="10"/>
      <c r="J224" s="9"/>
      <c r="N224" s="14"/>
      <c r="R224" s="13"/>
    </row>
    <row r="225" spans="6:18" ht="15" customHeight="1" x14ac:dyDescent="0.25">
      <c r="F225" s="10"/>
      <c r="J225" s="9"/>
      <c r="N225" s="14"/>
      <c r="R225" s="13"/>
    </row>
    <row r="226" spans="6:18" ht="15" customHeight="1" x14ac:dyDescent="0.25">
      <c r="F226" s="10"/>
      <c r="J226" s="9"/>
      <c r="N226" s="14"/>
      <c r="R226" s="13"/>
    </row>
    <row r="227" spans="6:18" ht="15" customHeight="1" x14ac:dyDescent="0.25">
      <c r="F227" s="10"/>
      <c r="J227" s="9"/>
      <c r="N227" s="14"/>
      <c r="R227" s="13"/>
    </row>
    <row r="228" spans="6:18" ht="15" customHeight="1" x14ac:dyDescent="0.25">
      <c r="F228" s="10"/>
      <c r="J228" s="9"/>
      <c r="N228" s="14"/>
      <c r="R228" s="13"/>
    </row>
    <row r="229" spans="6:18" ht="15" customHeight="1" x14ac:dyDescent="0.25">
      <c r="F229" s="10"/>
      <c r="J229" s="9"/>
      <c r="N229" s="14"/>
      <c r="R229" s="13"/>
    </row>
    <row r="230" spans="6:18" ht="15" customHeight="1" x14ac:dyDescent="0.25">
      <c r="F230" s="10"/>
      <c r="J230" s="9"/>
      <c r="N230" s="14"/>
      <c r="R230" s="13"/>
    </row>
    <row r="231" spans="6:18" ht="15" customHeight="1" x14ac:dyDescent="0.25">
      <c r="F231" s="10"/>
      <c r="J231" s="9"/>
      <c r="N231" s="14"/>
      <c r="R231" s="13"/>
    </row>
    <row r="232" spans="6:18" ht="15" customHeight="1" x14ac:dyDescent="0.25">
      <c r="F232" s="10"/>
      <c r="J232" s="9"/>
      <c r="N232" s="14"/>
      <c r="R232" s="13"/>
    </row>
    <row r="233" spans="6:18" ht="15" customHeight="1" x14ac:dyDescent="0.25">
      <c r="F233" s="10"/>
      <c r="J233" s="9"/>
      <c r="N233" s="14"/>
      <c r="R233" s="13"/>
    </row>
    <row r="234" spans="6:18" ht="15" customHeight="1" x14ac:dyDescent="0.25">
      <c r="F234" s="10"/>
      <c r="J234" s="9"/>
      <c r="N234" s="14"/>
      <c r="R234" s="13"/>
    </row>
    <row r="235" spans="6:18" ht="15" customHeight="1" x14ac:dyDescent="0.25">
      <c r="F235" s="10"/>
      <c r="J235" s="9"/>
      <c r="N235" s="14"/>
      <c r="R235" s="13"/>
    </row>
    <row r="236" spans="6:18" ht="15" customHeight="1" x14ac:dyDescent="0.25">
      <c r="F236" s="10"/>
      <c r="J236" s="9"/>
      <c r="N236" s="14"/>
      <c r="R236" s="13"/>
    </row>
    <row r="237" spans="6:18" ht="15" customHeight="1" x14ac:dyDescent="0.25">
      <c r="F237" s="10"/>
      <c r="J237" s="9"/>
      <c r="N237" s="14"/>
      <c r="R237" s="13"/>
    </row>
    <row r="238" spans="6:18" ht="15" customHeight="1" x14ac:dyDescent="0.25">
      <c r="F238" s="10"/>
      <c r="J238" s="9"/>
      <c r="N238" s="14"/>
      <c r="R238" s="13"/>
    </row>
    <row r="239" spans="6:18" ht="15" customHeight="1" x14ac:dyDescent="0.25">
      <c r="F239" s="10"/>
      <c r="J239" s="9"/>
      <c r="N239" s="14"/>
      <c r="R239" s="13"/>
    </row>
    <row r="240" spans="6:18" ht="15" customHeight="1" x14ac:dyDescent="0.25">
      <c r="F240" s="10"/>
      <c r="J240" s="9"/>
      <c r="N240" s="14"/>
      <c r="R240" s="13"/>
    </row>
    <row r="241" spans="6:18" ht="15" customHeight="1" x14ac:dyDescent="0.25">
      <c r="F241" s="10"/>
      <c r="J241" s="9"/>
      <c r="N241" s="14"/>
      <c r="R241" s="13"/>
    </row>
    <row r="242" spans="6:18" ht="15" customHeight="1" x14ac:dyDescent="0.25">
      <c r="F242" s="10"/>
      <c r="J242" s="9"/>
      <c r="N242" s="14"/>
      <c r="R242" s="13"/>
    </row>
    <row r="243" spans="6:18" ht="15" customHeight="1" x14ac:dyDescent="0.25">
      <c r="F243" s="10"/>
      <c r="J243" s="9"/>
      <c r="N243" s="14"/>
      <c r="R243" s="13"/>
    </row>
    <row r="244" spans="6:18" ht="15" customHeight="1" x14ac:dyDescent="0.25">
      <c r="F244" s="10"/>
      <c r="J244" s="9"/>
      <c r="N244" s="14"/>
      <c r="R244" s="13"/>
    </row>
    <row r="245" spans="6:18" ht="15" customHeight="1" x14ac:dyDescent="0.25">
      <c r="F245" s="10"/>
      <c r="J245" s="9"/>
      <c r="N245" s="14"/>
      <c r="R245" s="13"/>
    </row>
    <row r="246" spans="6:18" ht="15" customHeight="1" x14ac:dyDescent="0.25">
      <c r="F246" s="10"/>
      <c r="J246" s="9"/>
      <c r="N246" s="14"/>
      <c r="R246" s="13"/>
    </row>
    <row r="247" spans="6:18" ht="15" customHeight="1" x14ac:dyDescent="0.25">
      <c r="F247" s="10"/>
      <c r="J247" s="9"/>
      <c r="N247" s="14"/>
      <c r="R247" s="13"/>
    </row>
    <row r="248" spans="6:18" ht="15" customHeight="1" x14ac:dyDescent="0.25">
      <c r="F248" s="10"/>
      <c r="J248" s="9"/>
      <c r="N248" s="14"/>
      <c r="R248" s="13"/>
    </row>
    <row r="249" spans="6:18" ht="15" customHeight="1" x14ac:dyDescent="0.25">
      <c r="F249" s="10"/>
      <c r="J249" s="9"/>
      <c r="N249" s="14"/>
      <c r="R249" s="13"/>
    </row>
    <row r="250" spans="6:18" ht="15" customHeight="1" x14ac:dyDescent="0.25">
      <c r="F250" s="10"/>
      <c r="J250" s="9"/>
      <c r="N250" s="14"/>
      <c r="R250" s="13"/>
    </row>
    <row r="251" spans="6:18" ht="15" customHeight="1" x14ac:dyDescent="0.25">
      <c r="F251" s="10"/>
      <c r="J251" s="9"/>
      <c r="N251" s="14"/>
      <c r="R251" s="13"/>
    </row>
    <row r="252" spans="6:18" ht="15" customHeight="1" x14ac:dyDescent="0.25">
      <c r="F252" s="10"/>
      <c r="J252" s="9"/>
      <c r="N252" s="14"/>
    </row>
    <row r="253" spans="6:18" ht="15" customHeight="1" x14ac:dyDescent="0.25">
      <c r="F253" s="10"/>
      <c r="J253" s="9"/>
      <c r="N253" s="14"/>
    </row>
    <row r="254" spans="6:18" ht="15" customHeight="1" x14ac:dyDescent="0.25">
      <c r="F254" s="10"/>
      <c r="J254" s="9"/>
      <c r="N254" s="14"/>
    </row>
    <row r="255" spans="6:18" ht="15" customHeight="1" x14ac:dyDescent="0.25">
      <c r="F255" s="10"/>
      <c r="J255" s="9"/>
      <c r="N255" s="14"/>
    </row>
    <row r="256" spans="6:18" ht="15" customHeight="1" x14ac:dyDescent="0.25">
      <c r="F256" s="10"/>
      <c r="J256" s="9"/>
      <c r="N256" s="14"/>
    </row>
    <row r="257" spans="6:14" ht="15" customHeight="1" x14ac:dyDescent="0.25">
      <c r="F257" s="10"/>
      <c r="J257" s="9"/>
      <c r="N257" s="14"/>
    </row>
    <row r="258" spans="6:14" ht="15" customHeight="1" x14ac:dyDescent="0.25">
      <c r="F258" s="10"/>
      <c r="J258" s="9"/>
      <c r="N258" s="14"/>
    </row>
    <row r="259" spans="6:14" ht="15" customHeight="1" x14ac:dyDescent="0.25">
      <c r="F259" s="10"/>
      <c r="J259" s="9"/>
      <c r="N259" s="14"/>
    </row>
    <row r="260" spans="6:14" ht="15" customHeight="1" x14ac:dyDescent="0.25">
      <c r="F260" s="10"/>
      <c r="J260" s="9"/>
      <c r="N260" s="14"/>
    </row>
    <row r="261" spans="6:14" ht="15" customHeight="1" x14ac:dyDescent="0.25">
      <c r="F261" s="10"/>
      <c r="J261" s="9"/>
      <c r="N261" s="14"/>
    </row>
    <row r="262" spans="6:14" ht="15" customHeight="1" x14ac:dyDescent="0.25">
      <c r="F262" s="10"/>
      <c r="J262" s="9"/>
      <c r="N262" s="14"/>
    </row>
    <row r="263" spans="6:14" ht="15" customHeight="1" x14ac:dyDescent="0.25">
      <c r="F263" s="10"/>
      <c r="J263" s="9"/>
      <c r="N263" s="14"/>
    </row>
    <row r="264" spans="6:14" ht="15" customHeight="1" x14ac:dyDescent="0.25">
      <c r="F264" s="10"/>
      <c r="J264" s="9"/>
      <c r="N264" s="14"/>
    </row>
    <row r="265" spans="6:14" ht="15" customHeight="1" x14ac:dyDescent="0.25">
      <c r="F265" s="10"/>
      <c r="J265" s="9"/>
      <c r="N265" s="14"/>
    </row>
    <row r="266" spans="6:14" ht="15" customHeight="1" x14ac:dyDescent="0.25">
      <c r="F266" s="10"/>
      <c r="J266" s="9"/>
      <c r="N266" s="14"/>
    </row>
    <row r="267" spans="6:14" ht="15" customHeight="1" x14ac:dyDescent="0.25">
      <c r="F267" s="10"/>
      <c r="J267" s="9"/>
      <c r="N267" s="14"/>
    </row>
    <row r="268" spans="6:14" ht="15" customHeight="1" x14ac:dyDescent="0.25">
      <c r="F268" s="10"/>
      <c r="J268" s="9"/>
      <c r="N268" s="14"/>
    </row>
    <row r="269" spans="6:14" ht="15" customHeight="1" x14ac:dyDescent="0.25">
      <c r="F269" s="10"/>
      <c r="J269" s="9"/>
      <c r="N269" s="14"/>
    </row>
    <row r="270" spans="6:14" ht="15" customHeight="1" x14ac:dyDescent="0.25">
      <c r="F270" s="10"/>
      <c r="J270" s="9"/>
      <c r="N270" s="14"/>
    </row>
    <row r="271" spans="6:14" ht="15" customHeight="1" x14ac:dyDescent="0.25">
      <c r="F271" s="10"/>
      <c r="J271" s="9"/>
      <c r="N271" s="14"/>
    </row>
    <row r="272" spans="6:14" ht="15" customHeight="1" x14ac:dyDescent="0.25">
      <c r="F272" s="10"/>
      <c r="J272" s="9"/>
      <c r="N272" s="14"/>
    </row>
    <row r="273" spans="6:14" ht="15" customHeight="1" x14ac:dyDescent="0.25">
      <c r="F273" s="10"/>
      <c r="J273" s="9"/>
      <c r="N273" s="14"/>
    </row>
    <row r="274" spans="6:14" ht="15" customHeight="1" x14ac:dyDescent="0.25">
      <c r="F274" s="10"/>
      <c r="J274" s="9"/>
      <c r="N274" s="14"/>
    </row>
    <row r="275" spans="6:14" ht="15" customHeight="1" x14ac:dyDescent="0.25">
      <c r="F275" s="10"/>
      <c r="J275" s="9"/>
      <c r="N275" s="14"/>
    </row>
    <row r="276" spans="6:14" ht="15" customHeight="1" x14ac:dyDescent="0.25">
      <c r="F276" s="10"/>
      <c r="J276" s="9"/>
      <c r="N276" s="14"/>
    </row>
    <row r="277" spans="6:14" ht="15" customHeight="1" x14ac:dyDescent="0.25">
      <c r="F277" s="10"/>
      <c r="J277" s="9"/>
      <c r="N277" s="14"/>
    </row>
    <row r="278" spans="6:14" ht="15" customHeight="1" x14ac:dyDescent="0.25">
      <c r="F278" s="10"/>
      <c r="J278" s="9"/>
      <c r="N278" s="14"/>
    </row>
    <row r="279" spans="6:14" ht="15" customHeight="1" x14ac:dyDescent="0.25">
      <c r="F279" s="10"/>
      <c r="J279" s="9"/>
      <c r="N279" s="14"/>
    </row>
    <row r="280" spans="6:14" ht="15" customHeight="1" x14ac:dyDescent="0.25">
      <c r="F280" s="10"/>
      <c r="J280" s="9"/>
      <c r="N280" s="14"/>
    </row>
    <row r="281" spans="6:14" ht="15" customHeight="1" x14ac:dyDescent="0.25">
      <c r="F281" s="10"/>
      <c r="J281" s="9"/>
      <c r="N281" s="14"/>
    </row>
    <row r="282" spans="6:14" ht="15" customHeight="1" x14ac:dyDescent="0.25">
      <c r="F282" s="10"/>
      <c r="J282" s="9"/>
      <c r="N282" s="14"/>
    </row>
    <row r="283" spans="6:14" ht="15" customHeight="1" x14ac:dyDescent="0.25">
      <c r="F283" s="10"/>
      <c r="J283" s="9"/>
      <c r="N283" s="14"/>
    </row>
    <row r="284" spans="6:14" ht="15" customHeight="1" x14ac:dyDescent="0.25">
      <c r="F284" s="10"/>
      <c r="J284" s="9"/>
      <c r="N284" s="14"/>
    </row>
    <row r="285" spans="6:14" ht="15" customHeight="1" x14ac:dyDescent="0.25">
      <c r="F285" s="10"/>
      <c r="J285" s="9"/>
      <c r="N285" s="14"/>
    </row>
    <row r="286" spans="6:14" ht="15" customHeight="1" x14ac:dyDescent="0.25">
      <c r="F286" s="10"/>
      <c r="J286" s="9"/>
      <c r="N286" s="14"/>
    </row>
    <row r="287" spans="6:14" ht="15" customHeight="1" x14ac:dyDescent="0.25">
      <c r="F287" s="10"/>
      <c r="J287" s="9"/>
      <c r="N287" s="14"/>
    </row>
    <row r="288" spans="6:14" ht="15" customHeight="1" x14ac:dyDescent="0.25">
      <c r="F288" s="10"/>
      <c r="J288" s="9"/>
      <c r="N288" s="14"/>
    </row>
    <row r="289" spans="6:14" ht="15" customHeight="1" x14ac:dyDescent="0.25">
      <c r="F289" s="10"/>
      <c r="J289" s="9"/>
      <c r="N289" s="14"/>
    </row>
    <row r="290" spans="6:14" ht="15" customHeight="1" x14ac:dyDescent="0.25">
      <c r="F290" s="10"/>
      <c r="J290" s="9"/>
      <c r="N290" s="14"/>
    </row>
    <row r="291" spans="6:14" ht="15" customHeight="1" x14ac:dyDescent="0.25">
      <c r="F291" s="10"/>
      <c r="J291" s="9"/>
      <c r="N291" s="14"/>
    </row>
    <row r="292" spans="6:14" ht="15" customHeight="1" x14ac:dyDescent="0.25">
      <c r="F292" s="10"/>
      <c r="J292" s="9"/>
      <c r="N292" s="14"/>
    </row>
    <row r="293" spans="6:14" ht="15" customHeight="1" x14ac:dyDescent="0.25">
      <c r="F293" s="10"/>
      <c r="J293" s="9"/>
      <c r="N293" s="14"/>
    </row>
    <row r="294" spans="6:14" ht="15" customHeight="1" x14ac:dyDescent="0.25">
      <c r="F294" s="10"/>
      <c r="J294" s="9"/>
      <c r="N294" s="14"/>
    </row>
    <row r="295" spans="6:14" ht="15" customHeight="1" x14ac:dyDescent="0.25">
      <c r="F295" s="10"/>
      <c r="J295" s="9"/>
      <c r="N295" s="14"/>
    </row>
    <row r="296" spans="6:14" ht="15" customHeight="1" x14ac:dyDescent="0.25">
      <c r="F296" s="10"/>
      <c r="J296" s="9"/>
      <c r="N296" s="14"/>
    </row>
    <row r="297" spans="6:14" ht="15" customHeight="1" x14ac:dyDescent="0.25">
      <c r="F297" s="10"/>
      <c r="J297" s="9"/>
      <c r="N297" s="14"/>
    </row>
    <row r="298" spans="6:14" ht="15" customHeight="1" x14ac:dyDescent="0.25">
      <c r="F298" s="10"/>
      <c r="J298" s="9"/>
      <c r="N298" s="14"/>
    </row>
    <row r="299" spans="6:14" ht="15" customHeight="1" x14ac:dyDescent="0.25">
      <c r="F299" s="10"/>
      <c r="J299" s="9"/>
      <c r="N299" s="14"/>
    </row>
    <row r="300" spans="6:14" ht="15" customHeight="1" x14ac:dyDescent="0.25">
      <c r="F300" s="10"/>
      <c r="J300" s="9"/>
      <c r="N300" s="14"/>
    </row>
    <row r="301" spans="6:14" ht="15" customHeight="1" x14ac:dyDescent="0.25">
      <c r="F301" s="10"/>
      <c r="J301" s="9"/>
      <c r="N301" s="14"/>
    </row>
    <row r="302" spans="6:14" ht="15" customHeight="1" x14ac:dyDescent="0.25">
      <c r="F302" s="10"/>
      <c r="J302" s="9"/>
      <c r="N302" s="14"/>
    </row>
    <row r="303" spans="6:14" ht="15" customHeight="1" x14ac:dyDescent="0.25">
      <c r="F303" s="10"/>
      <c r="J303" s="9"/>
      <c r="N303" s="14"/>
    </row>
    <row r="304" spans="6:14" ht="15" customHeight="1" x14ac:dyDescent="0.25">
      <c r="F304" s="10"/>
      <c r="J304" s="9"/>
      <c r="N304" s="14"/>
    </row>
    <row r="305" spans="6:14" ht="15" customHeight="1" x14ac:dyDescent="0.25">
      <c r="F305" s="10"/>
      <c r="J305" s="9"/>
      <c r="N305" s="14"/>
    </row>
    <row r="306" spans="6:14" ht="15" customHeight="1" x14ac:dyDescent="0.25">
      <c r="F306" s="10"/>
      <c r="J306" s="9"/>
      <c r="N306" s="14"/>
    </row>
    <row r="307" spans="6:14" ht="15" customHeight="1" x14ac:dyDescent="0.25">
      <c r="F307" s="10"/>
      <c r="J307" s="9"/>
      <c r="N307" s="14"/>
    </row>
    <row r="308" spans="6:14" ht="15" customHeight="1" x14ac:dyDescent="0.25">
      <c r="F308" s="10"/>
      <c r="J308" s="9"/>
      <c r="N308" s="14"/>
    </row>
    <row r="309" spans="6:14" ht="15" customHeight="1" x14ac:dyDescent="0.25">
      <c r="F309" s="10"/>
      <c r="J309" s="9"/>
      <c r="N309" s="14"/>
    </row>
    <row r="310" spans="6:14" ht="15" customHeight="1" x14ac:dyDescent="0.25">
      <c r="F310" s="10"/>
      <c r="J310" s="9"/>
      <c r="N310" s="14"/>
    </row>
    <row r="311" spans="6:14" ht="15" customHeight="1" x14ac:dyDescent="0.25">
      <c r="F311" s="10"/>
      <c r="J311" s="9"/>
      <c r="N311" s="14"/>
    </row>
    <row r="312" spans="6:14" ht="15" customHeight="1" x14ac:dyDescent="0.25">
      <c r="F312" s="10"/>
      <c r="J312" s="9"/>
      <c r="N312" s="14"/>
    </row>
    <row r="313" spans="6:14" ht="15" customHeight="1" x14ac:dyDescent="0.25">
      <c r="F313" s="10"/>
      <c r="J313" s="9"/>
      <c r="N313" s="14"/>
    </row>
    <row r="314" spans="6:14" ht="15" customHeight="1" x14ac:dyDescent="0.25">
      <c r="F314" s="10"/>
      <c r="J314" s="9"/>
      <c r="N314" s="14"/>
    </row>
    <row r="315" spans="6:14" ht="15" customHeight="1" x14ac:dyDescent="0.25">
      <c r="F315" s="10"/>
      <c r="J315" s="9"/>
      <c r="N315" s="14"/>
    </row>
    <row r="316" spans="6:14" ht="15" customHeight="1" x14ac:dyDescent="0.25">
      <c r="F316" s="10"/>
      <c r="J316" s="9"/>
      <c r="N316" s="14"/>
    </row>
    <row r="317" spans="6:14" ht="15" customHeight="1" x14ac:dyDescent="0.25">
      <c r="F317" s="10"/>
      <c r="J317" s="9"/>
      <c r="N317" s="14"/>
    </row>
    <row r="318" spans="6:14" ht="15" customHeight="1" x14ac:dyDescent="0.25">
      <c r="F318" s="10"/>
      <c r="J318" s="9"/>
      <c r="N318" s="14"/>
    </row>
    <row r="319" spans="6:14" ht="15" customHeight="1" x14ac:dyDescent="0.25">
      <c r="F319" s="10"/>
      <c r="J319" s="9"/>
      <c r="N319" s="14"/>
    </row>
    <row r="320" spans="6:14" ht="15" customHeight="1" x14ac:dyDescent="0.25">
      <c r="F320" s="10"/>
      <c r="J320" s="9"/>
      <c r="N320" s="14"/>
    </row>
    <row r="321" spans="6:14" ht="15" customHeight="1" x14ac:dyDescent="0.25">
      <c r="F321" s="10"/>
      <c r="J321" s="9"/>
      <c r="N321" s="14"/>
    </row>
    <row r="322" spans="6:14" ht="15" customHeight="1" x14ac:dyDescent="0.25">
      <c r="F322" s="10"/>
      <c r="J322" s="9"/>
      <c r="N322" s="14"/>
    </row>
    <row r="323" spans="6:14" ht="15" customHeight="1" x14ac:dyDescent="0.25">
      <c r="F323" s="10"/>
      <c r="J323" s="9"/>
      <c r="N323" s="14"/>
    </row>
    <row r="324" spans="6:14" ht="15" customHeight="1" x14ac:dyDescent="0.25">
      <c r="F324" s="10"/>
      <c r="J324" s="9"/>
      <c r="N324" s="14"/>
    </row>
    <row r="325" spans="6:14" ht="15" customHeight="1" x14ac:dyDescent="0.25">
      <c r="F325" s="10"/>
      <c r="J325" s="9"/>
      <c r="N325" s="14"/>
    </row>
  </sheetData>
  <autoFilter ref="A1:W325"/>
  <printOptions horizontalCentered="1"/>
  <pageMargins left="0.5" right="0.5" top="0.75" bottom="0.75" header="0.3" footer="0.3"/>
  <pageSetup paperSize="5" scale="46" fitToHeight="3" orientation="landscape" r:id="rId1"/>
  <headerFooter>
    <oddHeader>&amp;C&amp;"Times New Roman,Bold"&amp;12CALIFORNIA TAX CREDIT ALLOCATION COMMITTEE
Financing Breakdown for 2019 9%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4% Financing</vt:lpstr>
      <vt:lpstr>'2020 4% Financing'!Print_Area</vt:lpstr>
      <vt:lpstr>'2020 4% Financing'!Print_Titles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Harina, Connie</dc:creator>
  <cp:lastModifiedBy>Harina, Connie</cp:lastModifiedBy>
  <dcterms:created xsi:type="dcterms:W3CDTF">2021-03-30T19:50:10Z</dcterms:created>
  <dcterms:modified xsi:type="dcterms:W3CDTF">2021-03-31T02:35:42Z</dcterms:modified>
</cp:coreProperties>
</file>