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0" yWindow="-60" windowWidth="14640" windowHeight="12870"/>
  </bookViews>
  <sheets>
    <sheet name="Comp" sheetId="1" r:id="rId1"/>
  </sheets>
  <definedNames>
    <definedName name="_xlnm.Print_Area" localSheetId="0">Comp!$A$1:$AC$44</definedName>
  </definedNames>
  <calcPr calcId="145621"/>
</workbook>
</file>

<file path=xl/calcChain.xml><?xml version="1.0" encoding="utf-8"?>
<calcChain xmlns="http://schemas.openxmlformats.org/spreadsheetml/2006/main">
  <c r="E12" i="1" l="1"/>
  <c r="E11" i="1"/>
  <c r="AC1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U29" i="1" l="1"/>
  <c r="M15" i="1" l="1"/>
  <c r="M41" i="1" l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4" i="1"/>
  <c r="M13" i="1"/>
  <c r="M12" i="1"/>
  <c r="M11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Q41" i="1" l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U33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</calcChain>
</file>

<file path=xl/sharedStrings.xml><?xml version="1.0" encoding="utf-8"?>
<sst xmlns="http://schemas.openxmlformats.org/spreadsheetml/2006/main" count="142" uniqueCount="97">
  <si>
    <t>Issue</t>
  </si>
  <si>
    <t>Pricing Date</t>
  </si>
  <si>
    <t>Par Amount</t>
  </si>
  <si>
    <t>Security</t>
  </si>
  <si>
    <t>Pricing Status</t>
  </si>
  <si>
    <t>Year</t>
  </si>
  <si>
    <t>Spread</t>
  </si>
  <si>
    <t>Coupon</t>
  </si>
  <si>
    <t>AAA MMD</t>
  </si>
  <si>
    <t>Lead Underwriter</t>
  </si>
  <si>
    <t>Issuer Location</t>
  </si>
  <si>
    <t>Underlying Ratings
Moody's/S&amp;P/Fitch</t>
  </si>
  <si>
    <t>NR/AA/NR</t>
  </si>
  <si>
    <t>Revenue</t>
  </si>
  <si>
    <t>NR/AA+/NR</t>
  </si>
  <si>
    <t xml:space="preserve"> </t>
  </si>
  <si>
    <t>Optional Call 
Provisions</t>
  </si>
  <si>
    <t>Final</t>
  </si>
  <si>
    <t>Credit Enhancement</t>
  </si>
  <si>
    <t>NA</t>
  </si>
  <si>
    <t>October 1, 2026 @ par</t>
  </si>
  <si>
    <t>August 1, 2023 @ par</t>
  </si>
  <si>
    <t>May 1, 2026 @ par</t>
  </si>
  <si>
    <t>Aa3/AA/AA+</t>
  </si>
  <si>
    <t>July 1, 2026 @ par</t>
  </si>
  <si>
    <t>NR/AA/AA+</t>
  </si>
  <si>
    <t>Yield</t>
  </si>
  <si>
    <t>2.00*/3.00</t>
  </si>
  <si>
    <t>0.52*/0.56</t>
  </si>
  <si>
    <t>0/4</t>
  </si>
  <si>
    <r>
      <t xml:space="preserve">City of Corcoran
</t>
    </r>
    <r>
      <rPr>
        <sz val="12"/>
        <color theme="1"/>
        <rFont val="Garamond"/>
        <family val="1"/>
      </rPr>
      <t>2016 Water Revenue Refunding Bonds   (2008 Water System Project)</t>
    </r>
  </si>
  <si>
    <t>Corcoran, CA</t>
  </si>
  <si>
    <t>BAM</t>
  </si>
  <si>
    <t>NR/A/NR
('AA' insured rating from S&amp;P)</t>
  </si>
  <si>
    <t>0.580</t>
  </si>
  <si>
    <t>0.660</t>
  </si>
  <si>
    <t>0.760</t>
  </si>
  <si>
    <t>0.930</t>
  </si>
  <si>
    <t>1.100</t>
  </si>
  <si>
    <t>1.310</t>
  </si>
  <si>
    <t>1.480</t>
  </si>
  <si>
    <t>1.620</t>
  </si>
  <si>
    <t>1.720</t>
  </si>
  <si>
    <t>1.820</t>
  </si>
  <si>
    <t>2.000</t>
  </si>
  <si>
    <t>2.180</t>
  </si>
  <si>
    <t>2.340</t>
  </si>
  <si>
    <t>2.380</t>
  </si>
  <si>
    <t>2.420</t>
  </si>
  <si>
    <t>2.470</t>
  </si>
  <si>
    <t>2.520</t>
  </si>
  <si>
    <t>2.570</t>
  </si>
  <si>
    <t>2.620</t>
  </si>
  <si>
    <t>2.650</t>
  </si>
  <si>
    <t>3.040</t>
  </si>
  <si>
    <t>3.060</t>
  </si>
  <si>
    <t>July 1, 2024 @ par</t>
  </si>
  <si>
    <t>0.820</t>
  </si>
  <si>
    <t>0.940</t>
  </si>
  <si>
    <t>1.000</t>
  </si>
  <si>
    <t>1.130</t>
  </si>
  <si>
    <t>1.320</t>
  </si>
  <si>
    <t>1.430</t>
  </si>
  <si>
    <t>1.570</t>
  </si>
  <si>
    <t>1.670</t>
  </si>
  <si>
    <t>1.780</t>
  </si>
  <si>
    <t>1.880</t>
  </si>
  <si>
    <t>1.970</t>
  </si>
  <si>
    <t>2.040</t>
  </si>
  <si>
    <t>2.110</t>
  </si>
  <si>
    <t>2.170</t>
  </si>
  <si>
    <t>2.220</t>
  </si>
  <si>
    <t>2.270</t>
  </si>
  <si>
    <t>2.310</t>
  </si>
  <si>
    <t>2.330</t>
  </si>
  <si>
    <t>2.400</t>
  </si>
  <si>
    <t>2.450</t>
  </si>
  <si>
    <t>January 1, 2026 @ par</t>
  </si>
  <si>
    <t>Aa2/AA/NR</t>
  </si>
  <si>
    <t>* 4/1/2017 maturity</t>
  </si>
  <si>
    <t>Bank ABC</t>
  </si>
  <si>
    <t>Bank A</t>
  </si>
  <si>
    <t>Bank B</t>
  </si>
  <si>
    <t>Bank C</t>
  </si>
  <si>
    <t>Bank D</t>
  </si>
  <si>
    <r>
      <t xml:space="preserve">XYZ Agency
</t>
    </r>
    <r>
      <rPr>
        <sz val="12"/>
        <color theme="1"/>
        <rFont val="Garamond"/>
        <family val="1"/>
      </rPr>
      <t>Water and Wastewater Refunding Revenue Bonds, Series 2016</t>
    </r>
  </si>
  <si>
    <r>
      <t xml:space="preserve">ABC Agency
</t>
    </r>
    <r>
      <rPr>
        <sz val="12"/>
        <color theme="1"/>
        <rFont val="Garamond"/>
        <family val="1"/>
      </rPr>
      <t>Water Revenue Refunding Bonds, Series 2016A</t>
    </r>
  </si>
  <si>
    <r>
      <t xml:space="preserve">City of DFG
</t>
    </r>
    <r>
      <rPr>
        <sz val="12"/>
        <color theme="1"/>
        <rFont val="Garamond"/>
        <family val="1"/>
      </rPr>
      <t>Senior Sewer Revenue Refunding Bonds, Series 2016A</t>
    </r>
  </si>
  <si>
    <r>
      <t xml:space="preserve">HIG Agency
</t>
    </r>
    <r>
      <rPr>
        <sz val="12"/>
        <color theme="1"/>
        <rFont val="Garamond"/>
        <family val="1"/>
      </rPr>
      <t>Water and Wastewater Revenue Bonds, Series 2016B</t>
    </r>
  </si>
  <si>
    <r>
      <t xml:space="preserve">KLM Agency
</t>
    </r>
    <r>
      <rPr>
        <sz val="12"/>
        <color theme="1"/>
        <rFont val="Garamond"/>
        <family val="1"/>
      </rPr>
      <t>Water Revenue Refunding Bonds</t>
    </r>
  </si>
  <si>
    <r>
      <t xml:space="preserve">City of X
</t>
    </r>
    <r>
      <rPr>
        <sz val="12"/>
        <color theme="1"/>
        <rFont val="Garamond"/>
        <family val="1"/>
      </rPr>
      <t>Water Supply System Revenue Improvement and Refunding Bonds, Series 2016</t>
    </r>
  </si>
  <si>
    <t>X, Michigan</t>
  </si>
  <si>
    <t>XYZ, California</t>
  </si>
  <si>
    <t>ABC, California</t>
  </si>
  <si>
    <t>DFG, California</t>
  </si>
  <si>
    <t>HIG, California</t>
  </si>
  <si>
    <t>KLM,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</si>
</sst>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&quot;$&quot;#,##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2"/>
      <color theme="1"/>
      <name val="Century Gothic"/>
      <family val="2"/>
    </font>
    <font>
      <sz val="12"/>
      <color rgb="FF006100"/>
      <name val="Century Gothic"/>
      <family val="2"/>
    </font>
    <font>
      <sz val="12"/>
      <color rgb="FF9C6500"/>
      <name val="Century Gothic"/>
      <family val="2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sz val="12"/>
      <name val="Garamond"/>
      <family val="1"/>
    </font>
    <font>
      <sz val="12"/>
      <color rgb="FF376091"/>
      <name val="Garamond"/>
      <family val="1"/>
    </font>
    <font>
      <b/>
      <sz val="12"/>
      <name val="Garamond"/>
      <family val="1"/>
    </font>
    <font>
      <b/>
      <sz val="10"/>
      <color indexed="9"/>
      <name val="Garamond"/>
      <family val="1"/>
    </font>
    <font>
      <sz val="10"/>
      <color theme="1"/>
      <name val="Garamond"/>
      <family val="1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C5A45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2" fillId="3" borderId="0" applyNumberFormat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4" borderId="0" applyNumberFormat="0" applyBorder="0" applyAlignment="0" applyProtection="0"/>
    <xf numFmtId="0" fontId="3" fillId="0" borderId="0"/>
  </cellStyleXfs>
  <cellXfs count="94">
    <xf numFmtId="0" fontId="0" fillId="0" borderId="0" xfId="0"/>
    <xf numFmtId="0" fontId="7" fillId="0" borderId="13" xfId="0" applyFont="1" applyBorder="1" applyAlignment="1">
      <alignment horizontal="center" vertical="center"/>
    </xf>
    <xf numFmtId="0" fontId="8" fillId="0" borderId="0" xfId="0" applyFont="1"/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5" fontId="7" fillId="0" borderId="14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/>
    </xf>
    <xf numFmtId="166" fontId="10" fillId="5" borderId="2" xfId="0" quotePrefix="1" applyNumberFormat="1" applyFont="1" applyFill="1" applyBorder="1" applyAlignment="1">
      <alignment horizontal="center" vertical="center"/>
    </xf>
    <xf numFmtId="166" fontId="10" fillId="5" borderId="0" xfId="0" quotePrefix="1" applyNumberFormat="1" applyFont="1" applyFill="1" applyBorder="1" applyAlignment="1">
      <alignment horizontal="center" vertical="center"/>
    </xf>
    <xf numFmtId="166" fontId="8" fillId="5" borderId="0" xfId="0" applyNumberFormat="1" applyFont="1" applyFill="1" applyBorder="1" applyAlignment="1">
      <alignment horizontal="center" vertical="center"/>
    </xf>
    <xf numFmtId="1" fontId="11" fillId="5" borderId="1" xfId="0" quotePrefix="1" applyNumberFormat="1" applyFont="1" applyFill="1" applyBorder="1" applyAlignment="1">
      <alignment horizontal="center" vertical="center"/>
    </xf>
    <xf numFmtId="166" fontId="10" fillId="5" borderId="0" xfId="0" applyNumberFormat="1" applyFont="1" applyFill="1" applyBorder="1" applyAlignment="1">
      <alignment horizontal="center" vertical="center"/>
    </xf>
    <xf numFmtId="1" fontId="11" fillId="5" borderId="1" xfId="0" applyNumberFormat="1" applyFont="1" applyFill="1" applyBorder="1" applyAlignment="1">
      <alignment horizontal="center" vertical="center"/>
    </xf>
    <xf numFmtId="0" fontId="7" fillId="7" borderId="15" xfId="0" applyFont="1" applyFill="1" applyBorder="1" applyAlignment="1">
      <alignment horizontal="center" vertical="center"/>
    </xf>
    <xf numFmtId="166" fontId="10" fillId="7" borderId="4" xfId="0" applyNumberFormat="1" applyFont="1" applyFill="1" applyBorder="1" applyAlignment="1">
      <alignment horizontal="center" vertical="center"/>
    </xf>
    <xf numFmtId="166" fontId="8" fillId="7" borderId="4" xfId="0" applyNumberFormat="1" applyFont="1" applyFill="1" applyBorder="1" applyAlignment="1">
      <alignment horizontal="center" vertical="center"/>
    </xf>
    <xf numFmtId="1" fontId="11" fillId="7" borderId="5" xfId="0" applyNumberFormat="1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166" fontId="10" fillId="7" borderId="2" xfId="0" quotePrefix="1" applyNumberFormat="1" applyFont="1" applyFill="1" applyBorder="1" applyAlignment="1">
      <alignment horizontal="center" vertical="center"/>
    </xf>
    <xf numFmtId="166" fontId="10" fillId="7" borderId="0" xfId="0" quotePrefix="1" applyNumberFormat="1" applyFont="1" applyFill="1" applyBorder="1" applyAlignment="1">
      <alignment horizontal="center" vertical="center"/>
    </xf>
    <xf numFmtId="166" fontId="8" fillId="7" borderId="0" xfId="0" applyNumberFormat="1" applyFont="1" applyFill="1" applyBorder="1" applyAlignment="1">
      <alignment horizontal="center" vertical="center"/>
    </xf>
    <xf numFmtId="1" fontId="11" fillId="7" borderId="1" xfId="0" quotePrefix="1" applyNumberFormat="1" applyFont="1" applyFill="1" applyBorder="1" applyAlignment="1">
      <alignment horizontal="center" vertical="center"/>
    </xf>
    <xf numFmtId="166" fontId="10" fillId="7" borderId="0" xfId="0" applyNumberFormat="1" applyFont="1" applyFill="1" applyBorder="1" applyAlignment="1">
      <alignment horizontal="center" vertical="center"/>
    </xf>
    <xf numFmtId="1" fontId="11" fillId="7" borderId="1" xfId="0" applyNumberFormat="1" applyFont="1" applyFill="1" applyBorder="1" applyAlignment="1">
      <alignment horizontal="center" vertical="center"/>
    </xf>
    <xf numFmtId="166" fontId="10" fillId="7" borderId="2" xfId="0" applyNumberFormat="1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166" fontId="10" fillId="5" borderId="3" xfId="0" applyNumberFormat="1" applyFont="1" applyFill="1" applyBorder="1" applyAlignment="1">
      <alignment horizontal="center" vertical="center"/>
    </xf>
    <xf numFmtId="166" fontId="10" fillId="5" borderId="4" xfId="0" applyNumberFormat="1" applyFont="1" applyFill="1" applyBorder="1" applyAlignment="1">
      <alignment horizontal="center" vertical="center"/>
    </xf>
    <xf numFmtId="166" fontId="8" fillId="5" borderId="4" xfId="0" applyNumberFormat="1" applyFont="1" applyFill="1" applyBorder="1" applyAlignment="1">
      <alignment horizontal="center" vertical="center"/>
    </xf>
    <xf numFmtId="1" fontId="11" fillId="5" borderId="5" xfId="0" quotePrefix="1" applyNumberFormat="1" applyFont="1" applyFill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center" vertical="center" wrapText="1"/>
    </xf>
    <xf numFmtId="0" fontId="13" fillId="0" borderId="0" xfId="0" applyFont="1"/>
    <xf numFmtId="1" fontId="11" fillId="5" borderId="0" xfId="0" quotePrefix="1" applyNumberFormat="1" applyFont="1" applyFill="1" applyBorder="1" applyAlignment="1">
      <alignment horizontal="center" vertical="center"/>
    </xf>
    <xf numFmtId="1" fontId="11" fillId="7" borderId="0" xfId="0" applyNumberFormat="1" applyFont="1" applyFill="1" applyBorder="1" applyAlignment="1">
      <alignment horizontal="center" vertical="center"/>
    </xf>
    <xf numFmtId="1" fontId="11" fillId="7" borderId="0" xfId="0" quotePrefix="1" applyNumberFormat="1" applyFont="1" applyFill="1" applyBorder="1" applyAlignment="1">
      <alignment horizontal="center" vertical="center"/>
    </xf>
    <xf numFmtId="1" fontId="11" fillId="5" borderId="0" xfId="0" applyNumberFormat="1" applyFont="1" applyFill="1" applyBorder="1" applyAlignment="1">
      <alignment horizontal="center" vertical="center"/>
    </xf>
    <xf numFmtId="1" fontId="11" fillId="7" borderId="4" xfId="0" applyNumberFormat="1" applyFont="1" applyFill="1" applyBorder="1" applyAlignment="1">
      <alignment horizontal="center" vertical="center"/>
    </xf>
    <xf numFmtId="1" fontId="11" fillId="5" borderId="4" xfId="0" quotePrefix="1" applyNumberFormat="1" applyFont="1" applyFill="1" applyBorder="1" applyAlignment="1">
      <alignment horizontal="center" vertical="center"/>
    </xf>
    <xf numFmtId="166" fontId="10" fillId="5" borderId="22" xfId="0" quotePrefix="1" applyNumberFormat="1" applyFont="1" applyFill="1" applyBorder="1" applyAlignment="1">
      <alignment horizontal="center" vertical="center"/>
    </xf>
    <xf numFmtId="166" fontId="10" fillId="7" borderId="23" xfId="0" applyNumberFormat="1" applyFont="1" applyFill="1" applyBorder="1" applyAlignment="1">
      <alignment horizontal="center" vertical="center"/>
    </xf>
    <xf numFmtId="166" fontId="10" fillId="7" borderId="22" xfId="0" quotePrefix="1" applyNumberFormat="1" applyFont="1" applyFill="1" applyBorder="1" applyAlignment="1">
      <alignment horizontal="center" vertical="center"/>
    </xf>
    <xf numFmtId="166" fontId="10" fillId="5" borderId="23" xfId="0" applyNumberFormat="1" applyFont="1" applyFill="1" applyBorder="1" applyAlignment="1">
      <alignment horizontal="center" vertical="center"/>
    </xf>
    <xf numFmtId="166" fontId="10" fillId="5" borderId="22" xfId="0" applyNumberFormat="1" applyFont="1" applyFill="1" applyBorder="1" applyAlignment="1">
      <alignment horizontal="center" vertical="center"/>
    </xf>
    <xf numFmtId="166" fontId="10" fillId="7" borderId="22" xfId="0" applyNumberFormat="1" applyFont="1" applyFill="1" applyBorder="1" applyAlignment="1">
      <alignment horizontal="center" vertical="center"/>
    </xf>
    <xf numFmtId="166" fontId="10" fillId="7" borderId="3" xfId="0" applyNumberFormat="1" applyFont="1" applyFill="1" applyBorder="1" applyAlignment="1">
      <alignment horizontal="center" vertical="center"/>
    </xf>
    <xf numFmtId="166" fontId="10" fillId="5" borderId="2" xfId="0" applyNumberFormat="1" applyFont="1" applyFill="1" applyBorder="1" applyAlignment="1">
      <alignment horizontal="center" vertical="center"/>
    </xf>
    <xf numFmtId="166" fontId="10" fillId="5" borderId="29" xfId="0" applyNumberFormat="1" applyFont="1" applyFill="1" applyBorder="1" applyAlignment="1">
      <alignment horizontal="center" vertical="center"/>
    </xf>
    <xf numFmtId="166" fontId="10" fillId="5" borderId="30" xfId="0" applyNumberFormat="1" applyFont="1" applyFill="1" applyBorder="1" applyAlignment="1">
      <alignment horizontal="center" vertical="center"/>
    </xf>
    <xf numFmtId="166" fontId="8" fillId="5" borderId="30" xfId="0" applyNumberFormat="1" applyFont="1" applyFill="1" applyBorder="1" applyAlignment="1">
      <alignment horizontal="center" vertical="center"/>
    </xf>
    <xf numFmtId="1" fontId="11" fillId="5" borderId="31" xfId="0" applyNumberFormat="1" applyFont="1" applyFill="1" applyBorder="1" applyAlignment="1">
      <alignment horizontal="center" vertical="center"/>
    </xf>
    <xf numFmtId="0" fontId="8" fillId="0" borderId="22" xfId="0" applyFont="1" applyBorder="1"/>
    <xf numFmtId="0" fontId="8" fillId="0" borderId="4" xfId="0" applyFont="1" applyBorder="1"/>
    <xf numFmtId="0" fontId="12" fillId="6" borderId="28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/>
    </xf>
    <xf numFmtId="0" fontId="7" fillId="6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65" fontId="9" fillId="0" borderId="11" xfId="0" applyNumberFormat="1" applyFont="1" applyFill="1" applyBorder="1" applyAlignment="1">
      <alignment horizontal="center" vertical="center"/>
    </xf>
    <xf numFmtId="165" fontId="9" fillId="0" borderId="9" xfId="0" applyNumberFormat="1" applyFont="1" applyFill="1" applyBorder="1" applyAlignment="1">
      <alignment horizontal="center" vertical="center"/>
    </xf>
    <xf numFmtId="165" fontId="9" fillId="0" borderId="10" xfId="0" applyNumberFormat="1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4" fontId="8" fillId="0" borderId="24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14" fontId="8" fillId="0" borderId="32" xfId="0" applyNumberFormat="1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14" fontId="8" fillId="0" borderId="8" xfId="0" applyNumberFormat="1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 wrapText="1"/>
    </xf>
    <xf numFmtId="164" fontId="8" fillId="0" borderId="9" xfId="0" applyNumberFormat="1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4" fontId="8" fillId="0" borderId="36" xfId="0" applyNumberFormat="1" applyFont="1" applyBorder="1" applyAlignment="1">
      <alignment horizontal="center" vertical="center"/>
    </xf>
    <xf numFmtId="14" fontId="8" fillId="0" borderId="9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</cellXfs>
  <cellStyles count="19">
    <cellStyle name="Bad 2" xfId="5"/>
    <cellStyle name="Comma 2" xfId="6"/>
    <cellStyle name="Currency 2" xfId="4"/>
    <cellStyle name="Currency 3" xfId="10"/>
    <cellStyle name="Good 2" xfId="16"/>
    <cellStyle name="Neutral 2" xfId="17"/>
    <cellStyle name="Normal" xfId="0" builtinId="0"/>
    <cellStyle name="Normal 11" xfId="11"/>
    <cellStyle name="Normal 12" xfId="12"/>
    <cellStyle name="Normal 13" xfId="13"/>
    <cellStyle name="Normal 2" xfId="1"/>
    <cellStyle name="Normal 3" xfId="7"/>
    <cellStyle name="Normal 3 2" xfId="9"/>
    <cellStyle name="Normal 3 3" xfId="8"/>
    <cellStyle name="Normal 4" xfId="3"/>
    <cellStyle name="Normal 5" xfId="18"/>
    <cellStyle name="Normal 8" xfId="14"/>
    <cellStyle name="Percent 2" xfId="2"/>
    <cellStyle name="Percent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tabSelected="1" view="pageBreakPreview" zoomScale="90" zoomScaleNormal="100" zoomScaleSheetLayoutView="90" workbookViewId="0">
      <pane xSplit="1" topLeftCell="B1" activePane="topRight" state="frozen"/>
      <selection pane="topRight" activeCell="S15" sqref="S15"/>
    </sheetView>
  </sheetViews>
  <sheetFormatPr defaultRowHeight="15.75" x14ac:dyDescent="0.25"/>
  <cols>
    <col min="1" max="1" width="21.5703125" style="2" customWidth="1"/>
    <col min="2" max="2" width="10.85546875" style="56" customWidth="1"/>
    <col min="3" max="3" width="10" style="2" customWidth="1"/>
    <col min="4" max="4" width="9.5703125" style="2" customWidth="1"/>
    <col min="5" max="5" width="9.140625" style="2" customWidth="1"/>
    <col min="6" max="6" width="10.85546875" style="56" customWidth="1"/>
    <col min="7" max="7" width="10" style="2" customWidth="1"/>
    <col min="8" max="8" width="9.5703125" style="2" customWidth="1"/>
    <col min="9" max="9" width="9.140625" style="2"/>
    <col min="10" max="10" width="9.7109375" style="2" bestFit="1" customWidth="1"/>
    <col min="11" max="13" width="9.140625" style="2"/>
    <col min="14" max="14" width="9.7109375" style="2" bestFit="1" customWidth="1"/>
    <col min="15" max="21" width="9.140625" style="2"/>
    <col min="22" max="22" width="9.7109375" style="2" bestFit="1" customWidth="1"/>
    <col min="23" max="25" width="9.140625" style="2"/>
    <col min="26" max="26" width="10.85546875" style="56" hidden="1" customWidth="1"/>
    <col min="27" max="27" width="10" style="2" hidden="1" customWidth="1"/>
    <col min="28" max="28" width="9.5703125" style="2" hidden="1" customWidth="1"/>
    <col min="29" max="29" width="0" style="2" hidden="1" customWidth="1"/>
    <col min="30" max="16384" width="9.140625" style="2"/>
  </cols>
  <sheetData>
    <row r="1" spans="1:30" ht="69" customHeight="1" x14ac:dyDescent="0.25">
      <c r="A1" s="1" t="s">
        <v>0</v>
      </c>
      <c r="B1" s="63" t="s">
        <v>90</v>
      </c>
      <c r="C1" s="63"/>
      <c r="D1" s="63"/>
      <c r="E1" s="64"/>
      <c r="F1" s="62" t="s">
        <v>85</v>
      </c>
      <c r="G1" s="63"/>
      <c r="H1" s="63"/>
      <c r="I1" s="64"/>
      <c r="J1" s="62" t="s">
        <v>86</v>
      </c>
      <c r="K1" s="63"/>
      <c r="L1" s="63"/>
      <c r="M1" s="64"/>
      <c r="N1" s="62" t="s">
        <v>87</v>
      </c>
      <c r="O1" s="63"/>
      <c r="P1" s="63"/>
      <c r="Q1" s="64"/>
      <c r="R1" s="62" t="s">
        <v>88</v>
      </c>
      <c r="S1" s="63"/>
      <c r="T1" s="63"/>
      <c r="U1" s="64"/>
      <c r="V1" s="62" t="s">
        <v>89</v>
      </c>
      <c r="W1" s="63"/>
      <c r="X1" s="63"/>
      <c r="Y1" s="64"/>
      <c r="Z1" s="62" t="s">
        <v>30</v>
      </c>
      <c r="AA1" s="63"/>
      <c r="AB1" s="63"/>
      <c r="AC1" s="64"/>
    </row>
    <row r="2" spans="1:30" ht="15" customHeight="1" x14ac:dyDescent="0.25">
      <c r="A2" s="3" t="s">
        <v>9</v>
      </c>
      <c r="B2" s="82" t="s">
        <v>81</v>
      </c>
      <c r="C2" s="66"/>
      <c r="D2" s="66"/>
      <c r="E2" s="67"/>
      <c r="F2" s="90" t="s">
        <v>82</v>
      </c>
      <c r="G2" s="66"/>
      <c r="H2" s="66"/>
      <c r="I2" s="67"/>
      <c r="J2" s="93" t="s">
        <v>83</v>
      </c>
      <c r="K2" s="66"/>
      <c r="L2" s="66"/>
      <c r="M2" s="67"/>
      <c r="N2" s="93" t="s">
        <v>84</v>
      </c>
      <c r="O2" s="66"/>
      <c r="P2" s="66"/>
      <c r="Q2" s="67"/>
      <c r="R2" s="90" t="s">
        <v>82</v>
      </c>
      <c r="S2" s="66"/>
      <c r="T2" s="66"/>
      <c r="U2" s="67"/>
      <c r="V2" s="93" t="s">
        <v>84</v>
      </c>
      <c r="W2" s="66"/>
      <c r="X2" s="66"/>
      <c r="Y2" s="67"/>
      <c r="Z2" s="65" t="s">
        <v>80</v>
      </c>
      <c r="AA2" s="66"/>
      <c r="AB2" s="66"/>
      <c r="AC2" s="67"/>
    </row>
    <row r="3" spans="1:30" x14ac:dyDescent="0.25">
      <c r="A3" s="3" t="s">
        <v>1</v>
      </c>
      <c r="B3" s="83">
        <v>42620</v>
      </c>
      <c r="C3" s="83"/>
      <c r="D3" s="83"/>
      <c r="E3" s="84"/>
      <c r="F3" s="91">
        <v>42613</v>
      </c>
      <c r="G3" s="83"/>
      <c r="H3" s="83"/>
      <c r="I3" s="84"/>
      <c r="J3" s="91">
        <v>42607</v>
      </c>
      <c r="K3" s="83"/>
      <c r="L3" s="83"/>
      <c r="M3" s="84"/>
      <c r="N3" s="91">
        <v>42606</v>
      </c>
      <c r="O3" s="83"/>
      <c r="P3" s="83"/>
      <c r="Q3" s="84"/>
      <c r="R3" s="91">
        <v>42606</v>
      </c>
      <c r="S3" s="83"/>
      <c r="T3" s="83"/>
      <c r="U3" s="84"/>
      <c r="V3" s="91">
        <v>42605</v>
      </c>
      <c r="W3" s="83"/>
      <c r="X3" s="83"/>
      <c r="Y3" s="84"/>
      <c r="Z3" s="65">
        <v>42580</v>
      </c>
      <c r="AA3" s="66"/>
      <c r="AB3" s="66"/>
      <c r="AC3" s="67"/>
    </row>
    <row r="4" spans="1:30" x14ac:dyDescent="0.25">
      <c r="A4" s="3" t="s">
        <v>2</v>
      </c>
      <c r="B4" s="69">
        <v>36740000</v>
      </c>
      <c r="C4" s="69"/>
      <c r="D4" s="69"/>
      <c r="E4" s="70"/>
      <c r="F4" s="68">
        <v>20390000</v>
      </c>
      <c r="G4" s="69"/>
      <c r="H4" s="69"/>
      <c r="I4" s="70"/>
      <c r="J4" s="68">
        <v>11415000</v>
      </c>
      <c r="K4" s="69"/>
      <c r="L4" s="69"/>
      <c r="M4" s="70"/>
      <c r="N4" s="68">
        <v>9830000</v>
      </c>
      <c r="O4" s="69"/>
      <c r="P4" s="69"/>
      <c r="Q4" s="70"/>
      <c r="R4" s="68">
        <v>124925000</v>
      </c>
      <c r="S4" s="69"/>
      <c r="T4" s="69"/>
      <c r="U4" s="70"/>
      <c r="V4" s="68">
        <v>26165000</v>
      </c>
      <c r="W4" s="69"/>
      <c r="X4" s="69"/>
      <c r="Y4" s="70"/>
      <c r="Z4" s="68">
        <v>19790000</v>
      </c>
      <c r="AA4" s="69"/>
      <c r="AB4" s="69"/>
      <c r="AC4" s="70"/>
    </row>
    <row r="5" spans="1:30" x14ac:dyDescent="0.25">
      <c r="A5" s="4" t="s">
        <v>3</v>
      </c>
      <c r="B5" s="72" t="s">
        <v>13</v>
      </c>
      <c r="C5" s="72"/>
      <c r="D5" s="72"/>
      <c r="E5" s="73"/>
      <c r="F5" s="71" t="s">
        <v>13</v>
      </c>
      <c r="G5" s="72"/>
      <c r="H5" s="72"/>
      <c r="I5" s="73"/>
      <c r="J5" s="71" t="s">
        <v>13</v>
      </c>
      <c r="K5" s="72"/>
      <c r="L5" s="72"/>
      <c r="M5" s="73"/>
      <c r="N5" s="71" t="s">
        <v>13</v>
      </c>
      <c r="O5" s="72"/>
      <c r="P5" s="72"/>
      <c r="Q5" s="73"/>
      <c r="R5" s="71" t="s">
        <v>13</v>
      </c>
      <c r="S5" s="72"/>
      <c r="T5" s="72"/>
      <c r="U5" s="73"/>
      <c r="V5" s="71" t="s">
        <v>13</v>
      </c>
      <c r="W5" s="72"/>
      <c r="X5" s="72"/>
      <c r="Y5" s="73"/>
      <c r="Z5" s="71" t="s">
        <v>13</v>
      </c>
      <c r="AA5" s="72"/>
      <c r="AB5" s="72"/>
      <c r="AC5" s="73"/>
    </row>
    <row r="6" spans="1:30" x14ac:dyDescent="0.25">
      <c r="A6" s="5" t="s">
        <v>10</v>
      </c>
      <c r="B6" s="72" t="s">
        <v>91</v>
      </c>
      <c r="C6" s="72"/>
      <c r="D6" s="72"/>
      <c r="E6" s="73"/>
      <c r="F6" s="71" t="s">
        <v>92</v>
      </c>
      <c r="G6" s="72"/>
      <c r="H6" s="72"/>
      <c r="I6" s="73"/>
      <c r="J6" s="71" t="s">
        <v>93</v>
      </c>
      <c r="K6" s="72"/>
      <c r="L6" s="72"/>
      <c r="M6" s="73"/>
      <c r="N6" s="71" t="s">
        <v>94</v>
      </c>
      <c r="O6" s="72"/>
      <c r="P6" s="72"/>
      <c r="Q6" s="73"/>
      <c r="R6" s="71" t="s">
        <v>95</v>
      </c>
      <c r="S6" s="72"/>
      <c r="T6" s="72"/>
      <c r="U6" s="73"/>
      <c r="V6" s="71" t="s">
        <v>96</v>
      </c>
      <c r="W6" s="72"/>
      <c r="X6" s="72"/>
      <c r="Y6" s="73"/>
      <c r="Z6" s="71" t="s">
        <v>31</v>
      </c>
      <c r="AA6" s="72"/>
      <c r="AB6" s="72"/>
      <c r="AC6" s="73"/>
    </row>
    <row r="7" spans="1:30" x14ac:dyDescent="0.25">
      <c r="A7" s="5" t="s">
        <v>18</v>
      </c>
      <c r="B7" s="72" t="s">
        <v>19</v>
      </c>
      <c r="C7" s="72"/>
      <c r="D7" s="72"/>
      <c r="E7" s="73"/>
      <c r="F7" s="71" t="s">
        <v>19</v>
      </c>
      <c r="G7" s="72"/>
      <c r="H7" s="72"/>
      <c r="I7" s="73"/>
      <c r="J7" s="71" t="s">
        <v>19</v>
      </c>
      <c r="K7" s="72"/>
      <c r="L7" s="72"/>
      <c r="M7" s="73"/>
      <c r="N7" s="71" t="s">
        <v>19</v>
      </c>
      <c r="O7" s="72"/>
      <c r="P7" s="72"/>
      <c r="Q7" s="73"/>
      <c r="R7" s="71" t="s">
        <v>19</v>
      </c>
      <c r="S7" s="72"/>
      <c r="T7" s="72"/>
      <c r="U7" s="73"/>
      <c r="V7" s="71" t="s">
        <v>19</v>
      </c>
      <c r="W7" s="72"/>
      <c r="X7" s="72"/>
      <c r="Y7" s="73"/>
      <c r="Z7" s="71" t="s">
        <v>32</v>
      </c>
      <c r="AA7" s="72"/>
      <c r="AB7" s="72"/>
      <c r="AC7" s="73"/>
    </row>
    <row r="8" spans="1:30" ht="47.25" x14ac:dyDescent="0.25">
      <c r="A8" s="6" t="s">
        <v>11</v>
      </c>
      <c r="B8" s="85" t="s">
        <v>78</v>
      </c>
      <c r="C8" s="85"/>
      <c r="D8" s="85"/>
      <c r="E8" s="86"/>
      <c r="F8" s="89" t="s">
        <v>25</v>
      </c>
      <c r="G8" s="85"/>
      <c r="H8" s="85"/>
      <c r="I8" s="86"/>
      <c r="J8" s="89" t="s">
        <v>12</v>
      </c>
      <c r="K8" s="85"/>
      <c r="L8" s="85"/>
      <c r="M8" s="86"/>
      <c r="N8" s="89" t="s">
        <v>14</v>
      </c>
      <c r="O8" s="85"/>
      <c r="P8" s="85"/>
      <c r="Q8" s="86"/>
      <c r="R8" s="89" t="s">
        <v>23</v>
      </c>
      <c r="S8" s="85"/>
      <c r="T8" s="85"/>
      <c r="U8" s="86"/>
      <c r="V8" s="89" t="s">
        <v>12</v>
      </c>
      <c r="W8" s="85"/>
      <c r="X8" s="85"/>
      <c r="Y8" s="86"/>
      <c r="Z8" s="89" t="s">
        <v>33</v>
      </c>
      <c r="AA8" s="85"/>
      <c r="AB8" s="85"/>
      <c r="AC8" s="86"/>
    </row>
    <row r="9" spans="1:30" ht="16.5" thickBot="1" x14ac:dyDescent="0.3">
      <c r="A9" s="3" t="s">
        <v>4</v>
      </c>
      <c r="B9" s="72" t="s">
        <v>17</v>
      </c>
      <c r="C9" s="72"/>
      <c r="D9" s="72"/>
      <c r="E9" s="73"/>
      <c r="F9" s="71" t="s">
        <v>17</v>
      </c>
      <c r="G9" s="72"/>
      <c r="H9" s="72"/>
      <c r="I9" s="73"/>
      <c r="J9" s="71" t="s">
        <v>17</v>
      </c>
      <c r="K9" s="72"/>
      <c r="L9" s="72"/>
      <c r="M9" s="73"/>
      <c r="N9" s="71" t="s">
        <v>17</v>
      </c>
      <c r="O9" s="72"/>
      <c r="P9" s="72"/>
      <c r="Q9" s="73"/>
      <c r="R9" s="71" t="s">
        <v>17</v>
      </c>
      <c r="S9" s="72"/>
      <c r="T9" s="72"/>
      <c r="U9" s="73"/>
      <c r="V9" s="71" t="s">
        <v>17</v>
      </c>
      <c r="W9" s="72"/>
      <c r="X9" s="72"/>
      <c r="Y9" s="73"/>
      <c r="Z9" s="71" t="s">
        <v>17</v>
      </c>
      <c r="AA9" s="72"/>
      <c r="AB9" s="72"/>
      <c r="AC9" s="73"/>
      <c r="AD9" s="2" t="s">
        <v>15</v>
      </c>
    </row>
    <row r="10" spans="1:30" s="37" customFormat="1" ht="26.25" thickBot="1" x14ac:dyDescent="0.25">
      <c r="A10" s="36" t="s">
        <v>5</v>
      </c>
      <c r="B10" s="58" t="s">
        <v>7</v>
      </c>
      <c r="C10" s="36" t="s">
        <v>26</v>
      </c>
      <c r="D10" s="36" t="s">
        <v>8</v>
      </c>
      <c r="E10" s="36" t="s">
        <v>6</v>
      </c>
      <c r="F10" s="36" t="s">
        <v>7</v>
      </c>
      <c r="G10" s="36" t="s">
        <v>26</v>
      </c>
      <c r="H10" s="36" t="s">
        <v>8</v>
      </c>
      <c r="I10" s="36" t="s">
        <v>6</v>
      </c>
      <c r="J10" s="36" t="s">
        <v>7</v>
      </c>
      <c r="K10" s="36" t="s">
        <v>26</v>
      </c>
      <c r="L10" s="36" t="s">
        <v>8</v>
      </c>
      <c r="M10" s="36" t="s">
        <v>6</v>
      </c>
      <c r="N10" s="36" t="s">
        <v>7</v>
      </c>
      <c r="O10" s="36" t="s">
        <v>26</v>
      </c>
      <c r="P10" s="36" t="s">
        <v>8</v>
      </c>
      <c r="Q10" s="36" t="s">
        <v>6</v>
      </c>
      <c r="R10" s="36" t="s">
        <v>7</v>
      </c>
      <c r="S10" s="36" t="s">
        <v>26</v>
      </c>
      <c r="T10" s="36" t="s">
        <v>8</v>
      </c>
      <c r="U10" s="36" t="s">
        <v>6</v>
      </c>
      <c r="V10" s="36" t="s">
        <v>7</v>
      </c>
      <c r="W10" s="36" t="s">
        <v>26</v>
      </c>
      <c r="X10" s="36" t="s">
        <v>8</v>
      </c>
      <c r="Y10" s="36" t="s">
        <v>6</v>
      </c>
      <c r="Z10" s="36" t="s">
        <v>7</v>
      </c>
      <c r="AA10" s="36" t="s">
        <v>26</v>
      </c>
      <c r="AB10" s="36" t="s">
        <v>8</v>
      </c>
      <c r="AC10" s="36" t="s">
        <v>6</v>
      </c>
    </row>
    <row r="11" spans="1:30" x14ac:dyDescent="0.25">
      <c r="A11" s="7">
        <v>2017</v>
      </c>
      <c r="B11" s="9"/>
      <c r="C11" s="9"/>
      <c r="D11" s="10"/>
      <c r="E11" s="38" t="str">
        <f t="shared" ref="E11" si="0">IF(C11=0," ",(C11-D11)*100)</f>
        <v xml:space="preserve"> </v>
      </c>
      <c r="F11" s="44" t="s">
        <v>27</v>
      </c>
      <c r="G11" s="9" t="s">
        <v>28</v>
      </c>
      <c r="H11" s="10">
        <v>0.52</v>
      </c>
      <c r="I11" s="38" t="s">
        <v>29</v>
      </c>
      <c r="J11" s="8">
        <v>3</v>
      </c>
      <c r="K11" s="9">
        <v>0.52</v>
      </c>
      <c r="L11" s="10">
        <v>0.48</v>
      </c>
      <c r="M11" s="11">
        <f t="shared" ref="M11:M14" si="1">IF(K11=0," ",(K11-L11)*100)</f>
        <v>4.0000000000000036</v>
      </c>
      <c r="N11" s="8">
        <v>4</v>
      </c>
      <c r="O11" s="9">
        <v>0.37</v>
      </c>
      <c r="P11" s="10">
        <v>0.46</v>
      </c>
      <c r="Q11" s="11">
        <f t="shared" ref="Q11:Q41" si="2">IF(O11=0," ",(O11-P11)*100)</f>
        <v>-9.0000000000000018</v>
      </c>
      <c r="R11" s="8">
        <v>2</v>
      </c>
      <c r="S11" s="9">
        <v>0.44</v>
      </c>
      <c r="T11" s="10">
        <v>0.46</v>
      </c>
      <c r="U11" s="11">
        <f t="shared" ref="U11:U33" si="3">IF(S11=0," ",(S11-T11)*100)</f>
        <v>-2.0000000000000018</v>
      </c>
      <c r="V11" s="8">
        <v>3</v>
      </c>
      <c r="W11" s="9">
        <v>0.46</v>
      </c>
      <c r="X11" s="10">
        <v>0.46</v>
      </c>
      <c r="Y11" s="11">
        <f t="shared" ref="Y11:Y14" si="4">IF(W11=0," ",(W11-X11)*100)</f>
        <v>0</v>
      </c>
      <c r="Z11" s="44">
        <v>2</v>
      </c>
      <c r="AA11" s="9" t="s">
        <v>34</v>
      </c>
      <c r="AB11" s="10">
        <v>0.46</v>
      </c>
      <c r="AC11" s="11">
        <f t="shared" ref="AC11:AC14" si="5">IF(AA11=0," ",(AA11-AB11)*100)</f>
        <v>11.999999999999995</v>
      </c>
    </row>
    <row r="12" spans="1:30" s="57" customFormat="1" x14ac:dyDescent="0.25">
      <c r="A12" s="14">
        <v>2018</v>
      </c>
      <c r="B12" s="15"/>
      <c r="C12" s="15"/>
      <c r="D12" s="16"/>
      <c r="E12" s="42" t="str">
        <f>IF(C12=0," ",(C12-D12)*100)</f>
        <v xml:space="preserve"> </v>
      </c>
      <c r="F12" s="45">
        <v>4</v>
      </c>
      <c r="G12" s="15">
        <v>0.65</v>
      </c>
      <c r="H12" s="16">
        <v>0.61</v>
      </c>
      <c r="I12" s="42">
        <f t="shared" ref="I12:I41" si="6">IF(G12=0," ",(G12-H12)*100)</f>
        <v>4.0000000000000036</v>
      </c>
      <c r="J12" s="50">
        <v>4</v>
      </c>
      <c r="K12" s="15">
        <v>0.59</v>
      </c>
      <c r="L12" s="16">
        <v>0.54</v>
      </c>
      <c r="M12" s="17">
        <f t="shared" si="1"/>
        <v>4.9999999999999929</v>
      </c>
      <c r="N12" s="50">
        <v>4</v>
      </c>
      <c r="O12" s="15">
        <v>0.48</v>
      </c>
      <c r="P12" s="16">
        <v>0.52</v>
      </c>
      <c r="Q12" s="17">
        <f t="shared" si="2"/>
        <v>-4.0000000000000036</v>
      </c>
      <c r="R12" s="50">
        <v>5</v>
      </c>
      <c r="S12" s="15">
        <v>0.47</v>
      </c>
      <c r="T12" s="16">
        <v>0.52</v>
      </c>
      <c r="U12" s="17">
        <f t="shared" si="3"/>
        <v>-5.0000000000000044</v>
      </c>
      <c r="V12" s="15">
        <v>4</v>
      </c>
      <c r="W12" s="15">
        <v>0.56000000000000005</v>
      </c>
      <c r="X12" s="16">
        <v>0.52</v>
      </c>
      <c r="Y12" s="17">
        <f t="shared" si="4"/>
        <v>4.0000000000000036</v>
      </c>
      <c r="Z12" s="45">
        <v>2</v>
      </c>
      <c r="AA12" s="15" t="s">
        <v>35</v>
      </c>
      <c r="AB12" s="16">
        <v>0.52</v>
      </c>
      <c r="AC12" s="17">
        <f t="shared" si="5"/>
        <v>14.000000000000002</v>
      </c>
    </row>
    <row r="13" spans="1:30" x14ac:dyDescent="0.25">
      <c r="A13" s="7">
        <v>2019</v>
      </c>
      <c r="B13" s="9">
        <v>3</v>
      </c>
      <c r="C13" s="9" t="s">
        <v>57</v>
      </c>
      <c r="D13" s="10">
        <v>0.76</v>
      </c>
      <c r="E13" s="38">
        <f t="shared" ref="E13:E14" si="7">IF(C13=0," ",(C13-D13)*100)</f>
        <v>5.9999999999999947</v>
      </c>
      <c r="F13" s="44">
        <v>5</v>
      </c>
      <c r="G13" s="9">
        <v>0.72</v>
      </c>
      <c r="H13" s="10">
        <v>0.68</v>
      </c>
      <c r="I13" s="38">
        <f t="shared" si="6"/>
        <v>3.9999999999999925</v>
      </c>
      <c r="J13" s="8">
        <v>4</v>
      </c>
      <c r="K13" s="9">
        <v>0.7</v>
      </c>
      <c r="L13" s="10">
        <v>0.62</v>
      </c>
      <c r="M13" s="11">
        <f t="shared" si="1"/>
        <v>7.9999999999999964</v>
      </c>
      <c r="N13" s="8">
        <v>4</v>
      </c>
      <c r="O13" s="9">
        <v>0.57999999999999996</v>
      </c>
      <c r="P13" s="10">
        <v>0.6</v>
      </c>
      <c r="Q13" s="11">
        <f t="shared" si="2"/>
        <v>-2.0000000000000018</v>
      </c>
      <c r="R13" s="8">
        <v>5</v>
      </c>
      <c r="S13" s="9">
        <v>0.56000000000000005</v>
      </c>
      <c r="T13" s="10">
        <v>0.6</v>
      </c>
      <c r="U13" s="11">
        <f t="shared" si="3"/>
        <v>-3.9999999999999925</v>
      </c>
      <c r="V13" s="8">
        <v>4</v>
      </c>
      <c r="W13" s="9">
        <v>0.67</v>
      </c>
      <c r="X13" s="10">
        <v>0.6</v>
      </c>
      <c r="Y13" s="11">
        <f t="shared" si="4"/>
        <v>7.0000000000000062</v>
      </c>
      <c r="Z13" s="44">
        <v>3</v>
      </c>
      <c r="AA13" s="9" t="s">
        <v>36</v>
      </c>
      <c r="AB13" s="10">
        <v>0.59</v>
      </c>
      <c r="AC13" s="11">
        <f t="shared" si="5"/>
        <v>17.000000000000004</v>
      </c>
    </row>
    <row r="14" spans="1:30" x14ac:dyDescent="0.25">
      <c r="A14" s="18">
        <v>2020</v>
      </c>
      <c r="B14" s="20">
        <v>4</v>
      </c>
      <c r="C14" s="20" t="s">
        <v>58</v>
      </c>
      <c r="D14" s="21">
        <v>0.85</v>
      </c>
      <c r="E14" s="40">
        <f t="shared" si="7"/>
        <v>8.9999999999999964</v>
      </c>
      <c r="F14" s="46">
        <v>5</v>
      </c>
      <c r="G14" s="20">
        <v>0.82</v>
      </c>
      <c r="H14" s="21">
        <v>0.77</v>
      </c>
      <c r="I14" s="40">
        <f t="shared" si="6"/>
        <v>4.9999999999999929</v>
      </c>
      <c r="J14" s="19">
        <v>4</v>
      </c>
      <c r="K14" s="20">
        <v>0.85</v>
      </c>
      <c r="L14" s="21">
        <v>0.73</v>
      </c>
      <c r="M14" s="22">
        <f t="shared" si="1"/>
        <v>12</v>
      </c>
      <c r="N14" s="19">
        <v>4</v>
      </c>
      <c r="O14" s="20">
        <v>0.67</v>
      </c>
      <c r="P14" s="21">
        <v>0.71</v>
      </c>
      <c r="Q14" s="22">
        <f t="shared" si="2"/>
        <v>-3.9999999999999925</v>
      </c>
      <c r="R14" s="19">
        <v>5</v>
      </c>
      <c r="S14" s="20">
        <v>0.62</v>
      </c>
      <c r="T14" s="21">
        <v>0.71</v>
      </c>
      <c r="U14" s="22">
        <f t="shared" si="3"/>
        <v>-8.9999999999999964</v>
      </c>
      <c r="V14" s="19">
        <v>4</v>
      </c>
      <c r="W14" s="20">
        <v>0.78</v>
      </c>
      <c r="X14" s="21">
        <v>0.71</v>
      </c>
      <c r="Y14" s="22">
        <f t="shared" si="4"/>
        <v>7.0000000000000062</v>
      </c>
      <c r="Z14" s="46">
        <v>4</v>
      </c>
      <c r="AA14" s="20" t="s">
        <v>37</v>
      </c>
      <c r="AB14" s="21">
        <v>0.72</v>
      </c>
      <c r="AC14" s="22">
        <f t="shared" si="5"/>
        <v>21.000000000000007</v>
      </c>
    </row>
    <row r="15" spans="1:30" x14ac:dyDescent="0.25">
      <c r="A15" s="7">
        <v>2021</v>
      </c>
      <c r="B15" s="9">
        <v>4</v>
      </c>
      <c r="C15" s="9" t="s">
        <v>59</v>
      </c>
      <c r="D15" s="10">
        <v>0.94</v>
      </c>
      <c r="E15" s="38">
        <f>IF(C15=0," ",(C15-D15)*100)</f>
        <v>6.0000000000000053</v>
      </c>
      <c r="F15" s="44">
        <v>5</v>
      </c>
      <c r="G15" s="9">
        <v>0.93</v>
      </c>
      <c r="H15" s="10">
        <v>0.86</v>
      </c>
      <c r="I15" s="38">
        <f>IF(G15=0," ",(G15-H15)*100)</f>
        <v>7.0000000000000062</v>
      </c>
      <c r="J15" s="8">
        <v>5</v>
      </c>
      <c r="K15" s="9">
        <v>1.02</v>
      </c>
      <c r="L15" s="10">
        <v>0.85</v>
      </c>
      <c r="M15" s="11">
        <f>IF(K15=0," ",(K15-L15)*100)</f>
        <v>17.000000000000004</v>
      </c>
      <c r="N15" s="8">
        <v>4</v>
      </c>
      <c r="O15" s="9">
        <v>0.81</v>
      </c>
      <c r="P15" s="10">
        <v>0.84</v>
      </c>
      <c r="Q15" s="11">
        <f t="shared" si="2"/>
        <v>-2.9999999999999916</v>
      </c>
      <c r="R15" s="8"/>
      <c r="S15" s="9"/>
      <c r="T15" s="10"/>
      <c r="U15" s="11" t="str">
        <f>IF(S15=0," ",(S15-T15)*100)</f>
        <v xml:space="preserve"> </v>
      </c>
      <c r="V15" s="8">
        <v>2</v>
      </c>
      <c r="W15" s="9">
        <v>0.94</v>
      </c>
      <c r="X15" s="10">
        <v>0.84</v>
      </c>
      <c r="Y15" s="11">
        <f>IF(W15=0," ",(W15-X15)*100)</f>
        <v>9.9999999999999982</v>
      </c>
      <c r="Z15" s="44">
        <v>4</v>
      </c>
      <c r="AA15" s="9" t="s">
        <v>38</v>
      </c>
      <c r="AB15" s="10">
        <v>0.84</v>
      </c>
      <c r="AC15" s="11">
        <f>IF(AA15=0," ",(AA15-AB15)*100)</f>
        <v>26.000000000000011</v>
      </c>
    </row>
    <row r="16" spans="1:30" x14ac:dyDescent="0.25">
      <c r="A16" s="18">
        <v>2022</v>
      </c>
      <c r="B16" s="20">
        <v>5</v>
      </c>
      <c r="C16" s="20" t="s">
        <v>60</v>
      </c>
      <c r="D16" s="21">
        <v>1.07</v>
      </c>
      <c r="E16" s="40">
        <f t="shared" ref="E16:E30" si="8">IF(C16=0," ",(C16-D16)*100)</f>
        <v>5.9999999999999831</v>
      </c>
      <c r="F16" s="46">
        <v>5</v>
      </c>
      <c r="G16" s="20">
        <v>1.1299999999999999</v>
      </c>
      <c r="H16" s="21">
        <v>1.04</v>
      </c>
      <c r="I16" s="40">
        <f t="shared" si="6"/>
        <v>8.9999999999999858</v>
      </c>
      <c r="J16" s="19">
        <v>5</v>
      </c>
      <c r="K16" s="20">
        <v>1.22</v>
      </c>
      <c r="L16" s="21">
        <v>1.03</v>
      </c>
      <c r="M16" s="22">
        <f t="shared" ref="M16:M41" si="9">IF(K16=0," ",(K16-L16)*100)</f>
        <v>18.999999999999993</v>
      </c>
      <c r="N16" s="19">
        <v>4</v>
      </c>
      <c r="O16" s="20">
        <v>0.99</v>
      </c>
      <c r="P16" s="21">
        <v>1.02</v>
      </c>
      <c r="Q16" s="22">
        <f t="shared" si="2"/>
        <v>-3.0000000000000027</v>
      </c>
      <c r="R16" s="19"/>
      <c r="S16" s="20"/>
      <c r="T16" s="21"/>
      <c r="U16" s="22" t="str">
        <f t="shared" si="3"/>
        <v xml:space="preserve"> </v>
      </c>
      <c r="V16" s="19">
        <v>5</v>
      </c>
      <c r="W16" s="20">
        <v>1.1299999999999999</v>
      </c>
      <c r="X16" s="21">
        <v>1.02</v>
      </c>
      <c r="Y16" s="22">
        <f t="shared" ref="Y16:Y41" si="10">IF(W16=0," ",(W16-X16)*100)</f>
        <v>10.999999999999988</v>
      </c>
      <c r="Z16" s="46">
        <v>4</v>
      </c>
      <c r="AA16" s="20" t="s">
        <v>39</v>
      </c>
      <c r="AB16" s="21">
        <v>0.99</v>
      </c>
      <c r="AC16" s="22">
        <f t="shared" ref="AC16:AC30" si="11">IF(AA16=0," ",(AA16-AB16)*100)</f>
        <v>32.000000000000007</v>
      </c>
    </row>
    <row r="17" spans="1:29" s="57" customFormat="1" x14ac:dyDescent="0.25">
      <c r="A17" s="26">
        <v>2023</v>
      </c>
      <c r="B17" s="28">
        <v>5</v>
      </c>
      <c r="C17" s="28" t="s">
        <v>61</v>
      </c>
      <c r="D17" s="29">
        <v>1.18</v>
      </c>
      <c r="E17" s="43">
        <f t="shared" si="8"/>
        <v>14.000000000000012</v>
      </c>
      <c r="F17" s="47">
        <v>5</v>
      </c>
      <c r="G17" s="28">
        <v>1.25</v>
      </c>
      <c r="H17" s="29">
        <v>1.1499999999999999</v>
      </c>
      <c r="I17" s="43">
        <f t="shared" si="6"/>
        <v>10.000000000000009</v>
      </c>
      <c r="J17" s="27">
        <v>3</v>
      </c>
      <c r="K17" s="28">
        <v>1.4</v>
      </c>
      <c r="L17" s="29">
        <v>1.1399999999999999</v>
      </c>
      <c r="M17" s="30">
        <f t="shared" si="9"/>
        <v>26</v>
      </c>
      <c r="N17" s="27">
        <v>4</v>
      </c>
      <c r="O17" s="28">
        <v>1.1100000000000001</v>
      </c>
      <c r="P17" s="29">
        <v>1.1299999999999999</v>
      </c>
      <c r="Q17" s="30">
        <f t="shared" si="2"/>
        <v>-1.9999999999999796</v>
      </c>
      <c r="R17" s="27"/>
      <c r="S17" s="28"/>
      <c r="T17" s="29"/>
      <c r="U17" s="30" t="str">
        <f t="shared" si="3"/>
        <v xml:space="preserve"> </v>
      </c>
      <c r="V17" s="27">
        <v>2</v>
      </c>
      <c r="W17" s="28">
        <v>1.26</v>
      </c>
      <c r="X17" s="29">
        <v>1.1299999999999999</v>
      </c>
      <c r="Y17" s="30">
        <f t="shared" si="10"/>
        <v>13.000000000000011</v>
      </c>
      <c r="Z17" s="47">
        <v>4</v>
      </c>
      <c r="AA17" s="28" t="s">
        <v>40</v>
      </c>
      <c r="AB17" s="29">
        <v>1.1100000000000001</v>
      </c>
      <c r="AC17" s="30">
        <f t="shared" si="11"/>
        <v>36.999999999999986</v>
      </c>
    </row>
    <row r="18" spans="1:29" x14ac:dyDescent="0.25">
      <c r="A18" s="18">
        <v>2024</v>
      </c>
      <c r="B18" s="20">
        <v>5</v>
      </c>
      <c r="C18" s="20" t="s">
        <v>62</v>
      </c>
      <c r="D18" s="21">
        <v>1.27</v>
      </c>
      <c r="E18" s="40">
        <f t="shared" si="8"/>
        <v>15.999999999999993</v>
      </c>
      <c r="F18" s="46">
        <v>5</v>
      </c>
      <c r="G18" s="20">
        <v>1.36</v>
      </c>
      <c r="H18" s="21">
        <v>1.24</v>
      </c>
      <c r="I18" s="40">
        <f t="shared" si="6"/>
        <v>12.000000000000011</v>
      </c>
      <c r="J18" s="19">
        <v>3</v>
      </c>
      <c r="K18" s="20">
        <v>1.52</v>
      </c>
      <c r="L18" s="21">
        <v>1.23</v>
      </c>
      <c r="M18" s="22">
        <f t="shared" si="9"/>
        <v>29.000000000000004</v>
      </c>
      <c r="N18" s="19">
        <v>4</v>
      </c>
      <c r="O18" s="20">
        <v>1.23</v>
      </c>
      <c r="P18" s="21">
        <v>1.22</v>
      </c>
      <c r="Q18" s="22">
        <f t="shared" si="2"/>
        <v>1.0000000000000009</v>
      </c>
      <c r="R18" s="19">
        <v>5</v>
      </c>
      <c r="S18" s="20">
        <v>1.17</v>
      </c>
      <c r="T18" s="21">
        <v>1.22</v>
      </c>
      <c r="U18" s="22">
        <f t="shared" si="3"/>
        <v>-5.0000000000000044</v>
      </c>
      <c r="V18" s="19">
        <v>5</v>
      </c>
      <c r="W18" s="20">
        <v>1.35</v>
      </c>
      <c r="X18" s="21">
        <v>1.22</v>
      </c>
      <c r="Y18" s="22">
        <f t="shared" si="10"/>
        <v>13.000000000000011</v>
      </c>
      <c r="Z18" s="46">
        <v>4</v>
      </c>
      <c r="AA18" s="20" t="s">
        <v>41</v>
      </c>
      <c r="AB18" s="21">
        <v>1.2</v>
      </c>
      <c r="AC18" s="22">
        <f t="shared" si="11"/>
        <v>42.000000000000014</v>
      </c>
    </row>
    <row r="19" spans="1:29" x14ac:dyDescent="0.25">
      <c r="A19" s="7">
        <v>2025</v>
      </c>
      <c r="B19" s="9">
        <v>5</v>
      </c>
      <c r="C19" s="9" t="s">
        <v>63</v>
      </c>
      <c r="D19" s="10">
        <v>1.35</v>
      </c>
      <c r="E19" s="38">
        <f t="shared" si="8"/>
        <v>21.999999999999996</v>
      </c>
      <c r="F19" s="44">
        <v>4</v>
      </c>
      <c r="G19" s="9">
        <v>1.47</v>
      </c>
      <c r="H19" s="10">
        <v>1.33</v>
      </c>
      <c r="I19" s="38">
        <f t="shared" si="6"/>
        <v>13.999999999999989</v>
      </c>
      <c r="J19" s="8">
        <v>3</v>
      </c>
      <c r="K19" s="9">
        <v>1.63</v>
      </c>
      <c r="L19" s="10">
        <v>1.32</v>
      </c>
      <c r="M19" s="11">
        <f t="shared" si="9"/>
        <v>30.999999999999982</v>
      </c>
      <c r="N19" s="8">
        <v>4</v>
      </c>
      <c r="O19" s="9">
        <v>1.34</v>
      </c>
      <c r="P19" s="10">
        <v>1.31</v>
      </c>
      <c r="Q19" s="11">
        <f t="shared" si="2"/>
        <v>3.0000000000000027</v>
      </c>
      <c r="R19" s="8">
        <v>4</v>
      </c>
      <c r="S19" s="9">
        <v>1.3</v>
      </c>
      <c r="T19" s="10">
        <v>1.31</v>
      </c>
      <c r="U19" s="11">
        <f t="shared" si="3"/>
        <v>-1.0000000000000009</v>
      </c>
      <c r="V19" s="8">
        <v>5</v>
      </c>
      <c r="W19" s="9">
        <v>1.46</v>
      </c>
      <c r="X19" s="10">
        <v>1.31</v>
      </c>
      <c r="Y19" s="11">
        <f t="shared" si="10"/>
        <v>14.999999999999991</v>
      </c>
      <c r="Z19" s="44">
        <v>4</v>
      </c>
      <c r="AA19" s="9" t="s">
        <v>42</v>
      </c>
      <c r="AB19" s="10">
        <v>1.3</v>
      </c>
      <c r="AC19" s="11">
        <f t="shared" si="11"/>
        <v>41.999999999999993</v>
      </c>
    </row>
    <row r="20" spans="1:29" x14ac:dyDescent="0.25">
      <c r="A20" s="18">
        <v>2026</v>
      </c>
      <c r="B20" s="20">
        <v>5</v>
      </c>
      <c r="C20" s="20" t="s">
        <v>64</v>
      </c>
      <c r="D20" s="21">
        <v>1.44</v>
      </c>
      <c r="E20" s="40">
        <f t="shared" si="8"/>
        <v>23</v>
      </c>
      <c r="F20" s="46">
        <v>4</v>
      </c>
      <c r="G20" s="20">
        <v>1.58</v>
      </c>
      <c r="H20" s="21">
        <v>1.42</v>
      </c>
      <c r="I20" s="40">
        <f t="shared" si="6"/>
        <v>16.000000000000014</v>
      </c>
      <c r="J20" s="19">
        <v>5</v>
      </c>
      <c r="K20" s="20">
        <v>1.74</v>
      </c>
      <c r="L20" s="21">
        <v>1.41</v>
      </c>
      <c r="M20" s="22">
        <f t="shared" si="9"/>
        <v>33.000000000000007</v>
      </c>
      <c r="N20" s="19">
        <v>4</v>
      </c>
      <c r="O20" s="20">
        <v>1.44</v>
      </c>
      <c r="P20" s="21">
        <v>1.4</v>
      </c>
      <c r="Q20" s="22">
        <f t="shared" si="2"/>
        <v>4.0000000000000036</v>
      </c>
      <c r="R20" s="19">
        <v>4</v>
      </c>
      <c r="S20" s="20">
        <v>1.41</v>
      </c>
      <c r="T20" s="21">
        <v>1.4</v>
      </c>
      <c r="U20" s="22">
        <f t="shared" si="3"/>
        <v>1.0000000000000009</v>
      </c>
      <c r="V20" s="19">
        <v>5</v>
      </c>
      <c r="W20" s="20">
        <v>1.55</v>
      </c>
      <c r="X20" s="21">
        <v>1.4</v>
      </c>
      <c r="Y20" s="22">
        <f t="shared" si="10"/>
        <v>15.000000000000014</v>
      </c>
      <c r="Z20" s="46">
        <v>4</v>
      </c>
      <c r="AA20" s="20" t="s">
        <v>43</v>
      </c>
      <c r="AB20" s="21">
        <v>1.4</v>
      </c>
      <c r="AC20" s="22">
        <f t="shared" si="11"/>
        <v>42.000000000000014</v>
      </c>
    </row>
    <row r="21" spans="1:29" x14ac:dyDescent="0.25">
      <c r="A21" s="7">
        <v>2027</v>
      </c>
      <c r="B21" s="9">
        <v>5</v>
      </c>
      <c r="C21" s="9" t="s">
        <v>65</v>
      </c>
      <c r="D21" s="10">
        <v>1.52</v>
      </c>
      <c r="E21" s="38">
        <f t="shared" si="8"/>
        <v>26</v>
      </c>
      <c r="F21" s="44">
        <v>4</v>
      </c>
      <c r="G21" s="9">
        <v>1.71</v>
      </c>
      <c r="H21" s="10">
        <v>1.51</v>
      </c>
      <c r="I21" s="38">
        <f t="shared" si="6"/>
        <v>19.999999999999996</v>
      </c>
      <c r="J21" s="8">
        <v>5</v>
      </c>
      <c r="K21" s="9">
        <v>1.85</v>
      </c>
      <c r="L21" s="10">
        <v>1.5</v>
      </c>
      <c r="M21" s="11">
        <f t="shared" si="9"/>
        <v>35.000000000000007</v>
      </c>
      <c r="N21" s="8">
        <v>5</v>
      </c>
      <c r="O21" s="9">
        <v>1.56</v>
      </c>
      <c r="P21" s="10">
        <v>1.49</v>
      </c>
      <c r="Q21" s="11">
        <f t="shared" si="2"/>
        <v>7.0000000000000062</v>
      </c>
      <c r="R21" s="8">
        <v>5</v>
      </c>
      <c r="S21" s="9">
        <v>1.53</v>
      </c>
      <c r="T21" s="10">
        <v>1.49</v>
      </c>
      <c r="U21" s="11">
        <f t="shared" si="3"/>
        <v>4.0000000000000036</v>
      </c>
      <c r="V21" s="8">
        <v>5</v>
      </c>
      <c r="W21" s="9">
        <v>1.64</v>
      </c>
      <c r="X21" s="10">
        <v>1.49</v>
      </c>
      <c r="Y21" s="11">
        <f t="shared" si="10"/>
        <v>14.999999999999991</v>
      </c>
      <c r="Z21" s="44">
        <v>4</v>
      </c>
      <c r="AA21" s="9" t="s">
        <v>44</v>
      </c>
      <c r="AB21" s="10">
        <v>1.5</v>
      </c>
      <c r="AC21" s="11">
        <f t="shared" si="11"/>
        <v>50</v>
      </c>
    </row>
    <row r="22" spans="1:29" s="57" customFormat="1" x14ac:dyDescent="0.25">
      <c r="A22" s="14">
        <v>2028</v>
      </c>
      <c r="B22" s="15">
        <v>5</v>
      </c>
      <c r="C22" s="15" t="s">
        <v>66</v>
      </c>
      <c r="D22" s="16">
        <v>1.6</v>
      </c>
      <c r="E22" s="42">
        <f t="shared" si="8"/>
        <v>27.999999999999979</v>
      </c>
      <c r="F22" s="45">
        <v>4</v>
      </c>
      <c r="G22" s="15">
        <v>1.87</v>
      </c>
      <c r="H22" s="16">
        <v>1.59</v>
      </c>
      <c r="I22" s="42">
        <f t="shared" si="6"/>
        <v>28.000000000000004</v>
      </c>
      <c r="J22" s="50">
        <v>5</v>
      </c>
      <c r="K22" s="15">
        <v>1.96</v>
      </c>
      <c r="L22" s="16">
        <v>1.58</v>
      </c>
      <c r="M22" s="17">
        <f t="shared" si="9"/>
        <v>37.999999999999986</v>
      </c>
      <c r="N22" s="50">
        <v>5</v>
      </c>
      <c r="O22" s="15">
        <v>1.67</v>
      </c>
      <c r="P22" s="16">
        <v>1.57</v>
      </c>
      <c r="Q22" s="17">
        <f t="shared" si="2"/>
        <v>9.9999999999999858</v>
      </c>
      <c r="R22" s="50">
        <v>5</v>
      </c>
      <c r="S22" s="15">
        <v>1.68</v>
      </c>
      <c r="T22" s="16">
        <v>1.57</v>
      </c>
      <c r="U22" s="17">
        <f t="shared" si="3"/>
        <v>10.999999999999988</v>
      </c>
      <c r="V22" s="15">
        <v>5</v>
      </c>
      <c r="W22" s="15">
        <v>1.72</v>
      </c>
      <c r="X22" s="16">
        <v>1.57</v>
      </c>
      <c r="Y22" s="17">
        <f t="shared" si="10"/>
        <v>14.999999999999991</v>
      </c>
      <c r="Z22" s="45">
        <v>4</v>
      </c>
      <c r="AA22" s="15" t="s">
        <v>45</v>
      </c>
      <c r="AB22" s="16">
        <v>1.58</v>
      </c>
      <c r="AC22" s="17">
        <f t="shared" si="11"/>
        <v>60.000000000000007</v>
      </c>
    </row>
    <row r="23" spans="1:29" x14ac:dyDescent="0.25">
      <c r="A23" s="7">
        <v>2029</v>
      </c>
      <c r="B23" s="9">
        <v>5</v>
      </c>
      <c r="C23" s="9" t="s">
        <v>67</v>
      </c>
      <c r="D23" s="10">
        <v>1.67</v>
      </c>
      <c r="E23" s="38">
        <f t="shared" si="8"/>
        <v>30.000000000000004</v>
      </c>
      <c r="F23" s="44">
        <v>4</v>
      </c>
      <c r="G23" s="9">
        <v>2</v>
      </c>
      <c r="H23" s="10">
        <v>1.66</v>
      </c>
      <c r="I23" s="38">
        <f t="shared" si="6"/>
        <v>34.000000000000007</v>
      </c>
      <c r="J23" s="8">
        <v>5</v>
      </c>
      <c r="K23" s="9">
        <v>2.0499999999999998</v>
      </c>
      <c r="L23" s="10">
        <v>1.65</v>
      </c>
      <c r="M23" s="11">
        <f t="shared" si="9"/>
        <v>39.999999999999993</v>
      </c>
      <c r="N23" s="8">
        <v>5</v>
      </c>
      <c r="O23" s="9">
        <v>1.75</v>
      </c>
      <c r="P23" s="10">
        <v>1.64</v>
      </c>
      <c r="Q23" s="11">
        <f t="shared" si="2"/>
        <v>11.000000000000011</v>
      </c>
      <c r="R23" s="8">
        <v>5</v>
      </c>
      <c r="S23" s="9">
        <v>1.77</v>
      </c>
      <c r="T23" s="10">
        <v>1.64</v>
      </c>
      <c r="U23" s="11">
        <f t="shared" si="3"/>
        <v>13.000000000000011</v>
      </c>
      <c r="V23" s="8">
        <v>5</v>
      </c>
      <c r="W23" s="9">
        <v>1.79</v>
      </c>
      <c r="X23" s="10">
        <v>1.64</v>
      </c>
      <c r="Y23" s="11">
        <f t="shared" si="10"/>
        <v>15.000000000000014</v>
      </c>
      <c r="Z23" s="44">
        <v>4</v>
      </c>
      <c r="AA23" s="9" t="s">
        <v>46</v>
      </c>
      <c r="AB23" s="10">
        <v>1.65</v>
      </c>
      <c r="AC23" s="11">
        <f t="shared" si="11"/>
        <v>69</v>
      </c>
    </row>
    <row r="24" spans="1:29" x14ac:dyDescent="0.25">
      <c r="A24" s="18">
        <v>2030</v>
      </c>
      <c r="B24" s="20">
        <v>5</v>
      </c>
      <c r="C24" s="20" t="s">
        <v>68</v>
      </c>
      <c r="D24" s="21">
        <v>1.72</v>
      </c>
      <c r="E24" s="40">
        <f t="shared" si="8"/>
        <v>32.000000000000007</v>
      </c>
      <c r="F24" s="46">
        <v>4</v>
      </c>
      <c r="G24" s="20">
        <v>2.11</v>
      </c>
      <c r="H24" s="21">
        <v>1.71</v>
      </c>
      <c r="I24" s="40">
        <f t="shared" si="6"/>
        <v>39.999999999999993</v>
      </c>
      <c r="J24" s="19">
        <v>4</v>
      </c>
      <c r="K24" s="20">
        <v>2.34</v>
      </c>
      <c r="L24" s="21">
        <v>1.71</v>
      </c>
      <c r="M24" s="22">
        <f t="shared" si="9"/>
        <v>62.999999999999986</v>
      </c>
      <c r="N24" s="19">
        <v>5</v>
      </c>
      <c r="O24" s="20">
        <v>1.82</v>
      </c>
      <c r="P24" s="21">
        <v>1.7</v>
      </c>
      <c r="Q24" s="22">
        <f t="shared" si="2"/>
        <v>12.000000000000011</v>
      </c>
      <c r="R24" s="19">
        <v>5</v>
      </c>
      <c r="S24" s="20">
        <v>1.84</v>
      </c>
      <c r="T24" s="21">
        <v>1.7</v>
      </c>
      <c r="U24" s="22">
        <f t="shared" si="3"/>
        <v>14.000000000000012</v>
      </c>
      <c r="V24" s="19">
        <v>5</v>
      </c>
      <c r="W24" s="20">
        <v>1.85</v>
      </c>
      <c r="X24" s="21">
        <v>1.7</v>
      </c>
      <c r="Y24" s="22">
        <f t="shared" si="10"/>
        <v>15.000000000000014</v>
      </c>
      <c r="Z24" s="46">
        <v>4</v>
      </c>
      <c r="AA24" s="20" t="s">
        <v>47</v>
      </c>
      <c r="AB24" s="21">
        <v>1.7</v>
      </c>
      <c r="AC24" s="22">
        <f t="shared" si="11"/>
        <v>68</v>
      </c>
    </row>
    <row r="25" spans="1:29" x14ac:dyDescent="0.25">
      <c r="A25" s="7">
        <v>2031</v>
      </c>
      <c r="B25" s="9">
        <v>5</v>
      </c>
      <c r="C25" s="9" t="s">
        <v>69</v>
      </c>
      <c r="D25" s="10">
        <v>1.77</v>
      </c>
      <c r="E25" s="38">
        <f t="shared" si="8"/>
        <v>33.999999999999986</v>
      </c>
      <c r="F25" s="44">
        <v>4</v>
      </c>
      <c r="G25" s="9">
        <v>2.21</v>
      </c>
      <c r="H25" s="10">
        <v>1.76</v>
      </c>
      <c r="I25" s="38">
        <f t="shared" si="6"/>
        <v>44.999999999999993</v>
      </c>
      <c r="J25" s="8">
        <v>4</v>
      </c>
      <c r="K25" s="9">
        <v>2.39</v>
      </c>
      <c r="L25" s="10">
        <v>1.76</v>
      </c>
      <c r="M25" s="11">
        <f t="shared" si="9"/>
        <v>63.000000000000014</v>
      </c>
      <c r="N25" s="8">
        <v>4</v>
      </c>
      <c r="O25" s="9">
        <v>2.19</v>
      </c>
      <c r="P25" s="10">
        <v>1.75</v>
      </c>
      <c r="Q25" s="11">
        <f t="shared" si="2"/>
        <v>43.999999999999993</v>
      </c>
      <c r="R25" s="8">
        <v>5</v>
      </c>
      <c r="S25" s="9">
        <v>1.89</v>
      </c>
      <c r="T25" s="10">
        <v>1.75</v>
      </c>
      <c r="U25" s="11">
        <f t="shared" si="3"/>
        <v>13.999999999999989</v>
      </c>
      <c r="V25" s="8">
        <v>5</v>
      </c>
      <c r="W25" s="9">
        <v>1.9</v>
      </c>
      <c r="X25" s="10">
        <v>1.75</v>
      </c>
      <c r="Y25" s="11">
        <f t="shared" si="10"/>
        <v>14.999999999999991</v>
      </c>
      <c r="Z25" s="44">
        <v>4</v>
      </c>
      <c r="AA25" s="9" t="s">
        <v>48</v>
      </c>
      <c r="AB25" s="10">
        <v>1.75</v>
      </c>
      <c r="AC25" s="11">
        <f t="shared" si="11"/>
        <v>67</v>
      </c>
    </row>
    <row r="26" spans="1:29" x14ac:dyDescent="0.25">
      <c r="A26" s="18">
        <v>2032</v>
      </c>
      <c r="B26" s="20">
        <v>5</v>
      </c>
      <c r="C26" s="20" t="s">
        <v>70</v>
      </c>
      <c r="D26" s="21">
        <v>1.82</v>
      </c>
      <c r="E26" s="40">
        <f t="shared" si="8"/>
        <v>34.999999999999986</v>
      </c>
      <c r="F26" s="46">
        <v>4</v>
      </c>
      <c r="G26" s="20">
        <v>2.2599999999999998</v>
      </c>
      <c r="H26" s="21">
        <v>1.81</v>
      </c>
      <c r="I26" s="40">
        <f t="shared" si="6"/>
        <v>44.999999999999972</v>
      </c>
      <c r="J26" s="19">
        <v>4</v>
      </c>
      <c r="K26" s="20">
        <v>2.44</v>
      </c>
      <c r="L26" s="21">
        <v>1.81</v>
      </c>
      <c r="M26" s="22">
        <f t="shared" si="9"/>
        <v>62.999999999999986</v>
      </c>
      <c r="N26" s="19">
        <v>4</v>
      </c>
      <c r="O26" s="20">
        <v>2.2400000000000002</v>
      </c>
      <c r="P26" s="21">
        <v>1.8</v>
      </c>
      <c r="Q26" s="22">
        <f t="shared" si="2"/>
        <v>44.000000000000014</v>
      </c>
      <c r="R26" s="19">
        <v>5</v>
      </c>
      <c r="S26" s="20">
        <v>1.94</v>
      </c>
      <c r="T26" s="21">
        <v>1.8</v>
      </c>
      <c r="U26" s="22">
        <f t="shared" si="3"/>
        <v>13.999999999999989</v>
      </c>
      <c r="V26" s="19">
        <v>5</v>
      </c>
      <c r="W26" s="20">
        <v>1.95</v>
      </c>
      <c r="X26" s="21">
        <v>1.8</v>
      </c>
      <c r="Y26" s="22">
        <f t="shared" si="10"/>
        <v>14.999999999999991</v>
      </c>
      <c r="Z26" s="46">
        <v>4</v>
      </c>
      <c r="AA26" s="20" t="s">
        <v>49</v>
      </c>
      <c r="AB26" s="21">
        <v>1.8</v>
      </c>
      <c r="AC26" s="22">
        <f t="shared" si="11"/>
        <v>67.000000000000014</v>
      </c>
    </row>
    <row r="27" spans="1:29" s="57" customFormat="1" x14ac:dyDescent="0.25">
      <c r="A27" s="26">
        <v>2033</v>
      </c>
      <c r="B27" s="28">
        <v>5</v>
      </c>
      <c r="C27" s="28" t="s">
        <v>71</v>
      </c>
      <c r="D27" s="29">
        <v>1.87</v>
      </c>
      <c r="E27" s="43">
        <f t="shared" si="8"/>
        <v>35.000000000000007</v>
      </c>
      <c r="F27" s="47">
        <v>4</v>
      </c>
      <c r="G27" s="28">
        <v>2.31</v>
      </c>
      <c r="H27" s="29">
        <v>1.86</v>
      </c>
      <c r="I27" s="43">
        <f t="shared" si="6"/>
        <v>44.999999999999993</v>
      </c>
      <c r="J27" s="27">
        <v>4</v>
      </c>
      <c r="K27" s="28">
        <v>2.4900000000000002</v>
      </c>
      <c r="L27" s="29">
        <v>1.86</v>
      </c>
      <c r="M27" s="30">
        <f t="shared" si="9"/>
        <v>63.000000000000014</v>
      </c>
      <c r="N27" s="27">
        <v>4</v>
      </c>
      <c r="O27" s="28">
        <v>2.29</v>
      </c>
      <c r="P27" s="29">
        <v>1.85</v>
      </c>
      <c r="Q27" s="30">
        <f t="shared" si="2"/>
        <v>43.999999999999993</v>
      </c>
      <c r="R27" s="27">
        <v>5</v>
      </c>
      <c r="S27" s="28">
        <v>1.99</v>
      </c>
      <c r="T27" s="29">
        <v>1.85</v>
      </c>
      <c r="U27" s="30">
        <f t="shared" si="3"/>
        <v>13.999999999999989</v>
      </c>
      <c r="V27" s="27">
        <v>5</v>
      </c>
      <c r="W27" s="28">
        <v>2</v>
      </c>
      <c r="X27" s="29">
        <v>1.85</v>
      </c>
      <c r="Y27" s="30">
        <f t="shared" si="10"/>
        <v>14.999999999999991</v>
      </c>
      <c r="Z27" s="47">
        <v>4</v>
      </c>
      <c r="AA27" s="28" t="s">
        <v>50</v>
      </c>
      <c r="AB27" s="29">
        <v>1.85</v>
      </c>
      <c r="AC27" s="30">
        <f t="shared" si="11"/>
        <v>67</v>
      </c>
    </row>
    <row r="28" spans="1:29" x14ac:dyDescent="0.25">
      <c r="A28" s="18">
        <v>2034</v>
      </c>
      <c r="B28" s="20">
        <v>5</v>
      </c>
      <c r="C28" s="20" t="s">
        <v>72</v>
      </c>
      <c r="D28" s="21">
        <v>1.92</v>
      </c>
      <c r="E28" s="40">
        <f t="shared" si="8"/>
        <v>35.000000000000007</v>
      </c>
      <c r="F28" s="46">
        <v>4</v>
      </c>
      <c r="G28" s="20">
        <v>2.36</v>
      </c>
      <c r="H28" s="21">
        <v>1.91</v>
      </c>
      <c r="I28" s="40">
        <f t="shared" si="6"/>
        <v>44.999999999999993</v>
      </c>
      <c r="J28" s="19">
        <v>4</v>
      </c>
      <c r="K28" s="20">
        <v>2.54</v>
      </c>
      <c r="L28" s="21">
        <v>1.91</v>
      </c>
      <c r="M28" s="22">
        <f t="shared" si="9"/>
        <v>63.000000000000014</v>
      </c>
      <c r="N28" s="19">
        <v>4</v>
      </c>
      <c r="O28" s="20">
        <v>2.35</v>
      </c>
      <c r="P28" s="21">
        <v>1.9</v>
      </c>
      <c r="Q28" s="22">
        <f t="shared" si="2"/>
        <v>45.000000000000014</v>
      </c>
      <c r="R28" s="19">
        <v>4</v>
      </c>
      <c r="S28" s="20">
        <v>2.2799999999999998</v>
      </c>
      <c r="T28" s="21">
        <v>1.9</v>
      </c>
      <c r="U28" s="22">
        <f t="shared" si="3"/>
        <v>37.999999999999986</v>
      </c>
      <c r="V28" s="19">
        <v>5</v>
      </c>
      <c r="W28" s="20">
        <v>2.0499999999999998</v>
      </c>
      <c r="X28" s="21">
        <v>1.9</v>
      </c>
      <c r="Y28" s="22">
        <f t="shared" si="10"/>
        <v>14.999999999999991</v>
      </c>
      <c r="Z28" s="46">
        <v>4</v>
      </c>
      <c r="AA28" s="20" t="s">
        <v>51</v>
      </c>
      <c r="AB28" s="21">
        <v>1.9</v>
      </c>
      <c r="AC28" s="22">
        <f t="shared" si="11"/>
        <v>67</v>
      </c>
    </row>
    <row r="29" spans="1:29" x14ac:dyDescent="0.25">
      <c r="A29" s="7">
        <v>2035</v>
      </c>
      <c r="B29" s="9">
        <v>5</v>
      </c>
      <c r="C29" s="9" t="s">
        <v>73</v>
      </c>
      <c r="D29" s="10">
        <v>1.97</v>
      </c>
      <c r="E29" s="38">
        <f t="shared" si="8"/>
        <v>34.000000000000007</v>
      </c>
      <c r="F29" s="44">
        <v>4</v>
      </c>
      <c r="G29" s="9">
        <v>2.41</v>
      </c>
      <c r="H29" s="10">
        <v>1.96</v>
      </c>
      <c r="I29" s="38">
        <f t="shared" si="6"/>
        <v>45.000000000000014</v>
      </c>
      <c r="J29" s="8">
        <v>4</v>
      </c>
      <c r="K29" s="9">
        <v>2.59</v>
      </c>
      <c r="L29" s="10">
        <v>1.96</v>
      </c>
      <c r="M29" s="11">
        <f t="shared" si="9"/>
        <v>62.999999999999986</v>
      </c>
      <c r="N29" s="8">
        <v>4</v>
      </c>
      <c r="O29" s="9">
        <v>2.4</v>
      </c>
      <c r="P29" s="10">
        <v>1.95</v>
      </c>
      <c r="Q29" s="11">
        <f t="shared" si="2"/>
        <v>44.999999999999993</v>
      </c>
      <c r="R29" s="8">
        <v>4</v>
      </c>
      <c r="S29" s="9">
        <v>2.33</v>
      </c>
      <c r="T29" s="10">
        <v>1.95</v>
      </c>
      <c r="U29" s="11">
        <f t="shared" si="3"/>
        <v>38.000000000000014</v>
      </c>
      <c r="V29" s="8">
        <v>5</v>
      </c>
      <c r="W29" s="9">
        <v>2.1</v>
      </c>
      <c r="X29" s="10">
        <v>1.95</v>
      </c>
      <c r="Y29" s="11">
        <f t="shared" si="10"/>
        <v>15.000000000000014</v>
      </c>
      <c r="Z29" s="44">
        <v>4</v>
      </c>
      <c r="AA29" s="9" t="s">
        <v>52</v>
      </c>
      <c r="AB29" s="10">
        <v>1.95</v>
      </c>
      <c r="AC29" s="11">
        <f t="shared" si="11"/>
        <v>67.000000000000014</v>
      </c>
    </row>
    <row r="30" spans="1:29" x14ac:dyDescent="0.25">
      <c r="A30" s="18">
        <v>2036</v>
      </c>
      <c r="B30" s="20">
        <v>5</v>
      </c>
      <c r="C30" s="20" t="s">
        <v>74</v>
      </c>
      <c r="D30" s="21">
        <v>2.0099999999999998</v>
      </c>
      <c r="E30" s="40">
        <f t="shared" si="8"/>
        <v>32.000000000000028</v>
      </c>
      <c r="F30" s="46">
        <v>4</v>
      </c>
      <c r="G30" s="20">
        <v>2.4500000000000002</v>
      </c>
      <c r="H30" s="21">
        <v>2</v>
      </c>
      <c r="I30" s="40">
        <f t="shared" si="6"/>
        <v>45.000000000000014</v>
      </c>
      <c r="J30" s="19">
        <v>4</v>
      </c>
      <c r="K30" s="20">
        <v>2.63</v>
      </c>
      <c r="L30" s="21">
        <v>2</v>
      </c>
      <c r="M30" s="22">
        <f t="shared" si="9"/>
        <v>62.999999999999986</v>
      </c>
      <c r="N30" s="19">
        <v>4</v>
      </c>
      <c r="O30" s="20">
        <v>2.4300000000000002</v>
      </c>
      <c r="P30" s="21">
        <v>1.99</v>
      </c>
      <c r="Q30" s="22">
        <f t="shared" si="2"/>
        <v>44.000000000000014</v>
      </c>
      <c r="R30" s="19"/>
      <c r="S30" s="20"/>
      <c r="T30" s="21"/>
      <c r="U30" s="22"/>
      <c r="V30" s="19"/>
      <c r="W30" s="20"/>
      <c r="X30" s="21"/>
      <c r="Y30" s="22" t="str">
        <f t="shared" si="10"/>
        <v xml:space="preserve"> </v>
      </c>
      <c r="Z30" s="46">
        <v>4</v>
      </c>
      <c r="AA30" s="20" t="s">
        <v>53</v>
      </c>
      <c r="AB30" s="21">
        <v>2</v>
      </c>
      <c r="AC30" s="22">
        <f t="shared" si="11"/>
        <v>64.999999999999986</v>
      </c>
    </row>
    <row r="31" spans="1:29" x14ac:dyDescent="0.25">
      <c r="A31" s="7">
        <v>2037</v>
      </c>
      <c r="B31" s="12"/>
      <c r="C31" s="12"/>
      <c r="D31" s="10"/>
      <c r="E31" s="38" t="str">
        <f>IF(C31=0," ",(C31-D31)*100)</f>
        <v xml:space="preserve"> </v>
      </c>
      <c r="F31" s="48">
        <v>4</v>
      </c>
      <c r="G31" s="12">
        <v>2.4700000000000002</v>
      </c>
      <c r="H31" s="10">
        <v>2.02</v>
      </c>
      <c r="I31" s="38">
        <f>IF(G31=0," ",(G31-H31)*100)</f>
        <v>45.000000000000014</v>
      </c>
      <c r="J31" s="51"/>
      <c r="K31" s="12"/>
      <c r="L31" s="10"/>
      <c r="M31" s="11" t="str">
        <f t="shared" si="9"/>
        <v xml:space="preserve"> </v>
      </c>
      <c r="N31" s="51"/>
      <c r="O31" s="12"/>
      <c r="P31" s="10"/>
      <c r="Q31" s="11" t="str">
        <f t="shared" si="2"/>
        <v xml:space="preserve"> </v>
      </c>
      <c r="R31" s="51"/>
      <c r="S31" s="12"/>
      <c r="T31" s="10"/>
      <c r="U31" s="11"/>
      <c r="V31" s="12"/>
      <c r="W31" s="12"/>
      <c r="X31" s="10"/>
      <c r="Y31" s="11" t="str">
        <f t="shared" si="10"/>
        <v xml:space="preserve"> </v>
      </c>
      <c r="Z31" s="48"/>
      <c r="AA31" s="12"/>
      <c r="AB31" s="10"/>
      <c r="AC31" s="11" t="str">
        <f>IF(AA31=0," ",(AA31-AB31)*100)</f>
        <v xml:space="preserve"> </v>
      </c>
    </row>
    <row r="32" spans="1:29" s="57" customFormat="1" x14ac:dyDescent="0.25">
      <c r="A32" s="31">
        <v>2038</v>
      </c>
      <c r="B32" s="15"/>
      <c r="C32" s="15"/>
      <c r="D32" s="16"/>
      <c r="E32" s="42" t="str">
        <f t="shared" ref="E32:E41" si="12">IF(C32=0," ",(C32-D32)*100)</f>
        <v xml:space="preserve"> </v>
      </c>
      <c r="F32" s="45">
        <v>4</v>
      </c>
      <c r="G32" s="15">
        <v>2.4900000000000002</v>
      </c>
      <c r="H32" s="16">
        <v>2.04</v>
      </c>
      <c r="I32" s="42">
        <f t="shared" si="6"/>
        <v>45.000000000000014</v>
      </c>
      <c r="J32" s="50"/>
      <c r="K32" s="15"/>
      <c r="L32" s="16"/>
      <c r="M32" s="17" t="str">
        <f t="shared" si="9"/>
        <v xml:space="preserve"> </v>
      </c>
      <c r="N32" s="50"/>
      <c r="O32" s="15"/>
      <c r="P32" s="16"/>
      <c r="Q32" s="17" t="str">
        <f t="shared" si="2"/>
        <v xml:space="preserve"> </v>
      </c>
      <c r="R32" s="50"/>
      <c r="S32" s="15"/>
      <c r="T32" s="16"/>
      <c r="U32" s="17"/>
      <c r="V32" s="15">
        <v>3</v>
      </c>
      <c r="W32" s="15">
        <v>3.02</v>
      </c>
      <c r="X32" s="16">
        <v>2.0299999999999998</v>
      </c>
      <c r="Y32" s="17">
        <f t="shared" si="10"/>
        <v>99.000000000000028</v>
      </c>
      <c r="Z32" s="45"/>
      <c r="AA32" s="15"/>
      <c r="AB32" s="16"/>
      <c r="AC32" s="17" t="str">
        <f t="shared" ref="AC32:AC41" si="13">IF(AA32=0," ",(AA32-AB32)*100)</f>
        <v xml:space="preserve"> </v>
      </c>
    </row>
    <row r="33" spans="1:29" x14ac:dyDescent="0.25">
      <c r="A33" s="7">
        <v>2039</v>
      </c>
      <c r="B33" s="9"/>
      <c r="C33" s="9"/>
      <c r="D33" s="10"/>
      <c r="E33" s="38" t="str">
        <f t="shared" si="12"/>
        <v xml:space="preserve"> </v>
      </c>
      <c r="F33" s="44"/>
      <c r="G33" s="9"/>
      <c r="H33" s="10"/>
      <c r="I33" s="38" t="str">
        <f t="shared" si="6"/>
        <v xml:space="preserve"> </v>
      </c>
      <c r="J33" s="8"/>
      <c r="K33" s="9"/>
      <c r="L33" s="10"/>
      <c r="M33" s="11" t="str">
        <f t="shared" si="9"/>
        <v xml:space="preserve"> </v>
      </c>
      <c r="N33" s="8"/>
      <c r="O33" s="9"/>
      <c r="P33" s="10"/>
      <c r="Q33" s="11" t="str">
        <f t="shared" si="2"/>
        <v xml:space="preserve"> </v>
      </c>
      <c r="R33" s="8"/>
      <c r="S33" s="9"/>
      <c r="T33" s="10"/>
      <c r="U33" s="11" t="str">
        <f t="shared" si="3"/>
        <v xml:space="preserve"> </v>
      </c>
      <c r="V33" s="8"/>
      <c r="W33" s="9"/>
      <c r="X33" s="10"/>
      <c r="Y33" s="11" t="str">
        <f t="shared" si="10"/>
        <v xml:space="preserve"> </v>
      </c>
      <c r="Z33" s="44"/>
      <c r="AA33" s="9"/>
      <c r="AB33" s="10"/>
      <c r="AC33" s="11" t="str">
        <f t="shared" si="13"/>
        <v xml:space="preserve"> </v>
      </c>
    </row>
    <row r="34" spans="1:29" x14ac:dyDescent="0.25">
      <c r="A34" s="18">
        <v>2040</v>
      </c>
      <c r="B34" s="20"/>
      <c r="C34" s="20"/>
      <c r="D34" s="21"/>
      <c r="E34" s="40" t="str">
        <f t="shared" si="12"/>
        <v xml:space="preserve"> </v>
      </c>
      <c r="F34" s="46"/>
      <c r="G34" s="20"/>
      <c r="H34" s="21"/>
      <c r="I34" s="40" t="str">
        <f t="shared" si="6"/>
        <v xml:space="preserve"> </v>
      </c>
      <c r="J34" s="19"/>
      <c r="K34" s="20"/>
      <c r="L34" s="21"/>
      <c r="M34" s="22" t="str">
        <f t="shared" si="9"/>
        <v xml:space="preserve"> </v>
      </c>
      <c r="N34" s="19"/>
      <c r="O34" s="20"/>
      <c r="P34" s="21"/>
      <c r="Q34" s="22" t="str">
        <f t="shared" si="2"/>
        <v xml:space="preserve"> </v>
      </c>
      <c r="R34" s="19"/>
      <c r="S34" s="20"/>
      <c r="T34" s="21"/>
      <c r="U34" s="22"/>
      <c r="V34" s="19"/>
      <c r="W34" s="20"/>
      <c r="X34" s="21"/>
      <c r="Y34" s="22" t="str">
        <f t="shared" si="10"/>
        <v xml:space="preserve"> </v>
      </c>
      <c r="Z34" s="46"/>
      <c r="AA34" s="20"/>
      <c r="AB34" s="21"/>
      <c r="AC34" s="22" t="str">
        <f t="shared" si="13"/>
        <v xml:space="preserve"> </v>
      </c>
    </row>
    <row r="35" spans="1:29" x14ac:dyDescent="0.25">
      <c r="A35" s="7">
        <v>2041</v>
      </c>
      <c r="B35" s="9">
        <v>5</v>
      </c>
      <c r="C35" s="9" t="s">
        <v>75</v>
      </c>
      <c r="D35" s="10">
        <v>2.08</v>
      </c>
      <c r="E35" s="38">
        <f t="shared" si="12"/>
        <v>31.999999999999986</v>
      </c>
      <c r="F35" s="44"/>
      <c r="G35" s="9"/>
      <c r="H35" s="10"/>
      <c r="I35" s="38" t="str">
        <f t="shared" si="6"/>
        <v xml:space="preserve"> </v>
      </c>
      <c r="J35" s="8"/>
      <c r="K35" s="9"/>
      <c r="L35" s="10"/>
      <c r="M35" s="11" t="str">
        <f t="shared" si="9"/>
        <v xml:space="preserve"> </v>
      </c>
      <c r="N35" s="8"/>
      <c r="O35" s="9"/>
      <c r="P35" s="10"/>
      <c r="Q35" s="11" t="str">
        <f t="shared" si="2"/>
        <v xml:space="preserve"> </v>
      </c>
      <c r="R35" s="8"/>
      <c r="S35" s="9"/>
      <c r="T35" s="10"/>
      <c r="U35" s="11"/>
      <c r="V35" s="8"/>
      <c r="W35" s="9"/>
      <c r="X35" s="10"/>
      <c r="Y35" s="11" t="str">
        <f t="shared" si="10"/>
        <v xml:space="preserve"> </v>
      </c>
      <c r="Z35" s="44">
        <v>3</v>
      </c>
      <c r="AA35" s="9" t="s">
        <v>54</v>
      </c>
      <c r="AB35" s="10">
        <v>2.0699999999999998</v>
      </c>
      <c r="AC35" s="11">
        <f t="shared" si="13"/>
        <v>97.000000000000014</v>
      </c>
    </row>
    <row r="36" spans="1:29" x14ac:dyDescent="0.25">
      <c r="A36" s="18">
        <v>2042</v>
      </c>
      <c r="B36" s="20"/>
      <c r="C36" s="20"/>
      <c r="D36" s="21"/>
      <c r="E36" s="40" t="str">
        <f t="shared" si="12"/>
        <v xml:space="preserve"> </v>
      </c>
      <c r="F36" s="46"/>
      <c r="G36" s="20"/>
      <c r="H36" s="21"/>
      <c r="I36" s="40" t="str">
        <f t="shared" si="6"/>
        <v xml:space="preserve"> </v>
      </c>
      <c r="J36" s="19"/>
      <c r="K36" s="20"/>
      <c r="L36" s="21"/>
      <c r="M36" s="22" t="str">
        <f t="shared" si="9"/>
        <v xml:space="preserve"> </v>
      </c>
      <c r="N36" s="19"/>
      <c r="O36" s="20"/>
      <c r="P36" s="21"/>
      <c r="Q36" s="22" t="str">
        <f t="shared" si="2"/>
        <v xml:space="preserve"> </v>
      </c>
      <c r="R36" s="19"/>
      <c r="S36" s="20"/>
      <c r="T36" s="21"/>
      <c r="U36" s="22"/>
      <c r="V36" s="19"/>
      <c r="W36" s="20"/>
      <c r="X36" s="21"/>
      <c r="Y36" s="22" t="str">
        <f t="shared" si="10"/>
        <v xml:space="preserve"> </v>
      </c>
      <c r="Z36" s="46"/>
      <c r="AA36" s="20"/>
      <c r="AB36" s="21"/>
      <c r="AC36" s="22" t="str">
        <f t="shared" si="13"/>
        <v xml:space="preserve"> </v>
      </c>
    </row>
    <row r="37" spans="1:29" s="57" customFormat="1" x14ac:dyDescent="0.25">
      <c r="A37" s="26">
        <v>2043</v>
      </c>
      <c r="B37" s="28"/>
      <c r="C37" s="28"/>
      <c r="D37" s="29"/>
      <c r="E37" s="43" t="str">
        <f t="shared" si="12"/>
        <v xml:space="preserve"> </v>
      </c>
      <c r="F37" s="47"/>
      <c r="G37" s="28"/>
      <c r="H37" s="29"/>
      <c r="I37" s="43" t="str">
        <f t="shared" si="6"/>
        <v xml:space="preserve"> </v>
      </c>
      <c r="J37" s="27"/>
      <c r="K37" s="28"/>
      <c r="L37" s="29"/>
      <c r="M37" s="30" t="str">
        <f t="shared" si="9"/>
        <v xml:space="preserve"> </v>
      </c>
      <c r="N37" s="27"/>
      <c r="O37" s="28"/>
      <c r="P37" s="29"/>
      <c r="Q37" s="30" t="str">
        <f t="shared" si="2"/>
        <v xml:space="preserve"> </v>
      </c>
      <c r="R37" s="27"/>
      <c r="S37" s="28"/>
      <c r="T37" s="29"/>
      <c r="U37" s="30"/>
      <c r="V37" s="27"/>
      <c r="W37" s="28"/>
      <c r="X37" s="29"/>
      <c r="Y37" s="30" t="str">
        <f t="shared" si="10"/>
        <v xml:space="preserve"> </v>
      </c>
      <c r="Z37" s="47"/>
      <c r="AA37" s="28"/>
      <c r="AB37" s="29"/>
      <c r="AC37" s="30" t="str">
        <f t="shared" si="13"/>
        <v xml:space="preserve"> </v>
      </c>
    </row>
    <row r="38" spans="1:29" x14ac:dyDescent="0.25">
      <c r="A38" s="18">
        <v>2044</v>
      </c>
      <c r="B38" s="23"/>
      <c r="C38" s="23"/>
      <c r="D38" s="21"/>
      <c r="E38" s="39" t="str">
        <f t="shared" si="12"/>
        <v xml:space="preserve"> </v>
      </c>
      <c r="F38" s="49"/>
      <c r="G38" s="23"/>
      <c r="H38" s="21"/>
      <c r="I38" s="39" t="str">
        <f t="shared" si="6"/>
        <v xml:space="preserve"> </v>
      </c>
      <c r="J38" s="25"/>
      <c r="K38" s="23"/>
      <c r="L38" s="21"/>
      <c r="M38" s="24" t="str">
        <f t="shared" si="9"/>
        <v xml:space="preserve"> </v>
      </c>
      <c r="N38" s="25"/>
      <c r="O38" s="23"/>
      <c r="P38" s="21"/>
      <c r="Q38" s="24" t="str">
        <f t="shared" si="2"/>
        <v xml:space="preserve"> </v>
      </c>
      <c r="R38" s="25"/>
      <c r="S38" s="23"/>
      <c r="T38" s="21"/>
      <c r="U38" s="24"/>
      <c r="V38" s="23"/>
      <c r="W38" s="23"/>
      <c r="X38" s="21"/>
      <c r="Y38" s="24" t="str">
        <f t="shared" si="10"/>
        <v xml:space="preserve"> </v>
      </c>
      <c r="Z38" s="49"/>
      <c r="AA38" s="23"/>
      <c r="AB38" s="21"/>
      <c r="AC38" s="24" t="str">
        <f t="shared" si="13"/>
        <v xml:space="preserve"> </v>
      </c>
    </row>
    <row r="39" spans="1:29" x14ac:dyDescent="0.25">
      <c r="A39" s="7">
        <v>2045</v>
      </c>
      <c r="B39" s="12"/>
      <c r="C39" s="12"/>
      <c r="D39" s="10"/>
      <c r="E39" s="38" t="str">
        <f t="shared" si="12"/>
        <v xml:space="preserve"> </v>
      </c>
      <c r="F39" s="48"/>
      <c r="G39" s="12"/>
      <c r="H39" s="10"/>
      <c r="I39" s="38" t="str">
        <f t="shared" si="6"/>
        <v xml:space="preserve"> </v>
      </c>
      <c r="J39" s="51"/>
      <c r="K39" s="12"/>
      <c r="L39" s="10"/>
      <c r="M39" s="11" t="str">
        <f t="shared" si="9"/>
        <v xml:space="preserve"> </v>
      </c>
      <c r="N39" s="51"/>
      <c r="O39" s="12"/>
      <c r="P39" s="10"/>
      <c r="Q39" s="11" t="str">
        <f t="shared" si="2"/>
        <v xml:space="preserve"> </v>
      </c>
      <c r="R39" s="51"/>
      <c r="S39" s="12"/>
      <c r="T39" s="10"/>
      <c r="U39" s="11"/>
      <c r="V39" s="12"/>
      <c r="W39" s="12"/>
      <c r="X39" s="10"/>
      <c r="Y39" s="11" t="str">
        <f t="shared" si="10"/>
        <v xml:space="preserve"> </v>
      </c>
      <c r="Z39" s="48"/>
      <c r="AA39" s="12"/>
      <c r="AB39" s="10"/>
      <c r="AC39" s="11" t="str">
        <f t="shared" si="13"/>
        <v xml:space="preserve"> </v>
      </c>
    </row>
    <row r="40" spans="1:29" x14ac:dyDescent="0.25">
      <c r="A40" s="32">
        <v>2046</v>
      </c>
      <c r="B40" s="23">
        <v>5</v>
      </c>
      <c r="C40" s="23" t="s">
        <v>76</v>
      </c>
      <c r="D40" s="21">
        <v>2.13</v>
      </c>
      <c r="E40" s="40">
        <f t="shared" si="12"/>
        <v>32.000000000000028</v>
      </c>
      <c r="F40" s="49"/>
      <c r="G40" s="23"/>
      <c r="H40" s="21"/>
      <c r="I40" s="40" t="str">
        <f t="shared" si="6"/>
        <v xml:space="preserve"> </v>
      </c>
      <c r="J40" s="25"/>
      <c r="K40" s="23"/>
      <c r="L40" s="21"/>
      <c r="M40" s="22" t="str">
        <f t="shared" si="9"/>
        <v xml:space="preserve"> </v>
      </c>
      <c r="N40" s="25"/>
      <c r="O40" s="23"/>
      <c r="P40" s="21"/>
      <c r="Q40" s="22" t="str">
        <f t="shared" si="2"/>
        <v xml:space="preserve"> </v>
      </c>
      <c r="R40" s="25"/>
      <c r="S40" s="23"/>
      <c r="T40" s="21"/>
      <c r="U40" s="22"/>
      <c r="V40" s="25"/>
      <c r="W40" s="23"/>
      <c r="X40" s="21"/>
      <c r="Y40" s="22" t="str">
        <f t="shared" si="10"/>
        <v xml:space="preserve"> </v>
      </c>
      <c r="Z40" s="49">
        <v>3</v>
      </c>
      <c r="AA40" s="23" t="s">
        <v>55</v>
      </c>
      <c r="AB40" s="21">
        <v>2.12</v>
      </c>
      <c r="AC40" s="22">
        <f t="shared" si="13"/>
        <v>94</v>
      </c>
    </row>
    <row r="41" spans="1:29" ht="16.5" thickBot="1" x14ac:dyDescent="0.3">
      <c r="A41" s="33">
        <v>2047</v>
      </c>
      <c r="B41" s="12"/>
      <c r="C41" s="12"/>
      <c r="D41" s="10"/>
      <c r="E41" s="41" t="str">
        <f t="shared" si="12"/>
        <v xml:space="preserve"> </v>
      </c>
      <c r="F41" s="48"/>
      <c r="G41" s="12"/>
      <c r="H41" s="10"/>
      <c r="I41" s="41" t="str">
        <f t="shared" si="6"/>
        <v xml:space="preserve"> </v>
      </c>
      <c r="J41" s="52"/>
      <c r="K41" s="53"/>
      <c r="L41" s="54"/>
      <c r="M41" s="55" t="str">
        <f t="shared" si="9"/>
        <v xml:space="preserve"> </v>
      </c>
      <c r="N41" s="51"/>
      <c r="O41" s="12"/>
      <c r="P41" s="10"/>
      <c r="Q41" s="13" t="str">
        <f t="shared" si="2"/>
        <v xml:space="preserve"> </v>
      </c>
      <c r="R41" s="51"/>
      <c r="S41" s="12"/>
      <c r="T41" s="10"/>
      <c r="U41" s="13"/>
      <c r="V41" s="12"/>
      <c r="W41" s="12"/>
      <c r="X41" s="10"/>
      <c r="Y41" s="13" t="str">
        <f t="shared" si="10"/>
        <v xml:space="preserve"> </v>
      </c>
      <c r="Z41" s="48"/>
      <c r="AA41" s="12"/>
      <c r="AB41" s="10"/>
      <c r="AC41" s="55" t="str">
        <f t="shared" si="13"/>
        <v xml:space="preserve"> </v>
      </c>
    </row>
    <row r="42" spans="1:29" ht="16.5" thickBot="1" x14ac:dyDescent="0.3">
      <c r="A42" s="34"/>
      <c r="B42" s="60"/>
      <c r="C42" s="60"/>
      <c r="D42" s="60"/>
      <c r="E42" s="60"/>
      <c r="F42" s="59"/>
      <c r="G42" s="60"/>
      <c r="H42" s="60"/>
      <c r="I42" s="60"/>
      <c r="J42" s="59"/>
      <c r="K42" s="60"/>
      <c r="L42" s="60"/>
      <c r="M42" s="61"/>
      <c r="N42" s="59"/>
      <c r="O42" s="60"/>
      <c r="P42" s="60"/>
      <c r="Q42" s="61"/>
      <c r="R42" s="59"/>
      <c r="S42" s="60"/>
      <c r="T42" s="60"/>
      <c r="U42" s="61"/>
      <c r="V42" s="59"/>
      <c r="W42" s="60"/>
      <c r="X42" s="60"/>
      <c r="Y42" s="61"/>
      <c r="Z42" s="59"/>
      <c r="AA42" s="60"/>
      <c r="AB42" s="60"/>
      <c r="AC42" s="61"/>
    </row>
    <row r="43" spans="1:29" ht="51" customHeight="1" x14ac:dyDescent="0.25">
      <c r="A43" s="35" t="s">
        <v>16</v>
      </c>
      <c r="B43" s="87" t="s">
        <v>77</v>
      </c>
      <c r="C43" s="75"/>
      <c r="D43" s="75"/>
      <c r="E43" s="77"/>
      <c r="F43" s="74" t="s">
        <v>20</v>
      </c>
      <c r="G43" s="75"/>
      <c r="H43" s="75"/>
      <c r="I43" s="77"/>
      <c r="J43" s="74" t="s">
        <v>20</v>
      </c>
      <c r="K43" s="75"/>
      <c r="L43" s="75"/>
      <c r="M43" s="76"/>
      <c r="N43" s="74" t="s">
        <v>22</v>
      </c>
      <c r="O43" s="75"/>
      <c r="P43" s="75"/>
      <c r="Q43" s="76"/>
      <c r="R43" s="74" t="s">
        <v>24</v>
      </c>
      <c r="S43" s="75"/>
      <c r="T43" s="75"/>
      <c r="U43" s="76"/>
      <c r="V43" s="74" t="s">
        <v>21</v>
      </c>
      <c r="W43" s="75"/>
      <c r="X43" s="75"/>
      <c r="Y43" s="76"/>
      <c r="Z43" s="78" t="s">
        <v>56</v>
      </c>
      <c r="AA43" s="79"/>
      <c r="AB43" s="79"/>
      <c r="AC43" s="80"/>
    </row>
    <row r="44" spans="1:29" ht="30.75" customHeight="1" x14ac:dyDescent="0.25">
      <c r="A44" s="26"/>
      <c r="B44" s="88"/>
      <c r="C44" s="85"/>
      <c r="D44" s="85"/>
      <c r="E44" s="86"/>
      <c r="F44" s="92" t="s">
        <v>79</v>
      </c>
      <c r="G44" s="85"/>
      <c r="H44" s="85"/>
      <c r="I44" s="86"/>
      <c r="J44" s="81"/>
      <c r="K44" s="66"/>
      <c r="L44" s="66"/>
      <c r="M44" s="67"/>
      <c r="N44" s="81"/>
      <c r="O44" s="66"/>
      <c r="P44" s="66"/>
      <c r="Q44" s="67"/>
      <c r="R44" s="81"/>
      <c r="S44" s="66"/>
      <c r="T44" s="66"/>
      <c r="U44" s="67"/>
      <c r="V44" s="81"/>
      <c r="W44" s="66"/>
      <c r="X44" s="66"/>
      <c r="Y44" s="67"/>
      <c r="Z44" s="81"/>
      <c r="AA44" s="66"/>
      <c r="AB44" s="66"/>
      <c r="AC44" s="67"/>
    </row>
  </sheetData>
  <mergeCells count="84">
    <mergeCell ref="V44:Y44"/>
    <mergeCell ref="J1:M1"/>
    <mergeCell ref="J2:M2"/>
    <mergeCell ref="J3:M3"/>
    <mergeCell ref="J4:M4"/>
    <mergeCell ref="J5:M5"/>
    <mergeCell ref="J6:M6"/>
    <mergeCell ref="J7:M7"/>
    <mergeCell ref="J8:M8"/>
    <mergeCell ref="J9:M9"/>
    <mergeCell ref="J42:M42"/>
    <mergeCell ref="J43:M43"/>
    <mergeCell ref="J44:M44"/>
    <mergeCell ref="V9:Y9"/>
    <mergeCell ref="V43:Y43"/>
    <mergeCell ref="V42:Y42"/>
    <mergeCell ref="R44:U44"/>
    <mergeCell ref="N42:Q42"/>
    <mergeCell ref="N43:Q43"/>
    <mergeCell ref="N44:Q44"/>
    <mergeCell ref="R8:U8"/>
    <mergeCell ref="V8:Y8"/>
    <mergeCell ref="N7:Q7"/>
    <mergeCell ref="N8:Q8"/>
    <mergeCell ref="F4:I4"/>
    <mergeCell ref="F5:I5"/>
    <mergeCell ref="F6:I6"/>
    <mergeCell ref="F7:I7"/>
    <mergeCell ref="F8:I8"/>
    <mergeCell ref="V7:Y7"/>
    <mergeCell ref="V4:Y4"/>
    <mergeCell ref="N4:Q4"/>
    <mergeCell ref="N5:Q5"/>
    <mergeCell ref="N6:Q6"/>
    <mergeCell ref="V2:Y2"/>
    <mergeCell ref="V3:Y3"/>
    <mergeCell ref="V1:Y1"/>
    <mergeCell ref="F2:I2"/>
    <mergeCell ref="F3:I3"/>
    <mergeCell ref="F44:I44"/>
    <mergeCell ref="V5:Y5"/>
    <mergeCell ref="V6:Y6"/>
    <mergeCell ref="F1:I1"/>
    <mergeCell ref="R1:U1"/>
    <mergeCell ref="R2:U2"/>
    <mergeCell ref="R3:U3"/>
    <mergeCell ref="R4:U4"/>
    <mergeCell ref="R5:U5"/>
    <mergeCell ref="R6:U6"/>
    <mergeCell ref="N1:Q1"/>
    <mergeCell ref="N2:Q2"/>
    <mergeCell ref="N3:Q3"/>
    <mergeCell ref="Z43:AC43"/>
    <mergeCell ref="Z44:AC44"/>
    <mergeCell ref="B1:E1"/>
    <mergeCell ref="B2:E2"/>
    <mergeCell ref="B3:E3"/>
    <mergeCell ref="B4:E4"/>
    <mergeCell ref="B5:E5"/>
    <mergeCell ref="B6:E6"/>
    <mergeCell ref="B7:E7"/>
    <mergeCell ref="B8:E8"/>
    <mergeCell ref="B9:E9"/>
    <mergeCell ref="B42:E42"/>
    <mergeCell ref="B43:E43"/>
    <mergeCell ref="B44:E44"/>
    <mergeCell ref="Z6:AC6"/>
    <mergeCell ref="Z7:AC7"/>
    <mergeCell ref="R9:U9"/>
    <mergeCell ref="R7:U7"/>
    <mergeCell ref="R43:U43"/>
    <mergeCell ref="F43:I43"/>
    <mergeCell ref="N9:Q9"/>
    <mergeCell ref="F9:I9"/>
    <mergeCell ref="F42:I42"/>
    <mergeCell ref="R42:U42"/>
    <mergeCell ref="Z42:AC42"/>
    <mergeCell ref="Z1:AC1"/>
    <mergeCell ref="Z2:AC2"/>
    <mergeCell ref="Z3:AC3"/>
    <mergeCell ref="Z4:AC4"/>
    <mergeCell ref="Z5:AC5"/>
    <mergeCell ref="Z8:AC8"/>
    <mergeCell ref="Z9:AC9"/>
  </mergeCells>
  <printOptions horizontalCentered="1"/>
  <pageMargins left="0.7" right="0.7" top="1.5" bottom="0.75" header="0.5" footer="0.3"/>
  <pageSetup scale="41" fitToWidth="2" orientation="landscape" r:id="rId1"/>
  <headerFooter>
    <oddHeader>&amp;C&amp;"Garamond,Bold"&amp;32APPENDIX 1 - CITY OF SANDPOINTE
2016 Water Refunding Revenue Bonds
PRICING COMPARABLES WORKSHEET</oddHeader>
  </headerFooter>
  <ignoredErrors>
    <ignoredError sqref="C13:C40 AA11:AA30 AA35:AA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Comp</vt:lpstr>
      <vt:lpstr>Comp!Print_Area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Newest Appendix 1 with no names.xlsx (00146305).XLSX</dc:title>
  <dc:creator>John McAuslan</dc:creator>
  <cp:lastModifiedBy>Anna Sarabian</cp:lastModifiedBy>
  <cp:lastPrinted>2016-10-24T19:35:03Z</cp:lastPrinted>
  <dcterms:created xsi:type="dcterms:W3CDTF">2016-06-23T16:09:14Z</dcterms:created>
  <dcterms:modified xsi:type="dcterms:W3CDTF">2016-10-24T19:35:17Z</dcterms:modified>
</cp:coreProperties>
</file>