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showInkAnnotation="0" codeName="ThisWorkbook" defaultThemeVersion="124226"/>
  <mc:AlternateContent xmlns:mc="http://schemas.openxmlformats.org/markup-compatibility/2006">
    <mc:Choice Requires="x15">
      <x15ac:absPath xmlns:x15ac="http://schemas.microsoft.com/office/spreadsheetml/2010/11/ac" url="G:\4% Tax Exempt Reviews\20-669\"/>
    </mc:Choice>
  </mc:AlternateContent>
  <xr:revisionPtr revIDLastSave="0" documentId="8_{97AC0E1D-1F0D-42D8-8A70-48672178ADBC}"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29040" windowHeight="15840" tabRatio="905" firstSheet="3" activeTab="5"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545" i="3" l="1"/>
  <c r="AA894" i="3" l="1"/>
  <c r="AA893" i="3"/>
  <c r="C98" i="4" l="1"/>
  <c r="C93" i="4" l="1"/>
  <c r="C72" i="4"/>
  <c r="S98" i="4" l="1"/>
  <c r="E20" i="4" l="1"/>
  <c r="E21" i="4"/>
  <c r="AG631" i="3" l="1"/>
  <c r="AG618" i="3"/>
  <c r="C50" i="4"/>
  <c r="C21" i="4"/>
  <c r="C20" i="4"/>
  <c r="C18" i="4"/>
  <c r="C76" i="4"/>
  <c r="AC866" i="3" l="1"/>
  <c r="AG619" i="3" l="1"/>
  <c r="E80" i="4" l="1"/>
  <c r="E61" i="4"/>
  <c r="AG430" i="3" l="1"/>
  <c r="AG429" i="3"/>
  <c r="AG433" i="3"/>
  <c r="K710" i="3" l="1"/>
  <c r="K709" i="3"/>
  <c r="I47" i="7" l="1"/>
  <c r="K47" i="7"/>
  <c r="M47" i="7"/>
  <c r="O47" i="7"/>
  <c r="Q47" i="7" s="1"/>
  <c r="S47" i="7" s="1"/>
  <c r="U47" i="7" s="1"/>
  <c r="W47" i="7" s="1"/>
  <c r="Y47" i="7" s="1"/>
  <c r="AA47" i="7" s="1"/>
  <c r="AC47" i="7" s="1"/>
  <c r="AE47" i="7" s="1"/>
  <c r="AG47" i="7" s="1"/>
  <c r="AI47" i="7" s="1"/>
  <c r="AK47" i="7" s="1"/>
  <c r="AM47" i="7" s="1"/>
  <c r="AO47" i="7" s="1"/>
  <c r="AQ47" i="7" s="1"/>
  <c r="AS47" i="7" s="1"/>
  <c r="AU47" i="7" s="1"/>
  <c r="AW47" i="7" s="1"/>
  <c r="AY47" i="7" s="1"/>
  <c r="BA47" i="7" s="1"/>
  <c r="BC47" i="7" s="1"/>
  <c r="BE47" i="7" s="1"/>
  <c r="BG47" i="7" s="1"/>
  <c r="BI47" i="7" s="1"/>
  <c r="BK47" i="7" s="1"/>
  <c r="BM47" i="7" s="1"/>
  <c r="BO47" i="7" s="1"/>
  <c r="BQ47" i="7" s="1"/>
  <c r="BS47" i="7" s="1"/>
  <c r="BU47" i="7" s="1"/>
  <c r="BW47" i="7" s="1"/>
  <c r="BY47" i="7" s="1"/>
  <c r="CA47" i="7" s="1"/>
  <c r="CC47" i="7" s="1"/>
  <c r="CE47" i="7" s="1"/>
  <c r="CG47" i="7" s="1"/>
  <c r="CI47" i="7" s="1"/>
  <c r="CK47" i="7" s="1"/>
  <c r="CM47" i="7" s="1"/>
  <c r="CO47" i="7" s="1"/>
  <c r="CQ47" i="7" s="1"/>
  <c r="CS47" i="7" s="1"/>
  <c r="CU47" i="7" s="1"/>
  <c r="CW47" i="7" s="1"/>
  <c r="CY47" i="7" s="1"/>
  <c r="DA47" i="7" s="1"/>
  <c r="DC47" i="7" s="1"/>
  <c r="DE47" i="7" s="1"/>
  <c r="DG47" i="7" s="1"/>
  <c r="DI47" i="7" s="1"/>
  <c r="DK47" i="7" s="1"/>
  <c r="DM47" i="7" s="1"/>
  <c r="DO47" i="7" s="1"/>
  <c r="DQ47" i="7" s="1"/>
  <c r="DS47" i="7" s="1"/>
  <c r="DU47" i="7" s="1"/>
  <c r="DW47" i="7" s="1"/>
  <c r="DY47" i="7" s="1"/>
  <c r="EA47" i="7" s="1"/>
  <c r="EC47" i="7" s="1"/>
  <c r="EE47" i="7" s="1"/>
  <c r="EG47" i="7" s="1"/>
  <c r="EI47" i="7" s="1"/>
  <c r="EK47" i="7" s="1"/>
  <c r="EM47" i="7" s="1"/>
  <c r="EO47" i="7" s="1"/>
  <c r="EQ47" i="7" s="1"/>
  <c r="ES47" i="7" s="1"/>
  <c r="EU47" i="7" s="1"/>
  <c r="EW47" i="7" s="1"/>
  <c r="EY47" i="7" s="1"/>
  <c r="FA47" i="7" s="1"/>
  <c r="FC47" i="7" s="1"/>
  <c r="FE47" i="7" s="1"/>
  <c r="FG47" i="7" s="1"/>
  <c r="FI47" i="7" s="1"/>
  <c r="FK47" i="7" s="1"/>
  <c r="FM47" i="7" s="1"/>
  <c r="FO47" i="7" s="1"/>
  <c r="FQ47" i="7" s="1"/>
  <c r="FS47" i="7" s="1"/>
  <c r="FU47" i="7" s="1"/>
  <c r="FW47" i="7" s="1"/>
  <c r="FY47" i="7" s="1"/>
  <c r="GA47" i="7" s="1"/>
  <c r="GC47" i="7" s="1"/>
  <c r="GE47" i="7" s="1"/>
  <c r="GG47" i="7" s="1"/>
  <c r="GI47" i="7" s="1"/>
  <c r="GK47" i="7" s="1"/>
  <c r="GM47" i="7" s="1"/>
  <c r="GO47" i="7" s="1"/>
  <c r="GQ47" i="7" s="1"/>
  <c r="GS47" i="7" s="1"/>
  <c r="GU47" i="7" s="1"/>
  <c r="GW47" i="7" s="1"/>
  <c r="GY47" i="7" s="1"/>
  <c r="HA47" i="7" s="1"/>
  <c r="HC47" i="7" s="1"/>
  <c r="HE47" i="7" s="1"/>
  <c r="HG47" i="7" s="1"/>
  <c r="HI47" i="7" s="1"/>
  <c r="HK47" i="7" s="1"/>
  <c r="HM47" i="7" s="1"/>
  <c r="HO47" i="7" s="1"/>
  <c r="HQ47" i="7" s="1"/>
  <c r="HS47" i="7" s="1"/>
  <c r="HU47" i="7" s="1"/>
  <c r="HW47" i="7" s="1"/>
  <c r="HY47" i="7" s="1"/>
  <c r="IA47" i="7" s="1"/>
  <c r="IC47" i="7" s="1"/>
  <c r="IE47" i="7" s="1"/>
  <c r="IG47" i="7" s="1"/>
  <c r="II47" i="7" s="1"/>
  <c r="IK47" i="7" s="1"/>
  <c r="IM47" i="7" s="1"/>
  <c r="IO47" i="7" s="1"/>
  <c r="IQ47" i="7" s="1"/>
  <c r="IS47" i="7" s="1"/>
  <c r="IU47" i="7" s="1"/>
  <c r="IW47" i="7" s="1"/>
  <c r="IY47" i="7" s="1"/>
  <c r="JA47" i="7" s="1"/>
  <c r="JC47" i="7" s="1"/>
  <c r="JE47" i="7" s="1"/>
  <c r="JG47" i="7" s="1"/>
  <c r="JI47" i="7" s="1"/>
  <c r="JK47" i="7" s="1"/>
  <c r="JM47" i="7" s="1"/>
  <c r="JO47" i="7" s="1"/>
  <c r="JQ47" i="7" s="1"/>
  <c r="JS47" i="7" s="1"/>
  <c r="JU47" i="7" s="1"/>
  <c r="JW47" i="7" s="1"/>
  <c r="JY47" i="7" s="1"/>
  <c r="KA47" i="7" s="1"/>
  <c r="KC47" i="7" s="1"/>
  <c r="KE47" i="7" s="1"/>
  <c r="KG47" i="7" s="1"/>
  <c r="KI47" i="7" s="1"/>
  <c r="KK47" i="7" s="1"/>
  <c r="KM47" i="7" s="1"/>
  <c r="KO47" i="7" s="1"/>
  <c r="KQ47" i="7" s="1"/>
  <c r="KS47" i="7" s="1"/>
  <c r="KU47" i="7" s="1"/>
  <c r="KW47" i="7" s="1"/>
  <c r="KY47" i="7" s="1"/>
  <c r="LA47" i="7" s="1"/>
  <c r="LC47" i="7" s="1"/>
  <c r="LE47" i="7" s="1"/>
  <c r="LG47" i="7" s="1"/>
  <c r="LI47" i="7" s="1"/>
  <c r="LK47" i="7" s="1"/>
  <c r="LM47" i="7" s="1"/>
  <c r="LO47" i="7" s="1"/>
  <c r="LQ47" i="7" s="1"/>
  <c r="LS47" i="7" s="1"/>
  <c r="LU47" i="7" s="1"/>
  <c r="LW47" i="7" s="1"/>
  <c r="LY47" i="7" s="1"/>
  <c r="MA47" i="7" s="1"/>
  <c r="MC47" i="7" s="1"/>
  <c r="ME47" i="7" s="1"/>
  <c r="MG47" i="7" s="1"/>
  <c r="MI47" i="7" s="1"/>
  <c r="MK47" i="7" s="1"/>
  <c r="MM47" i="7" s="1"/>
  <c r="MO47" i="7" s="1"/>
  <c r="MQ47" i="7" s="1"/>
  <c r="MS47" i="7" s="1"/>
  <c r="MU47" i="7" s="1"/>
  <c r="MW47" i="7" s="1"/>
  <c r="MY47" i="7" s="1"/>
  <c r="NA47" i="7" s="1"/>
  <c r="NC47" i="7" s="1"/>
  <c r="NE47" i="7" s="1"/>
  <c r="NG47" i="7" s="1"/>
  <c r="NI47" i="7" s="1"/>
  <c r="NK47" i="7" s="1"/>
  <c r="NM47" i="7" s="1"/>
  <c r="NO47" i="7" s="1"/>
  <c r="NQ47" i="7" s="1"/>
  <c r="NS47" i="7" s="1"/>
  <c r="NU47" i="7" s="1"/>
  <c r="NW47" i="7" s="1"/>
  <c r="NY47" i="7" s="1"/>
  <c r="OA47" i="7" s="1"/>
  <c r="OC47" i="7" s="1"/>
  <c r="OE47" i="7" s="1"/>
  <c r="OG47" i="7" s="1"/>
  <c r="OI47" i="7" s="1"/>
  <c r="OK47" i="7" s="1"/>
  <c r="OM47" i="7" s="1"/>
  <c r="OO47" i="7" s="1"/>
  <c r="OQ47" i="7" s="1"/>
  <c r="OS47" i="7" s="1"/>
  <c r="OU47" i="7" s="1"/>
  <c r="OW47" i="7" s="1"/>
  <c r="OY47" i="7" s="1"/>
  <c r="PA47" i="7" s="1"/>
  <c r="PC47" i="7" s="1"/>
  <c r="PE47" i="7" s="1"/>
  <c r="PG47" i="7" s="1"/>
  <c r="PI47" i="7" s="1"/>
  <c r="PK47" i="7" s="1"/>
  <c r="PM47" i="7" s="1"/>
  <c r="PO47" i="7" s="1"/>
  <c r="PQ47" i="7" s="1"/>
  <c r="PS47" i="7" s="1"/>
  <c r="PU47" i="7" s="1"/>
  <c r="PW47" i="7" s="1"/>
  <c r="PY47" i="7" s="1"/>
  <c r="QA47" i="7" s="1"/>
  <c r="QC47" i="7" s="1"/>
  <c r="QE47" i="7" s="1"/>
  <c r="QG47" i="7" s="1"/>
  <c r="QI47" i="7" s="1"/>
  <c r="QK47" i="7" s="1"/>
  <c r="QM47" i="7" s="1"/>
  <c r="QO47" i="7" s="1"/>
  <c r="QQ47" i="7" s="1"/>
  <c r="QS47" i="7" s="1"/>
  <c r="QU47" i="7" s="1"/>
  <c r="QW47" i="7" s="1"/>
  <c r="QY47" i="7" s="1"/>
  <c r="RA47" i="7" s="1"/>
  <c r="RC47" i="7" s="1"/>
  <c r="RE47" i="7" s="1"/>
  <c r="RG47" i="7" s="1"/>
  <c r="RI47" i="7" s="1"/>
  <c r="RK47" i="7" s="1"/>
  <c r="RM47" i="7" s="1"/>
  <c r="RO47" i="7" s="1"/>
  <c r="RQ47" i="7" s="1"/>
  <c r="RS47" i="7" s="1"/>
  <c r="RU47" i="7" s="1"/>
  <c r="RW47" i="7" s="1"/>
  <c r="RY47" i="7" s="1"/>
  <c r="SA47" i="7" s="1"/>
  <c r="SC47" i="7" s="1"/>
  <c r="SE47" i="7" s="1"/>
  <c r="SG47" i="7" s="1"/>
  <c r="SI47" i="7" s="1"/>
  <c r="SK47" i="7" s="1"/>
  <c r="SM47" i="7" s="1"/>
  <c r="SO47" i="7" s="1"/>
  <c r="SQ47" i="7" s="1"/>
  <c r="SS47" i="7" s="1"/>
  <c r="SU47" i="7" s="1"/>
  <c r="SW47" i="7" s="1"/>
  <c r="SY47" i="7" s="1"/>
  <c r="TA47" i="7" s="1"/>
  <c r="TC47" i="7" s="1"/>
  <c r="TE47" i="7" s="1"/>
  <c r="TG47" i="7" s="1"/>
  <c r="TI47" i="7" s="1"/>
  <c r="TK47" i="7" s="1"/>
  <c r="TM47" i="7" s="1"/>
  <c r="TO47" i="7" s="1"/>
  <c r="TQ47" i="7" s="1"/>
  <c r="TS47" i="7" s="1"/>
  <c r="TU47" i="7" s="1"/>
  <c r="TW47" i="7" s="1"/>
  <c r="TY47" i="7" s="1"/>
  <c r="UA47" i="7" s="1"/>
  <c r="UC47" i="7" s="1"/>
  <c r="UE47" i="7" s="1"/>
  <c r="UG47" i="7" s="1"/>
  <c r="UI47" i="7" s="1"/>
  <c r="UK47" i="7" s="1"/>
  <c r="UM47" i="7" s="1"/>
  <c r="UO47" i="7" s="1"/>
  <c r="UQ47" i="7" s="1"/>
  <c r="US47" i="7" s="1"/>
  <c r="UU47" i="7" s="1"/>
  <c r="UW47" i="7" s="1"/>
  <c r="UY47" i="7" s="1"/>
  <c r="VA47" i="7" s="1"/>
  <c r="VC47" i="7" s="1"/>
  <c r="VE47" i="7" s="1"/>
  <c r="VG47" i="7" s="1"/>
  <c r="VI47" i="7" s="1"/>
  <c r="VK47" i="7" s="1"/>
  <c r="VM47" i="7" s="1"/>
  <c r="VO47" i="7" s="1"/>
  <c r="VQ47" i="7" s="1"/>
  <c r="VS47" i="7" s="1"/>
  <c r="VU47" i="7" s="1"/>
  <c r="VW47" i="7" s="1"/>
  <c r="VY47" i="7" s="1"/>
  <c r="WA47" i="7" s="1"/>
  <c r="WC47" i="7" s="1"/>
  <c r="WE47" i="7" s="1"/>
  <c r="WG47" i="7" s="1"/>
  <c r="WI47" i="7" s="1"/>
  <c r="WK47" i="7" s="1"/>
  <c r="WM47" i="7" s="1"/>
  <c r="WO47" i="7" s="1"/>
  <c r="WQ47" i="7" s="1"/>
  <c r="WS47" i="7" s="1"/>
  <c r="WU47" i="7" s="1"/>
  <c r="WW47" i="7" s="1"/>
  <c r="WY47" i="7" s="1"/>
  <c r="XA47" i="7" s="1"/>
  <c r="XC47" i="7" s="1"/>
  <c r="XE47" i="7" s="1"/>
  <c r="XG47" i="7" s="1"/>
  <c r="XI47" i="7" s="1"/>
  <c r="XK47" i="7" s="1"/>
  <c r="XM47" i="7" s="1"/>
  <c r="XO47" i="7" s="1"/>
  <c r="XQ47" i="7" s="1"/>
  <c r="XS47" i="7" s="1"/>
  <c r="XU47" i="7" s="1"/>
  <c r="XW47" i="7" s="1"/>
  <c r="XY47" i="7" s="1"/>
  <c r="YA47" i="7" s="1"/>
  <c r="YC47" i="7" s="1"/>
  <c r="YE47" i="7" s="1"/>
  <c r="YG47" i="7" s="1"/>
  <c r="YI47" i="7" s="1"/>
  <c r="YK47" i="7" s="1"/>
  <c r="YM47" i="7" s="1"/>
  <c r="YO47" i="7" s="1"/>
  <c r="YQ47" i="7" s="1"/>
  <c r="YS47" i="7" s="1"/>
  <c r="YU47" i="7" s="1"/>
  <c r="YW47" i="7" s="1"/>
  <c r="YY47" i="7" s="1"/>
  <c r="ZA47" i="7" s="1"/>
  <c r="ZC47" i="7" s="1"/>
  <c r="ZE47" i="7" s="1"/>
  <c r="ZG47" i="7" s="1"/>
  <c r="ZI47" i="7" s="1"/>
  <c r="ZK47" i="7" s="1"/>
  <c r="ZM47" i="7" s="1"/>
  <c r="ZO47" i="7" s="1"/>
  <c r="ZQ47" i="7" s="1"/>
  <c r="ZS47" i="7" s="1"/>
  <c r="ZU47" i="7" s="1"/>
  <c r="ZW47" i="7" s="1"/>
  <c r="ZY47" i="7" s="1"/>
  <c r="AAA47" i="7" s="1"/>
  <c r="AAC47" i="7" s="1"/>
  <c r="AAE47" i="7" s="1"/>
  <c r="AAG47" i="7" s="1"/>
  <c r="AAI47" i="7" s="1"/>
  <c r="AAK47" i="7" s="1"/>
  <c r="AAM47" i="7" s="1"/>
  <c r="AAO47" i="7" s="1"/>
  <c r="AAQ47" i="7" s="1"/>
  <c r="AAS47" i="7" s="1"/>
  <c r="AAU47" i="7" s="1"/>
  <c r="AAW47" i="7" s="1"/>
  <c r="AAY47" i="7" s="1"/>
  <c r="ABA47" i="7" s="1"/>
  <c r="ABC47" i="7" s="1"/>
  <c r="ABE47" i="7" s="1"/>
  <c r="ABG47" i="7" s="1"/>
  <c r="ABI47" i="7" s="1"/>
  <c r="ABK47" i="7" s="1"/>
  <c r="ABM47" i="7" s="1"/>
  <c r="ABO47" i="7" s="1"/>
  <c r="ABQ47" i="7" s="1"/>
  <c r="ABS47" i="7" s="1"/>
  <c r="ABU47" i="7" s="1"/>
  <c r="ABW47" i="7" s="1"/>
  <c r="ABY47" i="7" s="1"/>
  <c r="ACA47" i="7" s="1"/>
  <c r="ACC47" i="7" s="1"/>
  <c r="ACE47" i="7" s="1"/>
  <c r="ACG47" i="7" s="1"/>
  <c r="ACI47" i="7" s="1"/>
  <c r="ACK47" i="7" s="1"/>
  <c r="ACM47" i="7" s="1"/>
  <c r="ACO47" i="7" s="1"/>
  <c r="ACQ47" i="7" s="1"/>
  <c r="ACS47" i="7" s="1"/>
  <c r="ACU47" i="7" s="1"/>
  <c r="ACW47" i="7" s="1"/>
  <c r="ACY47" i="7" s="1"/>
  <c r="ADA47" i="7" s="1"/>
  <c r="ADC47" i="7" s="1"/>
  <c r="ADE47" i="7" s="1"/>
  <c r="ADG47" i="7" s="1"/>
  <c r="ADI47" i="7" s="1"/>
  <c r="ADK47" i="7" s="1"/>
  <c r="ADM47" i="7" s="1"/>
  <c r="ADO47" i="7" s="1"/>
  <c r="ADQ47" i="7" s="1"/>
  <c r="ADS47" i="7" s="1"/>
  <c r="ADU47" i="7" s="1"/>
  <c r="ADW47" i="7" s="1"/>
  <c r="ADY47" i="7" s="1"/>
  <c r="AEA47" i="7" s="1"/>
  <c r="AEC47" i="7" s="1"/>
  <c r="AEE47" i="7" s="1"/>
  <c r="AEG47" i="7" s="1"/>
  <c r="AEI47" i="7" s="1"/>
  <c r="AEK47" i="7" s="1"/>
  <c r="AEM47" i="7" s="1"/>
  <c r="AEO47" i="7" s="1"/>
  <c r="AEQ47" i="7" s="1"/>
  <c r="AES47" i="7" s="1"/>
  <c r="AEU47" i="7" s="1"/>
  <c r="AEW47" i="7" s="1"/>
  <c r="AEY47" i="7" s="1"/>
  <c r="AFA47" i="7" s="1"/>
  <c r="AFC47" i="7" s="1"/>
  <c r="AFE47" i="7" s="1"/>
  <c r="AFG47" i="7" s="1"/>
  <c r="AFI47" i="7" s="1"/>
  <c r="AFK47" i="7" s="1"/>
  <c r="AFM47" i="7" s="1"/>
  <c r="AFO47" i="7" s="1"/>
  <c r="AFQ47" i="7" s="1"/>
  <c r="AFS47" i="7" s="1"/>
  <c r="AFU47" i="7" s="1"/>
  <c r="AFW47" i="7" s="1"/>
  <c r="AFY47" i="7" s="1"/>
  <c r="AGA47" i="7" s="1"/>
  <c r="AGC47" i="7" s="1"/>
  <c r="AGE47" i="7" s="1"/>
  <c r="AGG47" i="7" s="1"/>
  <c r="AGI47" i="7" s="1"/>
  <c r="AGK47" i="7" s="1"/>
  <c r="AGM47" i="7" s="1"/>
  <c r="AGO47" i="7" s="1"/>
  <c r="AGQ47" i="7" s="1"/>
  <c r="AGS47" i="7" s="1"/>
  <c r="AGU47" i="7" s="1"/>
  <c r="AGW47" i="7" s="1"/>
  <c r="AGY47" i="7" s="1"/>
  <c r="AHA47" i="7" s="1"/>
  <c r="AHC47" i="7" s="1"/>
  <c r="AHE47" i="7" s="1"/>
  <c r="AHG47" i="7" s="1"/>
  <c r="AHI47" i="7" s="1"/>
  <c r="AHK47" i="7" s="1"/>
  <c r="AHM47" i="7" s="1"/>
  <c r="AHO47" i="7" s="1"/>
  <c r="AHQ47" i="7" s="1"/>
  <c r="AHS47" i="7" s="1"/>
  <c r="AHU47" i="7" s="1"/>
  <c r="AHW47" i="7" s="1"/>
  <c r="AHY47" i="7" s="1"/>
  <c r="AIA47" i="7" s="1"/>
  <c r="AIC47" i="7" s="1"/>
  <c r="AIE47" i="7" s="1"/>
  <c r="AIG47" i="7" s="1"/>
  <c r="AII47" i="7" s="1"/>
  <c r="AIK47" i="7" s="1"/>
  <c r="AIM47" i="7" s="1"/>
  <c r="AIO47" i="7" s="1"/>
  <c r="AIQ47" i="7" s="1"/>
  <c r="AIS47" i="7" s="1"/>
  <c r="AIU47" i="7" s="1"/>
  <c r="AIW47" i="7" s="1"/>
  <c r="AIY47" i="7" s="1"/>
  <c r="AJA47" i="7" s="1"/>
  <c r="AJC47" i="7" s="1"/>
  <c r="AJE47" i="7" s="1"/>
  <c r="AJG47" i="7" s="1"/>
  <c r="AJI47" i="7" s="1"/>
  <c r="AJK47" i="7" s="1"/>
  <c r="AJM47" i="7" s="1"/>
  <c r="AJO47" i="7" s="1"/>
  <c r="AJQ47" i="7" s="1"/>
  <c r="AJS47" i="7" s="1"/>
  <c r="AJU47" i="7" s="1"/>
  <c r="AJW47" i="7" s="1"/>
  <c r="AJY47" i="7" s="1"/>
  <c r="AKA47" i="7" s="1"/>
  <c r="AKC47" i="7" s="1"/>
  <c r="AKE47" i="7" s="1"/>
  <c r="AKG47" i="7" s="1"/>
  <c r="AKI47" i="7" s="1"/>
  <c r="AKK47" i="7" s="1"/>
  <c r="AKM47" i="7" s="1"/>
  <c r="AKO47" i="7" s="1"/>
  <c r="AKQ47" i="7" s="1"/>
  <c r="AKS47" i="7" s="1"/>
  <c r="AKU47" i="7" s="1"/>
  <c r="AKW47" i="7" s="1"/>
  <c r="AKY47" i="7" s="1"/>
  <c r="ALA47" i="7" s="1"/>
  <c r="ALC47" i="7" s="1"/>
  <c r="ALE47" i="7" s="1"/>
  <c r="ALG47" i="7" s="1"/>
  <c r="ALI47" i="7" s="1"/>
  <c r="ALK47" i="7" s="1"/>
  <c r="ALM47" i="7" s="1"/>
  <c r="ALO47" i="7" s="1"/>
  <c r="ALQ47" i="7" s="1"/>
  <c r="ALS47" i="7" s="1"/>
  <c r="ALU47" i="7" s="1"/>
  <c r="ALW47" i="7" s="1"/>
  <c r="ALY47" i="7" s="1"/>
  <c r="AMA47" i="7" s="1"/>
  <c r="AMC47" i="7" s="1"/>
  <c r="AME47" i="7" s="1"/>
  <c r="AMG47" i="7" s="1"/>
  <c r="AMI47" i="7" s="1"/>
  <c r="AMK47" i="7" s="1"/>
  <c r="AMM47" i="7" s="1"/>
  <c r="AMO47" i="7" s="1"/>
  <c r="AMQ47" i="7" s="1"/>
  <c r="AMS47" i="7" s="1"/>
  <c r="AMU47" i="7" s="1"/>
  <c r="AMW47" i="7" s="1"/>
  <c r="AMY47" i="7" s="1"/>
  <c r="ANA47" i="7" s="1"/>
  <c r="ANC47" i="7" s="1"/>
  <c r="ANE47" i="7" s="1"/>
  <c r="ANG47" i="7" s="1"/>
  <c r="ANI47" i="7" s="1"/>
  <c r="ANK47" i="7" s="1"/>
  <c r="ANM47" i="7" s="1"/>
  <c r="ANO47" i="7" s="1"/>
  <c r="ANQ47" i="7" s="1"/>
  <c r="ANS47" i="7" s="1"/>
  <c r="ANU47" i="7" s="1"/>
  <c r="ANW47" i="7" s="1"/>
  <c r="ANY47" i="7" s="1"/>
  <c r="AOA47" i="7" s="1"/>
  <c r="AOC47" i="7" s="1"/>
  <c r="AOE47" i="7" s="1"/>
  <c r="AOG47" i="7" s="1"/>
  <c r="AOI47" i="7" s="1"/>
  <c r="AOK47" i="7" s="1"/>
  <c r="AOM47" i="7" s="1"/>
  <c r="AOO47" i="7" s="1"/>
  <c r="AOQ47" i="7" s="1"/>
  <c r="AOS47" i="7" s="1"/>
  <c r="AOU47" i="7" s="1"/>
  <c r="AOW47" i="7" s="1"/>
  <c r="AOY47" i="7" s="1"/>
  <c r="APA47" i="7" s="1"/>
  <c r="APC47" i="7" s="1"/>
  <c r="APE47" i="7" s="1"/>
  <c r="APG47" i="7" s="1"/>
  <c r="API47" i="7" s="1"/>
  <c r="APK47" i="7" s="1"/>
  <c r="APM47" i="7" s="1"/>
  <c r="APO47" i="7" s="1"/>
  <c r="APQ47" i="7" s="1"/>
  <c r="APS47" i="7" s="1"/>
  <c r="APU47" i="7" s="1"/>
  <c r="APW47" i="7" s="1"/>
  <c r="APY47" i="7" s="1"/>
  <c r="AQA47" i="7" s="1"/>
  <c r="AQC47" i="7" s="1"/>
  <c r="AQE47" i="7" s="1"/>
  <c r="AQG47" i="7" s="1"/>
  <c r="AQI47" i="7" s="1"/>
  <c r="AQK47" i="7" s="1"/>
  <c r="AQM47" i="7" s="1"/>
  <c r="AQO47" i="7" s="1"/>
  <c r="AQQ47" i="7" s="1"/>
  <c r="AQS47" i="7" s="1"/>
  <c r="AQU47" i="7" s="1"/>
  <c r="AQW47" i="7" s="1"/>
  <c r="AQY47" i="7" s="1"/>
  <c r="ARA47" i="7" s="1"/>
  <c r="ARC47" i="7" s="1"/>
  <c r="ARE47" i="7" s="1"/>
  <c r="ARG47" i="7" s="1"/>
  <c r="ARI47" i="7" s="1"/>
  <c r="ARK47" i="7" s="1"/>
  <c r="ARM47" i="7" s="1"/>
  <c r="ARO47" i="7" s="1"/>
  <c r="ARQ47" i="7" s="1"/>
  <c r="ARS47" i="7" s="1"/>
  <c r="ARU47" i="7" s="1"/>
  <c r="ARW47" i="7" s="1"/>
  <c r="ARY47" i="7" s="1"/>
  <c r="ASA47" i="7" s="1"/>
  <c r="ASC47" i="7" s="1"/>
  <c r="ASE47" i="7" s="1"/>
  <c r="ASG47" i="7" s="1"/>
  <c r="ASI47" i="7" s="1"/>
  <c r="ASK47" i="7" s="1"/>
  <c r="ASM47" i="7" s="1"/>
  <c r="ASO47" i="7" s="1"/>
  <c r="ASQ47" i="7" s="1"/>
  <c r="ASS47" i="7" s="1"/>
  <c r="ASU47" i="7" s="1"/>
  <c r="ASW47" i="7" s="1"/>
  <c r="ASY47" i="7" s="1"/>
  <c r="ATA47" i="7" s="1"/>
  <c r="ATC47" i="7" s="1"/>
  <c r="ATE47" i="7" s="1"/>
  <c r="ATG47" i="7" s="1"/>
  <c r="ATI47" i="7" s="1"/>
  <c r="ATK47" i="7" s="1"/>
  <c r="ATM47" i="7" s="1"/>
  <c r="ATO47" i="7" s="1"/>
  <c r="ATQ47" i="7" s="1"/>
  <c r="ATS47" i="7" s="1"/>
  <c r="ATU47" i="7" s="1"/>
  <c r="ATW47" i="7" s="1"/>
  <c r="ATY47" i="7" s="1"/>
  <c r="AUA47" i="7" s="1"/>
  <c r="AUC47" i="7" s="1"/>
  <c r="AUE47" i="7" s="1"/>
  <c r="AUG47" i="7" s="1"/>
  <c r="AUI47" i="7" s="1"/>
  <c r="AUK47" i="7" s="1"/>
  <c r="AUM47" i="7" s="1"/>
  <c r="AUO47" i="7" s="1"/>
  <c r="AUQ47" i="7" s="1"/>
  <c r="AUS47" i="7" s="1"/>
  <c r="AUU47" i="7" s="1"/>
  <c r="AUW47" i="7" s="1"/>
  <c r="AUY47" i="7" s="1"/>
  <c r="AVA47" i="7" s="1"/>
  <c r="AVC47" i="7" s="1"/>
  <c r="AVE47" i="7" s="1"/>
  <c r="AVG47" i="7" s="1"/>
  <c r="AVI47" i="7" s="1"/>
  <c r="AVK47" i="7" s="1"/>
  <c r="AVM47" i="7" s="1"/>
  <c r="AVO47" i="7" s="1"/>
  <c r="AVQ47" i="7" s="1"/>
  <c r="AVS47" i="7" s="1"/>
  <c r="AVU47" i="7" s="1"/>
  <c r="AVW47" i="7" s="1"/>
  <c r="AVY47" i="7" s="1"/>
  <c r="AWA47" i="7" s="1"/>
  <c r="AWC47" i="7" s="1"/>
  <c r="AWE47" i="7" s="1"/>
  <c r="AWG47" i="7" s="1"/>
  <c r="AWI47" i="7" s="1"/>
  <c r="AWK47" i="7" s="1"/>
  <c r="AWM47" i="7" s="1"/>
  <c r="AWO47" i="7" s="1"/>
  <c r="AWQ47" i="7" s="1"/>
  <c r="AWS47" i="7" s="1"/>
  <c r="AWU47" i="7" s="1"/>
  <c r="AWW47" i="7" s="1"/>
  <c r="AWY47" i="7" s="1"/>
  <c r="AXA47" i="7" s="1"/>
  <c r="AXC47" i="7" s="1"/>
  <c r="AXE47" i="7" s="1"/>
  <c r="AXG47" i="7" s="1"/>
  <c r="AXI47" i="7" s="1"/>
  <c r="AXK47" i="7" s="1"/>
  <c r="AXM47" i="7" s="1"/>
  <c r="AXO47" i="7" s="1"/>
  <c r="AXQ47" i="7" s="1"/>
  <c r="AXS47" i="7" s="1"/>
  <c r="AXU47" i="7" s="1"/>
  <c r="AXW47" i="7" s="1"/>
  <c r="AXY47" i="7" s="1"/>
  <c r="AYA47" i="7" s="1"/>
  <c r="AYC47" i="7" s="1"/>
  <c r="AYE47" i="7" s="1"/>
  <c r="AYG47" i="7" s="1"/>
  <c r="AYI47" i="7" s="1"/>
  <c r="AYK47" i="7" s="1"/>
  <c r="AYM47" i="7" s="1"/>
  <c r="AYO47" i="7" s="1"/>
  <c r="AYQ47" i="7" s="1"/>
  <c r="AYS47" i="7" s="1"/>
  <c r="AYU47" i="7" s="1"/>
  <c r="AYW47" i="7" s="1"/>
  <c r="AYY47" i="7" s="1"/>
  <c r="AZA47" i="7" s="1"/>
  <c r="AZC47" i="7" s="1"/>
  <c r="AZE47" i="7" s="1"/>
  <c r="AZG47" i="7" s="1"/>
  <c r="AZI47" i="7" s="1"/>
  <c r="AZK47" i="7" s="1"/>
  <c r="AZM47" i="7" s="1"/>
  <c r="AZO47" i="7" s="1"/>
  <c r="AZQ47" i="7" s="1"/>
  <c r="AZS47" i="7" s="1"/>
  <c r="AZU47" i="7" s="1"/>
  <c r="AZW47" i="7" s="1"/>
  <c r="AZY47" i="7" s="1"/>
  <c r="BAA47" i="7" s="1"/>
  <c r="BAC47" i="7" s="1"/>
  <c r="BAE47" i="7" s="1"/>
  <c r="BAG47" i="7" s="1"/>
  <c r="BAI47" i="7" s="1"/>
  <c r="BAK47" i="7" s="1"/>
  <c r="BAM47" i="7" s="1"/>
  <c r="BAO47" i="7" s="1"/>
  <c r="BAQ47" i="7" s="1"/>
  <c r="BAS47" i="7" s="1"/>
  <c r="BAU47" i="7" s="1"/>
  <c r="BAW47" i="7" s="1"/>
  <c r="BAY47" i="7" s="1"/>
  <c r="BBA47" i="7" s="1"/>
  <c r="BBC47" i="7" s="1"/>
  <c r="BBE47" i="7" s="1"/>
  <c r="BBG47" i="7" s="1"/>
  <c r="BBI47" i="7" s="1"/>
  <c r="BBK47" i="7" s="1"/>
  <c r="BBM47" i="7" s="1"/>
  <c r="BBO47" i="7" s="1"/>
  <c r="BBQ47" i="7" s="1"/>
  <c r="BBS47" i="7" s="1"/>
  <c r="BBU47" i="7" s="1"/>
  <c r="BBW47" i="7" s="1"/>
  <c r="BBY47" i="7" s="1"/>
  <c r="BCA47" i="7" s="1"/>
  <c r="BCC47" i="7" s="1"/>
  <c r="BCE47" i="7" s="1"/>
  <c r="BCG47" i="7" s="1"/>
  <c r="BCI47" i="7" s="1"/>
  <c r="BCK47" i="7" s="1"/>
  <c r="BCM47" i="7" s="1"/>
  <c r="BCO47" i="7" s="1"/>
  <c r="BCQ47" i="7" s="1"/>
  <c r="BCS47" i="7" s="1"/>
  <c r="BCU47" i="7" s="1"/>
  <c r="BCW47" i="7" s="1"/>
  <c r="BCY47" i="7" s="1"/>
  <c r="BDA47" i="7" s="1"/>
  <c r="BDC47" i="7" s="1"/>
  <c r="BDE47" i="7" s="1"/>
  <c r="BDG47" i="7" s="1"/>
  <c r="BDI47" i="7" s="1"/>
  <c r="BDK47" i="7" s="1"/>
  <c r="BDM47" i="7" s="1"/>
  <c r="BDO47" i="7" s="1"/>
  <c r="BDQ47" i="7" s="1"/>
  <c r="BDS47" i="7" s="1"/>
  <c r="BDU47" i="7" s="1"/>
  <c r="BDW47" i="7" s="1"/>
  <c r="BDY47" i="7" s="1"/>
  <c r="BEA47" i="7" s="1"/>
  <c r="BEC47" i="7" s="1"/>
  <c r="BEE47" i="7" s="1"/>
  <c r="BEG47" i="7" s="1"/>
  <c r="BEI47" i="7" s="1"/>
  <c r="BEK47" i="7" s="1"/>
  <c r="BEM47" i="7" s="1"/>
  <c r="BEO47" i="7" s="1"/>
  <c r="BEQ47" i="7" s="1"/>
  <c r="BES47" i="7" s="1"/>
  <c r="BEU47" i="7" s="1"/>
  <c r="BEW47" i="7" s="1"/>
  <c r="BEY47" i="7" s="1"/>
  <c r="BFA47" i="7" s="1"/>
  <c r="BFC47" i="7" s="1"/>
  <c r="BFE47" i="7" s="1"/>
  <c r="BFG47" i="7" s="1"/>
  <c r="BFI47" i="7" s="1"/>
  <c r="BFK47" i="7" s="1"/>
  <c r="BFM47" i="7" s="1"/>
  <c r="BFO47" i="7" s="1"/>
  <c r="BFQ47" i="7" s="1"/>
  <c r="BFS47" i="7" s="1"/>
  <c r="BFU47" i="7" s="1"/>
  <c r="BFW47" i="7" s="1"/>
  <c r="BFY47" i="7" s="1"/>
  <c r="BGA47" i="7" s="1"/>
  <c r="BGC47" i="7" s="1"/>
  <c r="BGE47" i="7" s="1"/>
  <c r="BGG47" i="7" s="1"/>
  <c r="BGI47" i="7" s="1"/>
  <c r="BGK47" i="7" s="1"/>
  <c r="BGM47" i="7" s="1"/>
  <c r="BGO47" i="7" s="1"/>
  <c r="BGQ47" i="7" s="1"/>
  <c r="BGS47" i="7" s="1"/>
  <c r="BGU47" i="7" s="1"/>
  <c r="BGW47" i="7" s="1"/>
  <c r="BGY47" i="7" s="1"/>
  <c r="BHA47" i="7" s="1"/>
  <c r="BHC47" i="7" s="1"/>
  <c r="BHE47" i="7" s="1"/>
  <c r="BHG47" i="7" s="1"/>
  <c r="BHI47" i="7" s="1"/>
  <c r="BHK47" i="7" s="1"/>
  <c r="BHM47" i="7" s="1"/>
  <c r="BHO47" i="7" s="1"/>
  <c r="BHQ47" i="7" s="1"/>
  <c r="BHS47" i="7" s="1"/>
  <c r="BHU47" i="7" s="1"/>
  <c r="BHW47" i="7" s="1"/>
  <c r="BHY47" i="7" s="1"/>
  <c r="BIA47" i="7" s="1"/>
  <c r="BIC47" i="7" s="1"/>
  <c r="BIE47" i="7" s="1"/>
  <c r="BIG47" i="7" s="1"/>
  <c r="BII47" i="7" s="1"/>
  <c r="BIK47" i="7" s="1"/>
  <c r="BIM47" i="7" s="1"/>
  <c r="BIO47" i="7" s="1"/>
  <c r="BIQ47" i="7" s="1"/>
  <c r="BIS47" i="7" s="1"/>
  <c r="BIU47" i="7" s="1"/>
  <c r="BIW47" i="7" s="1"/>
  <c r="BIY47" i="7" s="1"/>
  <c r="BJA47" i="7" s="1"/>
  <c r="BJC47" i="7" s="1"/>
  <c r="BJE47" i="7" s="1"/>
  <c r="BJG47" i="7" s="1"/>
  <c r="BJI47" i="7" s="1"/>
  <c r="BJK47" i="7" s="1"/>
  <c r="BJM47" i="7" s="1"/>
  <c r="BJO47" i="7" s="1"/>
  <c r="BJQ47" i="7" s="1"/>
  <c r="BJS47" i="7" s="1"/>
  <c r="BJU47" i="7" s="1"/>
  <c r="BJW47" i="7" s="1"/>
  <c r="BJY47" i="7" s="1"/>
  <c r="BKA47" i="7" s="1"/>
  <c r="BKC47" i="7" s="1"/>
  <c r="BKE47" i="7" s="1"/>
  <c r="BKG47" i="7" s="1"/>
  <c r="BKI47" i="7" s="1"/>
  <c r="BKK47" i="7" s="1"/>
  <c r="BKM47" i="7" s="1"/>
  <c r="BKO47" i="7" s="1"/>
  <c r="BKQ47" i="7" s="1"/>
  <c r="BKS47" i="7" s="1"/>
  <c r="BKU47" i="7" s="1"/>
  <c r="BKW47" i="7" s="1"/>
  <c r="BKY47" i="7" s="1"/>
  <c r="BLA47" i="7" s="1"/>
  <c r="BLC47" i="7" s="1"/>
  <c r="BLE47" i="7" s="1"/>
  <c r="BLG47" i="7" s="1"/>
  <c r="BLI47" i="7" s="1"/>
  <c r="BLK47" i="7" s="1"/>
  <c r="BLM47" i="7" s="1"/>
  <c r="BLO47" i="7" s="1"/>
  <c r="BLQ47" i="7" s="1"/>
  <c r="BLS47" i="7" s="1"/>
  <c r="BLU47" i="7" s="1"/>
  <c r="BLW47" i="7" s="1"/>
  <c r="BLY47" i="7" s="1"/>
  <c r="BMA47" i="7" s="1"/>
  <c r="BMC47" i="7" s="1"/>
  <c r="BME47" i="7" s="1"/>
  <c r="BMG47" i="7" s="1"/>
  <c r="BMI47" i="7" s="1"/>
  <c r="BMK47" i="7" s="1"/>
  <c r="BMM47" i="7" s="1"/>
  <c r="BMO47" i="7" s="1"/>
  <c r="BMQ47" i="7" s="1"/>
  <c r="BMS47" i="7" s="1"/>
  <c r="BMU47" i="7" s="1"/>
  <c r="BMW47" i="7" s="1"/>
  <c r="BMY47" i="7" s="1"/>
  <c r="BNA47" i="7" s="1"/>
  <c r="BNC47" i="7" s="1"/>
  <c r="BNE47" i="7" s="1"/>
  <c r="BNG47" i="7" s="1"/>
  <c r="BNI47" i="7" s="1"/>
  <c r="BNK47" i="7" s="1"/>
  <c r="BNM47" i="7" s="1"/>
  <c r="BNO47" i="7" s="1"/>
  <c r="BNQ47" i="7" s="1"/>
  <c r="BNS47" i="7" s="1"/>
  <c r="BNU47" i="7" s="1"/>
  <c r="BNW47" i="7" s="1"/>
  <c r="BNY47" i="7" s="1"/>
  <c r="BOA47" i="7" s="1"/>
  <c r="BOC47" i="7" s="1"/>
  <c r="BOE47" i="7" s="1"/>
  <c r="BOG47" i="7" s="1"/>
  <c r="BOI47" i="7" s="1"/>
  <c r="BOK47" i="7" s="1"/>
  <c r="BOM47" i="7" s="1"/>
  <c r="BOO47" i="7" s="1"/>
  <c r="BOQ47" i="7" s="1"/>
  <c r="BOS47" i="7" s="1"/>
  <c r="BOU47" i="7" s="1"/>
  <c r="BOW47" i="7" s="1"/>
  <c r="BOY47" i="7" s="1"/>
  <c r="BPA47" i="7" s="1"/>
  <c r="BPC47" i="7" s="1"/>
  <c r="BPE47" i="7" s="1"/>
  <c r="BPG47" i="7" s="1"/>
  <c r="BPI47" i="7" s="1"/>
  <c r="BPK47" i="7" s="1"/>
  <c r="BPM47" i="7" s="1"/>
  <c r="BPO47" i="7" s="1"/>
  <c r="BPQ47" i="7" s="1"/>
  <c r="BPS47" i="7" s="1"/>
  <c r="BPU47" i="7" s="1"/>
  <c r="BPW47" i="7" s="1"/>
  <c r="BPY47" i="7" s="1"/>
  <c r="BQA47" i="7" s="1"/>
  <c r="BQC47" i="7" s="1"/>
  <c r="BQE47" i="7" s="1"/>
  <c r="BQG47" i="7" s="1"/>
  <c r="BQI47" i="7" s="1"/>
  <c r="BQK47" i="7" s="1"/>
  <c r="BQM47" i="7" s="1"/>
  <c r="BQO47" i="7" s="1"/>
  <c r="BQQ47" i="7" s="1"/>
  <c r="BQS47" i="7" s="1"/>
  <c r="BQU47" i="7" s="1"/>
  <c r="BQW47" i="7" s="1"/>
  <c r="BQY47" i="7" s="1"/>
  <c r="BRA47" i="7" s="1"/>
  <c r="BRC47" i="7" s="1"/>
  <c r="BRE47" i="7" s="1"/>
  <c r="BRG47" i="7" s="1"/>
  <c r="BRI47" i="7" s="1"/>
  <c r="BRK47" i="7" s="1"/>
  <c r="BRM47" i="7" s="1"/>
  <c r="BRO47" i="7" s="1"/>
  <c r="BRQ47" i="7" s="1"/>
  <c r="BRS47" i="7" s="1"/>
  <c r="BRU47" i="7" s="1"/>
  <c r="BRW47" i="7" s="1"/>
  <c r="BRY47" i="7" s="1"/>
  <c r="BSA47" i="7" s="1"/>
  <c r="BSC47" i="7" s="1"/>
  <c r="BSE47" i="7" s="1"/>
  <c r="BSG47" i="7" s="1"/>
  <c r="BSI47" i="7" s="1"/>
  <c r="BSK47" i="7" s="1"/>
  <c r="BSM47" i="7" s="1"/>
  <c r="BSO47" i="7" s="1"/>
  <c r="BSQ47" i="7" s="1"/>
  <c r="BSS47" i="7" s="1"/>
  <c r="BSU47" i="7" s="1"/>
  <c r="BSW47" i="7" s="1"/>
  <c r="BSY47" i="7" s="1"/>
  <c r="BTA47" i="7" s="1"/>
  <c r="BTC47" i="7" s="1"/>
  <c r="BTE47" i="7" s="1"/>
  <c r="BTG47" i="7" s="1"/>
  <c r="BTI47" i="7" s="1"/>
  <c r="BTK47" i="7" s="1"/>
  <c r="BTM47" i="7" s="1"/>
  <c r="BTO47" i="7" s="1"/>
  <c r="BTQ47" i="7" s="1"/>
  <c r="BTS47" i="7" s="1"/>
  <c r="BTU47" i="7" s="1"/>
  <c r="BTW47" i="7" s="1"/>
  <c r="BTY47" i="7" s="1"/>
  <c r="BUA47" i="7" s="1"/>
  <c r="BUC47" i="7" s="1"/>
  <c r="BUE47" i="7" s="1"/>
  <c r="BUG47" i="7" s="1"/>
  <c r="BUI47" i="7" s="1"/>
  <c r="BUK47" i="7" s="1"/>
  <c r="BUM47" i="7" s="1"/>
  <c r="BUO47" i="7" s="1"/>
  <c r="BUQ47" i="7" s="1"/>
  <c r="BUS47" i="7" s="1"/>
  <c r="BUU47" i="7" s="1"/>
  <c r="BUW47" i="7" s="1"/>
  <c r="BUY47" i="7" s="1"/>
  <c r="BVA47" i="7" s="1"/>
  <c r="BVC47" i="7" s="1"/>
  <c r="BVE47" i="7" s="1"/>
  <c r="BVG47" i="7" s="1"/>
  <c r="BVI47" i="7" s="1"/>
  <c r="BVK47" i="7" s="1"/>
  <c r="BVM47" i="7" s="1"/>
  <c r="BVO47" i="7" s="1"/>
  <c r="BVQ47" i="7" s="1"/>
  <c r="BVS47" i="7" s="1"/>
  <c r="BVU47" i="7" s="1"/>
  <c r="BVW47" i="7" s="1"/>
  <c r="BVY47" i="7" s="1"/>
  <c r="BWA47" i="7" s="1"/>
  <c r="BWC47" i="7" s="1"/>
  <c r="BWE47" i="7" s="1"/>
  <c r="BWG47" i="7" s="1"/>
  <c r="BWI47" i="7" s="1"/>
  <c r="BWK47" i="7" s="1"/>
  <c r="BWM47" i="7" s="1"/>
  <c r="BWO47" i="7" s="1"/>
  <c r="BWQ47" i="7" s="1"/>
  <c r="BWS47" i="7" s="1"/>
  <c r="BWU47" i="7" s="1"/>
  <c r="BWW47" i="7" s="1"/>
  <c r="BWY47" i="7" s="1"/>
  <c r="BXA47" i="7" s="1"/>
  <c r="BXC47" i="7" s="1"/>
  <c r="BXE47" i="7" s="1"/>
  <c r="BXG47" i="7" s="1"/>
  <c r="BXI47" i="7" s="1"/>
  <c r="BXK47" i="7" s="1"/>
  <c r="BXM47" i="7" s="1"/>
  <c r="BXO47" i="7" s="1"/>
  <c r="BXQ47" i="7" s="1"/>
  <c r="BXS47" i="7" s="1"/>
  <c r="BXU47" i="7" s="1"/>
  <c r="BXW47" i="7" s="1"/>
  <c r="BXY47" i="7" s="1"/>
  <c r="BYA47" i="7" s="1"/>
  <c r="BYC47" i="7" s="1"/>
  <c r="BYE47" i="7" s="1"/>
  <c r="BYG47" i="7" s="1"/>
  <c r="BYI47" i="7" s="1"/>
  <c r="BYK47" i="7" s="1"/>
  <c r="BYM47" i="7" s="1"/>
  <c r="BYO47" i="7" s="1"/>
  <c r="BYQ47" i="7" s="1"/>
  <c r="BYS47" i="7" s="1"/>
  <c r="BYU47" i="7" s="1"/>
  <c r="BYW47" i="7" s="1"/>
  <c r="BYY47" i="7" s="1"/>
  <c r="BZA47" i="7" s="1"/>
  <c r="BZC47" i="7" s="1"/>
  <c r="BZE47" i="7" s="1"/>
  <c r="BZG47" i="7" s="1"/>
  <c r="BZI47" i="7" s="1"/>
  <c r="BZK47" i="7" s="1"/>
  <c r="BZM47" i="7" s="1"/>
  <c r="BZO47" i="7" s="1"/>
  <c r="BZQ47" i="7" s="1"/>
  <c r="BZS47" i="7" s="1"/>
  <c r="BZU47" i="7" s="1"/>
  <c r="BZW47" i="7" s="1"/>
  <c r="BZY47" i="7" s="1"/>
  <c r="CAA47" i="7" s="1"/>
  <c r="CAC47" i="7" s="1"/>
  <c r="CAE47" i="7" s="1"/>
  <c r="CAG47" i="7" s="1"/>
  <c r="CAI47" i="7" s="1"/>
  <c r="CAK47" i="7" s="1"/>
  <c r="CAM47" i="7" s="1"/>
  <c r="CAO47" i="7" s="1"/>
  <c r="CAQ47" i="7" s="1"/>
  <c r="CAS47" i="7" s="1"/>
  <c r="CAU47" i="7" s="1"/>
  <c r="CAW47" i="7" s="1"/>
  <c r="CAY47" i="7" s="1"/>
  <c r="CBA47" i="7" s="1"/>
  <c r="CBC47" i="7" s="1"/>
  <c r="CBE47" i="7" s="1"/>
  <c r="CBG47" i="7" s="1"/>
  <c r="CBI47" i="7" s="1"/>
  <c r="CBK47" i="7" s="1"/>
  <c r="CBM47" i="7" s="1"/>
  <c r="CBO47" i="7" s="1"/>
  <c r="CBQ47" i="7" s="1"/>
  <c r="CBS47" i="7" s="1"/>
  <c r="CBU47" i="7" s="1"/>
  <c r="CBW47" i="7" s="1"/>
  <c r="CBY47" i="7" s="1"/>
  <c r="CCA47" i="7" s="1"/>
  <c r="CCC47" i="7" s="1"/>
  <c r="CCE47" i="7" s="1"/>
  <c r="CCG47" i="7" s="1"/>
  <c r="CCI47" i="7" s="1"/>
  <c r="CCK47" i="7" s="1"/>
  <c r="CCM47" i="7" s="1"/>
  <c r="CCO47" i="7" s="1"/>
  <c r="CCQ47" i="7" s="1"/>
  <c r="CCS47" i="7" s="1"/>
  <c r="CCU47" i="7" s="1"/>
  <c r="CCW47" i="7" s="1"/>
  <c r="CCY47" i="7" s="1"/>
  <c r="CDA47" i="7" s="1"/>
  <c r="CDC47" i="7" s="1"/>
  <c r="CDE47" i="7" s="1"/>
  <c r="CDG47" i="7" s="1"/>
  <c r="CDI47" i="7" s="1"/>
  <c r="CDK47" i="7" s="1"/>
  <c r="CDM47" i="7" s="1"/>
  <c r="CDO47" i="7" s="1"/>
  <c r="CDQ47" i="7" s="1"/>
  <c r="CDS47" i="7" s="1"/>
  <c r="CDU47" i="7" s="1"/>
  <c r="CDW47" i="7" s="1"/>
  <c r="CDY47" i="7" s="1"/>
  <c r="CEA47" i="7" s="1"/>
  <c r="CEC47" i="7" s="1"/>
  <c r="CEE47" i="7" s="1"/>
  <c r="CEG47" i="7" s="1"/>
  <c r="CEI47" i="7" s="1"/>
  <c r="CEK47" i="7" s="1"/>
  <c r="CEM47" i="7" s="1"/>
  <c r="CEO47" i="7" s="1"/>
  <c r="CEQ47" i="7" s="1"/>
  <c r="CES47" i="7" s="1"/>
  <c r="CEU47" i="7" s="1"/>
  <c r="CEW47" i="7" s="1"/>
  <c r="CEY47" i="7" s="1"/>
  <c r="CFA47" i="7" s="1"/>
  <c r="CFC47" i="7" s="1"/>
  <c r="CFE47" i="7" s="1"/>
  <c r="CFG47" i="7" s="1"/>
  <c r="CFI47" i="7" s="1"/>
  <c r="CFK47" i="7" s="1"/>
  <c r="CFM47" i="7" s="1"/>
  <c r="CFO47" i="7" s="1"/>
  <c r="CFQ47" i="7" s="1"/>
  <c r="CFS47" i="7" s="1"/>
  <c r="CFU47" i="7" s="1"/>
  <c r="CFW47" i="7" s="1"/>
  <c r="CFY47" i="7" s="1"/>
  <c r="CGA47" i="7" s="1"/>
  <c r="CGC47" i="7" s="1"/>
  <c r="CGE47" i="7" s="1"/>
  <c r="CGG47" i="7" s="1"/>
  <c r="CGI47" i="7" s="1"/>
  <c r="CGK47" i="7" s="1"/>
  <c r="CGM47" i="7" s="1"/>
  <c r="CGO47" i="7" s="1"/>
  <c r="CGQ47" i="7" s="1"/>
  <c r="CGS47" i="7" s="1"/>
  <c r="CGU47" i="7" s="1"/>
  <c r="CGW47" i="7" s="1"/>
  <c r="CGY47" i="7" s="1"/>
  <c r="CHA47" i="7" s="1"/>
  <c r="CHC47" i="7" s="1"/>
  <c r="CHE47" i="7" s="1"/>
  <c r="CHG47" i="7" s="1"/>
  <c r="CHI47" i="7" s="1"/>
  <c r="CHK47" i="7" s="1"/>
  <c r="CHM47" i="7" s="1"/>
  <c r="CHO47" i="7" s="1"/>
  <c r="CHQ47" i="7" s="1"/>
  <c r="CHS47" i="7" s="1"/>
  <c r="CHU47" i="7" s="1"/>
  <c r="CHW47" i="7" s="1"/>
  <c r="CHY47" i="7" s="1"/>
  <c r="CIA47" i="7" s="1"/>
  <c r="CIC47" i="7" s="1"/>
  <c r="CIE47" i="7" s="1"/>
  <c r="CIG47" i="7" s="1"/>
  <c r="CII47" i="7" s="1"/>
  <c r="CIK47" i="7" s="1"/>
  <c r="CIM47" i="7" s="1"/>
  <c r="CIO47" i="7" s="1"/>
  <c r="CIQ47" i="7" s="1"/>
  <c r="CIS47" i="7" s="1"/>
  <c r="CIU47" i="7" s="1"/>
  <c r="CIW47" i="7" s="1"/>
  <c r="CIY47" i="7" s="1"/>
  <c r="CJA47" i="7" s="1"/>
  <c r="CJC47" i="7" s="1"/>
  <c r="CJE47" i="7" s="1"/>
  <c r="CJG47" i="7" s="1"/>
  <c r="CJI47" i="7" s="1"/>
  <c r="CJK47" i="7" s="1"/>
  <c r="CJM47" i="7" s="1"/>
  <c r="CJO47" i="7" s="1"/>
  <c r="CJQ47" i="7" s="1"/>
  <c r="CJS47" i="7" s="1"/>
  <c r="CJU47" i="7" s="1"/>
  <c r="CJW47" i="7" s="1"/>
  <c r="CJY47" i="7" s="1"/>
  <c r="CKA47" i="7" s="1"/>
  <c r="CKC47" i="7" s="1"/>
  <c r="CKE47" i="7" s="1"/>
  <c r="CKG47" i="7" s="1"/>
  <c r="CKI47" i="7" s="1"/>
  <c r="CKK47" i="7" s="1"/>
  <c r="CKM47" i="7" s="1"/>
  <c r="CKO47" i="7" s="1"/>
  <c r="CKQ47" i="7" s="1"/>
  <c r="CKS47" i="7" s="1"/>
  <c r="CKU47" i="7" s="1"/>
  <c r="CKW47" i="7" s="1"/>
  <c r="CKY47" i="7" s="1"/>
  <c r="CLA47" i="7" s="1"/>
  <c r="CLC47" i="7" s="1"/>
  <c r="CLE47" i="7" s="1"/>
  <c r="CLG47" i="7" s="1"/>
  <c r="CLI47" i="7" s="1"/>
  <c r="CLK47" i="7" s="1"/>
  <c r="CLM47" i="7" s="1"/>
  <c r="CLO47" i="7" s="1"/>
  <c r="CLQ47" i="7" s="1"/>
  <c r="CLS47" i="7" s="1"/>
  <c r="CLU47" i="7" s="1"/>
  <c r="CLW47" i="7" s="1"/>
  <c r="CLY47" i="7" s="1"/>
  <c r="CMA47" i="7" s="1"/>
  <c r="CMC47" i="7" s="1"/>
  <c r="CME47" i="7" s="1"/>
  <c r="CMG47" i="7" s="1"/>
  <c r="CMI47" i="7" s="1"/>
  <c r="CMK47" i="7" s="1"/>
  <c r="CMM47" i="7" s="1"/>
  <c r="CMO47" i="7" s="1"/>
  <c r="CMQ47" i="7" s="1"/>
  <c r="CMS47" i="7" s="1"/>
  <c r="CMU47" i="7" s="1"/>
  <c r="CMW47" i="7" s="1"/>
  <c r="CMY47" i="7" s="1"/>
  <c r="CNA47" i="7" s="1"/>
  <c r="CNC47" i="7" s="1"/>
  <c r="CNE47" i="7" s="1"/>
  <c r="CNG47" i="7" s="1"/>
  <c r="CNI47" i="7" s="1"/>
  <c r="CNK47" i="7" s="1"/>
  <c r="CNM47" i="7" s="1"/>
  <c r="CNO47" i="7" s="1"/>
  <c r="CNQ47" i="7" s="1"/>
  <c r="CNS47" i="7" s="1"/>
  <c r="CNU47" i="7" s="1"/>
  <c r="CNW47" i="7" s="1"/>
  <c r="CNY47" i="7" s="1"/>
  <c r="COA47" i="7" s="1"/>
  <c r="COC47" i="7" s="1"/>
  <c r="COE47" i="7" s="1"/>
  <c r="COG47" i="7" s="1"/>
  <c r="COI47" i="7" s="1"/>
  <c r="COK47" i="7" s="1"/>
  <c r="COM47" i="7" s="1"/>
  <c r="COO47" i="7" s="1"/>
  <c r="COQ47" i="7" s="1"/>
  <c r="COS47" i="7" s="1"/>
  <c r="COU47" i="7" s="1"/>
  <c r="COW47" i="7" s="1"/>
  <c r="COY47" i="7" s="1"/>
  <c r="CPA47" i="7" s="1"/>
  <c r="CPC47" i="7" s="1"/>
  <c r="CPE47" i="7" s="1"/>
  <c r="CPG47" i="7" s="1"/>
  <c r="CPI47" i="7" s="1"/>
  <c r="CPK47" i="7" s="1"/>
  <c r="CPM47" i="7" s="1"/>
  <c r="CPO47" i="7" s="1"/>
  <c r="CPQ47" i="7" s="1"/>
  <c r="CPS47" i="7" s="1"/>
  <c r="CPU47" i="7" s="1"/>
  <c r="CPW47" i="7" s="1"/>
  <c r="CPY47" i="7" s="1"/>
  <c r="CQA47" i="7" s="1"/>
  <c r="CQC47" i="7" s="1"/>
  <c r="CQE47" i="7" s="1"/>
  <c r="CQG47" i="7" s="1"/>
  <c r="CQI47" i="7" s="1"/>
  <c r="CQK47" i="7" s="1"/>
  <c r="CQM47" i="7" s="1"/>
  <c r="CQO47" i="7" s="1"/>
  <c r="CQQ47" i="7" s="1"/>
  <c r="CQS47" i="7" s="1"/>
  <c r="CQU47" i="7" s="1"/>
  <c r="CQW47" i="7" s="1"/>
  <c r="CQY47" i="7" s="1"/>
  <c r="CRA47" i="7" s="1"/>
  <c r="CRC47" i="7" s="1"/>
  <c r="CRE47" i="7" s="1"/>
  <c r="CRG47" i="7" s="1"/>
  <c r="CRI47" i="7" s="1"/>
  <c r="CRK47" i="7" s="1"/>
  <c r="CRM47" i="7" s="1"/>
  <c r="CRO47" i="7" s="1"/>
  <c r="CRQ47" i="7" s="1"/>
  <c r="CRS47" i="7" s="1"/>
  <c r="CRU47" i="7" s="1"/>
  <c r="CRW47" i="7" s="1"/>
  <c r="CRY47" i="7" s="1"/>
  <c r="CSA47" i="7" s="1"/>
  <c r="CSC47" i="7" s="1"/>
  <c r="CSE47" i="7" s="1"/>
  <c r="CSG47" i="7" s="1"/>
  <c r="CSI47" i="7" s="1"/>
  <c r="CSK47" i="7" s="1"/>
  <c r="CSM47" i="7" s="1"/>
  <c r="CSO47" i="7" s="1"/>
  <c r="CSQ47" i="7" s="1"/>
  <c r="CSS47" i="7" s="1"/>
  <c r="CSU47" i="7" s="1"/>
  <c r="CSW47" i="7" s="1"/>
  <c r="CSY47" i="7" s="1"/>
  <c r="CTA47" i="7" s="1"/>
  <c r="CTC47" i="7" s="1"/>
  <c r="CTE47" i="7" s="1"/>
  <c r="CTG47" i="7" s="1"/>
  <c r="CTI47" i="7" s="1"/>
  <c r="CTK47" i="7" s="1"/>
  <c r="CTM47" i="7" s="1"/>
  <c r="CTO47" i="7" s="1"/>
  <c r="CTQ47" i="7" s="1"/>
  <c r="CTS47" i="7" s="1"/>
  <c r="CTU47" i="7" s="1"/>
  <c r="CTW47" i="7" s="1"/>
  <c r="CTY47" i="7" s="1"/>
  <c r="CUA47" i="7" s="1"/>
  <c r="CUC47" i="7" s="1"/>
  <c r="CUE47" i="7" s="1"/>
  <c r="CUG47" i="7" s="1"/>
  <c r="CUI47" i="7" s="1"/>
  <c r="CUK47" i="7" s="1"/>
  <c r="CUM47" i="7" s="1"/>
  <c r="CUO47" i="7" s="1"/>
  <c r="CUQ47" i="7" s="1"/>
  <c r="CUS47" i="7" s="1"/>
  <c r="CUU47" i="7" s="1"/>
  <c r="CUW47" i="7" s="1"/>
  <c r="CUY47" i="7" s="1"/>
  <c r="CVA47" i="7" s="1"/>
  <c r="CVC47" i="7" s="1"/>
  <c r="CVE47" i="7" s="1"/>
  <c r="CVG47" i="7" s="1"/>
  <c r="CVI47" i="7" s="1"/>
  <c r="CVK47" i="7" s="1"/>
  <c r="CVM47" i="7" s="1"/>
  <c r="CVO47" i="7" s="1"/>
  <c r="CVQ47" i="7" s="1"/>
  <c r="CVS47" i="7" s="1"/>
  <c r="CVU47" i="7" s="1"/>
  <c r="CVW47" i="7" s="1"/>
  <c r="CVY47" i="7" s="1"/>
  <c r="CWA47" i="7" s="1"/>
  <c r="CWC47" i="7" s="1"/>
  <c r="CWE47" i="7" s="1"/>
  <c r="CWG47" i="7" s="1"/>
  <c r="CWI47" i="7" s="1"/>
  <c r="CWK47" i="7" s="1"/>
  <c r="CWM47" i="7" s="1"/>
  <c r="CWO47" i="7" s="1"/>
  <c r="CWQ47" i="7" s="1"/>
  <c r="CWS47" i="7" s="1"/>
  <c r="CWU47" i="7" s="1"/>
  <c r="CWW47" i="7" s="1"/>
  <c r="CWY47" i="7" s="1"/>
  <c r="CXA47" i="7" s="1"/>
  <c r="CXC47" i="7" s="1"/>
  <c r="CXE47" i="7" s="1"/>
  <c r="CXG47" i="7" s="1"/>
  <c r="CXI47" i="7" s="1"/>
  <c r="CXK47" i="7" s="1"/>
  <c r="CXM47" i="7" s="1"/>
  <c r="CXO47" i="7" s="1"/>
  <c r="CXQ47" i="7" s="1"/>
  <c r="CXS47" i="7" s="1"/>
  <c r="CXU47" i="7" s="1"/>
  <c r="CXW47" i="7" s="1"/>
  <c r="CXY47" i="7" s="1"/>
  <c r="CYA47" i="7" s="1"/>
  <c r="CYC47" i="7" s="1"/>
  <c r="CYE47" i="7" s="1"/>
  <c r="CYG47" i="7" s="1"/>
  <c r="CYI47" i="7" s="1"/>
  <c r="CYK47" i="7" s="1"/>
  <c r="CYM47" i="7" s="1"/>
  <c r="CYO47" i="7" s="1"/>
  <c r="CYQ47" i="7" s="1"/>
  <c r="CYS47" i="7" s="1"/>
  <c r="CYU47" i="7" s="1"/>
  <c r="CYW47" i="7" s="1"/>
  <c r="CYY47" i="7" s="1"/>
  <c r="CZA47" i="7" s="1"/>
  <c r="CZC47" i="7" s="1"/>
  <c r="CZE47" i="7" s="1"/>
  <c r="CZG47" i="7" s="1"/>
  <c r="CZI47" i="7" s="1"/>
  <c r="CZK47" i="7" s="1"/>
  <c r="CZM47" i="7" s="1"/>
  <c r="CZO47" i="7" s="1"/>
  <c r="CZQ47" i="7" s="1"/>
  <c r="CZS47" i="7" s="1"/>
  <c r="CZU47" i="7" s="1"/>
  <c r="CZW47" i="7" s="1"/>
  <c r="CZY47" i="7" s="1"/>
  <c r="DAA47" i="7" s="1"/>
  <c r="DAC47" i="7" s="1"/>
  <c r="DAE47" i="7" s="1"/>
  <c r="DAG47" i="7" s="1"/>
  <c r="DAI47" i="7" s="1"/>
  <c r="DAK47" i="7" s="1"/>
  <c r="DAM47" i="7" s="1"/>
  <c r="DAO47" i="7" s="1"/>
  <c r="DAQ47" i="7" s="1"/>
  <c r="DAS47" i="7" s="1"/>
  <c r="DAU47" i="7" s="1"/>
  <c r="DAW47" i="7" s="1"/>
  <c r="DAY47" i="7" s="1"/>
  <c r="DBA47" i="7" s="1"/>
  <c r="DBC47" i="7" s="1"/>
  <c r="DBE47" i="7" s="1"/>
  <c r="DBG47" i="7" s="1"/>
  <c r="DBI47" i="7" s="1"/>
  <c r="DBK47" i="7" s="1"/>
  <c r="DBM47" i="7" s="1"/>
  <c r="DBO47" i="7" s="1"/>
  <c r="DBQ47" i="7" s="1"/>
  <c r="DBS47" i="7" s="1"/>
  <c r="DBU47" i="7" s="1"/>
  <c r="DBW47" i="7" s="1"/>
  <c r="DBY47" i="7" s="1"/>
  <c r="DCA47" i="7" s="1"/>
  <c r="DCC47" i="7" s="1"/>
  <c r="DCE47" i="7" s="1"/>
  <c r="DCG47" i="7" s="1"/>
  <c r="DCI47" i="7" s="1"/>
  <c r="DCK47" i="7" s="1"/>
  <c r="DCM47" i="7" s="1"/>
  <c r="DCO47" i="7" s="1"/>
  <c r="DCQ47" i="7" s="1"/>
  <c r="DCS47" i="7" s="1"/>
  <c r="DCU47" i="7" s="1"/>
  <c r="DCW47" i="7" s="1"/>
  <c r="DCY47" i="7" s="1"/>
  <c r="DDA47" i="7" s="1"/>
  <c r="DDC47" i="7" s="1"/>
  <c r="DDE47" i="7" s="1"/>
  <c r="DDG47" i="7" s="1"/>
  <c r="DDI47" i="7" s="1"/>
  <c r="DDK47" i="7" s="1"/>
  <c r="DDM47" i="7" s="1"/>
  <c r="DDO47" i="7" s="1"/>
  <c r="DDQ47" i="7" s="1"/>
  <c r="DDS47" i="7" s="1"/>
  <c r="DDU47" i="7" s="1"/>
  <c r="DDW47" i="7" s="1"/>
  <c r="DDY47" i="7" s="1"/>
  <c r="DEA47" i="7" s="1"/>
  <c r="DEC47" i="7" s="1"/>
  <c r="DEE47" i="7" s="1"/>
  <c r="DEG47" i="7" s="1"/>
  <c r="DEI47" i="7" s="1"/>
  <c r="DEK47" i="7" s="1"/>
  <c r="DEM47" i="7" s="1"/>
  <c r="DEO47" i="7" s="1"/>
  <c r="DEQ47" i="7" s="1"/>
  <c r="DES47" i="7" s="1"/>
  <c r="DEU47" i="7" s="1"/>
  <c r="DEW47" i="7" s="1"/>
  <c r="DEY47" i="7" s="1"/>
  <c r="DFA47" i="7" s="1"/>
  <c r="DFC47" i="7" s="1"/>
  <c r="DFE47" i="7" s="1"/>
  <c r="DFG47" i="7" s="1"/>
  <c r="DFI47" i="7" s="1"/>
  <c r="DFK47" i="7" s="1"/>
  <c r="DFM47" i="7" s="1"/>
  <c r="DFO47" i="7" s="1"/>
  <c r="DFQ47" i="7" s="1"/>
  <c r="DFS47" i="7" s="1"/>
  <c r="DFU47" i="7" s="1"/>
  <c r="DFW47" i="7" s="1"/>
  <c r="DFY47" i="7" s="1"/>
  <c r="DGA47" i="7" s="1"/>
  <c r="DGC47" i="7" s="1"/>
  <c r="DGE47" i="7" s="1"/>
  <c r="DGG47" i="7" s="1"/>
  <c r="DGI47" i="7" s="1"/>
  <c r="DGK47" i="7" s="1"/>
  <c r="DGM47" i="7" s="1"/>
  <c r="DGO47" i="7" s="1"/>
  <c r="DGQ47" i="7" s="1"/>
  <c r="DGS47" i="7" s="1"/>
  <c r="DGU47" i="7" s="1"/>
  <c r="DGW47" i="7" s="1"/>
  <c r="DGY47" i="7" s="1"/>
  <c r="DHA47" i="7" s="1"/>
  <c r="DHC47" i="7" s="1"/>
  <c r="DHE47" i="7" s="1"/>
  <c r="DHG47" i="7" s="1"/>
  <c r="DHI47" i="7" s="1"/>
  <c r="DHK47" i="7" s="1"/>
  <c r="DHM47" i="7" s="1"/>
  <c r="DHO47" i="7" s="1"/>
  <c r="DHQ47" i="7" s="1"/>
  <c r="DHS47" i="7" s="1"/>
  <c r="DHU47" i="7" s="1"/>
  <c r="DHW47" i="7" s="1"/>
  <c r="DHY47" i="7" s="1"/>
  <c r="DIA47" i="7" s="1"/>
  <c r="DIC47" i="7" s="1"/>
  <c r="DIE47" i="7" s="1"/>
  <c r="DIG47" i="7" s="1"/>
  <c r="DII47" i="7" s="1"/>
  <c r="DIK47" i="7" s="1"/>
  <c r="DIM47" i="7" s="1"/>
  <c r="DIO47" i="7" s="1"/>
  <c r="DIQ47" i="7" s="1"/>
  <c r="DIS47" i="7" s="1"/>
  <c r="DIU47" i="7" s="1"/>
  <c r="DIW47" i="7" s="1"/>
  <c r="DIY47" i="7" s="1"/>
  <c r="DJA47" i="7" s="1"/>
  <c r="DJC47" i="7" s="1"/>
  <c r="DJE47" i="7" s="1"/>
  <c r="DJG47" i="7" s="1"/>
  <c r="DJI47" i="7" s="1"/>
  <c r="DJK47" i="7" s="1"/>
  <c r="DJM47" i="7" s="1"/>
  <c r="DJO47" i="7" s="1"/>
  <c r="DJQ47" i="7" s="1"/>
  <c r="DJS47" i="7" s="1"/>
  <c r="DJU47" i="7" s="1"/>
  <c r="DJW47" i="7" s="1"/>
  <c r="DJY47" i="7" s="1"/>
  <c r="DKA47" i="7" s="1"/>
  <c r="DKC47" i="7" s="1"/>
  <c r="DKE47" i="7" s="1"/>
  <c r="DKG47" i="7" s="1"/>
  <c r="DKI47" i="7" s="1"/>
  <c r="DKK47" i="7" s="1"/>
  <c r="DKM47" i="7" s="1"/>
  <c r="DKO47" i="7" s="1"/>
  <c r="DKQ47" i="7" s="1"/>
  <c r="DKS47" i="7" s="1"/>
  <c r="DKU47" i="7" s="1"/>
  <c r="DKW47" i="7" s="1"/>
  <c r="DKY47" i="7" s="1"/>
  <c r="DLA47" i="7" s="1"/>
  <c r="DLC47" i="7" s="1"/>
  <c r="DLE47" i="7" s="1"/>
  <c r="DLG47" i="7" s="1"/>
  <c r="DLI47" i="7" s="1"/>
  <c r="DLK47" i="7" s="1"/>
  <c r="DLM47" i="7" s="1"/>
  <c r="DLO47" i="7" s="1"/>
  <c r="DLQ47" i="7" s="1"/>
  <c r="DLS47" i="7" s="1"/>
  <c r="DLU47" i="7" s="1"/>
  <c r="DLW47" i="7" s="1"/>
  <c r="DLY47" i="7" s="1"/>
  <c r="DMA47" i="7" s="1"/>
  <c r="DMC47" i="7" s="1"/>
  <c r="DME47" i="7" s="1"/>
  <c r="DMG47" i="7" s="1"/>
  <c r="DMI47" i="7" s="1"/>
  <c r="DMK47" i="7" s="1"/>
  <c r="DMM47" i="7" s="1"/>
  <c r="DMO47" i="7" s="1"/>
  <c r="DMQ47" i="7" s="1"/>
  <c r="DMS47" i="7" s="1"/>
  <c r="DMU47" i="7" s="1"/>
  <c r="DMW47" i="7" s="1"/>
  <c r="DMY47" i="7" s="1"/>
  <c r="DNA47" i="7" s="1"/>
  <c r="DNC47" i="7" s="1"/>
  <c r="DNE47" i="7" s="1"/>
  <c r="DNG47" i="7" s="1"/>
  <c r="DNI47" i="7" s="1"/>
  <c r="DNK47" i="7" s="1"/>
  <c r="DNM47" i="7" s="1"/>
  <c r="DNO47" i="7" s="1"/>
  <c r="DNQ47" i="7" s="1"/>
  <c r="DNS47" i="7" s="1"/>
  <c r="DNU47" i="7" s="1"/>
  <c r="DNW47" i="7" s="1"/>
  <c r="DNY47" i="7" s="1"/>
  <c r="DOA47" i="7" s="1"/>
  <c r="DOC47" i="7" s="1"/>
  <c r="DOE47" i="7" s="1"/>
  <c r="DOG47" i="7" s="1"/>
  <c r="DOI47" i="7" s="1"/>
  <c r="DOK47" i="7" s="1"/>
  <c r="DOM47" i="7" s="1"/>
  <c r="DOO47" i="7" s="1"/>
  <c r="DOQ47" i="7" s="1"/>
  <c r="DOS47" i="7" s="1"/>
  <c r="DOU47" i="7" s="1"/>
  <c r="DOW47" i="7" s="1"/>
  <c r="DOY47" i="7" s="1"/>
  <c r="DPA47" i="7" s="1"/>
  <c r="DPC47" i="7" s="1"/>
  <c r="DPE47" i="7" s="1"/>
  <c r="DPG47" i="7" s="1"/>
  <c r="DPI47" i="7" s="1"/>
  <c r="DPK47" i="7" s="1"/>
  <c r="DPM47" i="7" s="1"/>
  <c r="DPO47" i="7" s="1"/>
  <c r="DPQ47" i="7" s="1"/>
  <c r="DPS47" i="7" s="1"/>
  <c r="DPU47" i="7" s="1"/>
  <c r="DPW47" i="7" s="1"/>
  <c r="DPY47" i="7" s="1"/>
  <c r="DQA47" i="7" s="1"/>
  <c r="DQC47" i="7" s="1"/>
  <c r="DQE47" i="7" s="1"/>
  <c r="DQG47" i="7" s="1"/>
  <c r="DQI47" i="7" s="1"/>
  <c r="DQK47" i="7" s="1"/>
  <c r="DQM47" i="7" s="1"/>
  <c r="DQO47" i="7" s="1"/>
  <c r="DQQ47" i="7" s="1"/>
  <c r="DQS47" i="7" s="1"/>
  <c r="DQU47" i="7" s="1"/>
  <c r="DQW47" i="7" s="1"/>
  <c r="DQY47" i="7" s="1"/>
  <c r="DRA47" i="7" s="1"/>
  <c r="DRC47" i="7" s="1"/>
  <c r="DRE47" i="7" s="1"/>
  <c r="DRG47" i="7" s="1"/>
  <c r="DRI47" i="7" s="1"/>
  <c r="DRK47" i="7" s="1"/>
  <c r="DRM47" i="7" s="1"/>
  <c r="DRO47" i="7" s="1"/>
  <c r="DRQ47" i="7" s="1"/>
  <c r="DRS47" i="7" s="1"/>
  <c r="DRU47" i="7" s="1"/>
  <c r="DRW47" i="7" s="1"/>
  <c r="DRY47" i="7" s="1"/>
  <c r="DSA47" i="7" s="1"/>
  <c r="DSC47" i="7" s="1"/>
  <c r="DSE47" i="7" s="1"/>
  <c r="DSG47" i="7" s="1"/>
  <c r="DSI47" i="7" s="1"/>
  <c r="DSK47" i="7" s="1"/>
  <c r="DSM47" i="7" s="1"/>
  <c r="DSO47" i="7" s="1"/>
  <c r="DSQ47" i="7" s="1"/>
  <c r="DSS47" i="7" s="1"/>
  <c r="DSU47" i="7" s="1"/>
  <c r="DSW47" i="7" s="1"/>
  <c r="DSY47" i="7" s="1"/>
  <c r="DTA47" i="7" s="1"/>
  <c r="DTC47" i="7" s="1"/>
  <c r="DTE47" i="7" s="1"/>
  <c r="DTG47" i="7" s="1"/>
  <c r="DTI47" i="7" s="1"/>
  <c r="DTK47" i="7" s="1"/>
  <c r="DTM47" i="7" s="1"/>
  <c r="DTO47" i="7" s="1"/>
  <c r="DTQ47" i="7" s="1"/>
  <c r="DTS47" i="7" s="1"/>
  <c r="DTU47" i="7" s="1"/>
  <c r="DTW47" i="7" s="1"/>
  <c r="DTY47" i="7" s="1"/>
  <c r="DUA47" i="7" s="1"/>
  <c r="DUC47" i="7" s="1"/>
  <c r="DUE47" i="7" s="1"/>
  <c r="DUG47" i="7" s="1"/>
  <c r="DUI47" i="7" s="1"/>
  <c r="DUK47" i="7" s="1"/>
  <c r="DUM47" i="7" s="1"/>
  <c r="DUO47" i="7" s="1"/>
  <c r="DUQ47" i="7" s="1"/>
  <c r="DUS47" i="7" s="1"/>
  <c r="DUU47" i="7" s="1"/>
  <c r="DUW47" i="7" s="1"/>
  <c r="DUY47" i="7" s="1"/>
  <c r="DVA47" i="7" s="1"/>
  <c r="DVC47" i="7" s="1"/>
  <c r="DVE47" i="7" s="1"/>
  <c r="DVG47" i="7" s="1"/>
  <c r="DVI47" i="7" s="1"/>
  <c r="DVK47" i="7" s="1"/>
  <c r="DVM47" i="7" s="1"/>
  <c r="DVO47" i="7" s="1"/>
  <c r="DVQ47" i="7" s="1"/>
  <c r="DVS47" i="7" s="1"/>
  <c r="DVU47" i="7" s="1"/>
  <c r="DVW47" i="7" s="1"/>
  <c r="DVY47" i="7" s="1"/>
  <c r="DWA47" i="7" s="1"/>
  <c r="DWC47" i="7" s="1"/>
  <c r="DWE47" i="7" s="1"/>
  <c r="DWG47" i="7" s="1"/>
  <c r="DWI47" i="7" s="1"/>
  <c r="DWK47" i="7" s="1"/>
  <c r="DWM47" i="7" s="1"/>
  <c r="DWO47" i="7" s="1"/>
  <c r="DWQ47" i="7" s="1"/>
  <c r="DWS47" i="7" s="1"/>
  <c r="DWU47" i="7" s="1"/>
  <c r="DWW47" i="7" s="1"/>
  <c r="DWY47" i="7" s="1"/>
  <c r="DXA47" i="7" s="1"/>
  <c r="DXC47" i="7" s="1"/>
  <c r="DXE47" i="7" s="1"/>
  <c r="DXG47" i="7" s="1"/>
  <c r="DXI47" i="7" s="1"/>
  <c r="DXK47" i="7" s="1"/>
  <c r="DXM47" i="7" s="1"/>
  <c r="DXO47" i="7" s="1"/>
  <c r="DXQ47" i="7" s="1"/>
  <c r="DXS47" i="7" s="1"/>
  <c r="DXU47" i="7" s="1"/>
  <c r="DXW47" i="7" s="1"/>
  <c r="DXY47" i="7" s="1"/>
  <c r="DYA47" i="7" s="1"/>
  <c r="DYC47" i="7" s="1"/>
  <c r="DYE47" i="7" s="1"/>
  <c r="DYG47" i="7" s="1"/>
  <c r="DYI47" i="7" s="1"/>
  <c r="DYK47" i="7" s="1"/>
  <c r="DYM47" i="7" s="1"/>
  <c r="DYO47" i="7" s="1"/>
  <c r="DYQ47" i="7" s="1"/>
  <c r="DYS47" i="7" s="1"/>
  <c r="DYU47" i="7" s="1"/>
  <c r="DYW47" i="7" s="1"/>
  <c r="DYY47" i="7" s="1"/>
  <c r="DZA47" i="7" s="1"/>
  <c r="DZC47" i="7" s="1"/>
  <c r="DZE47" i="7" s="1"/>
  <c r="DZG47" i="7" s="1"/>
  <c r="DZI47" i="7" s="1"/>
  <c r="DZK47" i="7" s="1"/>
  <c r="DZM47" i="7" s="1"/>
  <c r="DZO47" i="7" s="1"/>
  <c r="DZQ47" i="7" s="1"/>
  <c r="DZS47" i="7" s="1"/>
  <c r="DZU47" i="7" s="1"/>
  <c r="DZW47" i="7" s="1"/>
  <c r="DZY47" i="7" s="1"/>
  <c r="EAA47" i="7" s="1"/>
  <c r="EAC47" i="7" s="1"/>
  <c r="EAE47" i="7" s="1"/>
  <c r="EAG47" i="7" s="1"/>
  <c r="EAI47" i="7" s="1"/>
  <c r="EAK47" i="7" s="1"/>
  <c r="EAM47" i="7" s="1"/>
  <c r="EAO47" i="7" s="1"/>
  <c r="EAQ47" i="7" s="1"/>
  <c r="EAS47" i="7" s="1"/>
  <c r="EAU47" i="7" s="1"/>
  <c r="EAW47" i="7" s="1"/>
  <c r="EAY47" i="7" s="1"/>
  <c r="EBA47" i="7" s="1"/>
  <c r="EBC47" i="7" s="1"/>
  <c r="EBE47" i="7" s="1"/>
  <c r="EBG47" i="7" s="1"/>
  <c r="EBI47" i="7" s="1"/>
  <c r="EBK47" i="7" s="1"/>
  <c r="EBM47" i="7" s="1"/>
  <c r="EBO47" i="7" s="1"/>
  <c r="EBQ47" i="7" s="1"/>
  <c r="EBS47" i="7" s="1"/>
  <c r="EBU47" i="7" s="1"/>
  <c r="EBW47" i="7" s="1"/>
  <c r="EBY47" i="7" s="1"/>
  <c r="ECA47" i="7" s="1"/>
  <c r="ECC47" i="7" s="1"/>
  <c r="ECE47" i="7" s="1"/>
  <c r="ECG47" i="7" s="1"/>
  <c r="ECI47" i="7" s="1"/>
  <c r="ECK47" i="7" s="1"/>
  <c r="ECM47" i="7" s="1"/>
  <c r="ECO47" i="7" s="1"/>
  <c r="ECQ47" i="7" s="1"/>
  <c r="ECS47" i="7" s="1"/>
  <c r="ECU47" i="7" s="1"/>
  <c r="ECW47" i="7" s="1"/>
  <c r="ECY47" i="7" s="1"/>
  <c r="EDA47" i="7" s="1"/>
  <c r="EDC47" i="7" s="1"/>
  <c r="EDE47" i="7" s="1"/>
  <c r="EDG47" i="7" s="1"/>
  <c r="EDI47" i="7" s="1"/>
  <c r="EDK47" i="7" s="1"/>
  <c r="EDM47" i="7" s="1"/>
  <c r="EDO47" i="7" s="1"/>
  <c r="EDQ47" i="7" s="1"/>
  <c r="EDS47" i="7" s="1"/>
  <c r="EDU47" i="7" s="1"/>
  <c r="EDW47" i="7" s="1"/>
  <c r="EDY47" i="7" s="1"/>
  <c r="EEA47" i="7" s="1"/>
  <c r="EEC47" i="7" s="1"/>
  <c r="EEE47" i="7" s="1"/>
  <c r="EEG47" i="7" s="1"/>
  <c r="EEI47" i="7" s="1"/>
  <c r="EEK47" i="7" s="1"/>
  <c r="EEM47" i="7" s="1"/>
  <c r="EEO47" i="7" s="1"/>
  <c r="EEQ47" i="7" s="1"/>
  <c r="EES47" i="7" s="1"/>
  <c r="EEU47" i="7" s="1"/>
  <c r="EEW47" i="7" s="1"/>
  <c r="EEY47" i="7" s="1"/>
  <c r="EFA47" i="7" s="1"/>
  <c r="EFC47" i="7" s="1"/>
  <c r="EFE47" i="7" s="1"/>
  <c r="EFG47" i="7" s="1"/>
  <c r="EFI47" i="7" s="1"/>
  <c r="EFK47" i="7" s="1"/>
  <c r="EFM47" i="7" s="1"/>
  <c r="EFO47" i="7" s="1"/>
  <c r="EFQ47" i="7" s="1"/>
  <c r="EFS47" i="7" s="1"/>
  <c r="EFU47" i="7" s="1"/>
  <c r="EFW47" i="7" s="1"/>
  <c r="EFY47" i="7" s="1"/>
  <c r="EGA47" i="7" s="1"/>
  <c r="EGC47" i="7" s="1"/>
  <c r="EGE47" i="7" s="1"/>
  <c r="EGG47" i="7" s="1"/>
  <c r="EGI47" i="7" s="1"/>
  <c r="EGK47" i="7" s="1"/>
  <c r="EGM47" i="7" s="1"/>
  <c r="EGO47" i="7" s="1"/>
  <c r="EGQ47" i="7" s="1"/>
  <c r="EGS47" i="7" s="1"/>
  <c r="EGU47" i="7" s="1"/>
  <c r="EGW47" i="7" s="1"/>
  <c r="EGY47" i="7" s="1"/>
  <c r="EHA47" i="7" s="1"/>
  <c r="EHC47" i="7" s="1"/>
  <c r="EHE47" i="7" s="1"/>
  <c r="EHG47" i="7" s="1"/>
  <c r="EHI47" i="7" s="1"/>
  <c r="EHK47" i="7" s="1"/>
  <c r="EHM47" i="7" s="1"/>
  <c r="EHO47" i="7" s="1"/>
  <c r="EHQ47" i="7" s="1"/>
  <c r="EHS47" i="7" s="1"/>
  <c r="EHU47" i="7" s="1"/>
  <c r="EHW47" i="7" s="1"/>
  <c r="EHY47" i="7" s="1"/>
  <c r="EIA47" i="7" s="1"/>
  <c r="EIC47" i="7" s="1"/>
  <c r="EIE47" i="7" s="1"/>
  <c r="EIG47" i="7" s="1"/>
  <c r="EII47" i="7" s="1"/>
  <c r="EIK47" i="7" s="1"/>
  <c r="EIM47" i="7" s="1"/>
  <c r="EIO47" i="7" s="1"/>
  <c r="EIQ47" i="7" s="1"/>
  <c r="EIS47" i="7" s="1"/>
  <c r="EIU47" i="7" s="1"/>
  <c r="EIW47" i="7" s="1"/>
  <c r="EIY47" i="7" s="1"/>
  <c r="EJA47" i="7" s="1"/>
  <c r="EJC47" i="7" s="1"/>
  <c r="EJE47" i="7" s="1"/>
  <c r="EJG47" i="7" s="1"/>
  <c r="EJI47" i="7" s="1"/>
  <c r="EJK47" i="7" s="1"/>
  <c r="EJM47" i="7" s="1"/>
  <c r="EJO47" i="7" s="1"/>
  <c r="EJQ47" i="7" s="1"/>
  <c r="EJS47" i="7" s="1"/>
  <c r="EJU47" i="7" s="1"/>
  <c r="EJW47" i="7" s="1"/>
  <c r="EJY47" i="7" s="1"/>
  <c r="EKA47" i="7" s="1"/>
  <c r="EKC47" i="7" s="1"/>
  <c r="EKE47" i="7" s="1"/>
  <c r="EKG47" i="7" s="1"/>
  <c r="EKI47" i="7" s="1"/>
  <c r="EKK47" i="7" s="1"/>
  <c r="EKM47" i="7" s="1"/>
  <c r="EKO47" i="7" s="1"/>
  <c r="EKQ47" i="7" s="1"/>
  <c r="EKS47" i="7" s="1"/>
  <c r="EKU47" i="7" s="1"/>
  <c r="EKW47" i="7" s="1"/>
  <c r="EKY47" i="7" s="1"/>
  <c r="ELA47" i="7" s="1"/>
  <c r="ELC47" i="7" s="1"/>
  <c r="ELE47" i="7" s="1"/>
  <c r="ELG47" i="7" s="1"/>
  <c r="ELI47" i="7" s="1"/>
  <c r="ELK47" i="7" s="1"/>
  <c r="ELM47" i="7" s="1"/>
  <c r="ELO47" i="7" s="1"/>
  <c r="ELQ47" i="7" s="1"/>
  <c r="ELS47" i="7" s="1"/>
  <c r="ELU47" i="7" s="1"/>
  <c r="ELW47" i="7" s="1"/>
  <c r="ELY47" i="7" s="1"/>
  <c r="EMA47" i="7" s="1"/>
  <c r="EMC47" i="7" s="1"/>
  <c r="EME47" i="7" s="1"/>
  <c r="EMG47" i="7" s="1"/>
  <c r="EMI47" i="7" s="1"/>
  <c r="EMK47" i="7" s="1"/>
  <c r="EMM47" i="7" s="1"/>
  <c r="EMO47" i="7" s="1"/>
  <c r="EMQ47" i="7" s="1"/>
  <c r="EMS47" i="7" s="1"/>
  <c r="EMU47" i="7" s="1"/>
  <c r="EMW47" i="7" s="1"/>
  <c r="EMY47" i="7" s="1"/>
  <c r="ENA47" i="7" s="1"/>
  <c r="ENC47" i="7" s="1"/>
  <c r="ENE47" i="7" s="1"/>
  <c r="ENG47" i="7" s="1"/>
  <c r="ENI47" i="7" s="1"/>
  <c r="ENK47" i="7" s="1"/>
  <c r="ENM47" i="7" s="1"/>
  <c r="ENO47" i="7" s="1"/>
  <c r="ENQ47" i="7" s="1"/>
  <c r="ENS47" i="7" s="1"/>
  <c r="ENU47" i="7" s="1"/>
  <c r="ENW47" i="7" s="1"/>
  <c r="ENY47" i="7" s="1"/>
  <c r="EOA47" i="7" s="1"/>
  <c r="EOC47" i="7" s="1"/>
  <c r="EOE47" i="7" s="1"/>
  <c r="EOG47" i="7" s="1"/>
  <c r="EOI47" i="7" s="1"/>
  <c r="EOK47" i="7" s="1"/>
  <c r="EOM47" i="7" s="1"/>
  <c r="EOO47" i="7" s="1"/>
  <c r="EOQ47" i="7" s="1"/>
  <c r="EOS47" i="7" s="1"/>
  <c r="EOU47" i="7" s="1"/>
  <c r="EOW47" i="7" s="1"/>
  <c r="EOY47" i="7" s="1"/>
  <c r="EPA47" i="7" s="1"/>
  <c r="EPC47" i="7" s="1"/>
  <c r="EPE47" i="7" s="1"/>
  <c r="EPG47" i="7" s="1"/>
  <c r="EPI47" i="7" s="1"/>
  <c r="EPK47" i="7" s="1"/>
  <c r="EPM47" i="7" s="1"/>
  <c r="EPO47" i="7" s="1"/>
  <c r="EPQ47" i="7" s="1"/>
  <c r="EPS47" i="7" s="1"/>
  <c r="EPU47" i="7" s="1"/>
  <c r="EPW47" i="7" s="1"/>
  <c r="EPY47" i="7" s="1"/>
  <c r="EQA47" i="7" s="1"/>
  <c r="EQC47" i="7" s="1"/>
  <c r="EQE47" i="7" s="1"/>
  <c r="EQG47" i="7" s="1"/>
  <c r="EQI47" i="7" s="1"/>
  <c r="EQK47" i="7" s="1"/>
  <c r="EQM47" i="7" s="1"/>
  <c r="EQO47" i="7" s="1"/>
  <c r="EQQ47" i="7" s="1"/>
  <c r="EQS47" i="7" s="1"/>
  <c r="EQU47" i="7" s="1"/>
  <c r="EQW47" i="7" s="1"/>
  <c r="EQY47" i="7" s="1"/>
  <c r="ERA47" i="7" s="1"/>
  <c r="ERC47" i="7" s="1"/>
  <c r="ERE47" i="7" s="1"/>
  <c r="ERG47" i="7" s="1"/>
  <c r="ERI47" i="7" s="1"/>
  <c r="ERK47" i="7" s="1"/>
  <c r="ERM47" i="7" s="1"/>
  <c r="ERO47" i="7" s="1"/>
  <c r="ERQ47" i="7" s="1"/>
  <c r="ERS47" i="7" s="1"/>
  <c r="ERU47" i="7" s="1"/>
  <c r="ERW47" i="7" s="1"/>
  <c r="ERY47" i="7" s="1"/>
  <c r="ESA47" i="7" s="1"/>
  <c r="ESC47" i="7" s="1"/>
  <c r="ESE47" i="7" s="1"/>
  <c r="ESG47" i="7" s="1"/>
  <c r="ESI47" i="7" s="1"/>
  <c r="ESK47" i="7" s="1"/>
  <c r="ESM47" i="7" s="1"/>
  <c r="ESO47" i="7" s="1"/>
  <c r="ESQ47" i="7" s="1"/>
  <c r="ESS47" i="7" s="1"/>
  <c r="ESU47" i="7" s="1"/>
  <c r="ESW47" i="7" s="1"/>
  <c r="ESY47" i="7" s="1"/>
  <c r="ETA47" i="7" s="1"/>
  <c r="ETC47" i="7" s="1"/>
  <c r="ETE47" i="7" s="1"/>
  <c r="ETG47" i="7" s="1"/>
  <c r="ETI47" i="7" s="1"/>
  <c r="ETK47" i="7" s="1"/>
  <c r="ETM47" i="7" s="1"/>
  <c r="ETO47" i="7" s="1"/>
  <c r="ETQ47" i="7" s="1"/>
  <c r="ETS47" i="7" s="1"/>
  <c r="ETU47" i="7" s="1"/>
  <c r="ETW47" i="7" s="1"/>
  <c r="ETY47" i="7" s="1"/>
  <c r="EUA47" i="7" s="1"/>
  <c r="EUC47" i="7" s="1"/>
  <c r="EUE47" i="7" s="1"/>
  <c r="EUG47" i="7" s="1"/>
  <c r="EUI47" i="7" s="1"/>
  <c r="EUK47" i="7" s="1"/>
  <c r="EUM47" i="7" s="1"/>
  <c r="EUO47" i="7" s="1"/>
  <c r="EUQ47" i="7" s="1"/>
  <c r="EUS47" i="7" s="1"/>
  <c r="EUU47" i="7" s="1"/>
  <c r="EUW47" i="7" s="1"/>
  <c r="EUY47" i="7" s="1"/>
  <c r="EVA47" i="7" s="1"/>
  <c r="EVC47" i="7" s="1"/>
  <c r="EVE47" i="7" s="1"/>
  <c r="EVG47" i="7" s="1"/>
  <c r="EVI47" i="7" s="1"/>
  <c r="EVK47" i="7" s="1"/>
  <c r="EVM47" i="7" s="1"/>
  <c r="EVO47" i="7" s="1"/>
  <c r="EVQ47" i="7" s="1"/>
  <c r="EVS47" i="7" s="1"/>
  <c r="EVU47" i="7" s="1"/>
  <c r="EVW47" i="7" s="1"/>
  <c r="EVY47" i="7" s="1"/>
  <c r="EWA47" i="7" s="1"/>
  <c r="EWC47" i="7" s="1"/>
  <c r="EWE47" i="7" s="1"/>
  <c r="EWG47" i="7" s="1"/>
  <c r="EWI47" i="7" s="1"/>
  <c r="EWK47" i="7" s="1"/>
  <c r="EWM47" i="7" s="1"/>
  <c r="EWO47" i="7" s="1"/>
  <c r="EWQ47" i="7" s="1"/>
  <c r="EWS47" i="7" s="1"/>
  <c r="EWU47" i="7" s="1"/>
  <c r="EWW47" i="7" s="1"/>
  <c r="EWY47" i="7" s="1"/>
  <c r="EXA47" i="7" s="1"/>
  <c r="EXC47" i="7" s="1"/>
  <c r="EXE47" i="7" s="1"/>
  <c r="EXG47" i="7" s="1"/>
  <c r="EXI47" i="7" s="1"/>
  <c r="EXK47" i="7" s="1"/>
  <c r="EXM47" i="7" s="1"/>
  <c r="EXO47" i="7" s="1"/>
  <c r="EXQ47" i="7" s="1"/>
  <c r="EXS47" i="7" s="1"/>
  <c r="EXU47" i="7" s="1"/>
  <c r="EXW47" i="7" s="1"/>
  <c r="EXY47" i="7" s="1"/>
  <c r="EYA47" i="7" s="1"/>
  <c r="EYC47" i="7" s="1"/>
  <c r="EYE47" i="7" s="1"/>
  <c r="EYG47" i="7" s="1"/>
  <c r="EYI47" i="7" s="1"/>
  <c r="EYK47" i="7" s="1"/>
  <c r="EYM47" i="7" s="1"/>
  <c r="EYO47" i="7" s="1"/>
  <c r="EYQ47" i="7" s="1"/>
  <c r="EYS47" i="7" s="1"/>
  <c r="EYU47" i="7" s="1"/>
  <c r="EYW47" i="7" s="1"/>
  <c r="EYY47" i="7" s="1"/>
  <c r="EZA47" i="7" s="1"/>
  <c r="EZC47" i="7" s="1"/>
  <c r="EZE47" i="7" s="1"/>
  <c r="EZG47" i="7" s="1"/>
  <c r="EZI47" i="7" s="1"/>
  <c r="EZK47" i="7" s="1"/>
  <c r="EZM47" i="7" s="1"/>
  <c r="EZO47" i="7" s="1"/>
  <c r="EZQ47" i="7" s="1"/>
  <c r="EZS47" i="7" s="1"/>
  <c r="EZU47" i="7" s="1"/>
  <c r="EZW47" i="7" s="1"/>
  <c r="EZY47" i="7" s="1"/>
  <c r="FAA47" i="7" s="1"/>
  <c r="FAC47" i="7" s="1"/>
  <c r="FAE47" i="7" s="1"/>
  <c r="FAG47" i="7" s="1"/>
  <c r="FAI47" i="7" s="1"/>
  <c r="FAK47" i="7" s="1"/>
  <c r="FAM47" i="7" s="1"/>
  <c r="FAO47" i="7" s="1"/>
  <c r="FAQ47" i="7" s="1"/>
  <c r="FAS47" i="7" s="1"/>
  <c r="FAU47" i="7" s="1"/>
  <c r="FAW47" i="7" s="1"/>
  <c r="FAY47" i="7" s="1"/>
  <c r="FBA47" i="7" s="1"/>
  <c r="FBC47" i="7" s="1"/>
  <c r="FBE47" i="7" s="1"/>
  <c r="FBG47" i="7" s="1"/>
  <c r="FBI47" i="7" s="1"/>
  <c r="FBK47" i="7" s="1"/>
  <c r="FBM47" i="7" s="1"/>
  <c r="FBO47" i="7" s="1"/>
  <c r="FBQ47" i="7" s="1"/>
  <c r="FBS47" i="7" s="1"/>
  <c r="FBU47" i="7" s="1"/>
  <c r="FBW47" i="7" s="1"/>
  <c r="FBY47" i="7" s="1"/>
  <c r="FCA47" i="7" s="1"/>
  <c r="FCC47" i="7" s="1"/>
  <c r="FCE47" i="7" s="1"/>
  <c r="FCG47" i="7" s="1"/>
  <c r="FCI47" i="7" s="1"/>
  <c r="FCK47" i="7" s="1"/>
  <c r="FCM47" i="7" s="1"/>
  <c r="FCO47" i="7" s="1"/>
  <c r="FCQ47" i="7" s="1"/>
  <c r="FCS47" i="7" s="1"/>
  <c r="FCU47" i="7" s="1"/>
  <c r="FCW47" i="7" s="1"/>
  <c r="FCY47" i="7" s="1"/>
  <c r="FDA47" i="7" s="1"/>
  <c r="FDC47" i="7" s="1"/>
  <c r="FDE47" i="7" s="1"/>
  <c r="FDG47" i="7" s="1"/>
  <c r="FDI47" i="7" s="1"/>
  <c r="FDK47" i="7" s="1"/>
  <c r="FDM47" i="7" s="1"/>
  <c r="FDO47" i="7" s="1"/>
  <c r="FDQ47" i="7" s="1"/>
  <c r="FDS47" i="7" s="1"/>
  <c r="FDU47" i="7" s="1"/>
  <c r="FDW47" i="7" s="1"/>
  <c r="FDY47" i="7" s="1"/>
  <c r="FEA47" i="7" s="1"/>
  <c r="FEC47" i="7" s="1"/>
  <c r="FEE47" i="7" s="1"/>
  <c r="FEG47" i="7" s="1"/>
  <c r="FEI47" i="7" s="1"/>
  <c r="FEK47" i="7" s="1"/>
  <c r="FEM47" i="7" s="1"/>
  <c r="FEO47" i="7" s="1"/>
  <c r="FEQ47" i="7" s="1"/>
  <c r="FES47" i="7" s="1"/>
  <c r="FEU47" i="7" s="1"/>
  <c r="FEW47" i="7" s="1"/>
  <c r="FEY47" i="7" s="1"/>
  <c r="FFA47" i="7" s="1"/>
  <c r="FFC47" i="7" s="1"/>
  <c r="FFE47" i="7" s="1"/>
  <c r="FFG47" i="7" s="1"/>
  <c r="FFI47" i="7" s="1"/>
  <c r="FFK47" i="7" s="1"/>
  <c r="FFM47" i="7" s="1"/>
  <c r="FFO47" i="7" s="1"/>
  <c r="FFQ47" i="7" s="1"/>
  <c r="FFS47" i="7" s="1"/>
  <c r="FFU47" i="7" s="1"/>
  <c r="FFW47" i="7" s="1"/>
  <c r="FFY47" i="7" s="1"/>
  <c r="FGA47" i="7" s="1"/>
  <c r="FGC47" i="7" s="1"/>
  <c r="FGE47" i="7" s="1"/>
  <c r="FGG47" i="7" s="1"/>
  <c r="FGI47" i="7" s="1"/>
  <c r="FGK47" i="7" s="1"/>
  <c r="FGM47" i="7" s="1"/>
  <c r="FGO47" i="7" s="1"/>
  <c r="FGQ47" i="7" s="1"/>
  <c r="FGS47" i="7" s="1"/>
  <c r="FGU47" i="7" s="1"/>
  <c r="FGW47" i="7" s="1"/>
  <c r="FGY47" i="7" s="1"/>
  <c r="FHA47" i="7" s="1"/>
  <c r="FHC47" i="7" s="1"/>
  <c r="FHE47" i="7" s="1"/>
  <c r="FHG47" i="7" s="1"/>
  <c r="FHI47" i="7" s="1"/>
  <c r="FHK47" i="7" s="1"/>
  <c r="FHM47" i="7" s="1"/>
  <c r="FHO47" i="7" s="1"/>
  <c r="FHQ47" i="7" s="1"/>
  <c r="FHS47" i="7" s="1"/>
  <c r="FHU47" i="7" s="1"/>
  <c r="FHW47" i="7" s="1"/>
  <c r="FHY47" i="7" s="1"/>
  <c r="FIA47" i="7" s="1"/>
  <c r="FIC47" i="7" s="1"/>
  <c r="FIE47" i="7" s="1"/>
  <c r="FIG47" i="7" s="1"/>
  <c r="FII47" i="7" s="1"/>
  <c r="FIK47" i="7" s="1"/>
  <c r="FIM47" i="7" s="1"/>
  <c r="FIO47" i="7" s="1"/>
  <c r="FIQ47" i="7" s="1"/>
  <c r="FIS47" i="7" s="1"/>
  <c r="FIU47" i="7" s="1"/>
  <c r="FIW47" i="7" s="1"/>
  <c r="FIY47" i="7" s="1"/>
  <c r="FJA47" i="7" s="1"/>
  <c r="FJC47" i="7" s="1"/>
  <c r="FJE47" i="7" s="1"/>
  <c r="FJG47" i="7" s="1"/>
  <c r="FJI47" i="7" s="1"/>
  <c r="FJK47" i="7" s="1"/>
  <c r="FJM47" i="7" s="1"/>
  <c r="FJO47" i="7" s="1"/>
  <c r="FJQ47" i="7" s="1"/>
  <c r="FJS47" i="7" s="1"/>
  <c r="FJU47" i="7" s="1"/>
  <c r="FJW47" i="7" s="1"/>
  <c r="FJY47" i="7" s="1"/>
  <c r="FKA47" i="7" s="1"/>
  <c r="FKC47" i="7" s="1"/>
  <c r="FKE47" i="7" s="1"/>
  <c r="FKG47" i="7" s="1"/>
  <c r="FKI47" i="7" s="1"/>
  <c r="FKK47" i="7" s="1"/>
  <c r="FKM47" i="7" s="1"/>
  <c r="FKO47" i="7" s="1"/>
  <c r="FKQ47" i="7" s="1"/>
  <c r="FKS47" i="7" s="1"/>
  <c r="FKU47" i="7" s="1"/>
  <c r="FKW47" i="7" s="1"/>
  <c r="FKY47" i="7" s="1"/>
  <c r="FLA47" i="7" s="1"/>
  <c r="FLC47" i="7" s="1"/>
  <c r="FLE47" i="7" s="1"/>
  <c r="FLG47" i="7" s="1"/>
  <c r="FLI47" i="7" s="1"/>
  <c r="FLK47" i="7" s="1"/>
  <c r="FLM47" i="7" s="1"/>
  <c r="FLO47" i="7" s="1"/>
  <c r="FLQ47" i="7" s="1"/>
  <c r="FLS47" i="7" s="1"/>
  <c r="FLU47" i="7" s="1"/>
  <c r="FLW47" i="7" s="1"/>
  <c r="FLY47" i="7" s="1"/>
  <c r="FMA47" i="7" s="1"/>
  <c r="FMC47" i="7" s="1"/>
  <c r="FME47" i="7" s="1"/>
  <c r="FMG47" i="7" s="1"/>
  <c r="FMI47" i="7" s="1"/>
  <c r="FMK47" i="7" s="1"/>
  <c r="FMM47" i="7" s="1"/>
  <c r="FMO47" i="7" s="1"/>
  <c r="FMQ47" i="7" s="1"/>
  <c r="FMS47" i="7" s="1"/>
  <c r="FMU47" i="7" s="1"/>
  <c r="FMW47" i="7" s="1"/>
  <c r="FMY47" i="7" s="1"/>
  <c r="FNA47" i="7" s="1"/>
  <c r="FNC47" i="7" s="1"/>
  <c r="FNE47" i="7" s="1"/>
  <c r="FNG47" i="7" s="1"/>
  <c r="FNI47" i="7" s="1"/>
  <c r="FNK47" i="7" s="1"/>
  <c r="FNM47" i="7" s="1"/>
  <c r="FNO47" i="7" s="1"/>
  <c r="FNQ47" i="7" s="1"/>
  <c r="FNS47" i="7" s="1"/>
  <c r="FNU47" i="7" s="1"/>
  <c r="FNW47" i="7" s="1"/>
  <c r="FNY47" i="7" s="1"/>
  <c r="FOA47" i="7" s="1"/>
  <c r="FOC47" i="7" s="1"/>
  <c r="FOE47" i="7" s="1"/>
  <c r="FOG47" i="7" s="1"/>
  <c r="FOI47" i="7" s="1"/>
  <c r="FOK47" i="7" s="1"/>
  <c r="FOM47" i="7" s="1"/>
  <c r="FOO47" i="7" s="1"/>
  <c r="FOQ47" i="7" s="1"/>
  <c r="FOS47" i="7" s="1"/>
  <c r="FOU47" i="7" s="1"/>
  <c r="FOW47" i="7" s="1"/>
  <c r="FOY47" i="7" s="1"/>
  <c r="FPA47" i="7" s="1"/>
  <c r="FPC47" i="7" s="1"/>
  <c r="FPE47" i="7" s="1"/>
  <c r="FPG47" i="7" s="1"/>
  <c r="FPI47" i="7" s="1"/>
  <c r="FPK47" i="7" s="1"/>
  <c r="FPM47" i="7" s="1"/>
  <c r="FPO47" i="7" s="1"/>
  <c r="FPQ47" i="7" s="1"/>
  <c r="FPS47" i="7" s="1"/>
  <c r="FPU47" i="7" s="1"/>
  <c r="FPW47" i="7" s="1"/>
  <c r="FPY47" i="7" s="1"/>
  <c r="FQA47" i="7" s="1"/>
  <c r="FQC47" i="7" s="1"/>
  <c r="FQE47" i="7" s="1"/>
  <c r="FQG47" i="7" s="1"/>
  <c r="FQI47" i="7" s="1"/>
  <c r="FQK47" i="7" s="1"/>
  <c r="FQM47" i="7" s="1"/>
  <c r="FQO47" i="7" s="1"/>
  <c r="FQQ47" i="7" s="1"/>
  <c r="FQS47" i="7" s="1"/>
  <c r="FQU47" i="7" s="1"/>
  <c r="FQW47" i="7" s="1"/>
  <c r="FQY47" i="7" s="1"/>
  <c r="FRA47" i="7" s="1"/>
  <c r="FRC47" i="7" s="1"/>
  <c r="FRE47" i="7" s="1"/>
  <c r="FRG47" i="7" s="1"/>
  <c r="FRI47" i="7" s="1"/>
  <c r="FRK47" i="7" s="1"/>
  <c r="FRM47" i="7" s="1"/>
  <c r="FRO47" i="7" s="1"/>
  <c r="FRQ47" i="7" s="1"/>
  <c r="FRS47" i="7" s="1"/>
  <c r="FRU47" i="7" s="1"/>
  <c r="FRW47" i="7" s="1"/>
  <c r="FRY47" i="7" s="1"/>
  <c r="FSA47" i="7" s="1"/>
  <c r="FSC47" i="7" s="1"/>
  <c r="FSE47" i="7" s="1"/>
  <c r="FSG47" i="7" s="1"/>
  <c r="FSI47" i="7" s="1"/>
  <c r="FSK47" i="7" s="1"/>
  <c r="FSM47" i="7" s="1"/>
  <c r="FSO47" i="7" s="1"/>
  <c r="FSQ47" i="7" s="1"/>
  <c r="FSS47" i="7" s="1"/>
  <c r="FSU47" i="7" s="1"/>
  <c r="FSW47" i="7" s="1"/>
  <c r="FSY47" i="7" s="1"/>
  <c r="FTA47" i="7" s="1"/>
  <c r="FTC47" i="7" s="1"/>
  <c r="FTE47" i="7" s="1"/>
  <c r="FTG47" i="7" s="1"/>
  <c r="FTI47" i="7" s="1"/>
  <c r="FTK47" i="7" s="1"/>
  <c r="FTM47" i="7" s="1"/>
  <c r="FTO47" i="7" s="1"/>
  <c r="FTQ47" i="7" s="1"/>
  <c r="FTS47" i="7" s="1"/>
  <c r="FTU47" i="7" s="1"/>
  <c r="FTW47" i="7" s="1"/>
  <c r="FTY47" i="7" s="1"/>
  <c r="FUA47" i="7" s="1"/>
  <c r="FUC47" i="7" s="1"/>
  <c r="FUE47" i="7" s="1"/>
  <c r="FUG47" i="7" s="1"/>
  <c r="FUI47" i="7" s="1"/>
  <c r="FUK47" i="7" s="1"/>
  <c r="FUM47" i="7" s="1"/>
  <c r="FUO47" i="7" s="1"/>
  <c r="FUQ47" i="7" s="1"/>
  <c r="FUS47" i="7" s="1"/>
  <c r="FUU47" i="7" s="1"/>
  <c r="FUW47" i="7" s="1"/>
  <c r="FUY47" i="7" s="1"/>
  <c r="FVA47" i="7" s="1"/>
  <c r="FVC47" i="7" s="1"/>
  <c r="FVE47" i="7" s="1"/>
  <c r="FVG47" i="7" s="1"/>
  <c r="FVI47" i="7" s="1"/>
  <c r="FVK47" i="7" s="1"/>
  <c r="FVM47" i="7" s="1"/>
  <c r="FVO47" i="7" s="1"/>
  <c r="FVQ47" i="7" s="1"/>
  <c r="FVS47" i="7" s="1"/>
  <c r="FVU47" i="7" s="1"/>
  <c r="FVW47" i="7" s="1"/>
  <c r="FVY47" i="7" s="1"/>
  <c r="FWA47" i="7" s="1"/>
  <c r="FWC47" i="7" s="1"/>
  <c r="FWE47" i="7" s="1"/>
  <c r="FWG47" i="7" s="1"/>
  <c r="FWI47" i="7" s="1"/>
  <c r="FWK47" i="7" s="1"/>
  <c r="FWM47" i="7" s="1"/>
  <c r="FWO47" i="7" s="1"/>
  <c r="FWQ47" i="7" s="1"/>
  <c r="FWS47" i="7" s="1"/>
  <c r="FWU47" i="7" s="1"/>
  <c r="FWW47" i="7" s="1"/>
  <c r="FWY47" i="7" s="1"/>
  <c r="FXA47" i="7" s="1"/>
  <c r="FXC47" i="7" s="1"/>
  <c r="FXE47" i="7" s="1"/>
  <c r="FXG47" i="7" s="1"/>
  <c r="FXI47" i="7" s="1"/>
  <c r="FXK47" i="7" s="1"/>
  <c r="FXM47" i="7" s="1"/>
  <c r="FXO47" i="7" s="1"/>
  <c r="FXQ47" i="7" s="1"/>
  <c r="FXS47" i="7" s="1"/>
  <c r="FXU47" i="7" s="1"/>
  <c r="FXW47" i="7" s="1"/>
  <c r="FXY47" i="7" s="1"/>
  <c r="FYA47" i="7" s="1"/>
  <c r="FYC47" i="7" s="1"/>
  <c r="FYE47" i="7" s="1"/>
  <c r="FYG47" i="7" s="1"/>
  <c r="FYI47" i="7" s="1"/>
  <c r="FYK47" i="7" s="1"/>
  <c r="FYM47" i="7" s="1"/>
  <c r="FYO47" i="7" s="1"/>
  <c r="FYQ47" i="7" s="1"/>
  <c r="FYS47" i="7" s="1"/>
  <c r="FYU47" i="7" s="1"/>
  <c r="FYW47" i="7" s="1"/>
  <c r="FYY47" i="7" s="1"/>
  <c r="FZA47" i="7" s="1"/>
  <c r="FZC47" i="7" s="1"/>
  <c r="FZE47" i="7" s="1"/>
  <c r="FZG47" i="7" s="1"/>
  <c r="FZI47" i="7" s="1"/>
  <c r="FZK47" i="7" s="1"/>
  <c r="FZM47" i="7" s="1"/>
  <c r="FZO47" i="7" s="1"/>
  <c r="FZQ47" i="7" s="1"/>
  <c r="FZS47" i="7" s="1"/>
  <c r="FZU47" i="7" s="1"/>
  <c r="FZW47" i="7" s="1"/>
  <c r="FZY47" i="7" s="1"/>
  <c r="GAA47" i="7" s="1"/>
  <c r="GAC47" i="7" s="1"/>
  <c r="GAE47" i="7" s="1"/>
  <c r="GAG47" i="7" s="1"/>
  <c r="GAI47" i="7" s="1"/>
  <c r="GAK47" i="7" s="1"/>
  <c r="GAM47" i="7" s="1"/>
  <c r="GAO47" i="7" s="1"/>
  <c r="GAQ47" i="7" s="1"/>
  <c r="GAS47" i="7" s="1"/>
  <c r="GAU47" i="7" s="1"/>
  <c r="GAW47" i="7" s="1"/>
  <c r="GAY47" i="7" s="1"/>
  <c r="GBA47" i="7" s="1"/>
  <c r="GBC47" i="7" s="1"/>
  <c r="GBE47" i="7" s="1"/>
  <c r="GBG47" i="7" s="1"/>
  <c r="GBI47" i="7" s="1"/>
  <c r="GBK47" i="7" s="1"/>
  <c r="GBM47" i="7" s="1"/>
  <c r="GBO47" i="7" s="1"/>
  <c r="GBQ47" i="7" s="1"/>
  <c r="GBS47" i="7" s="1"/>
  <c r="GBU47" i="7" s="1"/>
  <c r="GBW47" i="7" s="1"/>
  <c r="GBY47" i="7" s="1"/>
  <c r="GCA47" i="7" s="1"/>
  <c r="GCC47" i="7" s="1"/>
  <c r="GCE47" i="7" s="1"/>
  <c r="GCG47" i="7" s="1"/>
  <c r="GCI47" i="7" s="1"/>
  <c r="GCK47" i="7" s="1"/>
  <c r="GCM47" i="7" s="1"/>
  <c r="GCO47" i="7" s="1"/>
  <c r="GCQ47" i="7" s="1"/>
  <c r="GCS47" i="7" s="1"/>
  <c r="GCU47" i="7" s="1"/>
  <c r="GCW47" i="7" s="1"/>
  <c r="GCY47" i="7" s="1"/>
  <c r="GDA47" i="7" s="1"/>
  <c r="GDC47" i="7" s="1"/>
  <c r="GDE47" i="7" s="1"/>
  <c r="GDG47" i="7" s="1"/>
  <c r="GDI47" i="7" s="1"/>
  <c r="GDK47" i="7" s="1"/>
  <c r="GDM47" i="7" s="1"/>
  <c r="GDO47" i="7" s="1"/>
  <c r="GDQ47" i="7" s="1"/>
  <c r="GDS47" i="7" s="1"/>
  <c r="GDU47" i="7" s="1"/>
  <c r="GDW47" i="7" s="1"/>
  <c r="GDY47" i="7" s="1"/>
  <c r="GEA47" i="7" s="1"/>
  <c r="GEC47" i="7" s="1"/>
  <c r="GEE47" i="7" s="1"/>
  <c r="GEG47" i="7" s="1"/>
  <c r="GEI47" i="7" s="1"/>
  <c r="GEK47" i="7" s="1"/>
  <c r="GEM47" i="7" s="1"/>
  <c r="GEO47" i="7" s="1"/>
  <c r="GEQ47" i="7" s="1"/>
  <c r="GES47" i="7" s="1"/>
  <c r="GEU47" i="7" s="1"/>
  <c r="GEW47" i="7" s="1"/>
  <c r="GEY47" i="7" s="1"/>
  <c r="GFA47" i="7" s="1"/>
  <c r="GFC47" i="7" s="1"/>
  <c r="GFE47" i="7" s="1"/>
  <c r="GFG47" i="7" s="1"/>
  <c r="GFI47" i="7" s="1"/>
  <c r="GFK47" i="7" s="1"/>
  <c r="GFM47" i="7" s="1"/>
  <c r="GFO47" i="7" s="1"/>
  <c r="GFQ47" i="7" s="1"/>
  <c r="GFS47" i="7" s="1"/>
  <c r="GFU47" i="7" s="1"/>
  <c r="GFW47" i="7" s="1"/>
  <c r="GFY47" i="7" s="1"/>
  <c r="GGA47" i="7" s="1"/>
  <c r="GGC47" i="7" s="1"/>
  <c r="GGE47" i="7" s="1"/>
  <c r="GGG47" i="7" s="1"/>
  <c r="GGI47" i="7" s="1"/>
  <c r="GGK47" i="7" s="1"/>
  <c r="GGM47" i="7" s="1"/>
  <c r="GGO47" i="7" s="1"/>
  <c r="GGQ47" i="7" s="1"/>
  <c r="GGS47" i="7" s="1"/>
  <c r="GGU47" i="7" s="1"/>
  <c r="GGW47" i="7" s="1"/>
  <c r="GGY47" i="7" s="1"/>
  <c r="GHA47" i="7" s="1"/>
  <c r="GHC47" i="7" s="1"/>
  <c r="GHE47" i="7" s="1"/>
  <c r="GHG47" i="7" s="1"/>
  <c r="GHI47" i="7" s="1"/>
  <c r="GHK47" i="7" s="1"/>
  <c r="GHM47" i="7" s="1"/>
  <c r="GHO47" i="7" s="1"/>
  <c r="GHQ47" i="7" s="1"/>
  <c r="GHS47" i="7" s="1"/>
  <c r="GHU47" i="7" s="1"/>
  <c r="GHW47" i="7" s="1"/>
  <c r="GHY47" i="7" s="1"/>
  <c r="GIA47" i="7" s="1"/>
  <c r="GIC47" i="7" s="1"/>
  <c r="GIE47" i="7" s="1"/>
  <c r="GIG47" i="7" s="1"/>
  <c r="GII47" i="7" s="1"/>
  <c r="GIK47" i="7" s="1"/>
  <c r="GIM47" i="7" s="1"/>
  <c r="GIO47" i="7" s="1"/>
  <c r="GIQ47" i="7" s="1"/>
  <c r="GIS47" i="7" s="1"/>
  <c r="GIU47" i="7" s="1"/>
  <c r="GIW47" i="7" s="1"/>
  <c r="GIY47" i="7" s="1"/>
  <c r="GJA47" i="7" s="1"/>
  <c r="GJC47" i="7" s="1"/>
  <c r="GJE47" i="7" s="1"/>
  <c r="GJG47" i="7" s="1"/>
  <c r="GJI47" i="7" s="1"/>
  <c r="GJK47" i="7" s="1"/>
  <c r="GJM47" i="7" s="1"/>
  <c r="GJO47" i="7" s="1"/>
  <c r="GJQ47" i="7" s="1"/>
  <c r="GJS47" i="7" s="1"/>
  <c r="GJU47" i="7" s="1"/>
  <c r="GJW47" i="7" s="1"/>
  <c r="GJY47" i="7" s="1"/>
  <c r="GKA47" i="7" s="1"/>
  <c r="GKC47" i="7" s="1"/>
  <c r="GKE47" i="7" s="1"/>
  <c r="GKG47" i="7" s="1"/>
  <c r="GKI47" i="7" s="1"/>
  <c r="GKK47" i="7" s="1"/>
  <c r="GKM47" i="7" s="1"/>
  <c r="GKO47" i="7" s="1"/>
  <c r="GKQ47" i="7" s="1"/>
  <c r="GKS47" i="7" s="1"/>
  <c r="GKU47" i="7" s="1"/>
  <c r="GKW47" i="7" s="1"/>
  <c r="GKY47" i="7" s="1"/>
  <c r="GLA47" i="7" s="1"/>
  <c r="GLC47" i="7" s="1"/>
  <c r="GLE47" i="7" s="1"/>
  <c r="GLG47" i="7" s="1"/>
  <c r="GLI47" i="7" s="1"/>
  <c r="GLK47" i="7" s="1"/>
  <c r="GLM47" i="7" s="1"/>
  <c r="GLO47" i="7" s="1"/>
  <c r="GLQ47" i="7" s="1"/>
  <c r="GLS47" i="7" s="1"/>
  <c r="GLU47" i="7" s="1"/>
  <c r="GLW47" i="7" s="1"/>
  <c r="GLY47" i="7" s="1"/>
  <c r="GMA47" i="7" s="1"/>
  <c r="GMC47" i="7" s="1"/>
  <c r="GME47" i="7" s="1"/>
  <c r="GMG47" i="7" s="1"/>
  <c r="GMI47" i="7" s="1"/>
  <c r="GMK47" i="7" s="1"/>
  <c r="GMM47" i="7" s="1"/>
  <c r="GMO47" i="7" s="1"/>
  <c r="GMQ47" i="7" s="1"/>
  <c r="GMS47" i="7" s="1"/>
  <c r="GMU47" i="7" s="1"/>
  <c r="GMW47" i="7" s="1"/>
  <c r="GMY47" i="7" s="1"/>
  <c r="GNA47" i="7" s="1"/>
  <c r="GNC47" i="7" s="1"/>
  <c r="GNE47" i="7" s="1"/>
  <c r="GNG47" i="7" s="1"/>
  <c r="GNI47" i="7" s="1"/>
  <c r="GNK47" i="7" s="1"/>
  <c r="GNM47" i="7" s="1"/>
  <c r="GNO47" i="7" s="1"/>
  <c r="GNQ47" i="7" s="1"/>
  <c r="GNS47" i="7" s="1"/>
  <c r="GNU47" i="7" s="1"/>
  <c r="GNW47" i="7" s="1"/>
  <c r="GNY47" i="7" s="1"/>
  <c r="GOA47" i="7" s="1"/>
  <c r="GOC47" i="7" s="1"/>
  <c r="GOE47" i="7" s="1"/>
  <c r="GOG47" i="7" s="1"/>
  <c r="GOI47" i="7" s="1"/>
  <c r="GOK47" i="7" s="1"/>
  <c r="GOM47" i="7" s="1"/>
  <c r="GOO47" i="7" s="1"/>
  <c r="GOQ47" i="7" s="1"/>
  <c r="GOS47" i="7" s="1"/>
  <c r="GOU47" i="7" s="1"/>
  <c r="GOW47" i="7" s="1"/>
  <c r="GOY47" i="7" s="1"/>
  <c r="GPA47" i="7" s="1"/>
  <c r="GPC47" i="7" s="1"/>
  <c r="GPE47" i="7" s="1"/>
  <c r="GPG47" i="7" s="1"/>
  <c r="GPI47" i="7" s="1"/>
  <c r="GPK47" i="7" s="1"/>
  <c r="GPM47" i="7" s="1"/>
  <c r="GPO47" i="7" s="1"/>
  <c r="GPQ47" i="7" s="1"/>
  <c r="GPS47" i="7" s="1"/>
  <c r="GPU47" i="7" s="1"/>
  <c r="GPW47" i="7" s="1"/>
  <c r="GPY47" i="7" s="1"/>
  <c r="GQA47" i="7" s="1"/>
  <c r="GQC47" i="7" s="1"/>
  <c r="GQE47" i="7" s="1"/>
  <c r="GQG47" i="7" s="1"/>
  <c r="GQI47" i="7" s="1"/>
  <c r="GQK47" i="7" s="1"/>
  <c r="GQM47" i="7" s="1"/>
  <c r="GQO47" i="7" s="1"/>
  <c r="GQQ47" i="7" s="1"/>
  <c r="GQS47" i="7" s="1"/>
  <c r="GQU47" i="7" s="1"/>
  <c r="GQW47" i="7" s="1"/>
  <c r="GQY47" i="7" s="1"/>
  <c r="GRA47" i="7" s="1"/>
  <c r="GRC47" i="7" s="1"/>
  <c r="GRE47" i="7" s="1"/>
  <c r="GRG47" i="7" s="1"/>
  <c r="GRI47" i="7" s="1"/>
  <c r="GRK47" i="7" s="1"/>
  <c r="GRM47" i="7" s="1"/>
  <c r="GRO47" i="7" s="1"/>
  <c r="GRQ47" i="7" s="1"/>
  <c r="GRS47" i="7" s="1"/>
  <c r="GRU47" i="7" s="1"/>
  <c r="GRW47" i="7" s="1"/>
  <c r="GRY47" i="7" s="1"/>
  <c r="GSA47" i="7" s="1"/>
  <c r="GSC47" i="7" s="1"/>
  <c r="GSE47" i="7" s="1"/>
  <c r="GSG47" i="7" s="1"/>
  <c r="GSI47" i="7" s="1"/>
  <c r="GSK47" i="7" s="1"/>
  <c r="GSM47" i="7" s="1"/>
  <c r="GSO47" i="7" s="1"/>
  <c r="GSQ47" i="7" s="1"/>
  <c r="GSS47" i="7" s="1"/>
  <c r="GSU47" i="7" s="1"/>
  <c r="GSW47" i="7" s="1"/>
  <c r="GSY47" i="7" s="1"/>
  <c r="GTA47" i="7" s="1"/>
  <c r="GTC47" i="7" s="1"/>
  <c r="GTE47" i="7" s="1"/>
  <c r="GTG47" i="7" s="1"/>
  <c r="GTI47" i="7" s="1"/>
  <c r="GTK47" i="7" s="1"/>
  <c r="GTM47" i="7" s="1"/>
  <c r="GTO47" i="7" s="1"/>
  <c r="GTQ47" i="7" s="1"/>
  <c r="GTS47" i="7" s="1"/>
  <c r="GTU47" i="7" s="1"/>
  <c r="GTW47" i="7" s="1"/>
  <c r="GTY47" i="7" s="1"/>
  <c r="GUA47" i="7" s="1"/>
  <c r="GUC47" i="7" s="1"/>
  <c r="GUE47" i="7" s="1"/>
  <c r="GUG47" i="7" s="1"/>
  <c r="GUI47" i="7" s="1"/>
  <c r="GUK47" i="7" s="1"/>
  <c r="GUM47" i="7" s="1"/>
  <c r="GUO47" i="7" s="1"/>
  <c r="GUQ47" i="7" s="1"/>
  <c r="GUS47" i="7" s="1"/>
  <c r="GUU47" i="7" s="1"/>
  <c r="GUW47" i="7" s="1"/>
  <c r="GUY47" i="7" s="1"/>
  <c r="GVA47" i="7" s="1"/>
  <c r="GVC47" i="7" s="1"/>
  <c r="GVE47" i="7" s="1"/>
  <c r="GVG47" i="7" s="1"/>
  <c r="GVI47" i="7" s="1"/>
  <c r="GVK47" i="7" s="1"/>
  <c r="GVM47" i="7" s="1"/>
  <c r="GVO47" i="7" s="1"/>
  <c r="GVQ47" i="7" s="1"/>
  <c r="GVS47" i="7" s="1"/>
  <c r="GVU47" i="7" s="1"/>
  <c r="GVW47" i="7" s="1"/>
  <c r="GVY47" i="7" s="1"/>
  <c r="GWA47" i="7" s="1"/>
  <c r="GWC47" i="7" s="1"/>
  <c r="GWE47" i="7" s="1"/>
  <c r="GWG47" i="7" s="1"/>
  <c r="GWI47" i="7" s="1"/>
  <c r="GWK47" i="7" s="1"/>
  <c r="GWM47" i="7" s="1"/>
  <c r="GWO47" i="7" s="1"/>
  <c r="GWQ47" i="7" s="1"/>
  <c r="GWS47" i="7" s="1"/>
  <c r="GWU47" i="7" s="1"/>
  <c r="GWW47" i="7" s="1"/>
  <c r="GWY47" i="7" s="1"/>
  <c r="GXA47" i="7" s="1"/>
  <c r="GXC47" i="7" s="1"/>
  <c r="GXE47" i="7" s="1"/>
  <c r="GXG47" i="7" s="1"/>
  <c r="GXI47" i="7" s="1"/>
  <c r="GXK47" i="7" s="1"/>
  <c r="GXM47" i="7" s="1"/>
  <c r="GXO47" i="7" s="1"/>
  <c r="GXQ47" i="7" s="1"/>
  <c r="GXS47" i="7" s="1"/>
  <c r="GXU47" i="7" s="1"/>
  <c r="GXW47" i="7" s="1"/>
  <c r="GXY47" i="7" s="1"/>
  <c r="GYA47" i="7" s="1"/>
  <c r="GYC47" i="7" s="1"/>
  <c r="GYE47" i="7" s="1"/>
  <c r="GYG47" i="7" s="1"/>
  <c r="GYI47" i="7" s="1"/>
  <c r="GYK47" i="7" s="1"/>
  <c r="GYM47" i="7" s="1"/>
  <c r="GYO47" i="7" s="1"/>
  <c r="GYQ47" i="7" s="1"/>
  <c r="GYS47" i="7" s="1"/>
  <c r="GYU47" i="7" s="1"/>
  <c r="GYW47" i="7" s="1"/>
  <c r="GYY47" i="7" s="1"/>
  <c r="GZA47" i="7" s="1"/>
  <c r="GZC47" i="7" s="1"/>
  <c r="GZE47" i="7" s="1"/>
  <c r="GZG47" i="7" s="1"/>
  <c r="GZI47" i="7" s="1"/>
  <c r="GZK47" i="7" s="1"/>
  <c r="GZM47" i="7" s="1"/>
  <c r="GZO47" i="7" s="1"/>
  <c r="GZQ47" i="7" s="1"/>
  <c r="GZS47" i="7" s="1"/>
  <c r="GZU47" i="7" s="1"/>
  <c r="GZW47" i="7" s="1"/>
  <c r="GZY47" i="7" s="1"/>
  <c r="HAA47" i="7" s="1"/>
  <c r="HAC47" i="7" s="1"/>
  <c r="HAE47" i="7" s="1"/>
  <c r="HAG47" i="7" s="1"/>
  <c r="HAI47" i="7" s="1"/>
  <c r="HAK47" i="7" s="1"/>
  <c r="HAM47" i="7" s="1"/>
  <c r="HAO47" i="7" s="1"/>
  <c r="HAQ47" i="7" s="1"/>
  <c r="HAS47" i="7" s="1"/>
  <c r="HAU47" i="7" s="1"/>
  <c r="HAW47" i="7" s="1"/>
  <c r="HAY47" i="7" s="1"/>
  <c r="HBA47" i="7" s="1"/>
  <c r="HBC47" i="7" s="1"/>
  <c r="HBE47" i="7" s="1"/>
  <c r="HBG47" i="7" s="1"/>
  <c r="HBI47" i="7" s="1"/>
  <c r="HBK47" i="7" s="1"/>
  <c r="HBM47" i="7" s="1"/>
  <c r="HBO47" i="7" s="1"/>
  <c r="HBQ47" i="7" s="1"/>
  <c r="HBS47" i="7" s="1"/>
  <c r="HBU47" i="7" s="1"/>
  <c r="HBW47" i="7" s="1"/>
  <c r="HBY47" i="7" s="1"/>
  <c r="HCA47" i="7" s="1"/>
  <c r="HCC47" i="7" s="1"/>
  <c r="HCE47" i="7" s="1"/>
  <c r="HCG47" i="7" s="1"/>
  <c r="HCI47" i="7" s="1"/>
  <c r="HCK47" i="7" s="1"/>
  <c r="HCM47" i="7" s="1"/>
  <c r="HCO47" i="7" s="1"/>
  <c r="HCQ47" i="7" s="1"/>
  <c r="HCS47" i="7" s="1"/>
  <c r="HCU47" i="7" s="1"/>
  <c r="HCW47" i="7" s="1"/>
  <c r="HCY47" i="7" s="1"/>
  <c r="HDA47" i="7" s="1"/>
  <c r="HDC47" i="7" s="1"/>
  <c r="HDE47" i="7" s="1"/>
  <c r="HDG47" i="7" s="1"/>
  <c r="HDI47" i="7" s="1"/>
  <c r="HDK47" i="7" s="1"/>
  <c r="HDM47" i="7" s="1"/>
  <c r="HDO47" i="7" s="1"/>
  <c r="HDQ47" i="7" s="1"/>
  <c r="HDS47" i="7" s="1"/>
  <c r="HDU47" i="7" s="1"/>
  <c r="HDW47" i="7" s="1"/>
  <c r="HDY47" i="7" s="1"/>
  <c r="HEA47" i="7" s="1"/>
  <c r="HEC47" i="7" s="1"/>
  <c r="HEE47" i="7" s="1"/>
  <c r="HEG47" i="7" s="1"/>
  <c r="HEI47" i="7" s="1"/>
  <c r="HEK47" i="7" s="1"/>
  <c r="HEM47" i="7" s="1"/>
  <c r="HEO47" i="7" s="1"/>
  <c r="HEQ47" i="7" s="1"/>
  <c r="HES47" i="7" s="1"/>
  <c r="HEU47" i="7" s="1"/>
  <c r="HEW47" i="7" s="1"/>
  <c r="HEY47" i="7" s="1"/>
  <c r="HFA47" i="7" s="1"/>
  <c r="HFC47" i="7" s="1"/>
  <c r="HFE47" i="7" s="1"/>
  <c r="HFG47" i="7" s="1"/>
  <c r="HFI47" i="7" s="1"/>
  <c r="HFK47" i="7" s="1"/>
  <c r="HFM47" i="7" s="1"/>
  <c r="HFO47" i="7" s="1"/>
  <c r="HFQ47" i="7" s="1"/>
  <c r="HFS47" i="7" s="1"/>
  <c r="HFU47" i="7" s="1"/>
  <c r="HFW47" i="7" s="1"/>
  <c r="HFY47" i="7" s="1"/>
  <c r="HGA47" i="7" s="1"/>
  <c r="HGC47" i="7" s="1"/>
  <c r="HGE47" i="7" s="1"/>
  <c r="HGG47" i="7" s="1"/>
  <c r="HGI47" i="7" s="1"/>
  <c r="HGK47" i="7" s="1"/>
  <c r="HGM47" i="7" s="1"/>
  <c r="HGO47" i="7" s="1"/>
  <c r="HGQ47" i="7" s="1"/>
  <c r="HGS47" i="7" s="1"/>
  <c r="HGU47" i="7" s="1"/>
  <c r="HGW47" i="7" s="1"/>
  <c r="HGY47" i="7" s="1"/>
  <c r="HHA47" i="7" s="1"/>
  <c r="HHC47" i="7" s="1"/>
  <c r="HHE47" i="7" s="1"/>
  <c r="HHG47" i="7" s="1"/>
  <c r="HHI47" i="7" s="1"/>
  <c r="HHK47" i="7" s="1"/>
  <c r="HHM47" i="7" s="1"/>
  <c r="HHO47" i="7" s="1"/>
  <c r="HHQ47" i="7" s="1"/>
  <c r="HHS47" i="7" s="1"/>
  <c r="HHU47" i="7" s="1"/>
  <c r="HHW47" i="7" s="1"/>
  <c r="HHY47" i="7" s="1"/>
  <c r="HIA47" i="7" s="1"/>
  <c r="HIC47" i="7" s="1"/>
  <c r="HIE47" i="7" s="1"/>
  <c r="HIG47" i="7" s="1"/>
  <c r="HII47" i="7" s="1"/>
  <c r="HIK47" i="7" s="1"/>
  <c r="HIM47" i="7" s="1"/>
  <c r="HIO47" i="7" s="1"/>
  <c r="HIQ47" i="7" s="1"/>
  <c r="HIS47" i="7" s="1"/>
  <c r="HIU47" i="7" s="1"/>
  <c r="HIW47" i="7" s="1"/>
  <c r="HIY47" i="7" s="1"/>
  <c r="HJA47" i="7" s="1"/>
  <c r="HJC47" i="7" s="1"/>
  <c r="HJE47" i="7" s="1"/>
  <c r="HJG47" i="7" s="1"/>
  <c r="HJI47" i="7" s="1"/>
  <c r="HJK47" i="7" s="1"/>
  <c r="HJM47" i="7" s="1"/>
  <c r="HJO47" i="7" s="1"/>
  <c r="HJQ47" i="7" s="1"/>
  <c r="HJS47" i="7" s="1"/>
  <c r="HJU47" i="7" s="1"/>
  <c r="HJW47" i="7" s="1"/>
  <c r="HJY47" i="7" s="1"/>
  <c r="HKA47" i="7" s="1"/>
  <c r="HKC47" i="7" s="1"/>
  <c r="HKE47" i="7" s="1"/>
  <c r="HKG47" i="7" s="1"/>
  <c r="HKI47" i="7" s="1"/>
  <c r="HKK47" i="7" s="1"/>
  <c r="HKM47" i="7" s="1"/>
  <c r="HKO47" i="7" s="1"/>
  <c r="HKQ47" i="7" s="1"/>
  <c r="HKS47" i="7" s="1"/>
  <c r="HKU47" i="7" s="1"/>
  <c r="HKW47" i="7" s="1"/>
  <c r="HKY47" i="7" s="1"/>
  <c r="HLA47" i="7" s="1"/>
  <c r="HLC47" i="7" s="1"/>
  <c r="HLE47" i="7" s="1"/>
  <c r="HLG47" i="7" s="1"/>
  <c r="HLI47" i="7" s="1"/>
  <c r="HLK47" i="7" s="1"/>
  <c r="HLM47" i="7" s="1"/>
  <c r="HLO47" i="7" s="1"/>
  <c r="HLQ47" i="7" s="1"/>
  <c r="HLS47" i="7" s="1"/>
  <c r="HLU47" i="7" s="1"/>
  <c r="HLW47" i="7" s="1"/>
  <c r="HLY47" i="7" s="1"/>
  <c r="HMA47" i="7" s="1"/>
  <c r="HMC47" i="7" s="1"/>
  <c r="HME47" i="7" s="1"/>
  <c r="HMG47" i="7" s="1"/>
  <c r="HMI47" i="7" s="1"/>
  <c r="HMK47" i="7" s="1"/>
  <c r="HMM47" i="7" s="1"/>
  <c r="HMO47" i="7" s="1"/>
  <c r="HMQ47" i="7" s="1"/>
  <c r="HMS47" i="7" s="1"/>
  <c r="HMU47" i="7" s="1"/>
  <c r="HMW47" i="7" s="1"/>
  <c r="HMY47" i="7" s="1"/>
  <c r="HNA47" i="7" s="1"/>
  <c r="HNC47" i="7" s="1"/>
  <c r="HNE47" i="7" s="1"/>
  <c r="HNG47" i="7" s="1"/>
  <c r="HNI47" i="7" s="1"/>
  <c r="HNK47" i="7" s="1"/>
  <c r="HNM47" i="7" s="1"/>
  <c r="HNO47" i="7" s="1"/>
  <c r="HNQ47" i="7" s="1"/>
  <c r="HNS47" i="7" s="1"/>
  <c r="HNU47" i="7" s="1"/>
  <c r="HNW47" i="7" s="1"/>
  <c r="HNY47" i="7" s="1"/>
  <c r="HOA47" i="7" s="1"/>
  <c r="HOC47" i="7" s="1"/>
  <c r="HOE47" i="7" s="1"/>
  <c r="HOG47" i="7" s="1"/>
  <c r="HOI47" i="7" s="1"/>
  <c r="HOK47" i="7" s="1"/>
  <c r="HOM47" i="7" s="1"/>
  <c r="HOO47" i="7" s="1"/>
  <c r="HOQ47" i="7" s="1"/>
  <c r="HOS47" i="7" s="1"/>
  <c r="HOU47" i="7" s="1"/>
  <c r="HOW47" i="7" s="1"/>
  <c r="HOY47" i="7" s="1"/>
  <c r="HPA47" i="7" s="1"/>
  <c r="HPC47" i="7" s="1"/>
  <c r="HPE47" i="7" s="1"/>
  <c r="HPG47" i="7" s="1"/>
  <c r="HPI47" i="7" s="1"/>
  <c r="HPK47" i="7" s="1"/>
  <c r="HPM47" i="7" s="1"/>
  <c r="HPO47" i="7" s="1"/>
  <c r="HPQ47" i="7" s="1"/>
  <c r="HPS47" i="7" s="1"/>
  <c r="HPU47" i="7" s="1"/>
  <c r="HPW47" i="7" s="1"/>
  <c r="HPY47" i="7" s="1"/>
  <c r="HQA47" i="7" s="1"/>
  <c r="HQC47" i="7" s="1"/>
  <c r="HQE47" i="7" s="1"/>
  <c r="HQG47" i="7" s="1"/>
  <c r="HQI47" i="7" s="1"/>
  <c r="HQK47" i="7" s="1"/>
  <c r="HQM47" i="7" s="1"/>
  <c r="HQO47" i="7" s="1"/>
  <c r="HQQ47" i="7" s="1"/>
  <c r="HQS47" i="7" s="1"/>
  <c r="HQU47" i="7" s="1"/>
  <c r="HQW47" i="7" s="1"/>
  <c r="HQY47" i="7" s="1"/>
  <c r="HRA47" i="7" s="1"/>
  <c r="HRC47" i="7" s="1"/>
  <c r="HRE47" i="7" s="1"/>
  <c r="HRG47" i="7" s="1"/>
  <c r="HRI47" i="7" s="1"/>
  <c r="HRK47" i="7" s="1"/>
  <c r="HRM47" i="7" s="1"/>
  <c r="HRO47" i="7" s="1"/>
  <c r="HRQ47" i="7" s="1"/>
  <c r="HRS47" i="7" s="1"/>
  <c r="HRU47" i="7" s="1"/>
  <c r="HRW47" i="7" s="1"/>
  <c r="HRY47" i="7" s="1"/>
  <c r="HSA47" i="7" s="1"/>
  <c r="HSC47" i="7" s="1"/>
  <c r="HSE47" i="7" s="1"/>
  <c r="HSG47" i="7" s="1"/>
  <c r="HSI47" i="7" s="1"/>
  <c r="HSK47" i="7" s="1"/>
  <c r="HSM47" i="7" s="1"/>
  <c r="HSO47" i="7" s="1"/>
  <c r="HSQ47" i="7" s="1"/>
  <c r="HSS47" i="7" s="1"/>
  <c r="HSU47" i="7" s="1"/>
  <c r="HSW47" i="7" s="1"/>
  <c r="HSY47" i="7" s="1"/>
  <c r="HTA47" i="7" s="1"/>
  <c r="HTC47" i="7" s="1"/>
  <c r="HTE47" i="7" s="1"/>
  <c r="HTG47" i="7" s="1"/>
  <c r="HTI47" i="7" s="1"/>
  <c r="HTK47" i="7" s="1"/>
  <c r="HTM47" i="7" s="1"/>
  <c r="HTO47" i="7" s="1"/>
  <c r="HTQ47" i="7" s="1"/>
  <c r="HTS47" i="7" s="1"/>
  <c r="HTU47" i="7" s="1"/>
  <c r="HTW47" i="7" s="1"/>
  <c r="HTY47" i="7" s="1"/>
  <c r="HUA47" i="7" s="1"/>
  <c r="HUC47" i="7" s="1"/>
  <c r="HUE47" i="7" s="1"/>
  <c r="HUG47" i="7" s="1"/>
  <c r="HUI47" i="7" s="1"/>
  <c r="HUK47" i="7" s="1"/>
  <c r="HUM47" i="7" s="1"/>
  <c r="HUO47" i="7" s="1"/>
  <c r="HUQ47" i="7" s="1"/>
  <c r="HUS47" i="7" s="1"/>
  <c r="HUU47" i="7" s="1"/>
  <c r="HUW47" i="7" s="1"/>
  <c r="HUY47" i="7" s="1"/>
  <c r="HVA47" i="7" s="1"/>
  <c r="HVC47" i="7" s="1"/>
  <c r="HVE47" i="7" s="1"/>
  <c r="HVG47" i="7" s="1"/>
  <c r="HVI47" i="7" s="1"/>
  <c r="HVK47" i="7" s="1"/>
  <c r="HVM47" i="7" s="1"/>
  <c r="HVO47" i="7" s="1"/>
  <c r="HVQ47" i="7" s="1"/>
  <c r="HVS47" i="7" s="1"/>
  <c r="HVU47" i="7" s="1"/>
  <c r="HVW47" i="7" s="1"/>
  <c r="HVY47" i="7" s="1"/>
  <c r="HWA47" i="7" s="1"/>
  <c r="HWC47" i="7" s="1"/>
  <c r="HWE47" i="7" s="1"/>
  <c r="HWG47" i="7" s="1"/>
  <c r="HWI47" i="7" s="1"/>
  <c r="HWK47" i="7" s="1"/>
  <c r="HWM47" i="7" s="1"/>
  <c r="HWO47" i="7" s="1"/>
  <c r="HWQ47" i="7" s="1"/>
  <c r="HWS47" i="7" s="1"/>
  <c r="HWU47" i="7" s="1"/>
  <c r="HWW47" i="7" s="1"/>
  <c r="HWY47" i="7" s="1"/>
  <c r="HXA47" i="7" s="1"/>
  <c r="HXC47" i="7" s="1"/>
  <c r="HXE47" i="7" s="1"/>
  <c r="HXG47" i="7" s="1"/>
  <c r="HXI47" i="7" s="1"/>
  <c r="HXK47" i="7" s="1"/>
  <c r="HXM47" i="7" s="1"/>
  <c r="HXO47" i="7" s="1"/>
  <c r="HXQ47" i="7" s="1"/>
  <c r="HXS47" i="7" s="1"/>
  <c r="HXU47" i="7" s="1"/>
  <c r="HXW47" i="7" s="1"/>
  <c r="HXY47" i="7" s="1"/>
  <c r="HYA47" i="7" s="1"/>
  <c r="HYC47" i="7" s="1"/>
  <c r="HYE47" i="7" s="1"/>
  <c r="HYG47" i="7" s="1"/>
  <c r="HYI47" i="7" s="1"/>
  <c r="HYK47" i="7" s="1"/>
  <c r="HYM47" i="7" s="1"/>
  <c r="HYO47" i="7" s="1"/>
  <c r="HYQ47" i="7" s="1"/>
  <c r="HYS47" i="7" s="1"/>
  <c r="HYU47" i="7" s="1"/>
  <c r="HYW47" i="7" s="1"/>
  <c r="HYY47" i="7" s="1"/>
  <c r="HZA47" i="7" s="1"/>
  <c r="HZC47" i="7" s="1"/>
  <c r="HZE47" i="7" s="1"/>
  <c r="HZG47" i="7" s="1"/>
  <c r="HZI47" i="7" s="1"/>
  <c r="HZK47" i="7" s="1"/>
  <c r="HZM47" i="7" s="1"/>
  <c r="HZO47" i="7" s="1"/>
  <c r="HZQ47" i="7" s="1"/>
  <c r="HZS47" i="7" s="1"/>
  <c r="HZU47" i="7" s="1"/>
  <c r="HZW47" i="7" s="1"/>
  <c r="HZY47" i="7" s="1"/>
  <c r="IAA47" i="7" s="1"/>
  <c r="IAC47" i="7" s="1"/>
  <c r="IAE47" i="7" s="1"/>
  <c r="IAG47" i="7" s="1"/>
  <c r="IAI47" i="7" s="1"/>
  <c r="IAK47" i="7" s="1"/>
  <c r="IAM47" i="7" s="1"/>
  <c r="IAO47" i="7" s="1"/>
  <c r="IAQ47" i="7" s="1"/>
  <c r="IAS47" i="7" s="1"/>
  <c r="IAU47" i="7" s="1"/>
  <c r="IAW47" i="7" s="1"/>
  <c r="IAY47" i="7" s="1"/>
  <c r="IBA47" i="7" s="1"/>
  <c r="IBC47" i="7" s="1"/>
  <c r="IBE47" i="7" s="1"/>
  <c r="IBG47" i="7" s="1"/>
  <c r="IBI47" i="7" s="1"/>
  <c r="IBK47" i="7" s="1"/>
  <c r="IBM47" i="7" s="1"/>
  <c r="IBO47" i="7" s="1"/>
  <c r="IBQ47" i="7" s="1"/>
  <c r="IBS47" i="7" s="1"/>
  <c r="IBU47" i="7" s="1"/>
  <c r="IBW47" i="7" s="1"/>
  <c r="IBY47" i="7" s="1"/>
  <c r="ICA47" i="7" s="1"/>
  <c r="ICC47" i="7" s="1"/>
  <c r="ICE47" i="7" s="1"/>
  <c r="ICG47" i="7" s="1"/>
  <c r="ICI47" i="7" s="1"/>
  <c r="ICK47" i="7" s="1"/>
  <c r="ICM47" i="7" s="1"/>
  <c r="ICO47" i="7" s="1"/>
  <c r="ICQ47" i="7" s="1"/>
  <c r="ICS47" i="7" s="1"/>
  <c r="ICU47" i="7" s="1"/>
  <c r="ICW47" i="7" s="1"/>
  <c r="ICY47" i="7" s="1"/>
  <c r="IDA47" i="7" s="1"/>
  <c r="IDC47" i="7" s="1"/>
  <c r="IDE47" i="7" s="1"/>
  <c r="IDG47" i="7" s="1"/>
  <c r="IDI47" i="7" s="1"/>
  <c r="IDK47" i="7" s="1"/>
  <c r="IDM47" i="7" s="1"/>
  <c r="IDO47" i="7" s="1"/>
  <c r="IDQ47" i="7" s="1"/>
  <c r="IDS47" i="7" s="1"/>
  <c r="IDU47" i="7" s="1"/>
  <c r="IDW47" i="7" s="1"/>
  <c r="IDY47" i="7" s="1"/>
  <c r="IEA47" i="7" s="1"/>
  <c r="IEC47" i="7" s="1"/>
  <c r="IEE47" i="7" s="1"/>
  <c r="IEG47" i="7" s="1"/>
  <c r="IEI47" i="7" s="1"/>
  <c r="IEK47" i="7" s="1"/>
  <c r="IEM47" i="7" s="1"/>
  <c r="IEO47" i="7" s="1"/>
  <c r="IEQ47" i="7" s="1"/>
  <c r="IES47" i="7" s="1"/>
  <c r="IEU47" i="7" s="1"/>
  <c r="IEW47" i="7" s="1"/>
  <c r="IEY47" i="7" s="1"/>
  <c r="IFA47" i="7" s="1"/>
  <c r="IFC47" i="7" s="1"/>
  <c r="IFE47" i="7" s="1"/>
  <c r="IFG47" i="7" s="1"/>
  <c r="IFI47" i="7" s="1"/>
  <c r="IFK47" i="7" s="1"/>
  <c r="IFM47" i="7" s="1"/>
  <c r="IFO47" i="7" s="1"/>
  <c r="IFQ47" i="7" s="1"/>
  <c r="IFS47" i="7" s="1"/>
  <c r="IFU47" i="7" s="1"/>
  <c r="IFW47" i="7" s="1"/>
  <c r="IFY47" i="7" s="1"/>
  <c r="IGA47" i="7" s="1"/>
  <c r="IGC47" i="7" s="1"/>
  <c r="IGE47" i="7" s="1"/>
  <c r="IGG47" i="7" s="1"/>
  <c r="IGI47" i="7" s="1"/>
  <c r="IGK47" i="7" s="1"/>
  <c r="IGM47" i="7" s="1"/>
  <c r="IGO47" i="7" s="1"/>
  <c r="IGQ47" i="7" s="1"/>
  <c r="IGS47" i="7" s="1"/>
  <c r="IGU47" i="7" s="1"/>
  <c r="IGW47" i="7" s="1"/>
  <c r="IGY47" i="7" s="1"/>
  <c r="IHA47" i="7" s="1"/>
  <c r="IHC47" i="7" s="1"/>
  <c r="IHE47" i="7" s="1"/>
  <c r="IHG47" i="7" s="1"/>
  <c r="IHI47" i="7" s="1"/>
  <c r="IHK47" i="7" s="1"/>
  <c r="IHM47" i="7" s="1"/>
  <c r="IHO47" i="7" s="1"/>
  <c r="IHQ47" i="7" s="1"/>
  <c r="IHS47" i="7" s="1"/>
  <c r="IHU47" i="7" s="1"/>
  <c r="IHW47" i="7" s="1"/>
  <c r="IHY47" i="7" s="1"/>
  <c r="IIA47" i="7" s="1"/>
  <c r="IIC47" i="7" s="1"/>
  <c r="IIE47" i="7" s="1"/>
  <c r="IIG47" i="7" s="1"/>
  <c r="III47" i="7" s="1"/>
  <c r="IIK47" i="7" s="1"/>
  <c r="IIM47" i="7" s="1"/>
  <c r="IIO47" i="7" s="1"/>
  <c r="IIQ47" i="7" s="1"/>
  <c r="IIS47" i="7" s="1"/>
  <c r="IIU47" i="7" s="1"/>
  <c r="IIW47" i="7" s="1"/>
  <c r="IIY47" i="7" s="1"/>
  <c r="IJA47" i="7" s="1"/>
  <c r="IJC47" i="7" s="1"/>
  <c r="IJE47" i="7" s="1"/>
  <c r="IJG47" i="7" s="1"/>
  <c r="IJI47" i="7" s="1"/>
  <c r="IJK47" i="7" s="1"/>
  <c r="IJM47" i="7" s="1"/>
  <c r="IJO47" i="7" s="1"/>
  <c r="IJQ47" i="7" s="1"/>
  <c r="IJS47" i="7" s="1"/>
  <c r="IJU47" i="7" s="1"/>
  <c r="IJW47" i="7" s="1"/>
  <c r="IJY47" i="7" s="1"/>
  <c r="IKA47" i="7" s="1"/>
  <c r="IKC47" i="7" s="1"/>
  <c r="IKE47" i="7" s="1"/>
  <c r="IKG47" i="7" s="1"/>
  <c r="IKI47" i="7" s="1"/>
  <c r="IKK47" i="7" s="1"/>
  <c r="IKM47" i="7" s="1"/>
  <c r="IKO47" i="7" s="1"/>
  <c r="IKQ47" i="7" s="1"/>
  <c r="IKS47" i="7" s="1"/>
  <c r="IKU47" i="7" s="1"/>
  <c r="IKW47" i="7" s="1"/>
  <c r="IKY47" i="7" s="1"/>
  <c r="ILA47" i="7" s="1"/>
  <c r="ILC47" i="7" s="1"/>
  <c r="ILE47" i="7" s="1"/>
  <c r="ILG47" i="7" s="1"/>
  <c r="ILI47" i="7" s="1"/>
  <c r="ILK47" i="7" s="1"/>
  <c r="ILM47" i="7" s="1"/>
  <c r="ILO47" i="7" s="1"/>
  <c r="ILQ47" i="7" s="1"/>
  <c r="ILS47" i="7" s="1"/>
  <c r="ILU47" i="7" s="1"/>
  <c r="ILW47" i="7" s="1"/>
  <c r="ILY47" i="7" s="1"/>
  <c r="IMA47" i="7" s="1"/>
  <c r="IMC47" i="7" s="1"/>
  <c r="IME47" i="7" s="1"/>
  <c r="IMG47" i="7" s="1"/>
  <c r="IMI47" i="7" s="1"/>
  <c r="IMK47" i="7" s="1"/>
  <c r="IMM47" i="7" s="1"/>
  <c r="IMO47" i="7" s="1"/>
  <c r="IMQ47" i="7" s="1"/>
  <c r="IMS47" i="7" s="1"/>
  <c r="IMU47" i="7" s="1"/>
  <c r="IMW47" i="7" s="1"/>
  <c r="IMY47" i="7" s="1"/>
  <c r="INA47" i="7" s="1"/>
  <c r="INC47" i="7" s="1"/>
  <c r="INE47" i="7" s="1"/>
  <c r="ING47" i="7" s="1"/>
  <c r="INI47" i="7" s="1"/>
  <c r="INK47" i="7" s="1"/>
  <c r="INM47" i="7" s="1"/>
  <c r="INO47" i="7" s="1"/>
  <c r="INQ47" i="7" s="1"/>
  <c r="INS47" i="7" s="1"/>
  <c r="INU47" i="7" s="1"/>
  <c r="INW47" i="7" s="1"/>
  <c r="INY47" i="7" s="1"/>
  <c r="IOA47" i="7" s="1"/>
  <c r="IOC47" i="7" s="1"/>
  <c r="IOE47" i="7" s="1"/>
  <c r="IOG47" i="7" s="1"/>
  <c r="IOI47" i="7" s="1"/>
  <c r="IOK47" i="7" s="1"/>
  <c r="IOM47" i="7" s="1"/>
  <c r="IOO47" i="7" s="1"/>
  <c r="IOQ47" i="7" s="1"/>
  <c r="IOS47" i="7" s="1"/>
  <c r="IOU47" i="7" s="1"/>
  <c r="IOW47" i="7" s="1"/>
  <c r="IOY47" i="7" s="1"/>
  <c r="IPA47" i="7" s="1"/>
  <c r="IPC47" i="7" s="1"/>
  <c r="IPE47" i="7" s="1"/>
  <c r="IPG47" i="7" s="1"/>
  <c r="IPI47" i="7" s="1"/>
  <c r="IPK47" i="7" s="1"/>
  <c r="IPM47" i="7" s="1"/>
  <c r="IPO47" i="7" s="1"/>
  <c r="IPQ47" i="7" s="1"/>
  <c r="IPS47" i="7" s="1"/>
  <c r="IPU47" i="7" s="1"/>
  <c r="IPW47" i="7" s="1"/>
  <c r="IPY47" i="7" s="1"/>
  <c r="IQA47" i="7" s="1"/>
  <c r="IQC47" i="7" s="1"/>
  <c r="IQE47" i="7" s="1"/>
  <c r="IQG47" i="7" s="1"/>
  <c r="IQI47" i="7" s="1"/>
  <c r="IQK47" i="7" s="1"/>
  <c r="IQM47" i="7" s="1"/>
  <c r="IQO47" i="7" s="1"/>
  <c r="IQQ47" i="7" s="1"/>
  <c r="IQS47" i="7" s="1"/>
  <c r="IQU47" i="7" s="1"/>
  <c r="IQW47" i="7" s="1"/>
  <c r="IQY47" i="7" s="1"/>
  <c r="IRA47" i="7" s="1"/>
  <c r="IRC47" i="7" s="1"/>
  <c r="IRE47" i="7" s="1"/>
  <c r="IRG47" i="7" s="1"/>
  <c r="IRI47" i="7" s="1"/>
  <c r="IRK47" i="7" s="1"/>
  <c r="IRM47" i="7" s="1"/>
  <c r="IRO47" i="7" s="1"/>
  <c r="IRQ47" i="7" s="1"/>
  <c r="IRS47" i="7" s="1"/>
  <c r="IRU47" i="7" s="1"/>
  <c r="IRW47" i="7" s="1"/>
  <c r="IRY47" i="7" s="1"/>
  <c r="ISA47" i="7" s="1"/>
  <c r="ISC47" i="7" s="1"/>
  <c r="ISE47" i="7" s="1"/>
  <c r="ISG47" i="7" s="1"/>
  <c r="ISI47" i="7" s="1"/>
  <c r="ISK47" i="7" s="1"/>
  <c r="ISM47" i="7" s="1"/>
  <c r="ISO47" i="7" s="1"/>
  <c r="ISQ47" i="7" s="1"/>
  <c r="ISS47" i="7" s="1"/>
  <c r="ISU47" i="7" s="1"/>
  <c r="ISW47" i="7" s="1"/>
  <c r="ISY47" i="7" s="1"/>
  <c r="ITA47" i="7" s="1"/>
  <c r="ITC47" i="7" s="1"/>
  <c r="ITE47" i="7" s="1"/>
  <c r="ITG47" i="7" s="1"/>
  <c r="ITI47" i="7" s="1"/>
  <c r="ITK47" i="7" s="1"/>
  <c r="ITM47" i="7" s="1"/>
  <c r="ITO47" i="7" s="1"/>
  <c r="ITQ47" i="7" s="1"/>
  <c r="ITS47" i="7" s="1"/>
  <c r="ITU47" i="7" s="1"/>
  <c r="ITW47" i="7" s="1"/>
  <c r="ITY47" i="7" s="1"/>
  <c r="IUA47" i="7" s="1"/>
  <c r="IUC47" i="7" s="1"/>
  <c r="IUE47" i="7" s="1"/>
  <c r="IUG47" i="7" s="1"/>
  <c r="IUI47" i="7" s="1"/>
  <c r="IUK47" i="7" s="1"/>
  <c r="IUM47" i="7" s="1"/>
  <c r="IUO47" i="7" s="1"/>
  <c r="IUQ47" i="7" s="1"/>
  <c r="IUS47" i="7" s="1"/>
  <c r="IUU47" i="7" s="1"/>
  <c r="IUW47" i="7" s="1"/>
  <c r="IUY47" i="7" s="1"/>
  <c r="IVA47" i="7" s="1"/>
  <c r="IVC47" i="7" s="1"/>
  <c r="IVE47" i="7" s="1"/>
  <c r="IVG47" i="7" s="1"/>
  <c r="IVI47" i="7" s="1"/>
  <c r="IVK47" i="7" s="1"/>
  <c r="IVM47" i="7" s="1"/>
  <c r="IVO47" i="7" s="1"/>
  <c r="IVQ47" i="7" s="1"/>
  <c r="IVS47" i="7" s="1"/>
  <c r="IVU47" i="7" s="1"/>
  <c r="IVW47" i="7" s="1"/>
  <c r="IVY47" i="7" s="1"/>
  <c r="IWA47" i="7" s="1"/>
  <c r="IWC47" i="7" s="1"/>
  <c r="IWE47" i="7" s="1"/>
  <c r="IWG47" i="7" s="1"/>
  <c r="IWI47" i="7" s="1"/>
  <c r="IWK47" i="7" s="1"/>
  <c r="IWM47" i="7" s="1"/>
  <c r="IWO47" i="7" s="1"/>
  <c r="IWQ47" i="7" s="1"/>
  <c r="IWS47" i="7" s="1"/>
  <c r="IWU47" i="7" s="1"/>
  <c r="IWW47" i="7" s="1"/>
  <c r="IWY47" i="7" s="1"/>
  <c r="IXA47" i="7" s="1"/>
  <c r="IXC47" i="7" s="1"/>
  <c r="IXE47" i="7" s="1"/>
  <c r="IXG47" i="7" s="1"/>
  <c r="IXI47" i="7" s="1"/>
  <c r="IXK47" i="7" s="1"/>
  <c r="IXM47" i="7" s="1"/>
  <c r="IXO47" i="7" s="1"/>
  <c r="IXQ47" i="7" s="1"/>
  <c r="IXS47" i="7" s="1"/>
  <c r="IXU47" i="7" s="1"/>
  <c r="IXW47" i="7" s="1"/>
  <c r="IXY47" i="7" s="1"/>
  <c r="IYA47" i="7" s="1"/>
  <c r="IYC47" i="7" s="1"/>
  <c r="IYE47" i="7" s="1"/>
  <c r="IYG47" i="7" s="1"/>
  <c r="IYI47" i="7" s="1"/>
  <c r="IYK47" i="7" s="1"/>
  <c r="IYM47" i="7" s="1"/>
  <c r="IYO47" i="7" s="1"/>
  <c r="IYQ47" i="7" s="1"/>
  <c r="IYS47" i="7" s="1"/>
  <c r="IYU47" i="7" s="1"/>
  <c r="IYW47" i="7" s="1"/>
  <c r="IYY47" i="7" s="1"/>
  <c r="IZA47" i="7" s="1"/>
  <c r="IZC47" i="7" s="1"/>
  <c r="IZE47" i="7" s="1"/>
  <c r="IZG47" i="7" s="1"/>
  <c r="IZI47" i="7" s="1"/>
  <c r="IZK47" i="7" s="1"/>
  <c r="IZM47" i="7" s="1"/>
  <c r="IZO47" i="7" s="1"/>
  <c r="IZQ47" i="7" s="1"/>
  <c r="IZS47" i="7" s="1"/>
  <c r="IZU47" i="7" s="1"/>
  <c r="IZW47" i="7" s="1"/>
  <c r="IZY47" i="7" s="1"/>
  <c r="JAA47" i="7" s="1"/>
  <c r="JAC47" i="7" s="1"/>
  <c r="JAE47" i="7" s="1"/>
  <c r="JAG47" i="7" s="1"/>
  <c r="JAI47" i="7" s="1"/>
  <c r="JAK47" i="7" s="1"/>
  <c r="JAM47" i="7" s="1"/>
  <c r="JAO47" i="7" s="1"/>
  <c r="JAQ47" i="7" s="1"/>
  <c r="JAS47" i="7" s="1"/>
  <c r="JAU47" i="7" s="1"/>
  <c r="JAW47" i="7" s="1"/>
  <c r="JAY47" i="7" s="1"/>
  <c r="JBA47" i="7" s="1"/>
  <c r="JBC47" i="7" s="1"/>
  <c r="JBE47" i="7" s="1"/>
  <c r="JBG47" i="7" s="1"/>
  <c r="JBI47" i="7" s="1"/>
  <c r="JBK47" i="7" s="1"/>
  <c r="JBM47" i="7" s="1"/>
  <c r="JBO47" i="7" s="1"/>
  <c r="JBQ47" i="7" s="1"/>
  <c r="JBS47" i="7" s="1"/>
  <c r="JBU47" i="7" s="1"/>
  <c r="JBW47" i="7" s="1"/>
  <c r="JBY47" i="7" s="1"/>
  <c r="JCA47" i="7" s="1"/>
  <c r="JCC47" i="7" s="1"/>
  <c r="JCE47" i="7" s="1"/>
  <c r="JCG47" i="7" s="1"/>
  <c r="JCI47" i="7" s="1"/>
  <c r="JCK47" i="7" s="1"/>
  <c r="JCM47" i="7" s="1"/>
  <c r="JCO47" i="7" s="1"/>
  <c r="JCQ47" i="7" s="1"/>
  <c r="JCS47" i="7" s="1"/>
  <c r="JCU47" i="7" s="1"/>
  <c r="JCW47" i="7" s="1"/>
  <c r="JCY47" i="7" s="1"/>
  <c r="JDA47" i="7" s="1"/>
  <c r="JDC47" i="7" s="1"/>
  <c r="JDE47" i="7" s="1"/>
  <c r="JDG47" i="7" s="1"/>
  <c r="JDI47" i="7" s="1"/>
  <c r="JDK47" i="7" s="1"/>
  <c r="JDM47" i="7" s="1"/>
  <c r="JDO47" i="7" s="1"/>
  <c r="JDQ47" i="7" s="1"/>
  <c r="JDS47" i="7" s="1"/>
  <c r="JDU47" i="7" s="1"/>
  <c r="JDW47" i="7" s="1"/>
  <c r="JDY47" i="7" s="1"/>
  <c r="JEA47" i="7" s="1"/>
  <c r="JEC47" i="7" s="1"/>
  <c r="JEE47" i="7" s="1"/>
  <c r="JEG47" i="7" s="1"/>
  <c r="JEI47" i="7" s="1"/>
  <c r="JEK47" i="7" s="1"/>
  <c r="JEM47" i="7" s="1"/>
  <c r="JEO47" i="7" s="1"/>
  <c r="JEQ47" i="7" s="1"/>
  <c r="JES47" i="7" s="1"/>
  <c r="JEU47" i="7" s="1"/>
  <c r="JEW47" i="7" s="1"/>
  <c r="JEY47" i="7" s="1"/>
  <c r="JFA47" i="7" s="1"/>
  <c r="JFC47" i="7" s="1"/>
  <c r="JFE47" i="7" s="1"/>
  <c r="JFG47" i="7" s="1"/>
  <c r="JFI47" i="7" s="1"/>
  <c r="JFK47" i="7" s="1"/>
  <c r="JFM47" i="7" s="1"/>
  <c r="JFO47" i="7" s="1"/>
  <c r="JFQ47" i="7" s="1"/>
  <c r="JFS47" i="7" s="1"/>
  <c r="JFU47" i="7" s="1"/>
  <c r="JFW47" i="7" s="1"/>
  <c r="JFY47" i="7" s="1"/>
  <c r="JGA47" i="7" s="1"/>
  <c r="JGC47" i="7" s="1"/>
  <c r="JGE47" i="7" s="1"/>
  <c r="JGG47" i="7" s="1"/>
  <c r="JGI47" i="7" s="1"/>
  <c r="JGK47" i="7" s="1"/>
  <c r="JGM47" i="7" s="1"/>
  <c r="JGO47" i="7" s="1"/>
  <c r="JGQ47" i="7" s="1"/>
  <c r="JGS47" i="7" s="1"/>
  <c r="JGU47" i="7" s="1"/>
  <c r="JGW47" i="7" s="1"/>
  <c r="JGY47" i="7" s="1"/>
  <c r="JHA47" i="7" s="1"/>
  <c r="JHC47" i="7" s="1"/>
  <c r="JHE47" i="7" s="1"/>
  <c r="JHG47" i="7" s="1"/>
  <c r="JHI47" i="7" s="1"/>
  <c r="JHK47" i="7" s="1"/>
  <c r="JHM47" i="7" s="1"/>
  <c r="JHO47" i="7" s="1"/>
  <c r="JHQ47" i="7" s="1"/>
  <c r="JHS47" i="7" s="1"/>
  <c r="JHU47" i="7" s="1"/>
  <c r="JHW47" i="7" s="1"/>
  <c r="JHY47" i="7" s="1"/>
  <c r="JIA47" i="7" s="1"/>
  <c r="JIC47" i="7" s="1"/>
  <c r="JIE47" i="7" s="1"/>
  <c r="JIG47" i="7" s="1"/>
  <c r="JII47" i="7" s="1"/>
  <c r="JIK47" i="7" s="1"/>
  <c r="JIM47" i="7" s="1"/>
  <c r="JIO47" i="7" s="1"/>
  <c r="JIQ47" i="7" s="1"/>
  <c r="JIS47" i="7" s="1"/>
  <c r="JIU47" i="7" s="1"/>
  <c r="JIW47" i="7" s="1"/>
  <c r="JIY47" i="7" s="1"/>
  <c r="JJA47" i="7" s="1"/>
  <c r="JJC47" i="7" s="1"/>
  <c r="JJE47" i="7" s="1"/>
  <c r="JJG47" i="7" s="1"/>
  <c r="JJI47" i="7" s="1"/>
  <c r="JJK47" i="7" s="1"/>
  <c r="JJM47" i="7" s="1"/>
  <c r="JJO47" i="7" s="1"/>
  <c r="JJQ47" i="7" s="1"/>
  <c r="JJS47" i="7" s="1"/>
  <c r="JJU47" i="7" s="1"/>
  <c r="JJW47" i="7" s="1"/>
  <c r="JJY47" i="7" s="1"/>
  <c r="JKA47" i="7" s="1"/>
  <c r="JKC47" i="7" s="1"/>
  <c r="JKE47" i="7" s="1"/>
  <c r="JKG47" i="7" s="1"/>
  <c r="JKI47" i="7" s="1"/>
  <c r="JKK47" i="7" s="1"/>
  <c r="JKM47" i="7" s="1"/>
  <c r="JKO47" i="7" s="1"/>
  <c r="JKQ47" i="7" s="1"/>
  <c r="JKS47" i="7" s="1"/>
  <c r="JKU47" i="7" s="1"/>
  <c r="JKW47" i="7" s="1"/>
  <c r="JKY47" i="7" s="1"/>
  <c r="JLA47" i="7" s="1"/>
  <c r="JLC47" i="7" s="1"/>
  <c r="JLE47" i="7" s="1"/>
  <c r="JLG47" i="7" s="1"/>
  <c r="JLI47" i="7" s="1"/>
  <c r="JLK47" i="7" s="1"/>
  <c r="JLM47" i="7" s="1"/>
  <c r="JLO47" i="7" s="1"/>
  <c r="JLQ47" i="7" s="1"/>
  <c r="JLS47" i="7" s="1"/>
  <c r="JLU47" i="7" s="1"/>
  <c r="JLW47" i="7" s="1"/>
  <c r="JLY47" i="7" s="1"/>
  <c r="JMA47" i="7" s="1"/>
  <c r="JMC47" i="7" s="1"/>
  <c r="JME47" i="7" s="1"/>
  <c r="JMG47" i="7" s="1"/>
  <c r="JMI47" i="7" s="1"/>
  <c r="JMK47" i="7" s="1"/>
  <c r="JMM47" i="7" s="1"/>
  <c r="JMO47" i="7" s="1"/>
  <c r="JMQ47" i="7" s="1"/>
  <c r="JMS47" i="7" s="1"/>
  <c r="JMU47" i="7" s="1"/>
  <c r="JMW47" i="7" s="1"/>
  <c r="JMY47" i="7" s="1"/>
  <c r="JNA47" i="7" s="1"/>
  <c r="JNC47" i="7" s="1"/>
  <c r="JNE47" i="7" s="1"/>
  <c r="JNG47" i="7" s="1"/>
  <c r="JNI47" i="7" s="1"/>
  <c r="JNK47" i="7" s="1"/>
  <c r="JNM47" i="7" s="1"/>
  <c r="JNO47" i="7" s="1"/>
  <c r="JNQ47" i="7" s="1"/>
  <c r="JNS47" i="7" s="1"/>
  <c r="JNU47" i="7" s="1"/>
  <c r="JNW47" i="7" s="1"/>
  <c r="JNY47" i="7" s="1"/>
  <c r="JOA47" i="7" s="1"/>
  <c r="JOC47" i="7" s="1"/>
  <c r="JOE47" i="7" s="1"/>
  <c r="JOG47" i="7" s="1"/>
  <c r="JOI47" i="7" s="1"/>
  <c r="JOK47" i="7" s="1"/>
  <c r="JOM47" i="7" s="1"/>
  <c r="JOO47" i="7" s="1"/>
  <c r="JOQ47" i="7" s="1"/>
  <c r="JOS47" i="7" s="1"/>
  <c r="JOU47" i="7" s="1"/>
  <c r="JOW47" i="7" s="1"/>
  <c r="JOY47" i="7" s="1"/>
  <c r="JPA47" i="7" s="1"/>
  <c r="JPC47" i="7" s="1"/>
  <c r="JPE47" i="7" s="1"/>
  <c r="JPG47" i="7" s="1"/>
  <c r="JPI47" i="7" s="1"/>
  <c r="JPK47" i="7" s="1"/>
  <c r="JPM47" i="7" s="1"/>
  <c r="JPO47" i="7" s="1"/>
  <c r="JPQ47" i="7" s="1"/>
  <c r="JPS47" i="7" s="1"/>
  <c r="JPU47" i="7" s="1"/>
  <c r="JPW47" i="7" s="1"/>
  <c r="JPY47" i="7" s="1"/>
  <c r="JQA47" i="7" s="1"/>
  <c r="JQC47" i="7" s="1"/>
  <c r="JQE47" i="7" s="1"/>
  <c r="JQG47" i="7" s="1"/>
  <c r="JQI47" i="7" s="1"/>
  <c r="JQK47" i="7" s="1"/>
  <c r="JQM47" i="7" s="1"/>
  <c r="JQO47" i="7" s="1"/>
  <c r="JQQ47" i="7" s="1"/>
  <c r="JQS47" i="7" s="1"/>
  <c r="JQU47" i="7" s="1"/>
  <c r="JQW47" i="7" s="1"/>
  <c r="JQY47" i="7" s="1"/>
  <c r="JRA47" i="7" s="1"/>
  <c r="JRC47" i="7" s="1"/>
  <c r="JRE47" i="7" s="1"/>
  <c r="JRG47" i="7" s="1"/>
  <c r="JRI47" i="7" s="1"/>
  <c r="JRK47" i="7" s="1"/>
  <c r="JRM47" i="7" s="1"/>
  <c r="JRO47" i="7" s="1"/>
  <c r="JRQ47" i="7" s="1"/>
  <c r="JRS47" i="7" s="1"/>
  <c r="JRU47" i="7" s="1"/>
  <c r="JRW47" i="7" s="1"/>
  <c r="JRY47" i="7" s="1"/>
  <c r="JSA47" i="7" s="1"/>
  <c r="JSC47" i="7" s="1"/>
  <c r="JSE47" i="7" s="1"/>
  <c r="JSG47" i="7" s="1"/>
  <c r="JSI47" i="7" s="1"/>
  <c r="JSK47" i="7" s="1"/>
  <c r="JSM47" i="7" s="1"/>
  <c r="JSO47" i="7" s="1"/>
  <c r="JSQ47" i="7" s="1"/>
  <c r="JSS47" i="7" s="1"/>
  <c r="JSU47" i="7" s="1"/>
  <c r="JSW47" i="7" s="1"/>
  <c r="JSY47" i="7" s="1"/>
  <c r="JTA47" i="7" s="1"/>
  <c r="JTC47" i="7" s="1"/>
  <c r="JTE47" i="7" s="1"/>
  <c r="JTG47" i="7" s="1"/>
  <c r="JTI47" i="7" s="1"/>
  <c r="JTK47" i="7" s="1"/>
  <c r="JTM47" i="7" s="1"/>
  <c r="JTO47" i="7" s="1"/>
  <c r="JTQ47" i="7" s="1"/>
  <c r="JTS47" i="7" s="1"/>
  <c r="JTU47" i="7" s="1"/>
  <c r="JTW47" i="7" s="1"/>
  <c r="JTY47" i="7" s="1"/>
  <c r="JUA47" i="7" s="1"/>
  <c r="JUC47" i="7" s="1"/>
  <c r="JUE47" i="7" s="1"/>
  <c r="JUG47" i="7" s="1"/>
  <c r="JUI47" i="7" s="1"/>
  <c r="JUK47" i="7" s="1"/>
  <c r="JUM47" i="7" s="1"/>
  <c r="JUO47" i="7" s="1"/>
  <c r="JUQ47" i="7" s="1"/>
  <c r="JUS47" i="7" s="1"/>
  <c r="JUU47" i="7" s="1"/>
  <c r="JUW47" i="7" s="1"/>
  <c r="JUY47" i="7" s="1"/>
  <c r="JVA47" i="7" s="1"/>
  <c r="JVC47" i="7" s="1"/>
  <c r="JVE47" i="7" s="1"/>
  <c r="JVG47" i="7" s="1"/>
  <c r="JVI47" i="7" s="1"/>
  <c r="JVK47" i="7" s="1"/>
  <c r="JVM47" i="7" s="1"/>
  <c r="JVO47" i="7" s="1"/>
  <c r="JVQ47" i="7" s="1"/>
  <c r="JVS47" i="7" s="1"/>
  <c r="JVU47" i="7" s="1"/>
  <c r="JVW47" i="7" s="1"/>
  <c r="JVY47" i="7" s="1"/>
  <c r="JWA47" i="7" s="1"/>
  <c r="JWC47" i="7" s="1"/>
  <c r="JWE47" i="7" s="1"/>
  <c r="JWG47" i="7" s="1"/>
  <c r="JWI47" i="7" s="1"/>
  <c r="JWK47" i="7" s="1"/>
  <c r="JWM47" i="7" s="1"/>
  <c r="JWO47" i="7" s="1"/>
  <c r="JWQ47" i="7" s="1"/>
  <c r="JWS47" i="7" s="1"/>
  <c r="JWU47" i="7" s="1"/>
  <c r="JWW47" i="7" s="1"/>
  <c r="JWY47" i="7" s="1"/>
  <c r="JXA47" i="7" s="1"/>
  <c r="JXC47" i="7" s="1"/>
  <c r="JXE47" i="7" s="1"/>
  <c r="JXG47" i="7" s="1"/>
  <c r="JXI47" i="7" s="1"/>
  <c r="JXK47" i="7" s="1"/>
  <c r="JXM47" i="7" s="1"/>
  <c r="JXO47" i="7" s="1"/>
  <c r="JXQ47" i="7" s="1"/>
  <c r="JXS47" i="7" s="1"/>
  <c r="JXU47" i="7" s="1"/>
  <c r="JXW47" i="7" s="1"/>
  <c r="JXY47" i="7" s="1"/>
  <c r="JYA47" i="7" s="1"/>
  <c r="JYC47" i="7" s="1"/>
  <c r="JYE47" i="7" s="1"/>
  <c r="JYG47" i="7" s="1"/>
  <c r="JYI47" i="7" s="1"/>
  <c r="JYK47" i="7" s="1"/>
  <c r="JYM47" i="7" s="1"/>
  <c r="JYO47" i="7" s="1"/>
  <c r="JYQ47" i="7" s="1"/>
  <c r="JYS47" i="7" s="1"/>
  <c r="JYU47" i="7" s="1"/>
  <c r="JYW47" i="7" s="1"/>
  <c r="JYY47" i="7" s="1"/>
  <c r="JZA47" i="7" s="1"/>
  <c r="JZC47" i="7" s="1"/>
  <c r="JZE47" i="7" s="1"/>
  <c r="JZG47" i="7" s="1"/>
  <c r="JZI47" i="7" s="1"/>
  <c r="JZK47" i="7" s="1"/>
  <c r="JZM47" i="7" s="1"/>
  <c r="JZO47" i="7" s="1"/>
  <c r="JZQ47" i="7" s="1"/>
  <c r="JZS47" i="7" s="1"/>
  <c r="JZU47" i="7" s="1"/>
  <c r="JZW47" i="7" s="1"/>
  <c r="JZY47" i="7" s="1"/>
  <c r="KAA47" i="7" s="1"/>
  <c r="KAC47" i="7" s="1"/>
  <c r="KAE47" i="7" s="1"/>
  <c r="KAG47" i="7" s="1"/>
  <c r="KAI47" i="7" s="1"/>
  <c r="KAK47" i="7" s="1"/>
  <c r="KAM47" i="7" s="1"/>
  <c r="KAO47" i="7" s="1"/>
  <c r="KAQ47" i="7" s="1"/>
  <c r="KAS47" i="7" s="1"/>
  <c r="KAU47" i="7" s="1"/>
  <c r="KAW47" i="7" s="1"/>
  <c r="KAY47" i="7" s="1"/>
  <c r="KBA47" i="7" s="1"/>
  <c r="KBC47" i="7" s="1"/>
  <c r="KBE47" i="7" s="1"/>
  <c r="KBG47" i="7" s="1"/>
  <c r="KBI47" i="7" s="1"/>
  <c r="KBK47" i="7" s="1"/>
  <c r="KBM47" i="7" s="1"/>
  <c r="KBO47" i="7" s="1"/>
  <c r="KBQ47" i="7" s="1"/>
  <c r="KBS47" i="7" s="1"/>
  <c r="KBU47" i="7" s="1"/>
  <c r="KBW47" i="7" s="1"/>
  <c r="KBY47" i="7" s="1"/>
  <c r="KCA47" i="7" s="1"/>
  <c r="KCC47" i="7" s="1"/>
  <c r="KCE47" i="7" s="1"/>
  <c r="KCG47" i="7" s="1"/>
  <c r="KCI47" i="7" s="1"/>
  <c r="KCK47" i="7" s="1"/>
  <c r="KCM47" i="7" s="1"/>
  <c r="KCO47" i="7" s="1"/>
  <c r="KCQ47" i="7" s="1"/>
  <c r="KCS47" i="7" s="1"/>
  <c r="KCU47" i="7" s="1"/>
  <c r="KCW47" i="7" s="1"/>
  <c r="KCY47" i="7" s="1"/>
  <c r="KDA47" i="7" s="1"/>
  <c r="KDC47" i="7" s="1"/>
  <c r="KDE47" i="7" s="1"/>
  <c r="KDG47" i="7" s="1"/>
  <c r="KDI47" i="7" s="1"/>
  <c r="KDK47" i="7" s="1"/>
  <c r="KDM47" i="7" s="1"/>
  <c r="KDO47" i="7" s="1"/>
  <c r="KDQ47" i="7" s="1"/>
  <c r="KDS47" i="7" s="1"/>
  <c r="KDU47" i="7" s="1"/>
  <c r="KDW47" i="7" s="1"/>
  <c r="KDY47" i="7" s="1"/>
  <c r="KEA47" i="7" s="1"/>
  <c r="KEC47" i="7" s="1"/>
  <c r="KEE47" i="7" s="1"/>
  <c r="KEG47" i="7" s="1"/>
  <c r="KEI47" i="7" s="1"/>
  <c r="KEK47" i="7" s="1"/>
  <c r="KEM47" i="7" s="1"/>
  <c r="KEO47" i="7" s="1"/>
  <c r="KEQ47" i="7" s="1"/>
  <c r="KES47" i="7" s="1"/>
  <c r="KEU47" i="7" s="1"/>
  <c r="KEW47" i="7" s="1"/>
  <c r="KEY47" i="7" s="1"/>
  <c r="KFA47" i="7" s="1"/>
  <c r="KFC47" i="7" s="1"/>
  <c r="KFE47" i="7" s="1"/>
  <c r="KFG47" i="7" s="1"/>
  <c r="KFI47" i="7" s="1"/>
  <c r="KFK47" i="7" s="1"/>
  <c r="KFM47" i="7" s="1"/>
  <c r="KFO47" i="7" s="1"/>
  <c r="KFQ47" i="7" s="1"/>
  <c r="KFS47" i="7" s="1"/>
  <c r="KFU47" i="7" s="1"/>
  <c r="KFW47" i="7" s="1"/>
  <c r="KFY47" i="7" s="1"/>
  <c r="KGA47" i="7" s="1"/>
  <c r="KGC47" i="7" s="1"/>
  <c r="KGE47" i="7" s="1"/>
  <c r="KGG47" i="7" s="1"/>
  <c r="KGI47" i="7" s="1"/>
  <c r="KGK47" i="7" s="1"/>
  <c r="KGM47" i="7" s="1"/>
  <c r="KGO47" i="7" s="1"/>
  <c r="KGQ47" i="7" s="1"/>
  <c r="KGS47" i="7" s="1"/>
  <c r="KGU47" i="7" s="1"/>
  <c r="KGW47" i="7" s="1"/>
  <c r="KGY47" i="7" s="1"/>
  <c r="KHA47" i="7" s="1"/>
  <c r="KHC47" i="7" s="1"/>
  <c r="KHE47" i="7" s="1"/>
  <c r="KHG47" i="7" s="1"/>
  <c r="KHI47" i="7" s="1"/>
  <c r="KHK47" i="7" s="1"/>
  <c r="KHM47" i="7" s="1"/>
  <c r="KHO47" i="7" s="1"/>
  <c r="KHQ47" i="7" s="1"/>
  <c r="KHS47" i="7" s="1"/>
  <c r="KHU47" i="7" s="1"/>
  <c r="KHW47" i="7" s="1"/>
  <c r="KHY47" i="7" s="1"/>
  <c r="KIA47" i="7" s="1"/>
  <c r="KIC47" i="7" s="1"/>
  <c r="KIE47" i="7" s="1"/>
  <c r="KIG47" i="7" s="1"/>
  <c r="KII47" i="7" s="1"/>
  <c r="KIK47" i="7" s="1"/>
  <c r="KIM47" i="7" s="1"/>
  <c r="KIO47" i="7" s="1"/>
  <c r="KIQ47" i="7" s="1"/>
  <c r="KIS47" i="7" s="1"/>
  <c r="KIU47" i="7" s="1"/>
  <c r="KIW47" i="7" s="1"/>
  <c r="KIY47" i="7" s="1"/>
  <c r="KJA47" i="7" s="1"/>
  <c r="KJC47" i="7" s="1"/>
  <c r="KJE47" i="7" s="1"/>
  <c r="KJG47" i="7" s="1"/>
  <c r="KJI47" i="7" s="1"/>
  <c r="KJK47" i="7" s="1"/>
  <c r="KJM47" i="7" s="1"/>
  <c r="KJO47" i="7" s="1"/>
  <c r="KJQ47" i="7" s="1"/>
  <c r="KJS47" i="7" s="1"/>
  <c r="KJU47" i="7" s="1"/>
  <c r="KJW47" i="7" s="1"/>
  <c r="KJY47" i="7" s="1"/>
  <c r="KKA47" i="7" s="1"/>
  <c r="KKC47" i="7" s="1"/>
  <c r="KKE47" i="7" s="1"/>
  <c r="KKG47" i="7" s="1"/>
  <c r="KKI47" i="7" s="1"/>
  <c r="KKK47" i="7" s="1"/>
  <c r="KKM47" i="7" s="1"/>
  <c r="KKO47" i="7" s="1"/>
  <c r="KKQ47" i="7" s="1"/>
  <c r="KKS47" i="7" s="1"/>
  <c r="KKU47" i="7" s="1"/>
  <c r="KKW47" i="7" s="1"/>
  <c r="KKY47" i="7" s="1"/>
  <c r="KLA47" i="7" s="1"/>
  <c r="KLC47" i="7" s="1"/>
  <c r="KLE47" i="7" s="1"/>
  <c r="KLG47" i="7" s="1"/>
  <c r="KLI47" i="7" s="1"/>
  <c r="KLK47" i="7" s="1"/>
  <c r="KLM47" i="7" s="1"/>
  <c r="KLO47" i="7" s="1"/>
  <c r="KLQ47" i="7" s="1"/>
  <c r="KLS47" i="7" s="1"/>
  <c r="KLU47" i="7" s="1"/>
  <c r="KLW47" i="7" s="1"/>
  <c r="KLY47" i="7" s="1"/>
  <c r="KMA47" i="7" s="1"/>
  <c r="KMC47" i="7" s="1"/>
  <c r="KME47" i="7" s="1"/>
  <c r="KMG47" i="7" s="1"/>
  <c r="KMI47" i="7" s="1"/>
  <c r="KMK47" i="7" s="1"/>
  <c r="KMM47" i="7" s="1"/>
  <c r="KMO47" i="7" s="1"/>
  <c r="KMQ47" i="7" s="1"/>
  <c r="KMS47" i="7" s="1"/>
  <c r="KMU47" i="7" s="1"/>
  <c r="KMW47" i="7" s="1"/>
  <c r="KMY47" i="7" s="1"/>
  <c r="KNA47" i="7" s="1"/>
  <c r="KNC47" i="7" s="1"/>
  <c r="KNE47" i="7" s="1"/>
  <c r="KNG47" i="7" s="1"/>
  <c r="KNI47" i="7" s="1"/>
  <c r="KNK47" i="7" s="1"/>
  <c r="KNM47" i="7" s="1"/>
  <c r="KNO47" i="7" s="1"/>
  <c r="KNQ47" i="7" s="1"/>
  <c r="KNS47" i="7" s="1"/>
  <c r="KNU47" i="7" s="1"/>
  <c r="KNW47" i="7" s="1"/>
  <c r="KNY47" i="7" s="1"/>
  <c r="KOA47" i="7" s="1"/>
  <c r="KOC47" i="7" s="1"/>
  <c r="KOE47" i="7" s="1"/>
  <c r="KOG47" i="7" s="1"/>
  <c r="KOI47" i="7" s="1"/>
  <c r="KOK47" i="7" s="1"/>
  <c r="KOM47" i="7" s="1"/>
  <c r="KOO47" i="7" s="1"/>
  <c r="KOQ47" i="7" s="1"/>
  <c r="KOS47" i="7" s="1"/>
  <c r="KOU47" i="7" s="1"/>
  <c r="KOW47" i="7" s="1"/>
  <c r="KOY47" i="7" s="1"/>
  <c r="KPA47" i="7" s="1"/>
  <c r="KPC47" i="7" s="1"/>
  <c r="KPE47" i="7" s="1"/>
  <c r="KPG47" i="7" s="1"/>
  <c r="KPI47" i="7" s="1"/>
  <c r="KPK47" i="7" s="1"/>
  <c r="KPM47" i="7" s="1"/>
  <c r="KPO47" i="7" s="1"/>
  <c r="KPQ47" i="7" s="1"/>
  <c r="KPS47" i="7" s="1"/>
  <c r="KPU47" i="7" s="1"/>
  <c r="KPW47" i="7" s="1"/>
  <c r="KPY47" i="7" s="1"/>
  <c r="KQA47" i="7" s="1"/>
  <c r="KQC47" i="7" s="1"/>
  <c r="KQE47" i="7" s="1"/>
  <c r="KQG47" i="7" s="1"/>
  <c r="KQI47" i="7" s="1"/>
  <c r="KQK47" i="7" s="1"/>
  <c r="KQM47" i="7" s="1"/>
  <c r="KQO47" i="7" s="1"/>
  <c r="KQQ47" i="7" s="1"/>
  <c r="KQS47" i="7" s="1"/>
  <c r="KQU47" i="7" s="1"/>
  <c r="KQW47" i="7" s="1"/>
  <c r="KQY47" i="7" s="1"/>
  <c r="KRA47" i="7" s="1"/>
  <c r="KRC47" i="7" s="1"/>
  <c r="KRE47" i="7" s="1"/>
  <c r="KRG47" i="7" s="1"/>
  <c r="KRI47" i="7" s="1"/>
  <c r="KRK47" i="7" s="1"/>
  <c r="KRM47" i="7" s="1"/>
  <c r="KRO47" i="7" s="1"/>
  <c r="KRQ47" i="7" s="1"/>
  <c r="KRS47" i="7" s="1"/>
  <c r="KRU47" i="7" s="1"/>
  <c r="KRW47" i="7" s="1"/>
  <c r="KRY47" i="7" s="1"/>
  <c r="KSA47" i="7" s="1"/>
  <c r="KSC47" i="7" s="1"/>
  <c r="KSE47" i="7" s="1"/>
  <c r="KSG47" i="7" s="1"/>
  <c r="KSI47" i="7" s="1"/>
  <c r="KSK47" i="7" s="1"/>
  <c r="KSM47" i="7" s="1"/>
  <c r="KSO47" i="7" s="1"/>
  <c r="KSQ47" i="7" s="1"/>
  <c r="KSS47" i="7" s="1"/>
  <c r="KSU47" i="7" s="1"/>
  <c r="KSW47" i="7" s="1"/>
  <c r="KSY47" i="7" s="1"/>
  <c r="KTA47" i="7" s="1"/>
  <c r="KTC47" i="7" s="1"/>
  <c r="KTE47" i="7" s="1"/>
  <c r="KTG47" i="7" s="1"/>
  <c r="KTI47" i="7" s="1"/>
  <c r="KTK47" i="7" s="1"/>
  <c r="KTM47" i="7" s="1"/>
  <c r="KTO47" i="7" s="1"/>
  <c r="KTQ47" i="7" s="1"/>
  <c r="KTS47" i="7" s="1"/>
  <c r="KTU47" i="7" s="1"/>
  <c r="KTW47" i="7" s="1"/>
  <c r="KTY47" i="7" s="1"/>
  <c r="KUA47" i="7" s="1"/>
  <c r="KUC47" i="7" s="1"/>
  <c r="KUE47" i="7" s="1"/>
  <c r="KUG47" i="7" s="1"/>
  <c r="KUI47" i="7" s="1"/>
  <c r="KUK47" i="7" s="1"/>
  <c r="KUM47" i="7" s="1"/>
  <c r="KUO47" i="7" s="1"/>
  <c r="KUQ47" i="7" s="1"/>
  <c r="KUS47" i="7" s="1"/>
  <c r="KUU47" i="7" s="1"/>
  <c r="KUW47" i="7" s="1"/>
  <c r="KUY47" i="7" s="1"/>
  <c r="KVA47" i="7" s="1"/>
  <c r="KVC47" i="7" s="1"/>
  <c r="KVE47" i="7" s="1"/>
  <c r="KVG47" i="7" s="1"/>
  <c r="KVI47" i="7" s="1"/>
  <c r="KVK47" i="7" s="1"/>
  <c r="KVM47" i="7" s="1"/>
  <c r="KVO47" i="7" s="1"/>
  <c r="KVQ47" i="7" s="1"/>
  <c r="KVS47" i="7" s="1"/>
  <c r="KVU47" i="7" s="1"/>
  <c r="KVW47" i="7" s="1"/>
  <c r="KVY47" i="7" s="1"/>
  <c r="KWA47" i="7" s="1"/>
  <c r="KWC47" i="7" s="1"/>
  <c r="KWE47" i="7" s="1"/>
  <c r="KWG47" i="7" s="1"/>
  <c r="KWI47" i="7" s="1"/>
  <c r="KWK47" i="7" s="1"/>
  <c r="KWM47" i="7" s="1"/>
  <c r="KWO47" i="7" s="1"/>
  <c r="KWQ47" i="7" s="1"/>
  <c r="KWS47" i="7" s="1"/>
  <c r="KWU47" i="7" s="1"/>
  <c r="KWW47" i="7" s="1"/>
  <c r="KWY47" i="7" s="1"/>
  <c r="KXA47" i="7" s="1"/>
  <c r="KXC47" i="7" s="1"/>
  <c r="KXE47" i="7" s="1"/>
  <c r="KXG47" i="7" s="1"/>
  <c r="KXI47" i="7" s="1"/>
  <c r="KXK47" i="7" s="1"/>
  <c r="KXM47" i="7" s="1"/>
  <c r="KXO47" i="7" s="1"/>
  <c r="KXQ47" i="7" s="1"/>
  <c r="KXS47" i="7" s="1"/>
  <c r="KXU47" i="7" s="1"/>
  <c r="KXW47" i="7" s="1"/>
  <c r="KXY47" i="7" s="1"/>
  <c r="KYA47" i="7" s="1"/>
  <c r="KYC47" i="7" s="1"/>
  <c r="KYE47" i="7" s="1"/>
  <c r="KYG47" i="7" s="1"/>
  <c r="KYI47" i="7" s="1"/>
  <c r="KYK47" i="7" s="1"/>
  <c r="KYM47" i="7" s="1"/>
  <c r="KYO47" i="7" s="1"/>
  <c r="KYQ47" i="7" s="1"/>
  <c r="KYS47" i="7" s="1"/>
  <c r="KYU47" i="7" s="1"/>
  <c r="KYW47" i="7" s="1"/>
  <c r="KYY47" i="7" s="1"/>
  <c r="KZA47" i="7" s="1"/>
  <c r="KZC47" i="7" s="1"/>
  <c r="KZE47" i="7" s="1"/>
  <c r="KZG47" i="7" s="1"/>
  <c r="KZI47" i="7" s="1"/>
  <c r="KZK47" i="7" s="1"/>
  <c r="KZM47" i="7" s="1"/>
  <c r="KZO47" i="7" s="1"/>
  <c r="KZQ47" i="7" s="1"/>
  <c r="KZS47" i="7" s="1"/>
  <c r="KZU47" i="7" s="1"/>
  <c r="KZW47" i="7" s="1"/>
  <c r="KZY47" i="7" s="1"/>
  <c r="LAA47" i="7" s="1"/>
  <c r="LAC47" i="7" s="1"/>
  <c r="LAE47" i="7" s="1"/>
  <c r="LAG47" i="7" s="1"/>
  <c r="LAI47" i="7" s="1"/>
  <c r="LAK47" i="7" s="1"/>
  <c r="LAM47" i="7" s="1"/>
  <c r="LAO47" i="7" s="1"/>
  <c r="LAQ47" i="7" s="1"/>
  <c r="LAS47" i="7" s="1"/>
  <c r="LAU47" i="7" s="1"/>
  <c r="LAW47" i="7" s="1"/>
  <c r="LAY47" i="7" s="1"/>
  <c r="LBA47" i="7" s="1"/>
  <c r="LBC47" i="7" s="1"/>
  <c r="LBE47" i="7" s="1"/>
  <c r="LBG47" i="7" s="1"/>
  <c r="LBI47" i="7" s="1"/>
  <c r="LBK47" i="7" s="1"/>
  <c r="LBM47" i="7" s="1"/>
  <c r="LBO47" i="7" s="1"/>
  <c r="LBQ47" i="7" s="1"/>
  <c r="LBS47" i="7" s="1"/>
  <c r="LBU47" i="7" s="1"/>
  <c r="LBW47" i="7" s="1"/>
  <c r="LBY47" i="7" s="1"/>
  <c r="LCA47" i="7" s="1"/>
  <c r="LCC47" i="7" s="1"/>
  <c r="LCE47" i="7" s="1"/>
  <c r="LCG47" i="7" s="1"/>
  <c r="LCI47" i="7" s="1"/>
  <c r="LCK47" i="7" s="1"/>
  <c r="LCM47" i="7" s="1"/>
  <c r="LCO47" i="7" s="1"/>
  <c r="LCQ47" i="7" s="1"/>
  <c r="LCS47" i="7" s="1"/>
  <c r="LCU47" i="7" s="1"/>
  <c r="LCW47" i="7" s="1"/>
  <c r="LCY47" i="7" s="1"/>
  <c r="LDA47" i="7" s="1"/>
  <c r="LDC47" i="7" s="1"/>
  <c r="LDE47" i="7" s="1"/>
  <c r="LDG47" i="7" s="1"/>
  <c r="LDI47" i="7" s="1"/>
  <c r="LDK47" i="7" s="1"/>
  <c r="LDM47" i="7" s="1"/>
  <c r="LDO47" i="7" s="1"/>
  <c r="LDQ47" i="7" s="1"/>
  <c r="LDS47" i="7" s="1"/>
  <c r="LDU47" i="7" s="1"/>
  <c r="LDW47" i="7" s="1"/>
  <c r="LDY47" i="7" s="1"/>
  <c r="LEA47" i="7" s="1"/>
  <c r="LEC47" i="7" s="1"/>
  <c r="LEE47" i="7" s="1"/>
  <c r="LEG47" i="7" s="1"/>
  <c r="LEI47" i="7" s="1"/>
  <c r="LEK47" i="7" s="1"/>
  <c r="LEM47" i="7" s="1"/>
  <c r="LEO47" i="7" s="1"/>
  <c r="LEQ47" i="7" s="1"/>
  <c r="LES47" i="7" s="1"/>
  <c r="LEU47" i="7" s="1"/>
  <c r="LEW47" i="7" s="1"/>
  <c r="LEY47" i="7" s="1"/>
  <c r="LFA47" i="7" s="1"/>
  <c r="LFC47" i="7" s="1"/>
  <c r="LFE47" i="7" s="1"/>
  <c r="LFG47" i="7" s="1"/>
  <c r="LFI47" i="7" s="1"/>
  <c r="LFK47" i="7" s="1"/>
  <c r="LFM47" i="7" s="1"/>
  <c r="LFO47" i="7" s="1"/>
  <c r="LFQ47" i="7" s="1"/>
  <c r="LFS47" i="7" s="1"/>
  <c r="LFU47" i="7" s="1"/>
  <c r="LFW47" i="7" s="1"/>
  <c r="LFY47" i="7" s="1"/>
  <c r="LGA47" i="7" s="1"/>
  <c r="LGC47" i="7" s="1"/>
  <c r="LGE47" i="7" s="1"/>
  <c r="LGG47" i="7" s="1"/>
  <c r="LGI47" i="7" s="1"/>
  <c r="LGK47" i="7" s="1"/>
  <c r="LGM47" i="7" s="1"/>
  <c r="LGO47" i="7" s="1"/>
  <c r="LGQ47" i="7" s="1"/>
  <c r="LGS47" i="7" s="1"/>
  <c r="LGU47" i="7" s="1"/>
  <c r="LGW47" i="7" s="1"/>
  <c r="LGY47" i="7" s="1"/>
  <c r="LHA47" i="7" s="1"/>
  <c r="LHC47" i="7" s="1"/>
  <c r="LHE47" i="7" s="1"/>
  <c r="LHG47" i="7" s="1"/>
  <c r="LHI47" i="7" s="1"/>
  <c r="LHK47" i="7" s="1"/>
  <c r="LHM47" i="7" s="1"/>
  <c r="LHO47" i="7" s="1"/>
  <c r="LHQ47" i="7" s="1"/>
  <c r="LHS47" i="7" s="1"/>
  <c r="LHU47" i="7" s="1"/>
  <c r="LHW47" i="7" s="1"/>
  <c r="LHY47" i="7" s="1"/>
  <c r="LIA47" i="7" s="1"/>
  <c r="LIC47" i="7" s="1"/>
  <c r="LIE47" i="7" s="1"/>
  <c r="LIG47" i="7" s="1"/>
  <c r="LII47" i="7" s="1"/>
  <c r="LIK47" i="7" s="1"/>
  <c r="LIM47" i="7" s="1"/>
  <c r="LIO47" i="7" s="1"/>
  <c r="LIQ47" i="7" s="1"/>
  <c r="LIS47" i="7" s="1"/>
  <c r="LIU47" i="7" s="1"/>
  <c r="LIW47" i="7" s="1"/>
  <c r="LIY47" i="7" s="1"/>
  <c r="LJA47" i="7" s="1"/>
  <c r="LJC47" i="7" s="1"/>
  <c r="LJE47" i="7" s="1"/>
  <c r="LJG47" i="7" s="1"/>
  <c r="LJI47" i="7" s="1"/>
  <c r="LJK47" i="7" s="1"/>
  <c r="LJM47" i="7" s="1"/>
  <c r="LJO47" i="7" s="1"/>
  <c r="LJQ47" i="7" s="1"/>
  <c r="LJS47" i="7" s="1"/>
  <c r="LJU47" i="7" s="1"/>
  <c r="LJW47" i="7" s="1"/>
  <c r="LJY47" i="7" s="1"/>
  <c r="LKA47" i="7" s="1"/>
  <c r="LKC47" i="7" s="1"/>
  <c r="LKE47" i="7" s="1"/>
  <c r="LKG47" i="7" s="1"/>
  <c r="LKI47" i="7" s="1"/>
  <c r="LKK47" i="7" s="1"/>
  <c r="LKM47" i="7" s="1"/>
  <c r="LKO47" i="7" s="1"/>
  <c r="LKQ47" i="7" s="1"/>
  <c r="LKS47" i="7" s="1"/>
  <c r="LKU47" i="7" s="1"/>
  <c r="LKW47" i="7" s="1"/>
  <c r="LKY47" i="7" s="1"/>
  <c r="LLA47" i="7" s="1"/>
  <c r="LLC47" i="7" s="1"/>
  <c r="LLE47" i="7" s="1"/>
  <c r="LLG47" i="7" s="1"/>
  <c r="LLI47" i="7" s="1"/>
  <c r="LLK47" i="7" s="1"/>
  <c r="LLM47" i="7" s="1"/>
  <c r="LLO47" i="7" s="1"/>
  <c r="LLQ47" i="7" s="1"/>
  <c r="LLS47" i="7" s="1"/>
  <c r="LLU47" i="7" s="1"/>
  <c r="LLW47" i="7" s="1"/>
  <c r="LLY47" i="7" s="1"/>
  <c r="LMA47" i="7" s="1"/>
  <c r="LMC47" i="7" s="1"/>
  <c r="LME47" i="7" s="1"/>
  <c r="LMG47" i="7" s="1"/>
  <c r="LMI47" i="7" s="1"/>
  <c r="LMK47" i="7" s="1"/>
  <c r="LMM47" i="7" s="1"/>
  <c r="LMO47" i="7" s="1"/>
  <c r="LMQ47" i="7" s="1"/>
  <c r="LMS47" i="7" s="1"/>
  <c r="LMU47" i="7" s="1"/>
  <c r="LMW47" i="7" s="1"/>
  <c r="LMY47" i="7" s="1"/>
  <c r="LNA47" i="7" s="1"/>
  <c r="LNC47" i="7" s="1"/>
  <c r="LNE47" i="7" s="1"/>
  <c r="LNG47" i="7" s="1"/>
  <c r="LNI47" i="7" s="1"/>
  <c r="LNK47" i="7" s="1"/>
  <c r="LNM47" i="7" s="1"/>
  <c r="LNO47" i="7" s="1"/>
  <c r="LNQ47" i="7" s="1"/>
  <c r="LNS47" i="7" s="1"/>
  <c r="LNU47" i="7" s="1"/>
  <c r="LNW47" i="7" s="1"/>
  <c r="LNY47" i="7" s="1"/>
  <c r="LOA47" i="7" s="1"/>
  <c r="LOC47" i="7" s="1"/>
  <c r="LOE47" i="7" s="1"/>
  <c r="LOG47" i="7" s="1"/>
  <c r="LOI47" i="7" s="1"/>
  <c r="LOK47" i="7" s="1"/>
  <c r="LOM47" i="7" s="1"/>
  <c r="LOO47" i="7" s="1"/>
  <c r="LOQ47" i="7" s="1"/>
  <c r="LOS47" i="7" s="1"/>
  <c r="LOU47" i="7" s="1"/>
  <c r="LOW47" i="7" s="1"/>
  <c r="LOY47" i="7" s="1"/>
  <c r="LPA47" i="7" s="1"/>
  <c r="LPC47" i="7" s="1"/>
  <c r="LPE47" i="7" s="1"/>
  <c r="LPG47" i="7" s="1"/>
  <c r="LPI47" i="7" s="1"/>
  <c r="LPK47" i="7" s="1"/>
  <c r="LPM47" i="7" s="1"/>
  <c r="LPO47" i="7" s="1"/>
  <c r="LPQ47" i="7" s="1"/>
  <c r="LPS47" i="7" s="1"/>
  <c r="LPU47" i="7" s="1"/>
  <c r="LPW47" i="7" s="1"/>
  <c r="LPY47" i="7" s="1"/>
  <c r="LQA47" i="7" s="1"/>
  <c r="LQC47" i="7" s="1"/>
  <c r="LQE47" i="7" s="1"/>
  <c r="LQG47" i="7" s="1"/>
  <c r="LQI47" i="7" s="1"/>
  <c r="LQK47" i="7" s="1"/>
  <c r="LQM47" i="7" s="1"/>
  <c r="LQO47" i="7" s="1"/>
  <c r="LQQ47" i="7" s="1"/>
  <c r="LQS47" i="7" s="1"/>
  <c r="LQU47" i="7" s="1"/>
  <c r="LQW47" i="7" s="1"/>
  <c r="LQY47" i="7" s="1"/>
  <c r="LRA47" i="7" s="1"/>
  <c r="LRC47" i="7" s="1"/>
  <c r="LRE47" i="7" s="1"/>
  <c r="LRG47" i="7" s="1"/>
  <c r="LRI47" i="7" s="1"/>
  <c r="LRK47" i="7" s="1"/>
  <c r="LRM47" i="7" s="1"/>
  <c r="LRO47" i="7" s="1"/>
  <c r="LRQ47" i="7" s="1"/>
  <c r="LRS47" i="7" s="1"/>
  <c r="LRU47" i="7" s="1"/>
  <c r="LRW47" i="7" s="1"/>
  <c r="LRY47" i="7" s="1"/>
  <c r="LSA47" i="7" s="1"/>
  <c r="LSC47" i="7" s="1"/>
  <c r="LSE47" i="7" s="1"/>
  <c r="LSG47" i="7" s="1"/>
  <c r="LSI47" i="7" s="1"/>
  <c r="LSK47" i="7" s="1"/>
  <c r="LSM47" i="7" s="1"/>
  <c r="LSO47" i="7" s="1"/>
  <c r="LSQ47" i="7" s="1"/>
  <c r="LSS47" i="7" s="1"/>
  <c r="LSU47" i="7" s="1"/>
  <c r="LSW47" i="7" s="1"/>
  <c r="LSY47" i="7" s="1"/>
  <c r="LTA47" i="7" s="1"/>
  <c r="LTC47" i="7" s="1"/>
  <c r="LTE47" i="7" s="1"/>
  <c r="LTG47" i="7" s="1"/>
  <c r="LTI47" i="7" s="1"/>
  <c r="LTK47" i="7" s="1"/>
  <c r="LTM47" i="7" s="1"/>
  <c r="LTO47" i="7" s="1"/>
  <c r="LTQ47" i="7" s="1"/>
  <c r="LTS47" i="7" s="1"/>
  <c r="LTU47" i="7" s="1"/>
  <c r="LTW47" i="7" s="1"/>
  <c r="LTY47" i="7" s="1"/>
  <c r="LUA47" i="7" s="1"/>
  <c r="LUC47" i="7" s="1"/>
  <c r="LUE47" i="7" s="1"/>
  <c r="LUG47" i="7" s="1"/>
  <c r="LUI47" i="7" s="1"/>
  <c r="LUK47" i="7" s="1"/>
  <c r="LUM47" i="7" s="1"/>
  <c r="LUO47" i="7" s="1"/>
  <c r="LUQ47" i="7" s="1"/>
  <c r="LUS47" i="7" s="1"/>
  <c r="LUU47" i="7" s="1"/>
  <c r="LUW47" i="7" s="1"/>
  <c r="LUY47" i="7" s="1"/>
  <c r="LVA47" i="7" s="1"/>
  <c r="LVC47" i="7" s="1"/>
  <c r="LVE47" i="7" s="1"/>
  <c r="LVG47" i="7" s="1"/>
  <c r="LVI47" i="7" s="1"/>
  <c r="LVK47" i="7" s="1"/>
  <c r="LVM47" i="7" s="1"/>
  <c r="LVO47" i="7" s="1"/>
  <c r="LVQ47" i="7" s="1"/>
  <c r="LVS47" i="7" s="1"/>
  <c r="LVU47" i="7" s="1"/>
  <c r="LVW47" i="7" s="1"/>
  <c r="LVY47" i="7" s="1"/>
  <c r="LWA47" i="7" s="1"/>
  <c r="LWC47" i="7" s="1"/>
  <c r="LWE47" i="7" s="1"/>
  <c r="LWG47" i="7" s="1"/>
  <c r="LWI47" i="7" s="1"/>
  <c r="LWK47" i="7" s="1"/>
  <c r="LWM47" i="7" s="1"/>
  <c r="LWO47" i="7" s="1"/>
  <c r="LWQ47" i="7" s="1"/>
  <c r="LWS47" i="7" s="1"/>
  <c r="LWU47" i="7" s="1"/>
  <c r="LWW47" i="7" s="1"/>
  <c r="LWY47" i="7" s="1"/>
  <c r="LXA47" i="7" s="1"/>
  <c r="LXC47" i="7" s="1"/>
  <c r="LXE47" i="7" s="1"/>
  <c r="LXG47" i="7" s="1"/>
  <c r="LXI47" i="7" s="1"/>
  <c r="LXK47" i="7" s="1"/>
  <c r="LXM47" i="7" s="1"/>
  <c r="LXO47" i="7" s="1"/>
  <c r="LXQ47" i="7" s="1"/>
  <c r="LXS47" i="7" s="1"/>
  <c r="LXU47" i="7" s="1"/>
  <c r="LXW47" i="7" s="1"/>
  <c r="LXY47" i="7" s="1"/>
  <c r="LYA47" i="7" s="1"/>
  <c r="LYC47" i="7" s="1"/>
  <c r="LYE47" i="7" s="1"/>
  <c r="LYG47" i="7" s="1"/>
  <c r="LYI47" i="7" s="1"/>
  <c r="LYK47" i="7" s="1"/>
  <c r="LYM47" i="7" s="1"/>
  <c r="LYO47" i="7" s="1"/>
  <c r="LYQ47" i="7" s="1"/>
  <c r="LYS47" i="7" s="1"/>
  <c r="LYU47" i="7" s="1"/>
  <c r="LYW47" i="7" s="1"/>
  <c r="LYY47" i="7" s="1"/>
  <c r="LZA47" i="7" s="1"/>
  <c r="LZC47" i="7" s="1"/>
  <c r="LZE47" i="7" s="1"/>
  <c r="LZG47" i="7" s="1"/>
  <c r="LZI47" i="7" s="1"/>
  <c r="LZK47" i="7" s="1"/>
  <c r="LZM47" i="7" s="1"/>
  <c r="LZO47" i="7" s="1"/>
  <c r="LZQ47" i="7" s="1"/>
  <c r="LZS47" i="7" s="1"/>
  <c r="LZU47" i="7" s="1"/>
  <c r="LZW47" i="7" s="1"/>
  <c r="LZY47" i="7" s="1"/>
  <c r="MAA47" i="7" s="1"/>
  <c r="MAC47" i="7" s="1"/>
  <c r="MAE47" i="7" s="1"/>
  <c r="MAG47" i="7" s="1"/>
  <c r="MAI47" i="7" s="1"/>
  <c r="MAK47" i="7" s="1"/>
  <c r="MAM47" i="7" s="1"/>
  <c r="MAO47" i="7" s="1"/>
  <c r="MAQ47" i="7" s="1"/>
  <c r="MAS47" i="7" s="1"/>
  <c r="MAU47" i="7" s="1"/>
  <c r="MAW47" i="7" s="1"/>
  <c r="MAY47" i="7" s="1"/>
  <c r="MBA47" i="7" s="1"/>
  <c r="MBC47" i="7" s="1"/>
  <c r="MBE47" i="7" s="1"/>
  <c r="MBG47" i="7" s="1"/>
  <c r="MBI47" i="7" s="1"/>
  <c r="MBK47" i="7" s="1"/>
  <c r="MBM47" i="7" s="1"/>
  <c r="MBO47" i="7" s="1"/>
  <c r="MBQ47" i="7" s="1"/>
  <c r="MBS47" i="7" s="1"/>
  <c r="MBU47" i="7" s="1"/>
  <c r="MBW47" i="7" s="1"/>
  <c r="MBY47" i="7" s="1"/>
  <c r="MCA47" i="7" s="1"/>
  <c r="MCC47" i="7" s="1"/>
  <c r="MCE47" i="7" s="1"/>
  <c r="MCG47" i="7" s="1"/>
  <c r="MCI47" i="7" s="1"/>
  <c r="MCK47" i="7" s="1"/>
  <c r="MCM47" i="7" s="1"/>
  <c r="MCO47" i="7" s="1"/>
  <c r="MCQ47" i="7" s="1"/>
  <c r="MCS47" i="7" s="1"/>
  <c r="MCU47" i="7" s="1"/>
  <c r="MCW47" i="7" s="1"/>
  <c r="MCY47" i="7" s="1"/>
  <c r="MDA47" i="7" s="1"/>
  <c r="MDC47" i="7" s="1"/>
  <c r="MDE47" i="7" s="1"/>
  <c r="MDG47" i="7" s="1"/>
  <c r="MDI47" i="7" s="1"/>
  <c r="MDK47" i="7" s="1"/>
  <c r="MDM47" i="7" s="1"/>
  <c r="MDO47" i="7" s="1"/>
  <c r="MDQ47" i="7" s="1"/>
  <c r="MDS47" i="7" s="1"/>
  <c r="MDU47" i="7" s="1"/>
  <c r="MDW47" i="7" s="1"/>
  <c r="MDY47" i="7" s="1"/>
  <c r="MEA47" i="7" s="1"/>
  <c r="MEC47" i="7" s="1"/>
  <c r="MEE47" i="7" s="1"/>
  <c r="MEG47" i="7" s="1"/>
  <c r="MEI47" i="7" s="1"/>
  <c r="MEK47" i="7" s="1"/>
  <c r="MEM47" i="7" s="1"/>
  <c r="MEO47" i="7" s="1"/>
  <c r="MEQ47" i="7" s="1"/>
  <c r="MES47" i="7" s="1"/>
  <c r="MEU47" i="7" s="1"/>
  <c r="MEW47" i="7" s="1"/>
  <c r="MEY47" i="7" s="1"/>
  <c r="MFA47" i="7" s="1"/>
  <c r="MFC47" i="7" s="1"/>
  <c r="MFE47" i="7" s="1"/>
  <c r="MFG47" i="7" s="1"/>
  <c r="MFI47" i="7" s="1"/>
  <c r="MFK47" i="7" s="1"/>
  <c r="MFM47" i="7" s="1"/>
  <c r="MFO47" i="7" s="1"/>
  <c r="MFQ47" i="7" s="1"/>
  <c r="MFS47" i="7" s="1"/>
  <c r="MFU47" i="7" s="1"/>
  <c r="MFW47" i="7" s="1"/>
  <c r="MFY47" i="7" s="1"/>
  <c r="MGA47" i="7" s="1"/>
  <c r="MGC47" i="7" s="1"/>
  <c r="MGE47" i="7" s="1"/>
  <c r="MGG47" i="7" s="1"/>
  <c r="MGI47" i="7" s="1"/>
  <c r="MGK47" i="7" s="1"/>
  <c r="MGM47" i="7" s="1"/>
  <c r="MGO47" i="7" s="1"/>
  <c r="MGQ47" i="7" s="1"/>
  <c r="MGS47" i="7" s="1"/>
  <c r="MGU47" i="7" s="1"/>
  <c r="MGW47" i="7" s="1"/>
  <c r="MGY47" i="7" s="1"/>
  <c r="MHA47" i="7" s="1"/>
  <c r="MHC47" i="7" s="1"/>
  <c r="MHE47" i="7" s="1"/>
  <c r="MHG47" i="7" s="1"/>
  <c r="MHI47" i="7" s="1"/>
  <c r="MHK47" i="7" s="1"/>
  <c r="MHM47" i="7" s="1"/>
  <c r="MHO47" i="7" s="1"/>
  <c r="MHQ47" i="7" s="1"/>
  <c r="MHS47" i="7" s="1"/>
  <c r="MHU47" i="7" s="1"/>
  <c r="MHW47" i="7" s="1"/>
  <c r="MHY47" i="7" s="1"/>
  <c r="MIA47" i="7" s="1"/>
  <c r="MIC47" i="7" s="1"/>
  <c r="MIE47" i="7" s="1"/>
  <c r="MIG47" i="7" s="1"/>
  <c r="MII47" i="7" s="1"/>
  <c r="MIK47" i="7" s="1"/>
  <c r="MIM47" i="7" s="1"/>
  <c r="MIO47" i="7" s="1"/>
  <c r="MIQ47" i="7" s="1"/>
  <c r="MIS47" i="7" s="1"/>
  <c r="MIU47" i="7" s="1"/>
  <c r="MIW47" i="7" s="1"/>
  <c r="MIY47" i="7" s="1"/>
  <c r="MJA47" i="7" s="1"/>
  <c r="MJC47" i="7" s="1"/>
  <c r="MJE47" i="7" s="1"/>
  <c r="MJG47" i="7" s="1"/>
  <c r="MJI47" i="7" s="1"/>
  <c r="MJK47" i="7" s="1"/>
  <c r="MJM47" i="7" s="1"/>
  <c r="MJO47" i="7" s="1"/>
  <c r="MJQ47" i="7" s="1"/>
  <c r="MJS47" i="7" s="1"/>
  <c r="MJU47" i="7" s="1"/>
  <c r="MJW47" i="7" s="1"/>
  <c r="MJY47" i="7" s="1"/>
  <c r="MKA47" i="7" s="1"/>
  <c r="MKC47" i="7" s="1"/>
  <c r="MKE47" i="7" s="1"/>
  <c r="MKG47" i="7" s="1"/>
  <c r="MKI47" i="7" s="1"/>
  <c r="MKK47" i="7" s="1"/>
  <c r="MKM47" i="7" s="1"/>
  <c r="MKO47" i="7" s="1"/>
  <c r="MKQ47" i="7" s="1"/>
  <c r="MKS47" i="7" s="1"/>
  <c r="MKU47" i="7" s="1"/>
  <c r="MKW47" i="7" s="1"/>
  <c r="MKY47" i="7" s="1"/>
  <c r="MLA47" i="7" s="1"/>
  <c r="MLC47" i="7" s="1"/>
  <c r="MLE47" i="7" s="1"/>
  <c r="MLG47" i="7" s="1"/>
  <c r="MLI47" i="7" s="1"/>
  <c r="MLK47" i="7" s="1"/>
  <c r="MLM47" i="7" s="1"/>
  <c r="MLO47" i="7" s="1"/>
  <c r="MLQ47" i="7" s="1"/>
  <c r="MLS47" i="7" s="1"/>
  <c r="MLU47" i="7" s="1"/>
  <c r="MLW47" i="7" s="1"/>
  <c r="MLY47" i="7" s="1"/>
  <c r="MMA47" i="7" s="1"/>
  <c r="MMC47" i="7" s="1"/>
  <c r="MME47" i="7" s="1"/>
  <c r="MMG47" i="7" s="1"/>
  <c r="MMI47" i="7" s="1"/>
  <c r="MMK47" i="7" s="1"/>
  <c r="MMM47" i="7" s="1"/>
  <c r="MMO47" i="7" s="1"/>
  <c r="MMQ47" i="7" s="1"/>
  <c r="MMS47" i="7" s="1"/>
  <c r="MMU47" i="7" s="1"/>
  <c r="MMW47" i="7" s="1"/>
  <c r="MMY47" i="7" s="1"/>
  <c r="MNA47" i="7" s="1"/>
  <c r="MNC47" i="7" s="1"/>
  <c r="MNE47" i="7" s="1"/>
  <c r="MNG47" i="7" s="1"/>
  <c r="MNI47" i="7" s="1"/>
  <c r="MNK47" i="7" s="1"/>
  <c r="MNM47" i="7" s="1"/>
  <c r="MNO47" i="7" s="1"/>
  <c r="MNQ47" i="7" s="1"/>
  <c r="MNS47" i="7" s="1"/>
  <c r="MNU47" i="7" s="1"/>
  <c r="MNW47" i="7" s="1"/>
  <c r="MNY47" i="7" s="1"/>
  <c r="MOA47" i="7" s="1"/>
  <c r="MOC47" i="7" s="1"/>
  <c r="MOE47" i="7" s="1"/>
  <c r="MOG47" i="7" s="1"/>
  <c r="MOI47" i="7" s="1"/>
  <c r="MOK47" i="7" s="1"/>
  <c r="MOM47" i="7" s="1"/>
  <c r="MOO47" i="7" s="1"/>
  <c r="MOQ47" i="7" s="1"/>
  <c r="MOS47" i="7" s="1"/>
  <c r="MOU47" i="7" s="1"/>
  <c r="MOW47" i="7" s="1"/>
  <c r="MOY47" i="7" s="1"/>
  <c r="MPA47" i="7" s="1"/>
  <c r="MPC47" i="7" s="1"/>
  <c r="MPE47" i="7" s="1"/>
  <c r="MPG47" i="7" s="1"/>
  <c r="MPI47" i="7" s="1"/>
  <c r="MPK47" i="7" s="1"/>
  <c r="MPM47" i="7" s="1"/>
  <c r="MPO47" i="7" s="1"/>
  <c r="MPQ47" i="7" s="1"/>
  <c r="MPS47" i="7" s="1"/>
  <c r="MPU47" i="7" s="1"/>
  <c r="MPW47" i="7" s="1"/>
  <c r="MPY47" i="7" s="1"/>
  <c r="MQA47" i="7" s="1"/>
  <c r="MQC47" i="7" s="1"/>
  <c r="MQE47" i="7" s="1"/>
  <c r="MQG47" i="7" s="1"/>
  <c r="MQI47" i="7" s="1"/>
  <c r="MQK47" i="7" s="1"/>
  <c r="MQM47" i="7" s="1"/>
  <c r="MQO47" i="7" s="1"/>
  <c r="MQQ47" i="7" s="1"/>
  <c r="MQS47" i="7" s="1"/>
  <c r="MQU47" i="7" s="1"/>
  <c r="MQW47" i="7" s="1"/>
  <c r="MQY47" i="7" s="1"/>
  <c r="MRA47" i="7" s="1"/>
  <c r="MRC47" i="7" s="1"/>
  <c r="MRE47" i="7" s="1"/>
  <c r="MRG47" i="7" s="1"/>
  <c r="MRI47" i="7" s="1"/>
  <c r="MRK47" i="7" s="1"/>
  <c r="MRM47" i="7" s="1"/>
  <c r="MRO47" i="7" s="1"/>
  <c r="MRQ47" i="7" s="1"/>
  <c r="MRS47" i="7" s="1"/>
  <c r="MRU47" i="7" s="1"/>
  <c r="MRW47" i="7" s="1"/>
  <c r="MRY47" i="7" s="1"/>
  <c r="MSA47" i="7" s="1"/>
  <c r="MSC47" i="7" s="1"/>
  <c r="MSE47" i="7" s="1"/>
  <c r="MSG47" i="7" s="1"/>
  <c r="MSI47" i="7" s="1"/>
  <c r="MSK47" i="7" s="1"/>
  <c r="MSM47" i="7" s="1"/>
  <c r="MSO47" i="7" s="1"/>
  <c r="MSQ47" i="7" s="1"/>
  <c r="MSS47" i="7" s="1"/>
  <c r="MSU47" i="7" s="1"/>
  <c r="MSW47" i="7" s="1"/>
  <c r="MSY47" i="7" s="1"/>
  <c r="MTA47" i="7" s="1"/>
  <c r="MTC47" i="7" s="1"/>
  <c r="MTE47" i="7" s="1"/>
  <c r="MTG47" i="7" s="1"/>
  <c r="MTI47" i="7" s="1"/>
  <c r="MTK47" i="7" s="1"/>
  <c r="MTM47" i="7" s="1"/>
  <c r="MTO47" i="7" s="1"/>
  <c r="MTQ47" i="7" s="1"/>
  <c r="MTS47" i="7" s="1"/>
  <c r="MTU47" i="7" s="1"/>
  <c r="MTW47" i="7" s="1"/>
  <c r="MTY47" i="7" s="1"/>
  <c r="MUA47" i="7" s="1"/>
  <c r="MUC47" i="7" s="1"/>
  <c r="MUE47" i="7" s="1"/>
  <c r="MUG47" i="7" s="1"/>
  <c r="MUI47" i="7" s="1"/>
  <c r="MUK47" i="7" s="1"/>
  <c r="MUM47" i="7" s="1"/>
  <c r="MUO47" i="7" s="1"/>
  <c r="MUQ47" i="7" s="1"/>
  <c r="MUS47" i="7" s="1"/>
  <c r="MUU47" i="7" s="1"/>
  <c r="MUW47" i="7" s="1"/>
  <c r="MUY47" i="7" s="1"/>
  <c r="MVA47" i="7" s="1"/>
  <c r="MVC47" i="7" s="1"/>
  <c r="MVE47" i="7" s="1"/>
  <c r="MVG47" i="7" s="1"/>
  <c r="MVI47" i="7" s="1"/>
  <c r="MVK47" i="7" s="1"/>
  <c r="MVM47" i="7" s="1"/>
  <c r="MVO47" i="7" s="1"/>
  <c r="MVQ47" i="7" s="1"/>
  <c r="MVS47" i="7" s="1"/>
  <c r="MVU47" i="7" s="1"/>
  <c r="MVW47" i="7" s="1"/>
  <c r="MVY47" i="7" s="1"/>
  <c r="MWA47" i="7" s="1"/>
  <c r="MWC47" i="7" s="1"/>
  <c r="MWE47" i="7" s="1"/>
  <c r="MWG47" i="7" s="1"/>
  <c r="MWI47" i="7" s="1"/>
  <c r="MWK47" i="7" s="1"/>
  <c r="MWM47" i="7" s="1"/>
  <c r="MWO47" i="7" s="1"/>
  <c r="MWQ47" i="7" s="1"/>
  <c r="MWS47" i="7" s="1"/>
  <c r="MWU47" i="7" s="1"/>
  <c r="MWW47" i="7" s="1"/>
  <c r="MWY47" i="7" s="1"/>
  <c r="MXA47" i="7" s="1"/>
  <c r="MXC47" i="7" s="1"/>
  <c r="MXE47" i="7" s="1"/>
  <c r="MXG47" i="7" s="1"/>
  <c r="MXI47" i="7" s="1"/>
  <c r="MXK47" i="7" s="1"/>
  <c r="MXM47" i="7" s="1"/>
  <c r="MXO47" i="7" s="1"/>
  <c r="MXQ47" i="7" s="1"/>
  <c r="MXS47" i="7" s="1"/>
  <c r="MXU47" i="7" s="1"/>
  <c r="MXW47" i="7" s="1"/>
  <c r="MXY47" i="7" s="1"/>
  <c r="MYA47" i="7" s="1"/>
  <c r="MYC47" i="7" s="1"/>
  <c r="MYE47" i="7" s="1"/>
  <c r="MYG47" i="7" s="1"/>
  <c r="MYI47" i="7" s="1"/>
  <c r="MYK47" i="7" s="1"/>
  <c r="MYM47" i="7" s="1"/>
  <c r="MYO47" i="7" s="1"/>
  <c r="MYQ47" i="7" s="1"/>
  <c r="MYS47" i="7" s="1"/>
  <c r="MYU47" i="7" s="1"/>
  <c r="MYW47" i="7" s="1"/>
  <c r="MYY47" i="7" s="1"/>
  <c r="MZA47" i="7" s="1"/>
  <c r="MZC47" i="7" s="1"/>
  <c r="MZE47" i="7" s="1"/>
  <c r="MZG47" i="7" s="1"/>
  <c r="MZI47" i="7" s="1"/>
  <c r="MZK47" i="7" s="1"/>
  <c r="MZM47" i="7" s="1"/>
  <c r="MZO47" i="7" s="1"/>
  <c r="MZQ47" i="7" s="1"/>
  <c r="MZS47" i="7" s="1"/>
  <c r="MZU47" i="7" s="1"/>
  <c r="MZW47" i="7" s="1"/>
  <c r="MZY47" i="7" s="1"/>
  <c r="NAA47" i="7" s="1"/>
  <c r="NAC47" i="7" s="1"/>
  <c r="NAE47" i="7" s="1"/>
  <c r="NAG47" i="7" s="1"/>
  <c r="NAI47" i="7" s="1"/>
  <c r="NAK47" i="7" s="1"/>
  <c r="NAM47" i="7" s="1"/>
  <c r="NAO47" i="7" s="1"/>
  <c r="NAQ47" i="7" s="1"/>
  <c r="NAS47" i="7" s="1"/>
  <c r="NAU47" i="7" s="1"/>
  <c r="NAW47" i="7" s="1"/>
  <c r="NAY47" i="7" s="1"/>
  <c r="NBA47" i="7" s="1"/>
  <c r="NBC47" i="7" s="1"/>
  <c r="NBE47" i="7" s="1"/>
  <c r="NBG47" i="7" s="1"/>
  <c r="NBI47" i="7" s="1"/>
  <c r="NBK47" i="7" s="1"/>
  <c r="NBM47" i="7" s="1"/>
  <c r="NBO47" i="7" s="1"/>
  <c r="NBQ47" i="7" s="1"/>
  <c r="NBS47" i="7" s="1"/>
  <c r="NBU47" i="7" s="1"/>
  <c r="NBW47" i="7" s="1"/>
  <c r="NBY47" i="7" s="1"/>
  <c r="NCA47" i="7" s="1"/>
  <c r="NCC47" i="7" s="1"/>
  <c r="NCE47" i="7" s="1"/>
  <c r="NCG47" i="7" s="1"/>
  <c r="NCI47" i="7" s="1"/>
  <c r="NCK47" i="7" s="1"/>
  <c r="NCM47" i="7" s="1"/>
  <c r="NCO47" i="7" s="1"/>
  <c r="NCQ47" i="7" s="1"/>
  <c r="NCS47" i="7" s="1"/>
  <c r="NCU47" i="7" s="1"/>
  <c r="NCW47" i="7" s="1"/>
  <c r="NCY47" i="7" s="1"/>
  <c r="NDA47" i="7" s="1"/>
  <c r="NDC47" i="7" s="1"/>
  <c r="NDE47" i="7" s="1"/>
  <c r="NDG47" i="7" s="1"/>
  <c r="NDI47" i="7" s="1"/>
  <c r="NDK47" i="7" s="1"/>
  <c r="NDM47" i="7" s="1"/>
  <c r="NDO47" i="7" s="1"/>
  <c r="NDQ47" i="7" s="1"/>
  <c r="NDS47" i="7" s="1"/>
  <c r="NDU47" i="7" s="1"/>
  <c r="NDW47" i="7" s="1"/>
  <c r="NDY47" i="7" s="1"/>
  <c r="NEA47" i="7" s="1"/>
  <c r="NEC47" i="7" s="1"/>
  <c r="NEE47" i="7" s="1"/>
  <c r="NEG47" i="7" s="1"/>
  <c r="NEI47" i="7" s="1"/>
  <c r="NEK47" i="7" s="1"/>
  <c r="NEM47" i="7" s="1"/>
  <c r="NEO47" i="7" s="1"/>
  <c r="NEQ47" i="7" s="1"/>
  <c r="NES47" i="7" s="1"/>
  <c r="NEU47" i="7" s="1"/>
  <c r="NEW47" i="7" s="1"/>
  <c r="NEY47" i="7" s="1"/>
  <c r="NFA47" i="7" s="1"/>
  <c r="NFC47" i="7" s="1"/>
  <c r="NFE47" i="7" s="1"/>
  <c r="NFG47" i="7" s="1"/>
  <c r="NFI47" i="7" s="1"/>
  <c r="NFK47" i="7" s="1"/>
  <c r="NFM47" i="7" s="1"/>
  <c r="NFO47" i="7" s="1"/>
  <c r="NFQ47" i="7" s="1"/>
  <c r="NFS47" i="7" s="1"/>
  <c r="NFU47" i="7" s="1"/>
  <c r="NFW47" i="7" s="1"/>
  <c r="NFY47" i="7" s="1"/>
  <c r="NGA47" i="7" s="1"/>
  <c r="NGC47" i="7" s="1"/>
  <c r="NGE47" i="7" s="1"/>
  <c r="NGG47" i="7" s="1"/>
  <c r="NGI47" i="7" s="1"/>
  <c r="NGK47" i="7" s="1"/>
  <c r="NGM47" i="7" s="1"/>
  <c r="NGO47" i="7" s="1"/>
  <c r="NGQ47" i="7" s="1"/>
  <c r="NGS47" i="7" s="1"/>
  <c r="NGU47" i="7" s="1"/>
  <c r="NGW47" i="7" s="1"/>
  <c r="NGY47" i="7" s="1"/>
  <c r="NHA47" i="7" s="1"/>
  <c r="NHC47" i="7" s="1"/>
  <c r="NHE47" i="7" s="1"/>
  <c r="NHG47" i="7" s="1"/>
  <c r="NHI47" i="7" s="1"/>
  <c r="NHK47" i="7" s="1"/>
  <c r="NHM47" i="7" s="1"/>
  <c r="NHO47" i="7" s="1"/>
  <c r="NHQ47" i="7" s="1"/>
  <c r="NHS47" i="7" s="1"/>
  <c r="NHU47" i="7" s="1"/>
  <c r="NHW47" i="7" s="1"/>
  <c r="NHY47" i="7" s="1"/>
  <c r="NIA47" i="7" s="1"/>
  <c r="NIC47" i="7" s="1"/>
  <c r="NIE47" i="7" s="1"/>
  <c r="NIG47" i="7" s="1"/>
  <c r="NII47" i="7" s="1"/>
  <c r="NIK47" i="7" s="1"/>
  <c r="NIM47" i="7" s="1"/>
  <c r="NIO47" i="7" s="1"/>
  <c r="NIQ47" i="7" s="1"/>
  <c r="NIS47" i="7" s="1"/>
  <c r="NIU47" i="7" s="1"/>
  <c r="NIW47" i="7" s="1"/>
  <c r="NIY47" i="7" s="1"/>
  <c r="NJA47" i="7" s="1"/>
  <c r="NJC47" i="7" s="1"/>
  <c r="NJE47" i="7" s="1"/>
  <c r="NJG47" i="7" s="1"/>
  <c r="NJI47" i="7" s="1"/>
  <c r="NJK47" i="7" s="1"/>
  <c r="NJM47" i="7" s="1"/>
  <c r="NJO47" i="7" s="1"/>
  <c r="NJQ47" i="7" s="1"/>
  <c r="NJS47" i="7" s="1"/>
  <c r="NJU47" i="7" s="1"/>
  <c r="NJW47" i="7" s="1"/>
  <c r="NJY47" i="7" s="1"/>
  <c r="NKA47" i="7" s="1"/>
  <c r="NKC47" i="7" s="1"/>
  <c r="NKE47" i="7" s="1"/>
  <c r="NKG47" i="7" s="1"/>
  <c r="NKI47" i="7" s="1"/>
  <c r="NKK47" i="7" s="1"/>
  <c r="NKM47" i="7" s="1"/>
  <c r="NKO47" i="7" s="1"/>
  <c r="NKQ47" i="7" s="1"/>
  <c r="NKS47" i="7" s="1"/>
  <c r="NKU47" i="7" s="1"/>
  <c r="NKW47" i="7" s="1"/>
  <c r="NKY47" i="7" s="1"/>
  <c r="NLA47" i="7" s="1"/>
  <c r="NLC47" i="7" s="1"/>
  <c r="NLE47" i="7" s="1"/>
  <c r="NLG47" i="7" s="1"/>
  <c r="NLI47" i="7" s="1"/>
  <c r="NLK47" i="7" s="1"/>
  <c r="NLM47" i="7" s="1"/>
  <c r="NLO47" i="7" s="1"/>
  <c r="NLQ47" i="7" s="1"/>
  <c r="NLS47" i="7" s="1"/>
  <c r="NLU47" i="7" s="1"/>
  <c r="NLW47" i="7" s="1"/>
  <c r="NLY47" i="7" s="1"/>
  <c r="NMA47" i="7" s="1"/>
  <c r="NMC47" i="7" s="1"/>
  <c r="NME47" i="7" s="1"/>
  <c r="NMG47" i="7" s="1"/>
  <c r="NMI47" i="7" s="1"/>
  <c r="NMK47" i="7" s="1"/>
  <c r="NMM47" i="7" s="1"/>
  <c r="NMO47" i="7" s="1"/>
  <c r="NMQ47" i="7" s="1"/>
  <c r="NMS47" i="7" s="1"/>
  <c r="NMU47" i="7" s="1"/>
  <c r="NMW47" i="7" s="1"/>
  <c r="NMY47" i="7" s="1"/>
  <c r="NNA47" i="7" s="1"/>
  <c r="NNC47" i="7" s="1"/>
  <c r="NNE47" i="7" s="1"/>
  <c r="NNG47" i="7" s="1"/>
  <c r="NNI47" i="7" s="1"/>
  <c r="NNK47" i="7" s="1"/>
  <c r="NNM47" i="7" s="1"/>
  <c r="NNO47" i="7" s="1"/>
  <c r="NNQ47" i="7" s="1"/>
  <c r="NNS47" i="7" s="1"/>
  <c r="NNU47" i="7" s="1"/>
  <c r="NNW47" i="7" s="1"/>
  <c r="NNY47" i="7" s="1"/>
  <c r="NOA47" i="7" s="1"/>
  <c r="NOC47" i="7" s="1"/>
  <c r="NOE47" i="7" s="1"/>
  <c r="NOG47" i="7" s="1"/>
  <c r="NOI47" i="7" s="1"/>
  <c r="NOK47" i="7" s="1"/>
  <c r="NOM47" i="7" s="1"/>
  <c r="NOO47" i="7" s="1"/>
  <c r="NOQ47" i="7" s="1"/>
  <c r="NOS47" i="7" s="1"/>
  <c r="NOU47" i="7" s="1"/>
  <c r="NOW47" i="7" s="1"/>
  <c r="NOY47" i="7" s="1"/>
  <c r="NPA47" i="7" s="1"/>
  <c r="NPC47" i="7" s="1"/>
  <c r="NPE47" i="7" s="1"/>
  <c r="NPG47" i="7" s="1"/>
  <c r="NPI47" i="7" s="1"/>
  <c r="NPK47" i="7" s="1"/>
  <c r="NPM47" i="7" s="1"/>
  <c r="NPO47" i="7" s="1"/>
  <c r="NPQ47" i="7" s="1"/>
  <c r="NPS47" i="7" s="1"/>
  <c r="NPU47" i="7" s="1"/>
  <c r="NPW47" i="7" s="1"/>
  <c r="NPY47" i="7" s="1"/>
  <c r="NQA47" i="7" s="1"/>
  <c r="NQC47" i="7" s="1"/>
  <c r="NQE47" i="7" s="1"/>
  <c r="NQG47" i="7" s="1"/>
  <c r="NQI47" i="7" s="1"/>
  <c r="NQK47" i="7" s="1"/>
  <c r="NQM47" i="7" s="1"/>
  <c r="NQO47" i="7" s="1"/>
  <c r="NQQ47" i="7" s="1"/>
  <c r="NQS47" i="7" s="1"/>
  <c r="NQU47" i="7" s="1"/>
  <c r="NQW47" i="7" s="1"/>
  <c r="NQY47" i="7" s="1"/>
  <c r="NRA47" i="7" s="1"/>
  <c r="NRC47" i="7" s="1"/>
  <c r="NRE47" i="7" s="1"/>
  <c r="NRG47" i="7" s="1"/>
  <c r="NRI47" i="7" s="1"/>
  <c r="NRK47" i="7" s="1"/>
  <c r="NRM47" i="7" s="1"/>
  <c r="NRO47" i="7" s="1"/>
  <c r="NRQ47" i="7" s="1"/>
  <c r="NRS47" i="7" s="1"/>
  <c r="NRU47" i="7" s="1"/>
  <c r="NRW47" i="7" s="1"/>
  <c r="NRY47" i="7" s="1"/>
  <c r="NSA47" i="7" s="1"/>
  <c r="NSC47" i="7" s="1"/>
  <c r="NSE47" i="7" s="1"/>
  <c r="NSG47" i="7" s="1"/>
  <c r="NSI47" i="7" s="1"/>
  <c r="NSK47" i="7" s="1"/>
  <c r="NSM47" i="7" s="1"/>
  <c r="NSO47" i="7" s="1"/>
  <c r="NSQ47" i="7" s="1"/>
  <c r="NSS47" i="7" s="1"/>
  <c r="NSU47" i="7" s="1"/>
  <c r="NSW47" i="7" s="1"/>
  <c r="NSY47" i="7" s="1"/>
  <c r="NTA47" i="7" s="1"/>
  <c r="NTC47" i="7" s="1"/>
  <c r="NTE47" i="7" s="1"/>
  <c r="NTG47" i="7" s="1"/>
  <c r="NTI47" i="7" s="1"/>
  <c r="NTK47" i="7" s="1"/>
  <c r="NTM47" i="7" s="1"/>
  <c r="NTO47" i="7" s="1"/>
  <c r="NTQ47" i="7" s="1"/>
  <c r="NTS47" i="7" s="1"/>
  <c r="NTU47" i="7" s="1"/>
  <c r="NTW47" i="7" s="1"/>
  <c r="NTY47" i="7" s="1"/>
  <c r="NUA47" i="7" s="1"/>
  <c r="NUC47" i="7" s="1"/>
  <c r="NUE47" i="7" s="1"/>
  <c r="NUG47" i="7" s="1"/>
  <c r="NUI47" i="7" s="1"/>
  <c r="NUK47" i="7" s="1"/>
  <c r="NUM47" i="7" s="1"/>
  <c r="NUO47" i="7" s="1"/>
  <c r="NUQ47" i="7" s="1"/>
  <c r="NUS47" i="7" s="1"/>
  <c r="NUU47" i="7" s="1"/>
  <c r="NUW47" i="7" s="1"/>
  <c r="NUY47" i="7" s="1"/>
  <c r="NVA47" i="7" s="1"/>
  <c r="NVC47" i="7" s="1"/>
  <c r="NVE47" i="7" s="1"/>
  <c r="NVG47" i="7" s="1"/>
  <c r="NVI47" i="7" s="1"/>
  <c r="NVK47" i="7" s="1"/>
  <c r="NVM47" i="7" s="1"/>
  <c r="NVO47" i="7" s="1"/>
  <c r="NVQ47" i="7" s="1"/>
  <c r="NVS47" i="7" s="1"/>
  <c r="NVU47" i="7" s="1"/>
  <c r="NVW47" i="7" s="1"/>
  <c r="NVY47" i="7" s="1"/>
  <c r="NWA47" i="7" s="1"/>
  <c r="NWC47" i="7" s="1"/>
  <c r="NWE47" i="7" s="1"/>
  <c r="NWG47" i="7" s="1"/>
  <c r="NWI47" i="7" s="1"/>
  <c r="NWK47" i="7" s="1"/>
  <c r="NWM47" i="7" s="1"/>
  <c r="NWO47" i="7" s="1"/>
  <c r="NWQ47" i="7" s="1"/>
  <c r="NWS47" i="7" s="1"/>
  <c r="NWU47" i="7" s="1"/>
  <c r="NWW47" i="7" s="1"/>
  <c r="NWY47" i="7" s="1"/>
  <c r="NXA47" i="7" s="1"/>
  <c r="NXC47" i="7" s="1"/>
  <c r="NXE47" i="7" s="1"/>
  <c r="NXG47" i="7" s="1"/>
  <c r="NXI47" i="7" s="1"/>
  <c r="NXK47" i="7" s="1"/>
  <c r="NXM47" i="7" s="1"/>
  <c r="NXO47" i="7" s="1"/>
  <c r="NXQ47" i="7" s="1"/>
  <c r="NXS47" i="7" s="1"/>
  <c r="NXU47" i="7" s="1"/>
  <c r="NXW47" i="7" s="1"/>
  <c r="NXY47" i="7" s="1"/>
  <c r="NYA47" i="7" s="1"/>
  <c r="NYC47" i="7" s="1"/>
  <c r="NYE47" i="7" s="1"/>
  <c r="NYG47" i="7" s="1"/>
  <c r="NYI47" i="7" s="1"/>
  <c r="NYK47" i="7" s="1"/>
  <c r="NYM47" i="7" s="1"/>
  <c r="NYO47" i="7" s="1"/>
  <c r="NYQ47" i="7" s="1"/>
  <c r="NYS47" i="7" s="1"/>
  <c r="NYU47" i="7" s="1"/>
  <c r="NYW47" i="7" s="1"/>
  <c r="NYY47" i="7" s="1"/>
  <c r="NZA47" i="7" s="1"/>
  <c r="NZC47" i="7" s="1"/>
  <c r="NZE47" i="7" s="1"/>
  <c r="NZG47" i="7" s="1"/>
  <c r="NZI47" i="7" s="1"/>
  <c r="NZK47" i="7" s="1"/>
  <c r="NZM47" i="7" s="1"/>
  <c r="NZO47" i="7" s="1"/>
  <c r="NZQ47" i="7" s="1"/>
  <c r="NZS47" i="7" s="1"/>
  <c r="NZU47" i="7" s="1"/>
  <c r="NZW47" i="7" s="1"/>
  <c r="NZY47" i="7" s="1"/>
  <c r="OAA47" i="7" s="1"/>
  <c r="OAC47" i="7" s="1"/>
  <c r="OAE47" i="7" s="1"/>
  <c r="OAG47" i="7" s="1"/>
  <c r="OAI47" i="7" s="1"/>
  <c r="OAK47" i="7" s="1"/>
  <c r="OAM47" i="7" s="1"/>
  <c r="OAO47" i="7" s="1"/>
  <c r="OAQ47" i="7" s="1"/>
  <c r="OAS47" i="7" s="1"/>
  <c r="OAU47" i="7" s="1"/>
  <c r="OAW47" i="7" s="1"/>
  <c r="OAY47" i="7" s="1"/>
  <c r="OBA47" i="7" s="1"/>
  <c r="OBC47" i="7" s="1"/>
  <c r="OBE47" i="7" s="1"/>
  <c r="OBG47" i="7" s="1"/>
  <c r="OBI47" i="7" s="1"/>
  <c r="OBK47" i="7" s="1"/>
  <c r="OBM47" i="7" s="1"/>
  <c r="OBO47" i="7" s="1"/>
  <c r="OBQ47" i="7" s="1"/>
  <c r="OBS47" i="7" s="1"/>
  <c r="OBU47" i="7" s="1"/>
  <c r="OBW47" i="7" s="1"/>
  <c r="OBY47" i="7" s="1"/>
  <c r="OCA47" i="7" s="1"/>
  <c r="OCC47" i="7" s="1"/>
  <c r="OCE47" i="7" s="1"/>
  <c r="OCG47" i="7" s="1"/>
  <c r="OCI47" i="7" s="1"/>
  <c r="OCK47" i="7" s="1"/>
  <c r="OCM47" i="7" s="1"/>
  <c r="OCO47" i="7" s="1"/>
  <c r="OCQ47" i="7" s="1"/>
  <c r="OCS47" i="7" s="1"/>
  <c r="OCU47" i="7" s="1"/>
  <c r="OCW47" i="7" s="1"/>
  <c r="OCY47" i="7" s="1"/>
  <c r="ODA47" i="7" s="1"/>
  <c r="ODC47" i="7" s="1"/>
  <c r="ODE47" i="7" s="1"/>
  <c r="ODG47" i="7" s="1"/>
  <c r="ODI47" i="7" s="1"/>
  <c r="ODK47" i="7" s="1"/>
  <c r="ODM47" i="7" s="1"/>
  <c r="ODO47" i="7" s="1"/>
  <c r="ODQ47" i="7" s="1"/>
  <c r="ODS47" i="7" s="1"/>
  <c r="ODU47" i="7" s="1"/>
  <c r="ODW47" i="7" s="1"/>
  <c r="ODY47" i="7" s="1"/>
  <c r="OEA47" i="7" s="1"/>
  <c r="OEC47" i="7" s="1"/>
  <c r="OEE47" i="7" s="1"/>
  <c r="OEG47" i="7" s="1"/>
  <c r="OEI47" i="7" s="1"/>
  <c r="OEK47" i="7" s="1"/>
  <c r="OEM47" i="7" s="1"/>
  <c r="OEO47" i="7" s="1"/>
  <c r="OEQ47" i="7" s="1"/>
  <c r="OES47" i="7" s="1"/>
  <c r="OEU47" i="7" s="1"/>
  <c r="OEW47" i="7" s="1"/>
  <c r="OEY47" i="7" s="1"/>
  <c r="OFA47" i="7" s="1"/>
  <c r="OFC47" i="7" s="1"/>
  <c r="OFE47" i="7" s="1"/>
  <c r="OFG47" i="7" s="1"/>
  <c r="OFI47" i="7" s="1"/>
  <c r="OFK47" i="7" s="1"/>
  <c r="OFM47" i="7" s="1"/>
  <c r="OFO47" i="7" s="1"/>
  <c r="OFQ47" i="7" s="1"/>
  <c r="OFS47" i="7" s="1"/>
  <c r="OFU47" i="7" s="1"/>
  <c r="OFW47" i="7" s="1"/>
  <c r="OFY47" i="7" s="1"/>
  <c r="OGA47" i="7" s="1"/>
  <c r="OGC47" i="7" s="1"/>
  <c r="OGE47" i="7" s="1"/>
  <c r="OGG47" i="7" s="1"/>
  <c r="OGI47" i="7" s="1"/>
  <c r="OGK47" i="7" s="1"/>
  <c r="OGM47" i="7" s="1"/>
  <c r="OGO47" i="7" s="1"/>
  <c r="OGQ47" i="7" s="1"/>
  <c r="OGS47" i="7" s="1"/>
  <c r="OGU47" i="7" s="1"/>
  <c r="OGW47" i="7" s="1"/>
  <c r="OGY47" i="7" s="1"/>
  <c r="OHA47" i="7" s="1"/>
  <c r="OHC47" i="7" s="1"/>
  <c r="OHE47" i="7" s="1"/>
  <c r="OHG47" i="7" s="1"/>
  <c r="OHI47" i="7" s="1"/>
  <c r="OHK47" i="7" s="1"/>
  <c r="OHM47" i="7" s="1"/>
  <c r="OHO47" i="7" s="1"/>
  <c r="OHQ47" i="7" s="1"/>
  <c r="OHS47" i="7" s="1"/>
  <c r="OHU47" i="7" s="1"/>
  <c r="OHW47" i="7" s="1"/>
  <c r="OHY47" i="7" s="1"/>
  <c r="OIA47" i="7" s="1"/>
  <c r="OIC47" i="7" s="1"/>
  <c r="OIE47" i="7" s="1"/>
  <c r="OIG47" i="7" s="1"/>
  <c r="OII47" i="7" s="1"/>
  <c r="OIK47" i="7" s="1"/>
  <c r="OIM47" i="7" s="1"/>
  <c r="OIO47" i="7" s="1"/>
  <c r="OIQ47" i="7" s="1"/>
  <c r="OIS47" i="7" s="1"/>
  <c r="OIU47" i="7" s="1"/>
  <c r="OIW47" i="7" s="1"/>
  <c r="OIY47" i="7" s="1"/>
  <c r="OJA47" i="7" s="1"/>
  <c r="OJC47" i="7" s="1"/>
  <c r="OJE47" i="7" s="1"/>
  <c r="OJG47" i="7" s="1"/>
  <c r="OJI47" i="7" s="1"/>
  <c r="OJK47" i="7" s="1"/>
  <c r="OJM47" i="7" s="1"/>
  <c r="OJO47" i="7" s="1"/>
  <c r="OJQ47" i="7" s="1"/>
  <c r="OJS47" i="7" s="1"/>
  <c r="OJU47" i="7" s="1"/>
  <c r="OJW47" i="7" s="1"/>
  <c r="OJY47" i="7" s="1"/>
  <c r="OKA47" i="7" s="1"/>
  <c r="OKC47" i="7" s="1"/>
  <c r="OKE47" i="7" s="1"/>
  <c r="OKG47" i="7" s="1"/>
  <c r="OKI47" i="7" s="1"/>
  <c r="OKK47" i="7" s="1"/>
  <c r="OKM47" i="7" s="1"/>
  <c r="OKO47" i="7" s="1"/>
  <c r="OKQ47" i="7" s="1"/>
  <c r="OKS47" i="7" s="1"/>
  <c r="OKU47" i="7" s="1"/>
  <c r="OKW47" i="7" s="1"/>
  <c r="OKY47" i="7" s="1"/>
  <c r="OLA47" i="7" s="1"/>
  <c r="OLC47" i="7" s="1"/>
  <c r="OLE47" i="7" s="1"/>
  <c r="OLG47" i="7" s="1"/>
  <c r="OLI47" i="7" s="1"/>
  <c r="OLK47" i="7" s="1"/>
  <c r="OLM47" i="7" s="1"/>
  <c r="OLO47" i="7" s="1"/>
  <c r="OLQ47" i="7" s="1"/>
  <c r="OLS47" i="7" s="1"/>
  <c r="OLU47" i="7" s="1"/>
  <c r="OLW47" i="7" s="1"/>
  <c r="OLY47" i="7" s="1"/>
  <c r="OMA47" i="7" s="1"/>
  <c r="OMC47" i="7" s="1"/>
  <c r="OME47" i="7" s="1"/>
  <c r="OMG47" i="7" s="1"/>
  <c r="OMI47" i="7" s="1"/>
  <c r="OMK47" i="7" s="1"/>
  <c r="OMM47" i="7" s="1"/>
  <c r="OMO47" i="7" s="1"/>
  <c r="OMQ47" i="7" s="1"/>
  <c r="OMS47" i="7" s="1"/>
  <c r="OMU47" i="7" s="1"/>
  <c r="OMW47" i="7" s="1"/>
  <c r="OMY47" i="7" s="1"/>
  <c r="ONA47" i="7" s="1"/>
  <c r="ONC47" i="7" s="1"/>
  <c r="ONE47" i="7" s="1"/>
  <c r="ONG47" i="7" s="1"/>
  <c r="ONI47" i="7" s="1"/>
  <c r="ONK47" i="7" s="1"/>
  <c r="ONM47" i="7" s="1"/>
  <c r="ONO47" i="7" s="1"/>
  <c r="ONQ47" i="7" s="1"/>
  <c r="ONS47" i="7" s="1"/>
  <c r="ONU47" i="7" s="1"/>
  <c r="ONW47" i="7" s="1"/>
  <c r="ONY47" i="7" s="1"/>
  <c r="OOA47" i="7" s="1"/>
  <c r="OOC47" i="7" s="1"/>
  <c r="OOE47" i="7" s="1"/>
  <c r="OOG47" i="7" s="1"/>
  <c r="OOI47" i="7" s="1"/>
  <c r="OOK47" i="7" s="1"/>
  <c r="OOM47" i="7" s="1"/>
  <c r="OOO47" i="7" s="1"/>
  <c r="OOQ47" i="7" s="1"/>
  <c r="OOS47" i="7" s="1"/>
  <c r="OOU47" i="7" s="1"/>
  <c r="OOW47" i="7" s="1"/>
  <c r="OOY47" i="7" s="1"/>
  <c r="OPA47" i="7" s="1"/>
  <c r="OPC47" i="7" s="1"/>
  <c r="OPE47" i="7" s="1"/>
  <c r="OPG47" i="7" s="1"/>
  <c r="OPI47" i="7" s="1"/>
  <c r="OPK47" i="7" s="1"/>
  <c r="OPM47" i="7" s="1"/>
  <c r="OPO47" i="7" s="1"/>
  <c r="OPQ47" i="7" s="1"/>
  <c r="OPS47" i="7" s="1"/>
  <c r="OPU47" i="7" s="1"/>
  <c r="OPW47" i="7" s="1"/>
  <c r="OPY47" i="7" s="1"/>
  <c r="OQA47" i="7" s="1"/>
  <c r="OQC47" i="7" s="1"/>
  <c r="OQE47" i="7" s="1"/>
  <c r="OQG47" i="7" s="1"/>
  <c r="OQI47" i="7" s="1"/>
  <c r="OQK47" i="7" s="1"/>
  <c r="OQM47" i="7" s="1"/>
  <c r="OQO47" i="7" s="1"/>
  <c r="OQQ47" i="7" s="1"/>
  <c r="OQS47" i="7" s="1"/>
  <c r="OQU47" i="7" s="1"/>
  <c r="OQW47" i="7" s="1"/>
  <c r="OQY47" i="7" s="1"/>
  <c r="ORA47" i="7" s="1"/>
  <c r="ORC47" i="7" s="1"/>
  <c r="ORE47" i="7" s="1"/>
  <c r="ORG47" i="7" s="1"/>
  <c r="ORI47" i="7" s="1"/>
  <c r="ORK47" i="7" s="1"/>
  <c r="ORM47" i="7" s="1"/>
  <c r="ORO47" i="7" s="1"/>
  <c r="ORQ47" i="7" s="1"/>
  <c r="ORS47" i="7" s="1"/>
  <c r="ORU47" i="7" s="1"/>
  <c r="ORW47" i="7" s="1"/>
  <c r="ORY47" i="7" s="1"/>
  <c r="OSA47" i="7" s="1"/>
  <c r="OSC47" i="7" s="1"/>
  <c r="OSE47" i="7" s="1"/>
  <c r="OSG47" i="7" s="1"/>
  <c r="OSI47" i="7" s="1"/>
  <c r="OSK47" i="7" s="1"/>
  <c r="OSM47" i="7" s="1"/>
  <c r="OSO47" i="7" s="1"/>
  <c r="OSQ47" i="7" s="1"/>
  <c r="OSS47" i="7" s="1"/>
  <c r="OSU47" i="7" s="1"/>
  <c r="OSW47" i="7" s="1"/>
  <c r="OSY47" i="7" s="1"/>
  <c r="OTA47" i="7" s="1"/>
  <c r="OTC47" i="7" s="1"/>
  <c r="OTE47" i="7" s="1"/>
  <c r="OTG47" i="7" s="1"/>
  <c r="OTI47" i="7" s="1"/>
  <c r="OTK47" i="7" s="1"/>
  <c r="OTM47" i="7" s="1"/>
  <c r="OTO47" i="7" s="1"/>
  <c r="OTQ47" i="7" s="1"/>
  <c r="OTS47" i="7" s="1"/>
  <c r="OTU47" i="7" s="1"/>
  <c r="OTW47" i="7" s="1"/>
  <c r="OTY47" i="7" s="1"/>
  <c r="OUA47" i="7" s="1"/>
  <c r="OUC47" i="7" s="1"/>
  <c r="OUE47" i="7" s="1"/>
  <c r="OUG47" i="7" s="1"/>
  <c r="OUI47" i="7" s="1"/>
  <c r="OUK47" i="7" s="1"/>
  <c r="OUM47" i="7" s="1"/>
  <c r="OUO47" i="7" s="1"/>
  <c r="OUQ47" i="7" s="1"/>
  <c r="OUS47" i="7" s="1"/>
  <c r="OUU47" i="7" s="1"/>
  <c r="OUW47" i="7" s="1"/>
  <c r="OUY47" i="7" s="1"/>
  <c r="OVA47" i="7" s="1"/>
  <c r="OVC47" i="7" s="1"/>
  <c r="OVE47" i="7" s="1"/>
  <c r="OVG47" i="7" s="1"/>
  <c r="OVI47" i="7" s="1"/>
  <c r="OVK47" i="7" s="1"/>
  <c r="OVM47" i="7" s="1"/>
  <c r="OVO47" i="7" s="1"/>
  <c r="OVQ47" i="7" s="1"/>
  <c r="OVS47" i="7" s="1"/>
  <c r="OVU47" i="7" s="1"/>
  <c r="OVW47" i="7" s="1"/>
  <c r="OVY47" i="7" s="1"/>
  <c r="OWA47" i="7" s="1"/>
  <c r="OWC47" i="7" s="1"/>
  <c r="OWE47" i="7" s="1"/>
  <c r="OWG47" i="7" s="1"/>
  <c r="OWI47" i="7" s="1"/>
  <c r="OWK47" i="7" s="1"/>
  <c r="OWM47" i="7" s="1"/>
  <c r="OWO47" i="7" s="1"/>
  <c r="OWQ47" i="7" s="1"/>
  <c r="OWS47" i="7" s="1"/>
  <c r="OWU47" i="7" s="1"/>
  <c r="OWW47" i="7" s="1"/>
  <c r="OWY47" i="7" s="1"/>
  <c r="OXA47" i="7" s="1"/>
  <c r="OXC47" i="7" s="1"/>
  <c r="OXE47" i="7" s="1"/>
  <c r="OXG47" i="7" s="1"/>
  <c r="OXI47" i="7" s="1"/>
  <c r="OXK47" i="7" s="1"/>
  <c r="OXM47" i="7" s="1"/>
  <c r="OXO47" i="7" s="1"/>
  <c r="OXQ47" i="7" s="1"/>
  <c r="OXS47" i="7" s="1"/>
  <c r="OXU47" i="7" s="1"/>
  <c r="OXW47" i="7" s="1"/>
  <c r="OXY47" i="7" s="1"/>
  <c r="OYA47" i="7" s="1"/>
  <c r="OYC47" i="7" s="1"/>
  <c r="OYE47" i="7" s="1"/>
  <c r="OYG47" i="7" s="1"/>
  <c r="OYI47" i="7" s="1"/>
  <c r="OYK47" i="7" s="1"/>
  <c r="OYM47" i="7" s="1"/>
  <c r="OYO47" i="7" s="1"/>
  <c r="OYQ47" i="7" s="1"/>
  <c r="OYS47" i="7" s="1"/>
  <c r="OYU47" i="7" s="1"/>
  <c r="OYW47" i="7" s="1"/>
  <c r="OYY47" i="7" s="1"/>
  <c r="OZA47" i="7" s="1"/>
  <c r="OZC47" i="7" s="1"/>
  <c r="OZE47" i="7" s="1"/>
  <c r="OZG47" i="7" s="1"/>
  <c r="OZI47" i="7" s="1"/>
  <c r="OZK47" i="7" s="1"/>
  <c r="OZM47" i="7" s="1"/>
  <c r="OZO47" i="7" s="1"/>
  <c r="OZQ47" i="7" s="1"/>
  <c r="OZS47" i="7" s="1"/>
  <c r="OZU47" i="7" s="1"/>
  <c r="OZW47" i="7" s="1"/>
  <c r="OZY47" i="7" s="1"/>
  <c r="PAA47" i="7" s="1"/>
  <c r="PAC47" i="7" s="1"/>
  <c r="PAE47" i="7" s="1"/>
  <c r="PAG47" i="7" s="1"/>
  <c r="PAI47" i="7" s="1"/>
  <c r="PAK47" i="7" s="1"/>
  <c r="PAM47" i="7" s="1"/>
  <c r="PAO47" i="7" s="1"/>
  <c r="PAQ47" i="7" s="1"/>
  <c r="PAS47" i="7" s="1"/>
  <c r="PAU47" i="7" s="1"/>
  <c r="PAW47" i="7" s="1"/>
  <c r="PAY47" i="7" s="1"/>
  <c r="PBA47" i="7" s="1"/>
  <c r="PBC47" i="7" s="1"/>
  <c r="PBE47" i="7" s="1"/>
  <c r="PBG47" i="7" s="1"/>
  <c r="PBI47" i="7" s="1"/>
  <c r="PBK47" i="7" s="1"/>
  <c r="PBM47" i="7" s="1"/>
  <c r="PBO47" i="7" s="1"/>
  <c r="PBQ47" i="7" s="1"/>
  <c r="PBS47" i="7" s="1"/>
  <c r="PBU47" i="7" s="1"/>
  <c r="PBW47" i="7" s="1"/>
  <c r="PBY47" i="7" s="1"/>
  <c r="PCA47" i="7" s="1"/>
  <c r="PCC47" i="7" s="1"/>
  <c r="PCE47" i="7" s="1"/>
  <c r="PCG47" i="7" s="1"/>
  <c r="PCI47" i="7" s="1"/>
  <c r="PCK47" i="7" s="1"/>
  <c r="PCM47" i="7" s="1"/>
  <c r="PCO47" i="7" s="1"/>
  <c r="PCQ47" i="7" s="1"/>
  <c r="PCS47" i="7" s="1"/>
  <c r="PCU47" i="7" s="1"/>
  <c r="PCW47" i="7" s="1"/>
  <c r="PCY47" i="7" s="1"/>
  <c r="PDA47" i="7" s="1"/>
  <c r="PDC47" i="7" s="1"/>
  <c r="PDE47" i="7" s="1"/>
  <c r="PDG47" i="7" s="1"/>
  <c r="PDI47" i="7" s="1"/>
  <c r="PDK47" i="7" s="1"/>
  <c r="PDM47" i="7" s="1"/>
  <c r="PDO47" i="7" s="1"/>
  <c r="PDQ47" i="7" s="1"/>
  <c r="PDS47" i="7" s="1"/>
  <c r="PDU47" i="7" s="1"/>
  <c r="PDW47" i="7" s="1"/>
  <c r="PDY47" i="7" s="1"/>
  <c r="PEA47" i="7" s="1"/>
  <c r="PEC47" i="7" s="1"/>
  <c r="PEE47" i="7" s="1"/>
  <c r="PEG47" i="7" s="1"/>
  <c r="PEI47" i="7" s="1"/>
  <c r="PEK47" i="7" s="1"/>
  <c r="PEM47" i="7" s="1"/>
  <c r="PEO47" i="7" s="1"/>
  <c r="PEQ47" i="7" s="1"/>
  <c r="PES47" i="7" s="1"/>
  <c r="PEU47" i="7" s="1"/>
  <c r="PEW47" i="7" s="1"/>
  <c r="PEY47" i="7" s="1"/>
  <c r="PFA47" i="7" s="1"/>
  <c r="PFC47" i="7" s="1"/>
  <c r="PFE47" i="7" s="1"/>
  <c r="PFG47" i="7" s="1"/>
  <c r="PFI47" i="7" s="1"/>
  <c r="PFK47" i="7" s="1"/>
  <c r="PFM47" i="7" s="1"/>
  <c r="PFO47" i="7" s="1"/>
  <c r="PFQ47" i="7" s="1"/>
  <c r="PFS47" i="7" s="1"/>
  <c r="PFU47" i="7" s="1"/>
  <c r="PFW47" i="7" s="1"/>
  <c r="PFY47" i="7" s="1"/>
  <c r="PGA47" i="7" s="1"/>
  <c r="PGC47" i="7" s="1"/>
  <c r="PGE47" i="7" s="1"/>
  <c r="PGG47" i="7" s="1"/>
  <c r="PGI47" i="7" s="1"/>
  <c r="PGK47" i="7" s="1"/>
  <c r="PGM47" i="7" s="1"/>
  <c r="PGO47" i="7" s="1"/>
  <c r="PGQ47" i="7" s="1"/>
  <c r="PGS47" i="7" s="1"/>
  <c r="PGU47" i="7" s="1"/>
  <c r="PGW47" i="7" s="1"/>
  <c r="PGY47" i="7" s="1"/>
  <c r="PHA47" i="7" s="1"/>
  <c r="PHC47" i="7" s="1"/>
  <c r="PHE47" i="7" s="1"/>
  <c r="PHG47" i="7" s="1"/>
  <c r="PHI47" i="7" s="1"/>
  <c r="PHK47" i="7" s="1"/>
  <c r="PHM47" i="7" s="1"/>
  <c r="PHO47" i="7" s="1"/>
  <c r="PHQ47" i="7" s="1"/>
  <c r="PHS47" i="7" s="1"/>
  <c r="PHU47" i="7" s="1"/>
  <c r="PHW47" i="7" s="1"/>
  <c r="PHY47" i="7" s="1"/>
  <c r="PIA47" i="7" s="1"/>
  <c r="PIC47" i="7" s="1"/>
  <c r="PIE47" i="7" s="1"/>
  <c r="PIG47" i="7" s="1"/>
  <c r="PII47" i="7" s="1"/>
  <c r="PIK47" i="7" s="1"/>
  <c r="PIM47" i="7" s="1"/>
  <c r="PIO47" i="7" s="1"/>
  <c r="PIQ47" i="7" s="1"/>
  <c r="PIS47" i="7" s="1"/>
  <c r="PIU47" i="7" s="1"/>
  <c r="PIW47" i="7" s="1"/>
  <c r="PIY47" i="7" s="1"/>
  <c r="PJA47" i="7" s="1"/>
  <c r="PJC47" i="7" s="1"/>
  <c r="PJE47" i="7" s="1"/>
  <c r="PJG47" i="7" s="1"/>
  <c r="PJI47" i="7" s="1"/>
  <c r="PJK47" i="7" s="1"/>
  <c r="PJM47" i="7" s="1"/>
  <c r="PJO47" i="7" s="1"/>
  <c r="PJQ47" i="7" s="1"/>
  <c r="PJS47" i="7" s="1"/>
  <c r="PJU47" i="7" s="1"/>
  <c r="PJW47" i="7" s="1"/>
  <c r="PJY47" i="7" s="1"/>
  <c r="PKA47" i="7" s="1"/>
  <c r="PKC47" i="7" s="1"/>
  <c r="PKE47" i="7" s="1"/>
  <c r="PKG47" i="7" s="1"/>
  <c r="PKI47" i="7" s="1"/>
  <c r="PKK47" i="7" s="1"/>
  <c r="PKM47" i="7" s="1"/>
  <c r="PKO47" i="7" s="1"/>
  <c r="PKQ47" i="7" s="1"/>
  <c r="PKS47" i="7" s="1"/>
  <c r="PKU47" i="7" s="1"/>
  <c r="PKW47" i="7" s="1"/>
  <c r="PKY47" i="7" s="1"/>
  <c r="PLA47" i="7" s="1"/>
  <c r="PLC47" i="7" s="1"/>
  <c r="PLE47" i="7" s="1"/>
  <c r="PLG47" i="7" s="1"/>
  <c r="PLI47" i="7" s="1"/>
  <c r="PLK47" i="7" s="1"/>
  <c r="PLM47" i="7" s="1"/>
  <c r="PLO47" i="7" s="1"/>
  <c r="PLQ47" i="7" s="1"/>
  <c r="PLS47" i="7" s="1"/>
  <c r="PLU47" i="7" s="1"/>
  <c r="PLW47" i="7" s="1"/>
  <c r="PLY47" i="7" s="1"/>
  <c r="PMA47" i="7" s="1"/>
  <c r="PMC47" i="7" s="1"/>
  <c r="PME47" i="7" s="1"/>
  <c r="PMG47" i="7" s="1"/>
  <c r="PMI47" i="7" s="1"/>
  <c r="PMK47" i="7" s="1"/>
  <c r="PMM47" i="7" s="1"/>
  <c r="PMO47" i="7" s="1"/>
  <c r="PMQ47" i="7" s="1"/>
  <c r="PMS47" i="7" s="1"/>
  <c r="PMU47" i="7" s="1"/>
  <c r="PMW47" i="7" s="1"/>
  <c r="PMY47" i="7" s="1"/>
  <c r="PNA47" i="7" s="1"/>
  <c r="PNC47" i="7" s="1"/>
  <c r="PNE47" i="7" s="1"/>
  <c r="PNG47" i="7" s="1"/>
  <c r="PNI47" i="7" s="1"/>
  <c r="PNK47" i="7" s="1"/>
  <c r="PNM47" i="7" s="1"/>
  <c r="PNO47" i="7" s="1"/>
  <c r="PNQ47" i="7" s="1"/>
  <c r="PNS47" i="7" s="1"/>
  <c r="PNU47" i="7" s="1"/>
  <c r="PNW47" i="7" s="1"/>
  <c r="PNY47" i="7" s="1"/>
  <c r="POA47" i="7" s="1"/>
  <c r="POC47" i="7" s="1"/>
  <c r="POE47" i="7" s="1"/>
  <c r="POG47" i="7" s="1"/>
  <c r="POI47" i="7" s="1"/>
  <c r="POK47" i="7" s="1"/>
  <c r="POM47" i="7" s="1"/>
  <c r="POO47" i="7" s="1"/>
  <c r="POQ47" i="7" s="1"/>
  <c r="POS47" i="7" s="1"/>
  <c r="POU47" i="7" s="1"/>
  <c r="POW47" i="7" s="1"/>
  <c r="POY47" i="7" s="1"/>
  <c r="PPA47" i="7" s="1"/>
  <c r="PPC47" i="7" s="1"/>
  <c r="PPE47" i="7" s="1"/>
  <c r="PPG47" i="7" s="1"/>
  <c r="PPI47" i="7" s="1"/>
  <c r="PPK47" i="7" s="1"/>
  <c r="PPM47" i="7" s="1"/>
  <c r="PPO47" i="7" s="1"/>
  <c r="PPQ47" i="7" s="1"/>
  <c r="PPS47" i="7" s="1"/>
  <c r="PPU47" i="7" s="1"/>
  <c r="PPW47" i="7" s="1"/>
  <c r="PPY47" i="7" s="1"/>
  <c r="PQA47" i="7" s="1"/>
  <c r="PQC47" i="7" s="1"/>
  <c r="PQE47" i="7" s="1"/>
  <c r="PQG47" i="7" s="1"/>
  <c r="PQI47" i="7" s="1"/>
  <c r="PQK47" i="7" s="1"/>
  <c r="PQM47" i="7" s="1"/>
  <c r="PQO47" i="7" s="1"/>
  <c r="PQQ47" i="7" s="1"/>
  <c r="PQS47" i="7" s="1"/>
  <c r="PQU47" i="7" s="1"/>
  <c r="PQW47" i="7" s="1"/>
  <c r="PQY47" i="7" s="1"/>
  <c r="PRA47" i="7" s="1"/>
  <c r="PRC47" i="7" s="1"/>
  <c r="PRE47" i="7" s="1"/>
  <c r="PRG47" i="7" s="1"/>
  <c r="PRI47" i="7" s="1"/>
  <c r="PRK47" i="7" s="1"/>
  <c r="PRM47" i="7" s="1"/>
  <c r="PRO47" i="7" s="1"/>
  <c r="PRQ47" i="7" s="1"/>
  <c r="PRS47" i="7" s="1"/>
  <c r="PRU47" i="7" s="1"/>
  <c r="PRW47" i="7" s="1"/>
  <c r="PRY47" i="7" s="1"/>
  <c r="PSA47" i="7" s="1"/>
  <c r="PSC47" i="7" s="1"/>
  <c r="PSE47" i="7" s="1"/>
  <c r="PSG47" i="7" s="1"/>
  <c r="PSI47" i="7" s="1"/>
  <c r="PSK47" i="7" s="1"/>
  <c r="PSM47" i="7" s="1"/>
  <c r="PSO47" i="7" s="1"/>
  <c r="PSQ47" i="7" s="1"/>
  <c r="PSS47" i="7" s="1"/>
  <c r="PSU47" i="7" s="1"/>
  <c r="PSW47" i="7" s="1"/>
  <c r="PSY47" i="7" s="1"/>
  <c r="PTA47" i="7" s="1"/>
  <c r="PTC47" i="7" s="1"/>
  <c r="PTE47" i="7" s="1"/>
  <c r="PTG47" i="7" s="1"/>
  <c r="PTI47" i="7" s="1"/>
  <c r="PTK47" i="7" s="1"/>
  <c r="PTM47" i="7" s="1"/>
  <c r="PTO47" i="7" s="1"/>
  <c r="PTQ47" i="7" s="1"/>
  <c r="PTS47" i="7" s="1"/>
  <c r="PTU47" i="7" s="1"/>
  <c r="PTW47" i="7" s="1"/>
  <c r="PTY47" i="7" s="1"/>
  <c r="PUA47" i="7" s="1"/>
  <c r="PUC47" i="7" s="1"/>
  <c r="PUE47" i="7" s="1"/>
  <c r="PUG47" i="7" s="1"/>
  <c r="PUI47" i="7" s="1"/>
  <c r="PUK47" i="7" s="1"/>
  <c r="PUM47" i="7" s="1"/>
  <c r="PUO47" i="7" s="1"/>
  <c r="PUQ47" i="7" s="1"/>
  <c r="PUS47" i="7" s="1"/>
  <c r="PUU47" i="7" s="1"/>
  <c r="PUW47" i="7" s="1"/>
  <c r="PUY47" i="7" s="1"/>
  <c r="PVA47" i="7" s="1"/>
  <c r="PVC47" i="7" s="1"/>
  <c r="PVE47" i="7" s="1"/>
  <c r="PVG47" i="7" s="1"/>
  <c r="PVI47" i="7" s="1"/>
  <c r="PVK47" i="7" s="1"/>
  <c r="PVM47" i="7" s="1"/>
  <c r="PVO47" i="7" s="1"/>
  <c r="PVQ47" i="7" s="1"/>
  <c r="PVS47" i="7" s="1"/>
  <c r="PVU47" i="7" s="1"/>
  <c r="PVW47" i="7" s="1"/>
  <c r="PVY47" i="7" s="1"/>
  <c r="PWA47" i="7" s="1"/>
  <c r="PWC47" i="7" s="1"/>
  <c r="PWE47" i="7" s="1"/>
  <c r="PWG47" i="7" s="1"/>
  <c r="PWI47" i="7" s="1"/>
  <c r="PWK47" i="7" s="1"/>
  <c r="PWM47" i="7" s="1"/>
  <c r="PWO47" i="7" s="1"/>
  <c r="PWQ47" i="7" s="1"/>
  <c r="PWS47" i="7" s="1"/>
  <c r="PWU47" i="7" s="1"/>
  <c r="PWW47" i="7" s="1"/>
  <c r="PWY47" i="7" s="1"/>
  <c r="PXA47" i="7" s="1"/>
  <c r="PXC47" i="7" s="1"/>
  <c r="PXE47" i="7" s="1"/>
  <c r="PXG47" i="7" s="1"/>
  <c r="PXI47" i="7" s="1"/>
  <c r="PXK47" i="7" s="1"/>
  <c r="PXM47" i="7" s="1"/>
  <c r="PXO47" i="7" s="1"/>
  <c r="PXQ47" i="7" s="1"/>
  <c r="PXS47" i="7" s="1"/>
  <c r="PXU47" i="7" s="1"/>
  <c r="PXW47" i="7" s="1"/>
  <c r="PXY47" i="7" s="1"/>
  <c r="PYA47" i="7" s="1"/>
  <c r="PYC47" i="7" s="1"/>
  <c r="PYE47" i="7" s="1"/>
  <c r="PYG47" i="7" s="1"/>
  <c r="PYI47" i="7" s="1"/>
  <c r="PYK47" i="7" s="1"/>
  <c r="PYM47" i="7" s="1"/>
  <c r="PYO47" i="7" s="1"/>
  <c r="PYQ47" i="7" s="1"/>
  <c r="PYS47" i="7" s="1"/>
  <c r="PYU47" i="7" s="1"/>
  <c r="PYW47" i="7" s="1"/>
  <c r="PYY47" i="7" s="1"/>
  <c r="PZA47" i="7" s="1"/>
  <c r="PZC47" i="7" s="1"/>
  <c r="PZE47" i="7" s="1"/>
  <c r="PZG47" i="7" s="1"/>
  <c r="PZI47" i="7" s="1"/>
  <c r="PZK47" i="7" s="1"/>
  <c r="PZM47" i="7" s="1"/>
  <c r="PZO47" i="7" s="1"/>
  <c r="PZQ47" i="7" s="1"/>
  <c r="PZS47" i="7" s="1"/>
  <c r="PZU47" i="7" s="1"/>
  <c r="PZW47" i="7" s="1"/>
  <c r="PZY47" i="7" s="1"/>
  <c r="QAA47" i="7" s="1"/>
  <c r="QAC47" i="7" s="1"/>
  <c r="QAE47" i="7" s="1"/>
  <c r="QAG47" i="7" s="1"/>
  <c r="QAI47" i="7" s="1"/>
  <c r="QAK47" i="7" s="1"/>
  <c r="QAM47" i="7" s="1"/>
  <c r="QAO47" i="7" s="1"/>
  <c r="QAQ47" i="7" s="1"/>
  <c r="QAS47" i="7" s="1"/>
  <c r="QAU47" i="7" s="1"/>
  <c r="QAW47" i="7" s="1"/>
  <c r="QAY47" i="7" s="1"/>
  <c r="QBA47" i="7" s="1"/>
  <c r="QBC47" i="7" s="1"/>
  <c r="QBE47" i="7" s="1"/>
  <c r="QBG47" i="7" s="1"/>
  <c r="QBI47" i="7" s="1"/>
  <c r="QBK47" i="7" s="1"/>
  <c r="QBM47" i="7" s="1"/>
  <c r="QBO47" i="7" s="1"/>
  <c r="QBQ47" i="7" s="1"/>
  <c r="QBS47" i="7" s="1"/>
  <c r="QBU47" i="7" s="1"/>
  <c r="QBW47" i="7" s="1"/>
  <c r="QBY47" i="7" s="1"/>
  <c r="QCA47" i="7" s="1"/>
  <c r="QCC47" i="7" s="1"/>
  <c r="QCE47" i="7" s="1"/>
  <c r="QCG47" i="7" s="1"/>
  <c r="QCI47" i="7" s="1"/>
  <c r="QCK47" i="7" s="1"/>
  <c r="QCM47" i="7" s="1"/>
  <c r="QCO47" i="7" s="1"/>
  <c r="QCQ47" i="7" s="1"/>
  <c r="QCS47" i="7" s="1"/>
  <c r="QCU47" i="7" s="1"/>
  <c r="QCW47" i="7" s="1"/>
  <c r="QCY47" i="7" s="1"/>
  <c r="QDA47" i="7" s="1"/>
  <c r="QDC47" i="7" s="1"/>
  <c r="QDE47" i="7" s="1"/>
  <c r="QDG47" i="7" s="1"/>
  <c r="QDI47" i="7" s="1"/>
  <c r="QDK47" i="7" s="1"/>
  <c r="QDM47" i="7" s="1"/>
  <c r="QDO47" i="7" s="1"/>
  <c r="QDQ47" i="7" s="1"/>
  <c r="QDS47" i="7" s="1"/>
  <c r="QDU47" i="7" s="1"/>
  <c r="QDW47" i="7" s="1"/>
  <c r="QDY47" i="7" s="1"/>
  <c r="QEA47" i="7" s="1"/>
  <c r="QEC47" i="7" s="1"/>
  <c r="QEE47" i="7" s="1"/>
  <c r="QEG47" i="7" s="1"/>
  <c r="QEI47" i="7" s="1"/>
  <c r="QEK47" i="7" s="1"/>
  <c r="QEM47" i="7" s="1"/>
  <c r="QEO47" i="7" s="1"/>
  <c r="QEQ47" i="7" s="1"/>
  <c r="QES47" i="7" s="1"/>
  <c r="QEU47" i="7" s="1"/>
  <c r="QEW47" i="7" s="1"/>
  <c r="QEY47" i="7" s="1"/>
  <c r="QFA47" i="7" s="1"/>
  <c r="QFC47" i="7" s="1"/>
  <c r="QFE47" i="7" s="1"/>
  <c r="QFG47" i="7" s="1"/>
  <c r="QFI47" i="7" s="1"/>
  <c r="QFK47" i="7" s="1"/>
  <c r="QFM47" i="7" s="1"/>
  <c r="QFO47" i="7" s="1"/>
  <c r="QFQ47" i="7" s="1"/>
  <c r="QFS47" i="7" s="1"/>
  <c r="QFU47" i="7" s="1"/>
  <c r="QFW47" i="7" s="1"/>
  <c r="QFY47" i="7" s="1"/>
  <c r="QGA47" i="7" s="1"/>
  <c r="QGC47" i="7" s="1"/>
  <c r="QGE47" i="7" s="1"/>
  <c r="QGG47" i="7" s="1"/>
  <c r="QGI47" i="7" s="1"/>
  <c r="QGK47" i="7" s="1"/>
  <c r="QGM47" i="7" s="1"/>
  <c r="QGO47" i="7" s="1"/>
  <c r="QGQ47" i="7" s="1"/>
  <c r="QGS47" i="7" s="1"/>
  <c r="QGU47" i="7" s="1"/>
  <c r="QGW47" i="7" s="1"/>
  <c r="QGY47" i="7" s="1"/>
  <c r="QHA47" i="7" s="1"/>
  <c r="QHC47" i="7" s="1"/>
  <c r="QHE47" i="7" s="1"/>
  <c r="QHG47" i="7" s="1"/>
  <c r="QHI47" i="7" s="1"/>
  <c r="QHK47" i="7" s="1"/>
  <c r="QHM47" i="7" s="1"/>
  <c r="QHO47" i="7" s="1"/>
  <c r="QHQ47" i="7" s="1"/>
  <c r="QHS47" i="7" s="1"/>
  <c r="QHU47" i="7" s="1"/>
  <c r="QHW47" i="7" s="1"/>
  <c r="QHY47" i="7" s="1"/>
  <c r="QIA47" i="7" s="1"/>
  <c r="QIC47" i="7" s="1"/>
  <c r="QIE47" i="7" s="1"/>
  <c r="QIG47" i="7" s="1"/>
  <c r="QII47" i="7" s="1"/>
  <c r="QIK47" i="7" s="1"/>
  <c r="QIM47" i="7" s="1"/>
  <c r="QIO47" i="7" s="1"/>
  <c r="QIQ47" i="7" s="1"/>
  <c r="QIS47" i="7" s="1"/>
  <c r="QIU47" i="7" s="1"/>
  <c r="QIW47" i="7" s="1"/>
  <c r="QIY47" i="7" s="1"/>
  <c r="QJA47" i="7" s="1"/>
  <c r="QJC47" i="7" s="1"/>
  <c r="QJE47" i="7" s="1"/>
  <c r="QJG47" i="7" s="1"/>
  <c r="QJI47" i="7" s="1"/>
  <c r="QJK47" i="7" s="1"/>
  <c r="QJM47" i="7" s="1"/>
  <c r="QJO47" i="7" s="1"/>
  <c r="QJQ47" i="7" s="1"/>
  <c r="QJS47" i="7" s="1"/>
  <c r="QJU47" i="7" s="1"/>
  <c r="QJW47" i="7" s="1"/>
  <c r="QJY47" i="7" s="1"/>
  <c r="QKA47" i="7" s="1"/>
  <c r="QKC47" i="7" s="1"/>
  <c r="QKE47" i="7" s="1"/>
  <c r="QKG47" i="7" s="1"/>
  <c r="QKI47" i="7" s="1"/>
  <c r="QKK47" i="7" s="1"/>
  <c r="QKM47" i="7" s="1"/>
  <c r="QKO47" i="7" s="1"/>
  <c r="QKQ47" i="7" s="1"/>
  <c r="QKS47" i="7" s="1"/>
  <c r="QKU47" i="7" s="1"/>
  <c r="QKW47" i="7" s="1"/>
  <c r="QKY47" i="7" s="1"/>
  <c r="QLA47" i="7" s="1"/>
  <c r="QLC47" i="7" s="1"/>
  <c r="QLE47" i="7" s="1"/>
  <c r="QLG47" i="7" s="1"/>
  <c r="QLI47" i="7" s="1"/>
  <c r="QLK47" i="7" s="1"/>
  <c r="QLM47" i="7" s="1"/>
  <c r="QLO47" i="7" s="1"/>
  <c r="QLQ47" i="7" s="1"/>
  <c r="QLS47" i="7" s="1"/>
  <c r="QLU47" i="7" s="1"/>
  <c r="QLW47" i="7" s="1"/>
  <c r="QLY47" i="7" s="1"/>
  <c r="QMA47" i="7" s="1"/>
  <c r="QMC47" i="7" s="1"/>
  <c r="QME47" i="7" s="1"/>
  <c r="QMG47" i="7" s="1"/>
  <c r="QMI47" i="7" s="1"/>
  <c r="QMK47" i="7" s="1"/>
  <c r="QMM47" i="7" s="1"/>
  <c r="QMO47" i="7" s="1"/>
  <c r="QMQ47" i="7" s="1"/>
  <c r="QMS47" i="7" s="1"/>
  <c r="QMU47" i="7" s="1"/>
  <c r="QMW47" i="7" s="1"/>
  <c r="QMY47" i="7" s="1"/>
  <c r="QNA47" i="7" s="1"/>
  <c r="QNC47" i="7" s="1"/>
  <c r="QNE47" i="7" s="1"/>
  <c r="QNG47" i="7" s="1"/>
  <c r="QNI47" i="7" s="1"/>
  <c r="QNK47" i="7" s="1"/>
  <c r="QNM47" i="7" s="1"/>
  <c r="QNO47" i="7" s="1"/>
  <c r="QNQ47" i="7" s="1"/>
  <c r="QNS47" i="7" s="1"/>
  <c r="QNU47" i="7" s="1"/>
  <c r="QNW47" i="7" s="1"/>
  <c r="QNY47" i="7" s="1"/>
  <c r="QOA47" i="7" s="1"/>
  <c r="QOC47" i="7" s="1"/>
  <c r="QOE47" i="7" s="1"/>
  <c r="QOG47" i="7" s="1"/>
  <c r="QOI47" i="7" s="1"/>
  <c r="QOK47" i="7" s="1"/>
  <c r="QOM47" i="7" s="1"/>
  <c r="QOO47" i="7" s="1"/>
  <c r="QOQ47" i="7" s="1"/>
  <c r="QOS47" i="7" s="1"/>
  <c r="QOU47" i="7" s="1"/>
  <c r="QOW47" i="7" s="1"/>
  <c r="QOY47" i="7" s="1"/>
  <c r="QPA47" i="7" s="1"/>
  <c r="QPC47" i="7" s="1"/>
  <c r="QPE47" i="7" s="1"/>
  <c r="QPG47" i="7" s="1"/>
  <c r="QPI47" i="7" s="1"/>
  <c r="QPK47" i="7" s="1"/>
  <c r="QPM47" i="7" s="1"/>
  <c r="QPO47" i="7" s="1"/>
  <c r="QPQ47" i="7" s="1"/>
  <c r="QPS47" i="7" s="1"/>
  <c r="QPU47" i="7" s="1"/>
  <c r="QPW47" i="7" s="1"/>
  <c r="QPY47" i="7" s="1"/>
  <c r="QQA47" i="7" s="1"/>
  <c r="QQC47" i="7" s="1"/>
  <c r="QQE47" i="7" s="1"/>
  <c r="QQG47" i="7" s="1"/>
  <c r="QQI47" i="7" s="1"/>
  <c r="QQK47" i="7" s="1"/>
  <c r="QQM47" i="7" s="1"/>
  <c r="QQO47" i="7" s="1"/>
  <c r="QQQ47" i="7" s="1"/>
  <c r="QQS47" i="7" s="1"/>
  <c r="QQU47" i="7" s="1"/>
  <c r="QQW47" i="7" s="1"/>
  <c r="QQY47" i="7" s="1"/>
  <c r="QRA47" i="7" s="1"/>
  <c r="QRC47" i="7" s="1"/>
  <c r="QRE47" i="7" s="1"/>
  <c r="QRG47" i="7" s="1"/>
  <c r="QRI47" i="7" s="1"/>
  <c r="QRK47" i="7" s="1"/>
  <c r="QRM47" i="7" s="1"/>
  <c r="QRO47" i="7" s="1"/>
  <c r="QRQ47" i="7" s="1"/>
  <c r="QRS47" i="7" s="1"/>
  <c r="QRU47" i="7" s="1"/>
  <c r="QRW47" i="7" s="1"/>
  <c r="QRY47" i="7" s="1"/>
  <c r="QSA47" i="7" s="1"/>
  <c r="QSC47" i="7" s="1"/>
  <c r="QSE47" i="7" s="1"/>
  <c r="QSG47" i="7" s="1"/>
  <c r="QSI47" i="7" s="1"/>
  <c r="QSK47" i="7" s="1"/>
  <c r="QSM47" i="7" s="1"/>
  <c r="QSO47" i="7" s="1"/>
  <c r="QSQ47" i="7" s="1"/>
  <c r="QSS47" i="7" s="1"/>
  <c r="QSU47" i="7" s="1"/>
  <c r="QSW47" i="7" s="1"/>
  <c r="QSY47" i="7" s="1"/>
  <c r="QTA47" i="7" s="1"/>
  <c r="QTC47" i="7" s="1"/>
  <c r="QTE47" i="7" s="1"/>
  <c r="QTG47" i="7" s="1"/>
  <c r="QTI47" i="7" s="1"/>
  <c r="QTK47" i="7" s="1"/>
  <c r="QTM47" i="7" s="1"/>
  <c r="QTO47" i="7" s="1"/>
  <c r="QTQ47" i="7" s="1"/>
  <c r="QTS47" i="7" s="1"/>
  <c r="QTU47" i="7" s="1"/>
  <c r="QTW47" i="7" s="1"/>
  <c r="QTY47" i="7" s="1"/>
  <c r="QUA47" i="7" s="1"/>
  <c r="QUC47" i="7" s="1"/>
  <c r="QUE47" i="7" s="1"/>
  <c r="QUG47" i="7" s="1"/>
  <c r="QUI47" i="7" s="1"/>
  <c r="QUK47" i="7" s="1"/>
  <c r="QUM47" i="7" s="1"/>
  <c r="QUO47" i="7" s="1"/>
  <c r="QUQ47" i="7" s="1"/>
  <c r="QUS47" i="7" s="1"/>
  <c r="QUU47" i="7" s="1"/>
  <c r="QUW47" i="7" s="1"/>
  <c r="QUY47" i="7" s="1"/>
  <c r="QVA47" i="7" s="1"/>
  <c r="QVC47" i="7" s="1"/>
  <c r="QVE47" i="7" s="1"/>
  <c r="QVG47" i="7" s="1"/>
  <c r="QVI47" i="7" s="1"/>
  <c r="QVK47" i="7" s="1"/>
  <c r="QVM47" i="7" s="1"/>
  <c r="QVO47" i="7" s="1"/>
  <c r="QVQ47" i="7" s="1"/>
  <c r="QVS47" i="7" s="1"/>
  <c r="QVU47" i="7" s="1"/>
  <c r="QVW47" i="7" s="1"/>
  <c r="QVY47" i="7" s="1"/>
  <c r="QWA47" i="7" s="1"/>
  <c r="QWC47" i="7" s="1"/>
  <c r="QWE47" i="7" s="1"/>
  <c r="QWG47" i="7" s="1"/>
  <c r="QWI47" i="7" s="1"/>
  <c r="QWK47" i="7" s="1"/>
  <c r="QWM47" i="7" s="1"/>
  <c r="QWO47" i="7" s="1"/>
  <c r="QWQ47" i="7" s="1"/>
  <c r="QWS47" i="7" s="1"/>
  <c r="QWU47" i="7" s="1"/>
  <c r="QWW47" i="7" s="1"/>
  <c r="QWY47" i="7" s="1"/>
  <c r="QXA47" i="7" s="1"/>
  <c r="QXC47" i="7" s="1"/>
  <c r="QXE47" i="7" s="1"/>
  <c r="QXG47" i="7" s="1"/>
  <c r="QXI47" i="7" s="1"/>
  <c r="QXK47" i="7" s="1"/>
  <c r="QXM47" i="7" s="1"/>
  <c r="QXO47" i="7" s="1"/>
  <c r="QXQ47" i="7" s="1"/>
  <c r="QXS47" i="7" s="1"/>
  <c r="QXU47" i="7" s="1"/>
  <c r="QXW47" i="7" s="1"/>
  <c r="QXY47" i="7" s="1"/>
  <c r="QYA47" i="7" s="1"/>
  <c r="QYC47" i="7" s="1"/>
  <c r="QYE47" i="7" s="1"/>
  <c r="QYG47" i="7" s="1"/>
  <c r="QYI47" i="7" s="1"/>
  <c r="QYK47" i="7" s="1"/>
  <c r="QYM47" i="7" s="1"/>
  <c r="QYO47" i="7" s="1"/>
  <c r="QYQ47" i="7" s="1"/>
  <c r="QYS47" i="7" s="1"/>
  <c r="QYU47" i="7" s="1"/>
  <c r="QYW47" i="7" s="1"/>
  <c r="QYY47" i="7" s="1"/>
  <c r="QZA47" i="7" s="1"/>
  <c r="QZC47" i="7" s="1"/>
  <c r="QZE47" i="7" s="1"/>
  <c r="QZG47" i="7" s="1"/>
  <c r="QZI47" i="7" s="1"/>
  <c r="QZK47" i="7" s="1"/>
  <c r="QZM47" i="7" s="1"/>
  <c r="QZO47" i="7" s="1"/>
  <c r="QZQ47" i="7" s="1"/>
  <c r="QZS47" i="7" s="1"/>
  <c r="QZU47" i="7" s="1"/>
  <c r="QZW47" i="7" s="1"/>
  <c r="QZY47" i="7" s="1"/>
  <c r="RAA47" i="7" s="1"/>
  <c r="RAC47" i="7" s="1"/>
  <c r="RAE47" i="7" s="1"/>
  <c r="RAG47" i="7" s="1"/>
  <c r="RAI47" i="7" s="1"/>
  <c r="RAK47" i="7" s="1"/>
  <c r="RAM47" i="7" s="1"/>
  <c r="RAO47" i="7" s="1"/>
  <c r="RAQ47" i="7" s="1"/>
  <c r="RAS47" i="7" s="1"/>
  <c r="RAU47" i="7" s="1"/>
  <c r="RAW47" i="7" s="1"/>
  <c r="RAY47" i="7" s="1"/>
  <c r="RBA47" i="7" s="1"/>
  <c r="RBC47" i="7" s="1"/>
  <c r="RBE47" i="7" s="1"/>
  <c r="RBG47" i="7" s="1"/>
  <c r="RBI47" i="7" s="1"/>
  <c r="RBK47" i="7" s="1"/>
  <c r="RBM47" i="7" s="1"/>
  <c r="RBO47" i="7" s="1"/>
  <c r="RBQ47" i="7" s="1"/>
  <c r="RBS47" i="7" s="1"/>
  <c r="RBU47" i="7" s="1"/>
  <c r="RBW47" i="7" s="1"/>
  <c r="RBY47" i="7" s="1"/>
  <c r="RCA47" i="7" s="1"/>
  <c r="RCC47" i="7" s="1"/>
  <c r="RCE47" i="7" s="1"/>
  <c r="RCG47" i="7" s="1"/>
  <c r="RCI47" i="7" s="1"/>
  <c r="RCK47" i="7" s="1"/>
  <c r="RCM47" i="7" s="1"/>
  <c r="RCO47" i="7" s="1"/>
  <c r="RCQ47" i="7" s="1"/>
  <c r="RCS47" i="7" s="1"/>
  <c r="RCU47" i="7" s="1"/>
  <c r="RCW47" i="7" s="1"/>
  <c r="RCY47" i="7" s="1"/>
  <c r="RDA47" i="7" s="1"/>
  <c r="RDC47" i="7" s="1"/>
  <c r="RDE47" i="7" s="1"/>
  <c r="RDG47" i="7" s="1"/>
  <c r="RDI47" i="7" s="1"/>
  <c r="RDK47" i="7" s="1"/>
  <c r="RDM47" i="7" s="1"/>
  <c r="RDO47" i="7" s="1"/>
  <c r="RDQ47" i="7" s="1"/>
  <c r="RDS47" i="7" s="1"/>
  <c r="RDU47" i="7" s="1"/>
  <c r="RDW47" i="7" s="1"/>
  <c r="RDY47" i="7" s="1"/>
  <c r="REA47" i="7" s="1"/>
  <c r="REC47" i="7" s="1"/>
  <c r="REE47" i="7" s="1"/>
  <c r="REG47" i="7" s="1"/>
  <c r="REI47" i="7" s="1"/>
  <c r="REK47" i="7" s="1"/>
  <c r="REM47" i="7" s="1"/>
  <c r="REO47" i="7" s="1"/>
  <c r="REQ47" i="7" s="1"/>
  <c r="RES47" i="7" s="1"/>
  <c r="REU47" i="7" s="1"/>
  <c r="REW47" i="7" s="1"/>
  <c r="REY47" i="7" s="1"/>
  <c r="RFA47" i="7" s="1"/>
  <c r="RFC47" i="7" s="1"/>
  <c r="RFE47" i="7" s="1"/>
  <c r="RFG47" i="7" s="1"/>
  <c r="RFI47" i="7" s="1"/>
  <c r="RFK47" i="7" s="1"/>
  <c r="RFM47" i="7" s="1"/>
  <c r="RFO47" i="7" s="1"/>
  <c r="RFQ47" i="7" s="1"/>
  <c r="RFS47" i="7" s="1"/>
  <c r="RFU47" i="7" s="1"/>
  <c r="RFW47" i="7" s="1"/>
  <c r="RFY47" i="7" s="1"/>
  <c r="RGA47" i="7" s="1"/>
  <c r="RGC47" i="7" s="1"/>
  <c r="RGE47" i="7" s="1"/>
  <c r="RGG47" i="7" s="1"/>
  <c r="RGI47" i="7" s="1"/>
  <c r="RGK47" i="7" s="1"/>
  <c r="RGM47" i="7" s="1"/>
  <c r="RGO47" i="7" s="1"/>
  <c r="RGQ47" i="7" s="1"/>
  <c r="RGS47" i="7" s="1"/>
  <c r="RGU47" i="7" s="1"/>
  <c r="RGW47" i="7" s="1"/>
  <c r="RGY47" i="7" s="1"/>
  <c r="RHA47" i="7" s="1"/>
  <c r="RHC47" i="7" s="1"/>
  <c r="RHE47" i="7" s="1"/>
  <c r="RHG47" i="7" s="1"/>
  <c r="RHI47" i="7" s="1"/>
  <c r="RHK47" i="7" s="1"/>
  <c r="RHM47" i="7" s="1"/>
  <c r="RHO47" i="7" s="1"/>
  <c r="RHQ47" i="7" s="1"/>
  <c r="RHS47" i="7" s="1"/>
  <c r="RHU47" i="7" s="1"/>
  <c r="RHW47" i="7" s="1"/>
  <c r="RHY47" i="7" s="1"/>
  <c r="RIA47" i="7" s="1"/>
  <c r="RIC47" i="7" s="1"/>
  <c r="RIE47" i="7" s="1"/>
  <c r="RIG47" i="7" s="1"/>
  <c r="RII47" i="7" s="1"/>
  <c r="RIK47" i="7" s="1"/>
  <c r="RIM47" i="7" s="1"/>
  <c r="RIO47" i="7" s="1"/>
  <c r="RIQ47" i="7" s="1"/>
  <c r="RIS47" i="7" s="1"/>
  <c r="RIU47" i="7" s="1"/>
  <c r="RIW47" i="7" s="1"/>
  <c r="RIY47" i="7" s="1"/>
  <c r="RJA47" i="7" s="1"/>
  <c r="RJC47" i="7" s="1"/>
  <c r="RJE47" i="7" s="1"/>
  <c r="RJG47" i="7" s="1"/>
  <c r="RJI47" i="7" s="1"/>
  <c r="RJK47" i="7" s="1"/>
  <c r="RJM47" i="7" s="1"/>
  <c r="RJO47" i="7" s="1"/>
  <c r="RJQ47" i="7" s="1"/>
  <c r="RJS47" i="7" s="1"/>
  <c r="RJU47" i="7" s="1"/>
  <c r="RJW47" i="7" s="1"/>
  <c r="RJY47" i="7" s="1"/>
  <c r="RKA47" i="7" s="1"/>
  <c r="RKC47" i="7" s="1"/>
  <c r="RKE47" i="7" s="1"/>
  <c r="RKG47" i="7" s="1"/>
  <c r="RKI47" i="7" s="1"/>
  <c r="RKK47" i="7" s="1"/>
  <c r="RKM47" i="7" s="1"/>
  <c r="RKO47" i="7" s="1"/>
  <c r="RKQ47" i="7" s="1"/>
  <c r="RKS47" i="7" s="1"/>
  <c r="RKU47" i="7" s="1"/>
  <c r="RKW47" i="7" s="1"/>
  <c r="RKY47" i="7" s="1"/>
  <c r="RLA47" i="7" s="1"/>
  <c r="RLC47" i="7" s="1"/>
  <c r="RLE47" i="7" s="1"/>
  <c r="RLG47" i="7" s="1"/>
  <c r="RLI47" i="7" s="1"/>
  <c r="RLK47" i="7" s="1"/>
  <c r="RLM47" i="7" s="1"/>
  <c r="RLO47" i="7" s="1"/>
  <c r="RLQ47" i="7" s="1"/>
  <c r="RLS47" i="7" s="1"/>
  <c r="RLU47" i="7" s="1"/>
  <c r="RLW47" i="7" s="1"/>
  <c r="RLY47" i="7" s="1"/>
  <c r="RMA47" i="7" s="1"/>
  <c r="RMC47" i="7" s="1"/>
  <c r="RME47" i="7" s="1"/>
  <c r="RMG47" i="7" s="1"/>
  <c r="RMI47" i="7" s="1"/>
  <c r="RMK47" i="7" s="1"/>
  <c r="RMM47" i="7" s="1"/>
  <c r="RMO47" i="7" s="1"/>
  <c r="RMQ47" i="7" s="1"/>
  <c r="RMS47" i="7" s="1"/>
  <c r="RMU47" i="7" s="1"/>
  <c r="RMW47" i="7" s="1"/>
  <c r="RMY47" i="7" s="1"/>
  <c r="RNA47" i="7" s="1"/>
  <c r="RNC47" i="7" s="1"/>
  <c r="RNE47" i="7" s="1"/>
  <c r="RNG47" i="7" s="1"/>
  <c r="RNI47" i="7" s="1"/>
  <c r="RNK47" i="7" s="1"/>
  <c r="RNM47" i="7" s="1"/>
  <c r="RNO47" i="7" s="1"/>
  <c r="RNQ47" i="7" s="1"/>
  <c r="RNS47" i="7" s="1"/>
  <c r="RNU47" i="7" s="1"/>
  <c r="RNW47" i="7" s="1"/>
  <c r="RNY47" i="7" s="1"/>
  <c r="ROA47" i="7" s="1"/>
  <c r="ROC47" i="7" s="1"/>
  <c r="ROE47" i="7" s="1"/>
  <c r="ROG47" i="7" s="1"/>
  <c r="ROI47" i="7" s="1"/>
  <c r="ROK47" i="7" s="1"/>
  <c r="ROM47" i="7" s="1"/>
  <c r="ROO47" i="7" s="1"/>
  <c r="ROQ47" i="7" s="1"/>
  <c r="ROS47" i="7" s="1"/>
  <c r="ROU47" i="7" s="1"/>
  <c r="ROW47" i="7" s="1"/>
  <c r="ROY47" i="7" s="1"/>
  <c r="RPA47" i="7" s="1"/>
  <c r="RPC47" i="7" s="1"/>
  <c r="RPE47" i="7" s="1"/>
  <c r="RPG47" i="7" s="1"/>
  <c r="RPI47" i="7" s="1"/>
  <c r="RPK47" i="7" s="1"/>
  <c r="RPM47" i="7" s="1"/>
  <c r="RPO47" i="7" s="1"/>
  <c r="RPQ47" i="7" s="1"/>
  <c r="RPS47" i="7" s="1"/>
  <c r="RPU47" i="7" s="1"/>
  <c r="RPW47" i="7" s="1"/>
  <c r="RPY47" i="7" s="1"/>
  <c r="RQA47" i="7" s="1"/>
  <c r="RQC47" i="7" s="1"/>
  <c r="RQE47" i="7" s="1"/>
  <c r="RQG47" i="7" s="1"/>
  <c r="RQI47" i="7" s="1"/>
  <c r="RQK47" i="7" s="1"/>
  <c r="RQM47" i="7" s="1"/>
  <c r="RQO47" i="7" s="1"/>
  <c r="RQQ47" i="7" s="1"/>
  <c r="RQS47" i="7" s="1"/>
  <c r="RQU47" i="7" s="1"/>
  <c r="RQW47" i="7" s="1"/>
  <c r="RQY47" i="7" s="1"/>
  <c r="RRA47" i="7" s="1"/>
  <c r="RRC47" i="7" s="1"/>
  <c r="RRE47" i="7" s="1"/>
  <c r="RRG47" i="7" s="1"/>
  <c r="RRI47" i="7" s="1"/>
  <c r="RRK47" i="7" s="1"/>
  <c r="RRM47" i="7" s="1"/>
  <c r="RRO47" i="7" s="1"/>
  <c r="RRQ47" i="7" s="1"/>
  <c r="RRS47" i="7" s="1"/>
  <c r="RRU47" i="7" s="1"/>
  <c r="RRW47" i="7" s="1"/>
  <c r="RRY47" i="7" s="1"/>
  <c r="RSA47" i="7" s="1"/>
  <c r="RSC47" i="7" s="1"/>
  <c r="RSE47" i="7" s="1"/>
  <c r="RSG47" i="7" s="1"/>
  <c r="RSI47" i="7" s="1"/>
  <c r="RSK47" i="7" s="1"/>
  <c r="RSM47" i="7" s="1"/>
  <c r="RSO47" i="7" s="1"/>
  <c r="RSQ47" i="7" s="1"/>
  <c r="RSS47" i="7" s="1"/>
  <c r="RSU47" i="7" s="1"/>
  <c r="RSW47" i="7" s="1"/>
  <c r="RSY47" i="7" s="1"/>
  <c r="RTA47" i="7" s="1"/>
  <c r="RTC47" i="7" s="1"/>
  <c r="RTE47" i="7" s="1"/>
  <c r="RTG47" i="7" s="1"/>
  <c r="RTI47" i="7" s="1"/>
  <c r="RTK47" i="7" s="1"/>
  <c r="RTM47" i="7" s="1"/>
  <c r="RTO47" i="7" s="1"/>
  <c r="RTQ47" i="7" s="1"/>
  <c r="RTS47" i="7" s="1"/>
  <c r="RTU47" i="7" s="1"/>
  <c r="RTW47" i="7" s="1"/>
  <c r="RTY47" i="7" s="1"/>
  <c r="RUA47" i="7" s="1"/>
  <c r="RUC47" i="7" s="1"/>
  <c r="RUE47" i="7" s="1"/>
  <c r="RUG47" i="7" s="1"/>
  <c r="RUI47" i="7" s="1"/>
  <c r="RUK47" i="7" s="1"/>
  <c r="RUM47" i="7" s="1"/>
  <c r="RUO47" i="7" s="1"/>
  <c r="RUQ47" i="7" s="1"/>
  <c r="RUS47" i="7" s="1"/>
  <c r="RUU47" i="7" s="1"/>
  <c r="RUW47" i="7" s="1"/>
  <c r="RUY47" i="7" s="1"/>
  <c r="RVA47" i="7" s="1"/>
  <c r="RVC47" i="7" s="1"/>
  <c r="RVE47" i="7" s="1"/>
  <c r="RVG47" i="7" s="1"/>
  <c r="RVI47" i="7" s="1"/>
  <c r="RVK47" i="7" s="1"/>
  <c r="RVM47" i="7" s="1"/>
  <c r="RVO47" i="7" s="1"/>
  <c r="RVQ47" i="7" s="1"/>
  <c r="RVS47" i="7" s="1"/>
  <c r="RVU47" i="7" s="1"/>
  <c r="RVW47" i="7" s="1"/>
  <c r="RVY47" i="7" s="1"/>
  <c r="RWA47" i="7" s="1"/>
  <c r="RWC47" i="7" s="1"/>
  <c r="RWE47" i="7" s="1"/>
  <c r="RWG47" i="7" s="1"/>
  <c r="RWI47" i="7" s="1"/>
  <c r="RWK47" i="7" s="1"/>
  <c r="RWM47" i="7" s="1"/>
  <c r="RWO47" i="7" s="1"/>
  <c r="RWQ47" i="7" s="1"/>
  <c r="RWS47" i="7" s="1"/>
  <c r="RWU47" i="7" s="1"/>
  <c r="RWW47" i="7" s="1"/>
  <c r="RWY47" i="7" s="1"/>
  <c r="RXA47" i="7" s="1"/>
  <c r="RXC47" i="7" s="1"/>
  <c r="RXE47" i="7" s="1"/>
  <c r="RXG47" i="7" s="1"/>
  <c r="RXI47" i="7" s="1"/>
  <c r="RXK47" i="7" s="1"/>
  <c r="RXM47" i="7" s="1"/>
  <c r="RXO47" i="7" s="1"/>
  <c r="RXQ47" i="7" s="1"/>
  <c r="RXS47" i="7" s="1"/>
  <c r="RXU47" i="7" s="1"/>
  <c r="RXW47" i="7" s="1"/>
  <c r="RXY47" i="7" s="1"/>
  <c r="RYA47" i="7" s="1"/>
  <c r="RYC47" i="7" s="1"/>
  <c r="RYE47" i="7" s="1"/>
  <c r="RYG47" i="7" s="1"/>
  <c r="RYI47" i="7" s="1"/>
  <c r="RYK47" i="7" s="1"/>
  <c r="RYM47" i="7" s="1"/>
  <c r="RYO47" i="7" s="1"/>
  <c r="RYQ47" i="7" s="1"/>
  <c r="RYS47" i="7" s="1"/>
  <c r="RYU47" i="7" s="1"/>
  <c r="RYW47" i="7" s="1"/>
  <c r="RYY47" i="7" s="1"/>
  <c r="RZA47" i="7" s="1"/>
  <c r="RZC47" i="7" s="1"/>
  <c r="RZE47" i="7" s="1"/>
  <c r="RZG47" i="7" s="1"/>
  <c r="RZI47" i="7" s="1"/>
  <c r="RZK47" i="7" s="1"/>
  <c r="RZM47" i="7" s="1"/>
  <c r="RZO47" i="7" s="1"/>
  <c r="RZQ47" i="7" s="1"/>
  <c r="RZS47" i="7" s="1"/>
  <c r="RZU47" i="7" s="1"/>
  <c r="RZW47" i="7" s="1"/>
  <c r="RZY47" i="7" s="1"/>
  <c r="SAA47" i="7" s="1"/>
  <c r="SAC47" i="7" s="1"/>
  <c r="SAE47" i="7" s="1"/>
  <c r="SAG47" i="7" s="1"/>
  <c r="SAI47" i="7" s="1"/>
  <c r="SAK47" i="7" s="1"/>
  <c r="SAM47" i="7" s="1"/>
  <c r="SAO47" i="7" s="1"/>
  <c r="SAQ47" i="7" s="1"/>
  <c r="SAS47" i="7" s="1"/>
  <c r="SAU47" i="7" s="1"/>
  <c r="SAW47" i="7" s="1"/>
  <c r="SAY47" i="7" s="1"/>
  <c r="SBA47" i="7" s="1"/>
  <c r="SBC47" i="7" s="1"/>
  <c r="SBE47" i="7" s="1"/>
  <c r="SBG47" i="7" s="1"/>
  <c r="SBI47" i="7" s="1"/>
  <c r="SBK47" i="7" s="1"/>
  <c r="SBM47" i="7" s="1"/>
  <c r="SBO47" i="7" s="1"/>
  <c r="SBQ47" i="7" s="1"/>
  <c r="SBS47" i="7" s="1"/>
  <c r="SBU47" i="7" s="1"/>
  <c r="SBW47" i="7" s="1"/>
  <c r="SBY47" i="7" s="1"/>
  <c r="SCA47" i="7" s="1"/>
  <c r="SCC47" i="7" s="1"/>
  <c r="SCE47" i="7" s="1"/>
  <c r="SCG47" i="7" s="1"/>
  <c r="SCI47" i="7" s="1"/>
  <c r="SCK47" i="7" s="1"/>
  <c r="SCM47" i="7" s="1"/>
  <c r="SCO47" i="7" s="1"/>
  <c r="SCQ47" i="7" s="1"/>
  <c r="SCS47" i="7" s="1"/>
  <c r="SCU47" i="7" s="1"/>
  <c r="SCW47" i="7" s="1"/>
  <c r="SCY47" i="7" s="1"/>
  <c r="SDA47" i="7" s="1"/>
  <c r="SDC47" i="7" s="1"/>
  <c r="SDE47" i="7" s="1"/>
  <c r="SDG47" i="7" s="1"/>
  <c r="SDI47" i="7" s="1"/>
  <c r="SDK47" i="7" s="1"/>
  <c r="SDM47" i="7" s="1"/>
  <c r="SDO47" i="7" s="1"/>
  <c r="SDQ47" i="7" s="1"/>
  <c r="SDS47" i="7" s="1"/>
  <c r="SDU47" i="7" s="1"/>
  <c r="SDW47" i="7" s="1"/>
  <c r="SDY47" i="7" s="1"/>
  <c r="SEA47" i="7" s="1"/>
  <c r="SEC47" i="7" s="1"/>
  <c r="SEE47" i="7" s="1"/>
  <c r="SEG47" i="7" s="1"/>
  <c r="SEI47" i="7" s="1"/>
  <c r="SEK47" i="7" s="1"/>
  <c r="SEM47" i="7" s="1"/>
  <c r="SEO47" i="7" s="1"/>
  <c r="SEQ47" i="7" s="1"/>
  <c r="SES47" i="7" s="1"/>
  <c r="SEU47" i="7" s="1"/>
  <c r="SEW47" i="7" s="1"/>
  <c r="SEY47" i="7" s="1"/>
  <c r="SFA47" i="7" s="1"/>
  <c r="SFC47" i="7" s="1"/>
  <c r="SFE47" i="7" s="1"/>
  <c r="SFG47" i="7" s="1"/>
  <c r="SFI47" i="7" s="1"/>
  <c r="SFK47" i="7" s="1"/>
  <c r="SFM47" i="7" s="1"/>
  <c r="SFO47" i="7" s="1"/>
  <c r="SFQ47" i="7" s="1"/>
  <c r="SFS47" i="7" s="1"/>
  <c r="SFU47" i="7" s="1"/>
  <c r="SFW47" i="7" s="1"/>
  <c r="SFY47" i="7" s="1"/>
  <c r="SGA47" i="7" s="1"/>
  <c r="SGC47" i="7" s="1"/>
  <c r="SGE47" i="7" s="1"/>
  <c r="SGG47" i="7" s="1"/>
  <c r="SGI47" i="7" s="1"/>
  <c r="SGK47" i="7" s="1"/>
  <c r="SGM47" i="7" s="1"/>
  <c r="SGO47" i="7" s="1"/>
  <c r="SGQ47" i="7" s="1"/>
  <c r="SGS47" i="7" s="1"/>
  <c r="SGU47" i="7" s="1"/>
  <c r="SGW47" i="7" s="1"/>
  <c r="SGY47" i="7" s="1"/>
  <c r="SHA47" i="7" s="1"/>
  <c r="SHC47" i="7" s="1"/>
  <c r="SHE47" i="7" s="1"/>
  <c r="SHG47" i="7" s="1"/>
  <c r="SHI47" i="7" s="1"/>
  <c r="SHK47" i="7" s="1"/>
  <c r="SHM47" i="7" s="1"/>
  <c r="SHO47" i="7" s="1"/>
  <c r="SHQ47" i="7" s="1"/>
  <c r="SHS47" i="7" s="1"/>
  <c r="SHU47" i="7" s="1"/>
  <c r="SHW47" i="7" s="1"/>
  <c r="SHY47" i="7" s="1"/>
  <c r="SIA47" i="7" s="1"/>
  <c r="SIC47" i="7" s="1"/>
  <c r="SIE47" i="7" s="1"/>
  <c r="SIG47" i="7" s="1"/>
  <c r="SII47" i="7" s="1"/>
  <c r="SIK47" i="7" s="1"/>
  <c r="SIM47" i="7" s="1"/>
  <c r="SIO47" i="7" s="1"/>
  <c r="SIQ47" i="7" s="1"/>
  <c r="SIS47" i="7" s="1"/>
  <c r="SIU47" i="7" s="1"/>
  <c r="SIW47" i="7" s="1"/>
  <c r="SIY47" i="7" s="1"/>
  <c r="SJA47" i="7" s="1"/>
  <c r="SJC47" i="7" s="1"/>
  <c r="SJE47" i="7" s="1"/>
  <c r="SJG47" i="7" s="1"/>
  <c r="SJI47" i="7" s="1"/>
  <c r="SJK47" i="7" s="1"/>
  <c r="SJM47" i="7" s="1"/>
  <c r="SJO47" i="7" s="1"/>
  <c r="SJQ47" i="7" s="1"/>
  <c r="SJS47" i="7" s="1"/>
  <c r="SJU47" i="7" s="1"/>
  <c r="SJW47" i="7" s="1"/>
  <c r="SJY47" i="7" s="1"/>
  <c r="SKA47" i="7" s="1"/>
  <c r="SKC47" i="7" s="1"/>
  <c r="SKE47" i="7" s="1"/>
  <c r="SKG47" i="7" s="1"/>
  <c r="SKI47" i="7" s="1"/>
  <c r="SKK47" i="7" s="1"/>
  <c r="SKM47" i="7" s="1"/>
  <c r="SKO47" i="7" s="1"/>
  <c r="SKQ47" i="7" s="1"/>
  <c r="SKS47" i="7" s="1"/>
  <c r="SKU47" i="7" s="1"/>
  <c r="SKW47" i="7" s="1"/>
  <c r="SKY47" i="7" s="1"/>
  <c r="SLA47" i="7" s="1"/>
  <c r="SLC47" i="7" s="1"/>
  <c r="SLE47" i="7" s="1"/>
  <c r="SLG47" i="7" s="1"/>
  <c r="SLI47" i="7" s="1"/>
  <c r="SLK47" i="7" s="1"/>
  <c r="SLM47" i="7" s="1"/>
  <c r="SLO47" i="7" s="1"/>
  <c r="SLQ47" i="7" s="1"/>
  <c r="SLS47" i="7" s="1"/>
  <c r="SLU47" i="7" s="1"/>
  <c r="SLW47" i="7" s="1"/>
  <c r="SLY47" i="7" s="1"/>
  <c r="SMA47" i="7" s="1"/>
  <c r="SMC47" i="7" s="1"/>
  <c r="SME47" i="7" s="1"/>
  <c r="SMG47" i="7" s="1"/>
  <c r="SMI47" i="7" s="1"/>
  <c r="SMK47" i="7" s="1"/>
  <c r="SMM47" i="7" s="1"/>
  <c r="SMO47" i="7" s="1"/>
  <c r="SMQ47" i="7" s="1"/>
  <c r="SMS47" i="7" s="1"/>
  <c r="SMU47" i="7" s="1"/>
  <c r="SMW47" i="7" s="1"/>
  <c r="SMY47" i="7" s="1"/>
  <c r="SNA47" i="7" s="1"/>
  <c r="SNC47" i="7" s="1"/>
  <c r="SNE47" i="7" s="1"/>
  <c r="SNG47" i="7" s="1"/>
  <c r="SNI47" i="7" s="1"/>
  <c r="SNK47" i="7" s="1"/>
  <c r="SNM47" i="7" s="1"/>
  <c r="SNO47" i="7" s="1"/>
  <c r="SNQ47" i="7" s="1"/>
  <c r="SNS47" i="7" s="1"/>
  <c r="SNU47" i="7" s="1"/>
  <c r="SNW47" i="7" s="1"/>
  <c r="SNY47" i="7" s="1"/>
  <c r="SOA47" i="7" s="1"/>
  <c r="SOC47" i="7" s="1"/>
  <c r="SOE47" i="7" s="1"/>
  <c r="SOG47" i="7" s="1"/>
  <c r="SOI47" i="7" s="1"/>
  <c r="SOK47" i="7" s="1"/>
  <c r="SOM47" i="7" s="1"/>
  <c r="SOO47" i="7" s="1"/>
  <c r="SOQ47" i="7" s="1"/>
  <c r="SOS47" i="7" s="1"/>
  <c r="SOU47" i="7" s="1"/>
  <c r="SOW47" i="7" s="1"/>
  <c r="SOY47" i="7" s="1"/>
  <c r="SPA47" i="7" s="1"/>
  <c r="SPC47" i="7" s="1"/>
  <c r="SPE47" i="7" s="1"/>
  <c r="SPG47" i="7" s="1"/>
  <c r="SPI47" i="7" s="1"/>
  <c r="SPK47" i="7" s="1"/>
  <c r="SPM47" i="7" s="1"/>
  <c r="SPO47" i="7" s="1"/>
  <c r="SPQ47" i="7" s="1"/>
  <c r="SPS47" i="7" s="1"/>
  <c r="SPU47" i="7" s="1"/>
  <c r="SPW47" i="7" s="1"/>
  <c r="SPY47" i="7" s="1"/>
  <c r="SQA47" i="7" s="1"/>
  <c r="SQC47" i="7" s="1"/>
  <c r="SQE47" i="7" s="1"/>
  <c r="SQG47" i="7" s="1"/>
  <c r="SQI47" i="7" s="1"/>
  <c r="SQK47" i="7" s="1"/>
  <c r="SQM47" i="7" s="1"/>
  <c r="SQO47" i="7" s="1"/>
  <c r="SQQ47" i="7" s="1"/>
  <c r="SQS47" i="7" s="1"/>
  <c r="SQU47" i="7" s="1"/>
  <c r="SQW47" i="7" s="1"/>
  <c r="SQY47" i="7" s="1"/>
  <c r="SRA47" i="7" s="1"/>
  <c r="SRC47" i="7" s="1"/>
  <c r="SRE47" i="7" s="1"/>
  <c r="SRG47" i="7" s="1"/>
  <c r="SRI47" i="7" s="1"/>
  <c r="SRK47" i="7" s="1"/>
  <c r="SRM47" i="7" s="1"/>
  <c r="SRO47" i="7" s="1"/>
  <c r="SRQ47" i="7" s="1"/>
  <c r="SRS47" i="7" s="1"/>
  <c r="SRU47" i="7" s="1"/>
  <c r="SRW47" i="7" s="1"/>
  <c r="SRY47" i="7" s="1"/>
  <c r="SSA47" i="7" s="1"/>
  <c r="SSC47" i="7" s="1"/>
  <c r="SSE47" i="7" s="1"/>
  <c r="SSG47" i="7" s="1"/>
  <c r="SSI47" i="7" s="1"/>
  <c r="SSK47" i="7" s="1"/>
  <c r="SSM47" i="7" s="1"/>
  <c r="SSO47" i="7" s="1"/>
  <c r="SSQ47" i="7" s="1"/>
  <c r="SSS47" i="7" s="1"/>
  <c r="SSU47" i="7" s="1"/>
  <c r="SSW47" i="7" s="1"/>
  <c r="SSY47" i="7" s="1"/>
  <c r="STA47" i="7" s="1"/>
  <c r="STC47" i="7" s="1"/>
  <c r="STE47" i="7" s="1"/>
  <c r="STG47" i="7" s="1"/>
  <c r="STI47" i="7" s="1"/>
  <c r="STK47" i="7" s="1"/>
  <c r="STM47" i="7" s="1"/>
  <c r="STO47" i="7" s="1"/>
  <c r="STQ47" i="7" s="1"/>
  <c r="STS47" i="7" s="1"/>
  <c r="STU47" i="7" s="1"/>
  <c r="STW47" i="7" s="1"/>
  <c r="STY47" i="7" s="1"/>
  <c r="SUA47" i="7" s="1"/>
  <c r="SUC47" i="7" s="1"/>
  <c r="SUE47" i="7" s="1"/>
  <c r="SUG47" i="7" s="1"/>
  <c r="SUI47" i="7" s="1"/>
  <c r="SUK47" i="7" s="1"/>
  <c r="SUM47" i="7" s="1"/>
  <c r="SUO47" i="7" s="1"/>
  <c r="SUQ47" i="7" s="1"/>
  <c r="SUS47" i="7" s="1"/>
  <c r="SUU47" i="7" s="1"/>
  <c r="SUW47" i="7" s="1"/>
  <c r="SUY47" i="7" s="1"/>
  <c r="SVA47" i="7" s="1"/>
  <c r="SVC47" i="7" s="1"/>
  <c r="SVE47" i="7" s="1"/>
  <c r="SVG47" i="7" s="1"/>
  <c r="SVI47" i="7" s="1"/>
  <c r="SVK47" i="7" s="1"/>
  <c r="SVM47" i="7" s="1"/>
  <c r="SVO47" i="7" s="1"/>
  <c r="SVQ47" i="7" s="1"/>
  <c r="SVS47" i="7" s="1"/>
  <c r="SVU47" i="7" s="1"/>
  <c r="SVW47" i="7" s="1"/>
  <c r="SVY47" i="7" s="1"/>
  <c r="SWA47" i="7" s="1"/>
  <c r="SWC47" i="7" s="1"/>
  <c r="SWE47" i="7" s="1"/>
  <c r="SWG47" i="7" s="1"/>
  <c r="SWI47" i="7" s="1"/>
  <c r="SWK47" i="7" s="1"/>
  <c r="SWM47" i="7" s="1"/>
  <c r="SWO47" i="7" s="1"/>
  <c r="SWQ47" i="7" s="1"/>
  <c r="SWS47" i="7" s="1"/>
  <c r="SWU47" i="7" s="1"/>
  <c r="SWW47" i="7" s="1"/>
  <c r="SWY47" i="7" s="1"/>
  <c r="SXA47" i="7" s="1"/>
  <c r="SXC47" i="7" s="1"/>
  <c r="SXE47" i="7" s="1"/>
  <c r="SXG47" i="7" s="1"/>
  <c r="SXI47" i="7" s="1"/>
  <c r="SXK47" i="7" s="1"/>
  <c r="SXM47" i="7" s="1"/>
  <c r="SXO47" i="7" s="1"/>
  <c r="SXQ47" i="7" s="1"/>
  <c r="SXS47" i="7" s="1"/>
  <c r="SXU47" i="7" s="1"/>
  <c r="SXW47" i="7" s="1"/>
  <c r="SXY47" i="7" s="1"/>
  <c r="SYA47" i="7" s="1"/>
  <c r="SYC47" i="7" s="1"/>
  <c r="SYE47" i="7" s="1"/>
  <c r="SYG47" i="7" s="1"/>
  <c r="SYI47" i="7" s="1"/>
  <c r="SYK47" i="7" s="1"/>
  <c r="SYM47" i="7" s="1"/>
  <c r="SYO47" i="7" s="1"/>
  <c r="SYQ47" i="7" s="1"/>
  <c r="SYS47" i="7" s="1"/>
  <c r="SYU47" i="7" s="1"/>
  <c r="SYW47" i="7" s="1"/>
  <c r="SYY47" i="7" s="1"/>
  <c r="SZA47" i="7" s="1"/>
  <c r="SZC47" i="7" s="1"/>
  <c r="SZE47" i="7" s="1"/>
  <c r="SZG47" i="7" s="1"/>
  <c r="SZI47" i="7" s="1"/>
  <c r="SZK47" i="7" s="1"/>
  <c r="SZM47" i="7" s="1"/>
  <c r="SZO47" i="7" s="1"/>
  <c r="SZQ47" i="7" s="1"/>
  <c r="SZS47" i="7" s="1"/>
  <c r="SZU47" i="7" s="1"/>
  <c r="SZW47" i="7" s="1"/>
  <c r="SZY47" i="7" s="1"/>
  <c r="TAA47" i="7" s="1"/>
  <c r="TAC47" i="7" s="1"/>
  <c r="TAE47" i="7" s="1"/>
  <c r="TAG47" i="7" s="1"/>
  <c r="TAI47" i="7" s="1"/>
  <c r="TAK47" i="7" s="1"/>
  <c r="TAM47" i="7" s="1"/>
  <c r="TAO47" i="7" s="1"/>
  <c r="TAQ47" i="7" s="1"/>
  <c r="TAS47" i="7" s="1"/>
  <c r="TAU47" i="7" s="1"/>
  <c r="TAW47" i="7" s="1"/>
  <c r="TAY47" i="7" s="1"/>
  <c r="TBA47" i="7" s="1"/>
  <c r="TBC47" i="7" s="1"/>
  <c r="TBE47" i="7" s="1"/>
  <c r="TBG47" i="7" s="1"/>
  <c r="TBI47" i="7" s="1"/>
  <c r="TBK47" i="7" s="1"/>
  <c r="TBM47" i="7" s="1"/>
  <c r="TBO47" i="7" s="1"/>
  <c r="TBQ47" i="7" s="1"/>
  <c r="TBS47" i="7" s="1"/>
  <c r="TBU47" i="7" s="1"/>
  <c r="TBW47" i="7" s="1"/>
  <c r="TBY47" i="7" s="1"/>
  <c r="TCA47" i="7" s="1"/>
  <c r="TCC47" i="7" s="1"/>
  <c r="TCE47" i="7" s="1"/>
  <c r="TCG47" i="7" s="1"/>
  <c r="TCI47" i="7" s="1"/>
  <c r="TCK47" i="7" s="1"/>
  <c r="TCM47" i="7" s="1"/>
  <c r="TCO47" i="7" s="1"/>
  <c r="TCQ47" i="7" s="1"/>
  <c r="TCS47" i="7" s="1"/>
  <c r="TCU47" i="7" s="1"/>
  <c r="TCW47" i="7" s="1"/>
  <c r="TCY47" i="7" s="1"/>
  <c r="TDA47" i="7" s="1"/>
  <c r="TDC47" i="7" s="1"/>
  <c r="TDE47" i="7" s="1"/>
  <c r="TDG47" i="7" s="1"/>
  <c r="TDI47" i="7" s="1"/>
  <c r="TDK47" i="7" s="1"/>
  <c r="TDM47" i="7" s="1"/>
  <c r="TDO47" i="7" s="1"/>
  <c r="TDQ47" i="7" s="1"/>
  <c r="TDS47" i="7" s="1"/>
  <c r="TDU47" i="7" s="1"/>
  <c r="TDW47" i="7" s="1"/>
  <c r="TDY47" i="7" s="1"/>
  <c r="TEA47" i="7" s="1"/>
  <c r="TEC47" i="7" s="1"/>
  <c r="TEE47" i="7" s="1"/>
  <c r="TEG47" i="7" s="1"/>
  <c r="TEI47" i="7" s="1"/>
  <c r="TEK47" i="7" s="1"/>
  <c r="TEM47" i="7" s="1"/>
  <c r="TEO47" i="7" s="1"/>
  <c r="TEQ47" i="7" s="1"/>
  <c r="TES47" i="7" s="1"/>
  <c r="TEU47" i="7" s="1"/>
  <c r="TEW47" i="7" s="1"/>
  <c r="TEY47" i="7" s="1"/>
  <c r="TFA47" i="7" s="1"/>
  <c r="TFC47" i="7" s="1"/>
  <c r="TFE47" i="7" s="1"/>
  <c r="TFG47" i="7" s="1"/>
  <c r="TFI47" i="7" s="1"/>
  <c r="TFK47" i="7" s="1"/>
  <c r="TFM47" i="7" s="1"/>
  <c r="TFO47" i="7" s="1"/>
  <c r="TFQ47" i="7" s="1"/>
  <c r="TFS47" i="7" s="1"/>
  <c r="TFU47" i="7" s="1"/>
  <c r="TFW47" i="7" s="1"/>
  <c r="TFY47" i="7" s="1"/>
  <c r="TGA47" i="7" s="1"/>
  <c r="TGC47" i="7" s="1"/>
  <c r="TGE47" i="7" s="1"/>
  <c r="TGG47" i="7" s="1"/>
  <c r="TGI47" i="7" s="1"/>
  <c r="TGK47" i="7" s="1"/>
  <c r="TGM47" i="7" s="1"/>
  <c r="TGO47" i="7" s="1"/>
  <c r="TGQ47" i="7" s="1"/>
  <c r="TGS47" i="7" s="1"/>
  <c r="TGU47" i="7" s="1"/>
  <c r="TGW47" i="7" s="1"/>
  <c r="TGY47" i="7" s="1"/>
  <c r="THA47" i="7" s="1"/>
  <c r="THC47" i="7" s="1"/>
  <c r="THE47" i="7" s="1"/>
  <c r="THG47" i="7" s="1"/>
  <c r="THI47" i="7" s="1"/>
  <c r="THK47" i="7" s="1"/>
  <c r="THM47" i="7" s="1"/>
  <c r="THO47" i="7" s="1"/>
  <c r="THQ47" i="7" s="1"/>
  <c r="THS47" i="7" s="1"/>
  <c r="THU47" i="7" s="1"/>
  <c r="THW47" i="7" s="1"/>
  <c r="THY47" i="7" s="1"/>
  <c r="TIA47" i="7" s="1"/>
  <c r="TIC47" i="7" s="1"/>
  <c r="TIE47" i="7" s="1"/>
  <c r="TIG47" i="7" s="1"/>
  <c r="TII47" i="7" s="1"/>
  <c r="TIK47" i="7" s="1"/>
  <c r="TIM47" i="7" s="1"/>
  <c r="TIO47" i="7" s="1"/>
  <c r="TIQ47" i="7" s="1"/>
  <c r="TIS47" i="7" s="1"/>
  <c r="TIU47" i="7" s="1"/>
  <c r="TIW47" i="7" s="1"/>
  <c r="TIY47" i="7" s="1"/>
  <c r="TJA47" i="7" s="1"/>
  <c r="TJC47" i="7" s="1"/>
  <c r="TJE47" i="7" s="1"/>
  <c r="TJG47" i="7" s="1"/>
  <c r="TJI47" i="7" s="1"/>
  <c r="TJK47" i="7" s="1"/>
  <c r="TJM47" i="7" s="1"/>
  <c r="TJO47" i="7" s="1"/>
  <c r="TJQ47" i="7" s="1"/>
  <c r="TJS47" i="7" s="1"/>
  <c r="TJU47" i="7" s="1"/>
  <c r="TJW47" i="7" s="1"/>
  <c r="TJY47" i="7" s="1"/>
  <c r="TKA47" i="7" s="1"/>
  <c r="TKC47" i="7" s="1"/>
  <c r="TKE47" i="7" s="1"/>
  <c r="TKG47" i="7" s="1"/>
  <c r="TKI47" i="7" s="1"/>
  <c r="TKK47" i="7" s="1"/>
  <c r="TKM47" i="7" s="1"/>
  <c r="TKO47" i="7" s="1"/>
  <c r="TKQ47" i="7" s="1"/>
  <c r="TKS47" i="7" s="1"/>
  <c r="TKU47" i="7" s="1"/>
  <c r="TKW47" i="7" s="1"/>
  <c r="TKY47" i="7" s="1"/>
  <c r="TLA47" i="7" s="1"/>
  <c r="TLC47" i="7" s="1"/>
  <c r="TLE47" i="7" s="1"/>
  <c r="TLG47" i="7" s="1"/>
  <c r="TLI47" i="7" s="1"/>
  <c r="TLK47" i="7" s="1"/>
  <c r="TLM47" i="7" s="1"/>
  <c r="TLO47" i="7" s="1"/>
  <c r="TLQ47" i="7" s="1"/>
  <c r="TLS47" i="7" s="1"/>
  <c r="TLU47" i="7" s="1"/>
  <c r="TLW47" i="7" s="1"/>
  <c r="TLY47" i="7" s="1"/>
  <c r="TMA47" i="7" s="1"/>
  <c r="TMC47" i="7" s="1"/>
  <c r="TME47" i="7" s="1"/>
  <c r="TMG47" i="7" s="1"/>
  <c r="TMI47" i="7" s="1"/>
  <c r="TMK47" i="7" s="1"/>
  <c r="TMM47" i="7" s="1"/>
  <c r="TMO47" i="7" s="1"/>
  <c r="TMQ47" i="7" s="1"/>
  <c r="TMS47" i="7" s="1"/>
  <c r="TMU47" i="7" s="1"/>
  <c r="TMW47" i="7" s="1"/>
  <c r="TMY47" i="7" s="1"/>
  <c r="TNA47" i="7" s="1"/>
  <c r="TNC47" i="7" s="1"/>
  <c r="TNE47" i="7" s="1"/>
  <c r="TNG47" i="7" s="1"/>
  <c r="TNI47" i="7" s="1"/>
  <c r="TNK47" i="7" s="1"/>
  <c r="TNM47" i="7" s="1"/>
  <c r="TNO47" i="7" s="1"/>
  <c r="TNQ47" i="7" s="1"/>
  <c r="TNS47" i="7" s="1"/>
  <c r="TNU47" i="7" s="1"/>
  <c r="TNW47" i="7" s="1"/>
  <c r="TNY47" i="7" s="1"/>
  <c r="TOA47" i="7" s="1"/>
  <c r="TOC47" i="7" s="1"/>
  <c r="TOE47" i="7" s="1"/>
  <c r="TOG47" i="7" s="1"/>
  <c r="TOI47" i="7" s="1"/>
  <c r="TOK47" i="7" s="1"/>
  <c r="TOM47" i="7" s="1"/>
  <c r="TOO47" i="7" s="1"/>
  <c r="TOQ47" i="7" s="1"/>
  <c r="TOS47" i="7" s="1"/>
  <c r="TOU47" i="7" s="1"/>
  <c r="TOW47" i="7" s="1"/>
  <c r="TOY47" i="7" s="1"/>
  <c r="TPA47" i="7" s="1"/>
  <c r="TPC47" i="7" s="1"/>
  <c r="TPE47" i="7" s="1"/>
  <c r="TPG47" i="7" s="1"/>
  <c r="TPI47" i="7" s="1"/>
  <c r="TPK47" i="7" s="1"/>
  <c r="TPM47" i="7" s="1"/>
  <c r="TPO47" i="7" s="1"/>
  <c r="TPQ47" i="7" s="1"/>
  <c r="TPS47" i="7" s="1"/>
  <c r="TPU47" i="7" s="1"/>
  <c r="TPW47" i="7" s="1"/>
  <c r="TPY47" i="7" s="1"/>
  <c r="TQA47" i="7" s="1"/>
  <c r="TQC47" i="7" s="1"/>
  <c r="TQE47" i="7" s="1"/>
  <c r="TQG47" i="7" s="1"/>
  <c r="TQI47" i="7" s="1"/>
  <c r="TQK47" i="7" s="1"/>
  <c r="TQM47" i="7" s="1"/>
  <c r="TQO47" i="7" s="1"/>
  <c r="TQQ47" i="7" s="1"/>
  <c r="TQS47" i="7" s="1"/>
  <c r="TQU47" i="7" s="1"/>
  <c r="TQW47" i="7" s="1"/>
  <c r="TQY47" i="7" s="1"/>
  <c r="TRA47" i="7" s="1"/>
  <c r="TRC47" i="7" s="1"/>
  <c r="TRE47" i="7" s="1"/>
  <c r="TRG47" i="7" s="1"/>
  <c r="TRI47" i="7" s="1"/>
  <c r="TRK47" i="7" s="1"/>
  <c r="TRM47" i="7" s="1"/>
  <c r="TRO47" i="7" s="1"/>
  <c r="TRQ47" i="7" s="1"/>
  <c r="TRS47" i="7" s="1"/>
  <c r="TRU47" i="7" s="1"/>
  <c r="TRW47" i="7" s="1"/>
  <c r="TRY47" i="7" s="1"/>
  <c r="TSA47" i="7" s="1"/>
  <c r="TSC47" i="7" s="1"/>
  <c r="TSE47" i="7" s="1"/>
  <c r="TSG47" i="7" s="1"/>
  <c r="TSI47" i="7" s="1"/>
  <c r="TSK47" i="7" s="1"/>
  <c r="TSM47" i="7" s="1"/>
  <c r="TSO47" i="7" s="1"/>
  <c r="TSQ47" i="7" s="1"/>
  <c r="TSS47" i="7" s="1"/>
  <c r="TSU47" i="7" s="1"/>
  <c r="TSW47" i="7" s="1"/>
  <c r="TSY47" i="7" s="1"/>
  <c r="TTA47" i="7" s="1"/>
  <c r="TTC47" i="7" s="1"/>
  <c r="TTE47" i="7" s="1"/>
  <c r="TTG47" i="7" s="1"/>
  <c r="TTI47" i="7" s="1"/>
  <c r="TTK47" i="7" s="1"/>
  <c r="TTM47" i="7" s="1"/>
  <c r="TTO47" i="7" s="1"/>
  <c r="TTQ47" i="7" s="1"/>
  <c r="TTS47" i="7" s="1"/>
  <c r="TTU47" i="7" s="1"/>
  <c r="TTW47" i="7" s="1"/>
  <c r="TTY47" i="7" s="1"/>
  <c r="TUA47" i="7" s="1"/>
  <c r="TUC47" i="7" s="1"/>
  <c r="TUE47" i="7" s="1"/>
  <c r="TUG47" i="7" s="1"/>
  <c r="TUI47" i="7" s="1"/>
  <c r="TUK47" i="7" s="1"/>
  <c r="TUM47" i="7" s="1"/>
  <c r="TUO47" i="7" s="1"/>
  <c r="TUQ47" i="7" s="1"/>
  <c r="TUS47" i="7" s="1"/>
  <c r="TUU47" i="7" s="1"/>
  <c r="TUW47" i="7" s="1"/>
  <c r="TUY47" i="7" s="1"/>
  <c r="TVA47" i="7" s="1"/>
  <c r="TVC47" i="7" s="1"/>
  <c r="TVE47" i="7" s="1"/>
  <c r="TVG47" i="7" s="1"/>
  <c r="TVI47" i="7" s="1"/>
  <c r="TVK47" i="7" s="1"/>
  <c r="TVM47" i="7" s="1"/>
  <c r="TVO47" i="7" s="1"/>
  <c r="TVQ47" i="7" s="1"/>
  <c r="TVS47" i="7" s="1"/>
  <c r="TVU47" i="7" s="1"/>
  <c r="TVW47" i="7" s="1"/>
  <c r="TVY47" i="7" s="1"/>
  <c r="TWA47" i="7" s="1"/>
  <c r="TWC47" i="7" s="1"/>
  <c r="TWE47" i="7" s="1"/>
  <c r="TWG47" i="7" s="1"/>
  <c r="TWI47" i="7" s="1"/>
  <c r="TWK47" i="7" s="1"/>
  <c r="TWM47" i="7" s="1"/>
  <c r="TWO47" i="7" s="1"/>
  <c r="TWQ47" i="7" s="1"/>
  <c r="TWS47" i="7" s="1"/>
  <c r="TWU47" i="7" s="1"/>
  <c r="TWW47" i="7" s="1"/>
  <c r="TWY47" i="7" s="1"/>
  <c r="TXA47" i="7" s="1"/>
  <c r="TXC47" i="7" s="1"/>
  <c r="TXE47" i="7" s="1"/>
  <c r="TXG47" i="7" s="1"/>
  <c r="TXI47" i="7" s="1"/>
  <c r="TXK47" i="7" s="1"/>
  <c r="TXM47" i="7" s="1"/>
  <c r="TXO47" i="7" s="1"/>
  <c r="TXQ47" i="7" s="1"/>
  <c r="TXS47" i="7" s="1"/>
  <c r="TXU47" i="7" s="1"/>
  <c r="TXW47" i="7" s="1"/>
  <c r="TXY47" i="7" s="1"/>
  <c r="TYA47" i="7" s="1"/>
  <c r="TYC47" i="7" s="1"/>
  <c r="TYE47" i="7" s="1"/>
  <c r="TYG47" i="7" s="1"/>
  <c r="TYI47" i="7" s="1"/>
  <c r="TYK47" i="7" s="1"/>
  <c r="TYM47" i="7" s="1"/>
  <c r="TYO47" i="7" s="1"/>
  <c r="TYQ47" i="7" s="1"/>
  <c r="TYS47" i="7" s="1"/>
  <c r="TYU47" i="7" s="1"/>
  <c r="TYW47" i="7" s="1"/>
  <c r="TYY47" i="7" s="1"/>
  <c r="TZA47" i="7" s="1"/>
  <c r="TZC47" i="7" s="1"/>
  <c r="TZE47" i="7" s="1"/>
  <c r="TZG47" i="7" s="1"/>
  <c r="TZI47" i="7" s="1"/>
  <c r="TZK47" i="7" s="1"/>
  <c r="TZM47" i="7" s="1"/>
  <c r="TZO47" i="7" s="1"/>
  <c r="TZQ47" i="7" s="1"/>
  <c r="TZS47" i="7" s="1"/>
  <c r="TZU47" i="7" s="1"/>
  <c r="TZW47" i="7" s="1"/>
  <c r="TZY47" i="7" s="1"/>
  <c r="UAA47" i="7" s="1"/>
  <c r="UAC47" i="7" s="1"/>
  <c r="UAE47" i="7" s="1"/>
  <c r="UAG47" i="7" s="1"/>
  <c r="UAI47" i="7" s="1"/>
  <c r="UAK47" i="7" s="1"/>
  <c r="UAM47" i="7" s="1"/>
  <c r="UAO47" i="7" s="1"/>
  <c r="UAQ47" i="7" s="1"/>
  <c r="UAS47" i="7" s="1"/>
  <c r="UAU47" i="7" s="1"/>
  <c r="UAW47" i="7" s="1"/>
  <c r="UAY47" i="7" s="1"/>
  <c r="UBA47" i="7" s="1"/>
  <c r="UBC47" i="7" s="1"/>
  <c r="UBE47" i="7" s="1"/>
  <c r="UBG47" i="7" s="1"/>
  <c r="UBI47" i="7" s="1"/>
  <c r="UBK47" i="7" s="1"/>
  <c r="UBM47" i="7" s="1"/>
  <c r="UBO47" i="7" s="1"/>
  <c r="UBQ47" i="7" s="1"/>
  <c r="UBS47" i="7" s="1"/>
  <c r="UBU47" i="7" s="1"/>
  <c r="UBW47" i="7" s="1"/>
  <c r="UBY47" i="7" s="1"/>
  <c r="UCA47" i="7" s="1"/>
  <c r="UCC47" i="7" s="1"/>
  <c r="UCE47" i="7" s="1"/>
  <c r="UCG47" i="7" s="1"/>
  <c r="UCI47" i="7" s="1"/>
  <c r="UCK47" i="7" s="1"/>
  <c r="UCM47" i="7" s="1"/>
  <c r="UCO47" i="7" s="1"/>
  <c r="UCQ47" i="7" s="1"/>
  <c r="UCS47" i="7" s="1"/>
  <c r="UCU47" i="7" s="1"/>
  <c r="UCW47" i="7" s="1"/>
  <c r="UCY47" i="7" s="1"/>
  <c r="UDA47" i="7" s="1"/>
  <c r="UDC47" i="7" s="1"/>
  <c r="UDE47" i="7" s="1"/>
  <c r="UDG47" i="7" s="1"/>
  <c r="UDI47" i="7" s="1"/>
  <c r="UDK47" i="7" s="1"/>
  <c r="UDM47" i="7" s="1"/>
  <c r="UDO47" i="7" s="1"/>
  <c r="UDQ47" i="7" s="1"/>
  <c r="UDS47" i="7" s="1"/>
  <c r="UDU47" i="7" s="1"/>
  <c r="UDW47" i="7" s="1"/>
  <c r="UDY47" i="7" s="1"/>
  <c r="UEA47" i="7" s="1"/>
  <c r="UEC47" i="7" s="1"/>
  <c r="UEE47" i="7" s="1"/>
  <c r="UEG47" i="7" s="1"/>
  <c r="UEI47" i="7" s="1"/>
  <c r="UEK47" i="7" s="1"/>
  <c r="UEM47" i="7" s="1"/>
  <c r="UEO47" i="7" s="1"/>
  <c r="UEQ47" i="7" s="1"/>
  <c r="UES47" i="7" s="1"/>
  <c r="UEU47" i="7" s="1"/>
  <c r="UEW47" i="7" s="1"/>
  <c r="UEY47" i="7" s="1"/>
  <c r="UFA47" i="7" s="1"/>
  <c r="UFC47" i="7" s="1"/>
  <c r="UFE47" i="7" s="1"/>
  <c r="UFG47" i="7" s="1"/>
  <c r="UFI47" i="7" s="1"/>
  <c r="UFK47" i="7" s="1"/>
  <c r="UFM47" i="7" s="1"/>
  <c r="UFO47" i="7" s="1"/>
  <c r="UFQ47" i="7" s="1"/>
  <c r="UFS47" i="7" s="1"/>
  <c r="UFU47" i="7" s="1"/>
  <c r="UFW47" i="7" s="1"/>
  <c r="UFY47" i="7" s="1"/>
  <c r="UGA47" i="7" s="1"/>
  <c r="UGC47" i="7" s="1"/>
  <c r="UGE47" i="7" s="1"/>
  <c r="UGG47" i="7" s="1"/>
  <c r="UGI47" i="7" s="1"/>
  <c r="UGK47" i="7" s="1"/>
  <c r="UGM47" i="7" s="1"/>
  <c r="UGO47" i="7" s="1"/>
  <c r="UGQ47" i="7" s="1"/>
  <c r="UGS47" i="7" s="1"/>
  <c r="UGU47" i="7" s="1"/>
  <c r="UGW47" i="7" s="1"/>
  <c r="UGY47" i="7" s="1"/>
  <c r="UHA47" i="7" s="1"/>
  <c r="UHC47" i="7" s="1"/>
  <c r="UHE47" i="7" s="1"/>
  <c r="UHG47" i="7" s="1"/>
  <c r="UHI47" i="7" s="1"/>
  <c r="UHK47" i="7" s="1"/>
  <c r="UHM47" i="7" s="1"/>
  <c r="UHO47" i="7" s="1"/>
  <c r="UHQ47" i="7" s="1"/>
  <c r="UHS47" i="7" s="1"/>
  <c r="UHU47" i="7" s="1"/>
  <c r="UHW47" i="7" s="1"/>
  <c r="UHY47" i="7" s="1"/>
  <c r="UIA47" i="7" s="1"/>
  <c r="UIC47" i="7" s="1"/>
  <c r="UIE47" i="7" s="1"/>
  <c r="UIG47" i="7" s="1"/>
  <c r="UII47" i="7" s="1"/>
  <c r="UIK47" i="7" s="1"/>
  <c r="UIM47" i="7" s="1"/>
  <c r="UIO47" i="7" s="1"/>
  <c r="UIQ47" i="7" s="1"/>
  <c r="UIS47" i="7" s="1"/>
  <c r="UIU47" i="7" s="1"/>
  <c r="UIW47" i="7" s="1"/>
  <c r="UIY47" i="7" s="1"/>
  <c r="UJA47" i="7" s="1"/>
  <c r="UJC47" i="7" s="1"/>
  <c r="UJE47" i="7" s="1"/>
  <c r="UJG47" i="7" s="1"/>
  <c r="UJI47" i="7" s="1"/>
  <c r="UJK47" i="7" s="1"/>
  <c r="UJM47" i="7" s="1"/>
  <c r="UJO47" i="7" s="1"/>
  <c r="UJQ47" i="7" s="1"/>
  <c r="UJS47" i="7" s="1"/>
  <c r="UJU47" i="7" s="1"/>
  <c r="UJW47" i="7" s="1"/>
  <c r="UJY47" i="7" s="1"/>
  <c r="UKA47" i="7" s="1"/>
  <c r="UKC47" i="7" s="1"/>
  <c r="UKE47" i="7" s="1"/>
  <c r="UKG47" i="7" s="1"/>
  <c r="UKI47" i="7" s="1"/>
  <c r="UKK47" i="7" s="1"/>
  <c r="UKM47" i="7" s="1"/>
  <c r="UKO47" i="7" s="1"/>
  <c r="UKQ47" i="7" s="1"/>
  <c r="UKS47" i="7" s="1"/>
  <c r="UKU47" i="7" s="1"/>
  <c r="UKW47" i="7" s="1"/>
  <c r="UKY47" i="7" s="1"/>
  <c r="ULA47" i="7" s="1"/>
  <c r="ULC47" i="7" s="1"/>
  <c r="ULE47" i="7" s="1"/>
  <c r="ULG47" i="7" s="1"/>
  <c r="ULI47" i="7" s="1"/>
  <c r="ULK47" i="7" s="1"/>
  <c r="ULM47" i="7" s="1"/>
  <c r="ULO47" i="7" s="1"/>
  <c r="ULQ47" i="7" s="1"/>
  <c r="ULS47" i="7" s="1"/>
  <c r="ULU47" i="7" s="1"/>
  <c r="ULW47" i="7" s="1"/>
  <c r="ULY47" i="7" s="1"/>
  <c r="UMA47" i="7" s="1"/>
  <c r="UMC47" i="7" s="1"/>
  <c r="UME47" i="7" s="1"/>
  <c r="UMG47" i="7" s="1"/>
  <c r="UMI47" i="7" s="1"/>
  <c r="UMK47" i="7" s="1"/>
  <c r="UMM47" i="7" s="1"/>
  <c r="UMO47" i="7" s="1"/>
  <c r="UMQ47" i="7" s="1"/>
  <c r="UMS47" i="7" s="1"/>
  <c r="UMU47" i="7" s="1"/>
  <c r="UMW47" i="7" s="1"/>
  <c r="UMY47" i="7" s="1"/>
  <c r="UNA47" i="7" s="1"/>
  <c r="UNC47" i="7" s="1"/>
  <c r="UNE47" i="7" s="1"/>
  <c r="UNG47" i="7" s="1"/>
  <c r="UNI47" i="7" s="1"/>
  <c r="UNK47" i="7" s="1"/>
  <c r="UNM47" i="7" s="1"/>
  <c r="UNO47" i="7" s="1"/>
  <c r="UNQ47" i="7" s="1"/>
  <c r="UNS47" i="7" s="1"/>
  <c r="UNU47" i="7" s="1"/>
  <c r="UNW47" i="7" s="1"/>
  <c r="UNY47" i="7" s="1"/>
  <c r="UOA47" i="7" s="1"/>
  <c r="UOC47" i="7" s="1"/>
  <c r="UOE47" i="7" s="1"/>
  <c r="UOG47" i="7" s="1"/>
  <c r="UOI47" i="7" s="1"/>
  <c r="UOK47" i="7" s="1"/>
  <c r="UOM47" i="7" s="1"/>
  <c r="UOO47" i="7" s="1"/>
  <c r="UOQ47" i="7" s="1"/>
  <c r="UOS47" i="7" s="1"/>
  <c r="UOU47" i="7" s="1"/>
  <c r="UOW47" i="7" s="1"/>
  <c r="UOY47" i="7" s="1"/>
  <c r="UPA47" i="7" s="1"/>
  <c r="UPC47" i="7" s="1"/>
  <c r="UPE47" i="7" s="1"/>
  <c r="UPG47" i="7" s="1"/>
  <c r="UPI47" i="7" s="1"/>
  <c r="UPK47" i="7" s="1"/>
  <c r="UPM47" i="7" s="1"/>
  <c r="UPO47" i="7" s="1"/>
  <c r="UPQ47" i="7" s="1"/>
  <c r="UPS47" i="7" s="1"/>
  <c r="UPU47" i="7" s="1"/>
  <c r="UPW47" i="7" s="1"/>
  <c r="UPY47" i="7" s="1"/>
  <c r="UQA47" i="7" s="1"/>
  <c r="UQC47" i="7" s="1"/>
  <c r="UQE47" i="7" s="1"/>
  <c r="UQG47" i="7" s="1"/>
  <c r="UQI47" i="7" s="1"/>
  <c r="UQK47" i="7" s="1"/>
  <c r="UQM47" i="7" s="1"/>
  <c r="UQO47" i="7" s="1"/>
  <c r="UQQ47" i="7" s="1"/>
  <c r="UQS47" i="7" s="1"/>
  <c r="UQU47" i="7" s="1"/>
  <c r="UQW47" i="7" s="1"/>
  <c r="UQY47" i="7" s="1"/>
  <c r="URA47" i="7" s="1"/>
  <c r="URC47" i="7" s="1"/>
  <c r="URE47" i="7" s="1"/>
  <c r="URG47" i="7" s="1"/>
  <c r="URI47" i="7" s="1"/>
  <c r="URK47" i="7" s="1"/>
  <c r="URM47" i="7" s="1"/>
  <c r="URO47" i="7" s="1"/>
  <c r="URQ47" i="7" s="1"/>
  <c r="URS47" i="7" s="1"/>
  <c r="URU47" i="7" s="1"/>
  <c r="URW47" i="7" s="1"/>
  <c r="URY47" i="7" s="1"/>
  <c r="USA47" i="7" s="1"/>
  <c r="USC47" i="7" s="1"/>
  <c r="USE47" i="7" s="1"/>
  <c r="USG47" i="7" s="1"/>
  <c r="USI47" i="7" s="1"/>
  <c r="USK47" i="7" s="1"/>
  <c r="USM47" i="7" s="1"/>
  <c r="USO47" i="7" s="1"/>
  <c r="USQ47" i="7" s="1"/>
  <c r="USS47" i="7" s="1"/>
  <c r="USU47" i="7" s="1"/>
  <c r="USW47" i="7" s="1"/>
  <c r="USY47" i="7" s="1"/>
  <c r="UTA47" i="7" s="1"/>
  <c r="UTC47" i="7" s="1"/>
  <c r="UTE47" i="7" s="1"/>
  <c r="UTG47" i="7" s="1"/>
  <c r="UTI47" i="7" s="1"/>
  <c r="UTK47" i="7" s="1"/>
  <c r="UTM47" i="7" s="1"/>
  <c r="UTO47" i="7" s="1"/>
  <c r="UTQ47" i="7" s="1"/>
  <c r="UTS47" i="7" s="1"/>
  <c r="UTU47" i="7" s="1"/>
  <c r="UTW47" i="7" s="1"/>
  <c r="UTY47" i="7" s="1"/>
  <c r="UUA47" i="7" s="1"/>
  <c r="UUC47" i="7" s="1"/>
  <c r="UUE47" i="7" s="1"/>
  <c r="UUG47" i="7" s="1"/>
  <c r="UUI47" i="7" s="1"/>
  <c r="UUK47" i="7" s="1"/>
  <c r="UUM47" i="7" s="1"/>
  <c r="UUO47" i="7" s="1"/>
  <c r="UUQ47" i="7" s="1"/>
  <c r="UUS47" i="7" s="1"/>
  <c r="UUU47" i="7" s="1"/>
  <c r="UUW47" i="7" s="1"/>
  <c r="UUY47" i="7" s="1"/>
  <c r="UVA47" i="7" s="1"/>
  <c r="UVC47" i="7" s="1"/>
  <c r="UVE47" i="7" s="1"/>
  <c r="UVG47" i="7" s="1"/>
  <c r="UVI47" i="7" s="1"/>
  <c r="UVK47" i="7" s="1"/>
  <c r="UVM47" i="7" s="1"/>
  <c r="UVO47" i="7" s="1"/>
  <c r="UVQ47" i="7" s="1"/>
  <c r="UVS47" i="7" s="1"/>
  <c r="UVU47" i="7" s="1"/>
  <c r="UVW47" i="7" s="1"/>
  <c r="UVY47" i="7" s="1"/>
  <c r="UWA47" i="7" s="1"/>
  <c r="UWC47" i="7" s="1"/>
  <c r="UWE47" i="7" s="1"/>
  <c r="UWG47" i="7" s="1"/>
  <c r="UWI47" i="7" s="1"/>
  <c r="UWK47" i="7" s="1"/>
  <c r="UWM47" i="7" s="1"/>
  <c r="UWO47" i="7" s="1"/>
  <c r="UWQ47" i="7" s="1"/>
  <c r="UWS47" i="7" s="1"/>
  <c r="UWU47" i="7" s="1"/>
  <c r="UWW47" i="7" s="1"/>
  <c r="UWY47" i="7" s="1"/>
  <c r="UXA47" i="7" s="1"/>
  <c r="UXC47" i="7" s="1"/>
  <c r="UXE47" i="7" s="1"/>
  <c r="UXG47" i="7" s="1"/>
  <c r="UXI47" i="7" s="1"/>
  <c r="UXK47" i="7" s="1"/>
  <c r="UXM47" i="7" s="1"/>
  <c r="UXO47" i="7" s="1"/>
  <c r="UXQ47" i="7" s="1"/>
  <c r="UXS47" i="7" s="1"/>
  <c r="UXU47" i="7" s="1"/>
  <c r="UXW47" i="7" s="1"/>
  <c r="UXY47" i="7" s="1"/>
  <c r="UYA47" i="7" s="1"/>
  <c r="UYC47" i="7" s="1"/>
  <c r="UYE47" i="7" s="1"/>
  <c r="UYG47" i="7" s="1"/>
  <c r="UYI47" i="7" s="1"/>
  <c r="UYK47" i="7" s="1"/>
  <c r="UYM47" i="7" s="1"/>
  <c r="UYO47" i="7" s="1"/>
  <c r="UYQ47" i="7" s="1"/>
  <c r="UYS47" i="7" s="1"/>
  <c r="UYU47" i="7" s="1"/>
  <c r="UYW47" i="7" s="1"/>
  <c r="UYY47" i="7" s="1"/>
  <c r="UZA47" i="7" s="1"/>
  <c r="UZC47" i="7" s="1"/>
  <c r="UZE47" i="7" s="1"/>
  <c r="UZG47" i="7" s="1"/>
  <c r="UZI47" i="7" s="1"/>
  <c r="UZK47" i="7" s="1"/>
  <c r="UZM47" i="7" s="1"/>
  <c r="UZO47" i="7" s="1"/>
  <c r="UZQ47" i="7" s="1"/>
  <c r="UZS47" i="7" s="1"/>
  <c r="UZU47" i="7" s="1"/>
  <c r="UZW47" i="7" s="1"/>
  <c r="UZY47" i="7" s="1"/>
  <c r="VAA47" i="7" s="1"/>
  <c r="VAC47" i="7" s="1"/>
  <c r="VAE47" i="7" s="1"/>
  <c r="VAG47" i="7" s="1"/>
  <c r="VAI47" i="7" s="1"/>
  <c r="VAK47" i="7" s="1"/>
  <c r="VAM47" i="7" s="1"/>
  <c r="VAO47" i="7" s="1"/>
  <c r="VAQ47" i="7" s="1"/>
  <c r="VAS47" i="7" s="1"/>
  <c r="VAU47" i="7" s="1"/>
  <c r="VAW47" i="7" s="1"/>
  <c r="VAY47" i="7" s="1"/>
  <c r="VBA47" i="7" s="1"/>
  <c r="VBC47" i="7" s="1"/>
  <c r="VBE47" i="7" s="1"/>
  <c r="VBG47" i="7" s="1"/>
  <c r="VBI47" i="7" s="1"/>
  <c r="VBK47" i="7" s="1"/>
  <c r="VBM47" i="7" s="1"/>
  <c r="VBO47" i="7" s="1"/>
  <c r="VBQ47" i="7" s="1"/>
  <c r="VBS47" i="7" s="1"/>
  <c r="VBU47" i="7" s="1"/>
  <c r="VBW47" i="7" s="1"/>
  <c r="VBY47" i="7" s="1"/>
  <c r="VCA47" i="7" s="1"/>
  <c r="VCC47" i="7" s="1"/>
  <c r="VCE47" i="7" s="1"/>
  <c r="VCG47" i="7" s="1"/>
  <c r="VCI47" i="7" s="1"/>
  <c r="VCK47" i="7" s="1"/>
  <c r="VCM47" i="7" s="1"/>
  <c r="VCO47" i="7" s="1"/>
  <c r="VCQ47" i="7" s="1"/>
  <c r="VCS47" i="7" s="1"/>
  <c r="VCU47" i="7" s="1"/>
  <c r="VCW47" i="7" s="1"/>
  <c r="VCY47" i="7" s="1"/>
  <c r="VDA47" i="7" s="1"/>
  <c r="VDC47" i="7" s="1"/>
  <c r="VDE47" i="7" s="1"/>
  <c r="VDG47" i="7" s="1"/>
  <c r="VDI47" i="7" s="1"/>
  <c r="VDK47" i="7" s="1"/>
  <c r="VDM47" i="7" s="1"/>
  <c r="VDO47" i="7" s="1"/>
  <c r="VDQ47" i="7" s="1"/>
  <c r="VDS47" i="7" s="1"/>
  <c r="VDU47" i="7" s="1"/>
  <c r="VDW47" i="7" s="1"/>
  <c r="VDY47" i="7" s="1"/>
  <c r="VEA47" i="7" s="1"/>
  <c r="VEC47" i="7" s="1"/>
  <c r="VEE47" i="7" s="1"/>
  <c r="VEG47" i="7" s="1"/>
  <c r="VEI47" i="7" s="1"/>
  <c r="VEK47" i="7" s="1"/>
  <c r="VEM47" i="7" s="1"/>
  <c r="VEO47" i="7" s="1"/>
  <c r="VEQ47" i="7" s="1"/>
  <c r="VES47" i="7" s="1"/>
  <c r="VEU47" i="7" s="1"/>
  <c r="VEW47" i="7" s="1"/>
  <c r="VEY47" i="7" s="1"/>
  <c r="VFA47" i="7" s="1"/>
  <c r="VFC47" i="7" s="1"/>
  <c r="VFE47" i="7" s="1"/>
  <c r="VFG47" i="7" s="1"/>
  <c r="VFI47" i="7" s="1"/>
  <c r="VFK47" i="7" s="1"/>
  <c r="VFM47" i="7" s="1"/>
  <c r="VFO47" i="7" s="1"/>
  <c r="VFQ47" i="7" s="1"/>
  <c r="VFS47" i="7" s="1"/>
  <c r="VFU47" i="7" s="1"/>
  <c r="VFW47" i="7" s="1"/>
  <c r="VFY47" i="7" s="1"/>
  <c r="VGA47" i="7" s="1"/>
  <c r="VGC47" i="7" s="1"/>
  <c r="VGE47" i="7" s="1"/>
  <c r="VGG47" i="7" s="1"/>
  <c r="VGI47" i="7" s="1"/>
  <c r="VGK47" i="7" s="1"/>
  <c r="VGM47" i="7" s="1"/>
  <c r="VGO47" i="7" s="1"/>
  <c r="VGQ47" i="7" s="1"/>
  <c r="VGS47" i="7" s="1"/>
  <c r="VGU47" i="7" s="1"/>
  <c r="VGW47" i="7" s="1"/>
  <c r="VGY47" i="7" s="1"/>
  <c r="VHA47" i="7" s="1"/>
  <c r="VHC47" i="7" s="1"/>
  <c r="VHE47" i="7" s="1"/>
  <c r="VHG47" i="7" s="1"/>
  <c r="VHI47" i="7" s="1"/>
  <c r="VHK47" i="7" s="1"/>
  <c r="VHM47" i="7" s="1"/>
  <c r="VHO47" i="7" s="1"/>
  <c r="VHQ47" i="7" s="1"/>
  <c r="VHS47" i="7" s="1"/>
  <c r="VHU47" i="7" s="1"/>
  <c r="VHW47" i="7" s="1"/>
  <c r="VHY47" i="7" s="1"/>
  <c r="VIA47" i="7" s="1"/>
  <c r="VIC47" i="7" s="1"/>
  <c r="VIE47" i="7" s="1"/>
  <c r="VIG47" i="7" s="1"/>
  <c r="VII47" i="7" s="1"/>
  <c r="VIK47" i="7" s="1"/>
  <c r="VIM47" i="7" s="1"/>
  <c r="VIO47" i="7" s="1"/>
  <c r="VIQ47" i="7" s="1"/>
  <c r="VIS47" i="7" s="1"/>
  <c r="VIU47" i="7" s="1"/>
  <c r="VIW47" i="7" s="1"/>
  <c r="VIY47" i="7" s="1"/>
  <c r="VJA47" i="7" s="1"/>
  <c r="VJC47" i="7" s="1"/>
  <c r="VJE47" i="7" s="1"/>
  <c r="VJG47" i="7" s="1"/>
  <c r="VJI47" i="7" s="1"/>
  <c r="VJK47" i="7" s="1"/>
  <c r="VJM47" i="7" s="1"/>
  <c r="VJO47" i="7" s="1"/>
  <c r="VJQ47" i="7" s="1"/>
  <c r="VJS47" i="7" s="1"/>
  <c r="VJU47" i="7" s="1"/>
  <c r="VJW47" i="7" s="1"/>
  <c r="VJY47" i="7" s="1"/>
  <c r="VKA47" i="7" s="1"/>
  <c r="VKC47" i="7" s="1"/>
  <c r="VKE47" i="7" s="1"/>
  <c r="VKG47" i="7" s="1"/>
  <c r="VKI47" i="7" s="1"/>
  <c r="VKK47" i="7" s="1"/>
  <c r="VKM47" i="7" s="1"/>
  <c r="VKO47" i="7" s="1"/>
  <c r="VKQ47" i="7" s="1"/>
  <c r="VKS47" i="7" s="1"/>
  <c r="VKU47" i="7" s="1"/>
  <c r="VKW47" i="7" s="1"/>
  <c r="VKY47" i="7" s="1"/>
  <c r="VLA47" i="7" s="1"/>
  <c r="VLC47" i="7" s="1"/>
  <c r="VLE47" i="7" s="1"/>
  <c r="VLG47" i="7" s="1"/>
  <c r="VLI47" i="7" s="1"/>
  <c r="VLK47" i="7" s="1"/>
  <c r="VLM47" i="7" s="1"/>
  <c r="VLO47" i="7" s="1"/>
  <c r="VLQ47" i="7" s="1"/>
  <c r="VLS47" i="7" s="1"/>
  <c r="VLU47" i="7" s="1"/>
  <c r="VLW47" i="7" s="1"/>
  <c r="VLY47" i="7" s="1"/>
  <c r="VMA47" i="7" s="1"/>
  <c r="VMC47" i="7" s="1"/>
  <c r="VME47" i="7" s="1"/>
  <c r="VMG47" i="7" s="1"/>
  <c r="VMI47" i="7" s="1"/>
  <c r="VMK47" i="7" s="1"/>
  <c r="VMM47" i="7" s="1"/>
  <c r="VMO47" i="7" s="1"/>
  <c r="VMQ47" i="7" s="1"/>
  <c r="VMS47" i="7" s="1"/>
  <c r="VMU47" i="7" s="1"/>
  <c r="VMW47" i="7" s="1"/>
  <c r="VMY47" i="7" s="1"/>
  <c r="VNA47" i="7" s="1"/>
  <c r="VNC47" i="7" s="1"/>
  <c r="VNE47" i="7" s="1"/>
  <c r="VNG47" i="7" s="1"/>
  <c r="VNI47" i="7" s="1"/>
  <c r="VNK47" i="7" s="1"/>
  <c r="VNM47" i="7" s="1"/>
  <c r="VNO47" i="7" s="1"/>
  <c r="VNQ47" i="7" s="1"/>
  <c r="VNS47" i="7" s="1"/>
  <c r="VNU47" i="7" s="1"/>
  <c r="VNW47" i="7" s="1"/>
  <c r="VNY47" i="7" s="1"/>
  <c r="VOA47" i="7" s="1"/>
  <c r="VOC47" i="7" s="1"/>
  <c r="VOE47" i="7" s="1"/>
  <c r="VOG47" i="7" s="1"/>
  <c r="VOI47" i="7" s="1"/>
  <c r="VOK47" i="7" s="1"/>
  <c r="VOM47" i="7" s="1"/>
  <c r="VOO47" i="7" s="1"/>
  <c r="VOQ47" i="7" s="1"/>
  <c r="VOS47" i="7" s="1"/>
  <c r="VOU47" i="7" s="1"/>
  <c r="VOW47" i="7" s="1"/>
  <c r="VOY47" i="7" s="1"/>
  <c r="VPA47" i="7" s="1"/>
  <c r="VPC47" i="7" s="1"/>
  <c r="VPE47" i="7" s="1"/>
  <c r="VPG47" i="7" s="1"/>
  <c r="VPI47" i="7" s="1"/>
  <c r="VPK47" i="7" s="1"/>
  <c r="VPM47" i="7" s="1"/>
  <c r="VPO47" i="7" s="1"/>
  <c r="VPQ47" i="7" s="1"/>
  <c r="VPS47" i="7" s="1"/>
  <c r="VPU47" i="7" s="1"/>
  <c r="VPW47" i="7" s="1"/>
  <c r="VPY47" i="7" s="1"/>
  <c r="VQA47" i="7" s="1"/>
  <c r="VQC47" i="7" s="1"/>
  <c r="VQE47" i="7" s="1"/>
  <c r="VQG47" i="7" s="1"/>
  <c r="VQI47" i="7" s="1"/>
  <c r="VQK47" i="7" s="1"/>
  <c r="VQM47" i="7" s="1"/>
  <c r="VQO47" i="7" s="1"/>
  <c r="VQQ47" i="7" s="1"/>
  <c r="VQS47" i="7" s="1"/>
  <c r="VQU47" i="7" s="1"/>
  <c r="VQW47" i="7" s="1"/>
  <c r="VQY47" i="7" s="1"/>
  <c r="VRA47" i="7" s="1"/>
  <c r="VRC47" i="7" s="1"/>
  <c r="VRE47" i="7" s="1"/>
  <c r="VRG47" i="7" s="1"/>
  <c r="VRI47" i="7" s="1"/>
  <c r="VRK47" i="7" s="1"/>
  <c r="VRM47" i="7" s="1"/>
  <c r="VRO47" i="7" s="1"/>
  <c r="VRQ47" i="7" s="1"/>
  <c r="VRS47" i="7" s="1"/>
  <c r="VRU47" i="7" s="1"/>
  <c r="VRW47" i="7" s="1"/>
  <c r="VRY47" i="7" s="1"/>
  <c r="VSA47" i="7" s="1"/>
  <c r="VSC47" i="7" s="1"/>
  <c r="VSE47" i="7" s="1"/>
  <c r="VSG47" i="7" s="1"/>
  <c r="VSI47" i="7" s="1"/>
  <c r="VSK47" i="7" s="1"/>
  <c r="VSM47" i="7" s="1"/>
  <c r="VSO47" i="7" s="1"/>
  <c r="VSQ47" i="7" s="1"/>
  <c r="VSS47" i="7" s="1"/>
  <c r="VSU47" i="7" s="1"/>
  <c r="VSW47" i="7" s="1"/>
  <c r="VSY47" i="7" s="1"/>
  <c r="VTA47" i="7" s="1"/>
  <c r="VTC47" i="7" s="1"/>
  <c r="VTE47" i="7" s="1"/>
  <c r="VTG47" i="7" s="1"/>
  <c r="VTI47" i="7" s="1"/>
  <c r="VTK47" i="7" s="1"/>
  <c r="VTM47" i="7" s="1"/>
  <c r="VTO47" i="7" s="1"/>
  <c r="VTQ47" i="7" s="1"/>
  <c r="VTS47" i="7" s="1"/>
  <c r="VTU47" i="7" s="1"/>
  <c r="VTW47" i="7" s="1"/>
  <c r="VTY47" i="7" s="1"/>
  <c r="VUA47" i="7" s="1"/>
  <c r="VUC47" i="7" s="1"/>
  <c r="VUE47" i="7" s="1"/>
  <c r="VUG47" i="7" s="1"/>
  <c r="VUI47" i="7" s="1"/>
  <c r="VUK47" i="7" s="1"/>
  <c r="VUM47" i="7" s="1"/>
  <c r="VUO47" i="7" s="1"/>
  <c r="VUQ47" i="7" s="1"/>
  <c r="VUS47" i="7" s="1"/>
  <c r="VUU47" i="7" s="1"/>
  <c r="VUW47" i="7" s="1"/>
  <c r="VUY47" i="7" s="1"/>
  <c r="VVA47" i="7" s="1"/>
  <c r="VVC47" i="7" s="1"/>
  <c r="VVE47" i="7" s="1"/>
  <c r="VVG47" i="7" s="1"/>
  <c r="VVI47" i="7" s="1"/>
  <c r="VVK47" i="7" s="1"/>
  <c r="VVM47" i="7" s="1"/>
  <c r="VVO47" i="7" s="1"/>
  <c r="VVQ47" i="7" s="1"/>
  <c r="VVS47" i="7" s="1"/>
  <c r="VVU47" i="7" s="1"/>
  <c r="VVW47" i="7" s="1"/>
  <c r="VVY47" i="7" s="1"/>
  <c r="VWA47" i="7" s="1"/>
  <c r="VWC47" i="7" s="1"/>
  <c r="VWE47" i="7" s="1"/>
  <c r="VWG47" i="7" s="1"/>
  <c r="VWI47" i="7" s="1"/>
  <c r="VWK47" i="7" s="1"/>
  <c r="VWM47" i="7" s="1"/>
  <c r="VWO47" i="7" s="1"/>
  <c r="VWQ47" i="7" s="1"/>
  <c r="VWS47" i="7" s="1"/>
  <c r="VWU47" i="7" s="1"/>
  <c r="VWW47" i="7" s="1"/>
  <c r="VWY47" i="7" s="1"/>
  <c r="VXA47" i="7" s="1"/>
  <c r="VXC47" i="7" s="1"/>
  <c r="VXE47" i="7" s="1"/>
  <c r="VXG47" i="7" s="1"/>
  <c r="VXI47" i="7" s="1"/>
  <c r="VXK47" i="7" s="1"/>
  <c r="VXM47" i="7" s="1"/>
  <c r="VXO47" i="7" s="1"/>
  <c r="VXQ47" i="7" s="1"/>
  <c r="VXS47" i="7" s="1"/>
  <c r="VXU47" i="7" s="1"/>
  <c r="VXW47" i="7" s="1"/>
  <c r="VXY47" i="7" s="1"/>
  <c r="VYA47" i="7" s="1"/>
  <c r="VYC47" i="7" s="1"/>
  <c r="VYE47" i="7" s="1"/>
  <c r="VYG47" i="7" s="1"/>
  <c r="VYI47" i="7" s="1"/>
  <c r="VYK47" i="7" s="1"/>
  <c r="VYM47" i="7" s="1"/>
  <c r="VYO47" i="7" s="1"/>
  <c r="VYQ47" i="7" s="1"/>
  <c r="VYS47" i="7" s="1"/>
  <c r="VYU47" i="7" s="1"/>
  <c r="VYW47" i="7" s="1"/>
  <c r="VYY47" i="7" s="1"/>
  <c r="VZA47" i="7" s="1"/>
  <c r="VZC47" i="7" s="1"/>
  <c r="VZE47" i="7" s="1"/>
  <c r="VZG47" i="7" s="1"/>
  <c r="VZI47" i="7" s="1"/>
  <c r="VZK47" i="7" s="1"/>
  <c r="VZM47" i="7" s="1"/>
  <c r="VZO47" i="7" s="1"/>
  <c r="VZQ47" i="7" s="1"/>
  <c r="VZS47" i="7" s="1"/>
  <c r="VZU47" i="7" s="1"/>
  <c r="VZW47" i="7" s="1"/>
  <c r="VZY47" i="7" s="1"/>
  <c r="WAA47" i="7" s="1"/>
  <c r="WAC47" i="7" s="1"/>
  <c r="WAE47" i="7" s="1"/>
  <c r="WAG47" i="7" s="1"/>
  <c r="WAI47" i="7" s="1"/>
  <c r="WAK47" i="7" s="1"/>
  <c r="WAM47" i="7" s="1"/>
  <c r="WAO47" i="7" s="1"/>
  <c r="WAQ47" i="7" s="1"/>
  <c r="WAS47" i="7" s="1"/>
  <c r="WAU47" i="7" s="1"/>
  <c r="WAW47" i="7" s="1"/>
  <c r="WAY47" i="7" s="1"/>
  <c r="WBA47" i="7" s="1"/>
  <c r="WBC47" i="7" s="1"/>
  <c r="WBE47" i="7" s="1"/>
  <c r="WBG47" i="7" s="1"/>
  <c r="WBI47" i="7" s="1"/>
  <c r="WBK47" i="7" s="1"/>
  <c r="WBM47" i="7" s="1"/>
  <c r="WBO47" i="7" s="1"/>
  <c r="WBQ47" i="7" s="1"/>
  <c r="WBS47" i="7" s="1"/>
  <c r="WBU47" i="7" s="1"/>
  <c r="WBW47" i="7" s="1"/>
  <c r="WBY47" i="7" s="1"/>
  <c r="WCA47" i="7" s="1"/>
  <c r="WCC47" i="7" s="1"/>
  <c r="WCE47" i="7" s="1"/>
  <c r="WCG47" i="7" s="1"/>
  <c r="WCI47" i="7" s="1"/>
  <c r="WCK47" i="7" s="1"/>
  <c r="WCM47" i="7" s="1"/>
  <c r="WCO47" i="7" s="1"/>
  <c r="WCQ47" i="7" s="1"/>
  <c r="WCS47" i="7" s="1"/>
  <c r="WCU47" i="7" s="1"/>
  <c r="WCW47" i="7" s="1"/>
  <c r="WCY47" i="7" s="1"/>
  <c r="WDA47" i="7" s="1"/>
  <c r="WDC47" i="7" s="1"/>
  <c r="WDE47" i="7" s="1"/>
  <c r="WDG47" i="7" s="1"/>
  <c r="WDI47" i="7" s="1"/>
  <c r="WDK47" i="7" s="1"/>
  <c r="WDM47" i="7" s="1"/>
  <c r="WDO47" i="7" s="1"/>
  <c r="WDQ47" i="7" s="1"/>
  <c r="WDS47" i="7" s="1"/>
  <c r="WDU47" i="7" s="1"/>
  <c r="WDW47" i="7" s="1"/>
  <c r="WDY47" i="7" s="1"/>
  <c r="WEA47" i="7" s="1"/>
  <c r="WEC47" i="7" s="1"/>
  <c r="WEE47" i="7" s="1"/>
  <c r="WEG47" i="7" s="1"/>
  <c r="WEI47" i="7" s="1"/>
  <c r="WEK47" i="7" s="1"/>
  <c r="WEM47" i="7" s="1"/>
  <c r="WEO47" i="7" s="1"/>
  <c r="WEQ47" i="7" s="1"/>
  <c r="WES47" i="7" s="1"/>
  <c r="WEU47" i="7" s="1"/>
  <c r="WEW47" i="7" s="1"/>
  <c r="WEY47" i="7" s="1"/>
  <c r="WFA47" i="7" s="1"/>
  <c r="WFC47" i="7" s="1"/>
  <c r="WFE47" i="7" s="1"/>
  <c r="WFG47" i="7" s="1"/>
  <c r="WFI47" i="7" s="1"/>
  <c r="WFK47" i="7" s="1"/>
  <c r="WFM47" i="7" s="1"/>
  <c r="WFO47" i="7" s="1"/>
  <c r="WFQ47" i="7" s="1"/>
  <c r="WFS47" i="7" s="1"/>
  <c r="WFU47" i="7" s="1"/>
  <c r="WFW47" i="7" s="1"/>
  <c r="WFY47" i="7" s="1"/>
  <c r="WGA47" i="7" s="1"/>
  <c r="WGC47" i="7" s="1"/>
  <c r="WGE47" i="7" s="1"/>
  <c r="WGG47" i="7" s="1"/>
  <c r="WGI47" i="7" s="1"/>
  <c r="WGK47" i="7" s="1"/>
  <c r="WGM47" i="7" s="1"/>
  <c r="WGO47" i="7" s="1"/>
  <c r="WGQ47" i="7" s="1"/>
  <c r="WGS47" i="7" s="1"/>
  <c r="WGU47" i="7" s="1"/>
  <c r="WGW47" i="7" s="1"/>
  <c r="WGY47" i="7" s="1"/>
  <c r="WHA47" i="7" s="1"/>
  <c r="WHC47" i="7" s="1"/>
  <c r="WHE47" i="7" s="1"/>
  <c r="WHG47" i="7" s="1"/>
  <c r="WHI47" i="7" s="1"/>
  <c r="WHK47" i="7" s="1"/>
  <c r="WHM47" i="7" s="1"/>
  <c r="WHO47" i="7" s="1"/>
  <c r="WHQ47" i="7" s="1"/>
  <c r="WHS47" i="7" s="1"/>
  <c r="WHU47" i="7" s="1"/>
  <c r="WHW47" i="7" s="1"/>
  <c r="WHY47" i="7" s="1"/>
  <c r="WIA47" i="7" s="1"/>
  <c r="WIC47" i="7" s="1"/>
  <c r="WIE47" i="7" s="1"/>
  <c r="WIG47" i="7" s="1"/>
  <c r="WII47" i="7" s="1"/>
  <c r="WIK47" i="7" s="1"/>
  <c r="WIM47" i="7" s="1"/>
  <c r="WIO47" i="7" s="1"/>
  <c r="WIQ47" i="7" s="1"/>
  <c r="WIS47" i="7" s="1"/>
  <c r="WIU47" i="7" s="1"/>
  <c r="WIW47" i="7" s="1"/>
  <c r="WIY47" i="7" s="1"/>
  <c r="WJA47" i="7" s="1"/>
  <c r="WJC47" i="7" s="1"/>
  <c r="WJE47" i="7" s="1"/>
  <c r="WJG47" i="7" s="1"/>
  <c r="WJI47" i="7" s="1"/>
  <c r="WJK47" i="7" s="1"/>
  <c r="WJM47" i="7" s="1"/>
  <c r="WJO47" i="7" s="1"/>
  <c r="WJQ47" i="7" s="1"/>
  <c r="WJS47" i="7" s="1"/>
  <c r="WJU47" i="7" s="1"/>
  <c r="WJW47" i="7" s="1"/>
  <c r="WJY47" i="7" s="1"/>
  <c r="WKA47" i="7" s="1"/>
  <c r="WKC47" i="7" s="1"/>
  <c r="WKE47" i="7" s="1"/>
  <c r="WKG47" i="7" s="1"/>
  <c r="WKI47" i="7" s="1"/>
  <c r="WKK47" i="7" s="1"/>
  <c r="WKM47" i="7" s="1"/>
  <c r="WKO47" i="7" s="1"/>
  <c r="WKQ47" i="7" s="1"/>
  <c r="WKS47" i="7" s="1"/>
  <c r="WKU47" i="7" s="1"/>
  <c r="WKW47" i="7" s="1"/>
  <c r="WKY47" i="7" s="1"/>
  <c r="WLA47" i="7" s="1"/>
  <c r="WLC47" i="7" s="1"/>
  <c r="WLE47" i="7" s="1"/>
  <c r="WLG47" i="7" s="1"/>
  <c r="WLI47" i="7" s="1"/>
  <c r="WLK47" i="7" s="1"/>
  <c r="WLM47" i="7" s="1"/>
  <c r="WLO47" i="7" s="1"/>
  <c r="WLQ47" i="7" s="1"/>
  <c r="WLS47" i="7" s="1"/>
  <c r="WLU47" i="7" s="1"/>
  <c r="WLW47" i="7" s="1"/>
  <c r="WLY47" i="7" s="1"/>
  <c r="WMA47" i="7" s="1"/>
  <c r="WMC47" i="7" s="1"/>
  <c r="WME47" i="7" s="1"/>
  <c r="WMG47" i="7" s="1"/>
  <c r="WMI47" i="7" s="1"/>
  <c r="WMK47" i="7" s="1"/>
  <c r="WMM47" i="7" s="1"/>
  <c r="WMO47" i="7" s="1"/>
  <c r="WMQ47" i="7" s="1"/>
  <c r="WMS47" i="7" s="1"/>
  <c r="WMU47" i="7" s="1"/>
  <c r="WMW47" i="7" s="1"/>
  <c r="WMY47" i="7" s="1"/>
  <c r="WNA47" i="7" s="1"/>
  <c r="WNC47" i="7" s="1"/>
  <c r="WNE47" i="7" s="1"/>
  <c r="WNG47" i="7" s="1"/>
  <c r="WNI47" i="7" s="1"/>
  <c r="WNK47" i="7" s="1"/>
  <c r="WNM47" i="7" s="1"/>
  <c r="WNO47" i="7" s="1"/>
  <c r="WNQ47" i="7" s="1"/>
  <c r="WNS47" i="7" s="1"/>
  <c r="WNU47" i="7" s="1"/>
  <c r="WNW47" i="7" s="1"/>
  <c r="WNY47" i="7" s="1"/>
  <c r="WOA47" i="7" s="1"/>
  <c r="WOC47" i="7" s="1"/>
  <c r="WOE47" i="7" s="1"/>
  <c r="WOG47" i="7" s="1"/>
  <c r="WOI47" i="7" s="1"/>
  <c r="WOK47" i="7" s="1"/>
  <c r="WOM47" i="7" s="1"/>
  <c r="WOO47" i="7" s="1"/>
  <c r="WOQ47" i="7" s="1"/>
  <c r="WOS47" i="7" s="1"/>
  <c r="WOU47" i="7" s="1"/>
  <c r="WOW47" i="7" s="1"/>
  <c r="WOY47" i="7" s="1"/>
  <c r="WPA47" i="7" s="1"/>
  <c r="WPC47" i="7" s="1"/>
  <c r="WPE47" i="7" s="1"/>
  <c r="WPG47" i="7" s="1"/>
  <c r="WPI47" i="7" s="1"/>
  <c r="WPK47" i="7" s="1"/>
  <c r="WPM47" i="7" s="1"/>
  <c r="WPO47" i="7" s="1"/>
  <c r="WPQ47" i="7" s="1"/>
  <c r="WPS47" i="7" s="1"/>
  <c r="WPU47" i="7" s="1"/>
  <c r="WPW47" i="7" s="1"/>
  <c r="WPY47" i="7" s="1"/>
  <c r="WQA47" i="7" s="1"/>
  <c r="WQC47" i="7" s="1"/>
  <c r="WQE47" i="7" s="1"/>
  <c r="WQG47" i="7" s="1"/>
  <c r="WQI47" i="7" s="1"/>
  <c r="WQK47" i="7" s="1"/>
  <c r="WQM47" i="7" s="1"/>
  <c r="WQO47" i="7" s="1"/>
  <c r="WQQ47" i="7" s="1"/>
  <c r="WQS47" i="7" s="1"/>
  <c r="WQU47" i="7" s="1"/>
  <c r="WQW47" i="7" s="1"/>
  <c r="WQY47" i="7" s="1"/>
  <c r="WRA47" i="7" s="1"/>
  <c r="WRC47" i="7" s="1"/>
  <c r="WRE47" i="7" s="1"/>
  <c r="WRG47" i="7" s="1"/>
  <c r="WRI47" i="7" s="1"/>
  <c r="WRK47" i="7" s="1"/>
  <c r="WRM47" i="7" s="1"/>
  <c r="WRO47" i="7" s="1"/>
  <c r="WRQ47" i="7" s="1"/>
  <c r="WRS47" i="7" s="1"/>
  <c r="WRU47" i="7" s="1"/>
  <c r="WRW47" i="7" s="1"/>
  <c r="WRY47" i="7" s="1"/>
  <c r="WSA47" i="7" s="1"/>
  <c r="WSC47" i="7" s="1"/>
  <c r="WSE47" i="7" s="1"/>
  <c r="WSG47" i="7" s="1"/>
  <c r="WSI47" i="7" s="1"/>
  <c r="WSK47" i="7" s="1"/>
  <c r="WSM47" i="7" s="1"/>
  <c r="WSO47" i="7" s="1"/>
  <c r="WSQ47" i="7" s="1"/>
  <c r="WSS47" i="7" s="1"/>
  <c r="WSU47" i="7" s="1"/>
  <c r="WSW47" i="7" s="1"/>
  <c r="WSY47" i="7" s="1"/>
  <c r="WTA47" i="7" s="1"/>
  <c r="WTC47" i="7" s="1"/>
  <c r="WTE47" i="7" s="1"/>
  <c r="WTG47" i="7" s="1"/>
  <c r="WTI47" i="7" s="1"/>
  <c r="WTK47" i="7" s="1"/>
  <c r="WTM47" i="7" s="1"/>
  <c r="WTO47" i="7" s="1"/>
  <c r="WTQ47" i="7" s="1"/>
  <c r="WTS47" i="7" s="1"/>
  <c r="WTU47" i="7" s="1"/>
  <c r="WTW47" i="7" s="1"/>
  <c r="WTY47" i="7" s="1"/>
  <c r="WUA47" i="7" s="1"/>
  <c r="WUC47" i="7" s="1"/>
  <c r="WUE47" i="7" s="1"/>
  <c r="WUG47" i="7" s="1"/>
  <c r="WUI47" i="7" s="1"/>
  <c r="WUK47" i="7" s="1"/>
  <c r="WUM47" i="7" s="1"/>
  <c r="WUO47" i="7" s="1"/>
  <c r="WUQ47" i="7" s="1"/>
  <c r="WUS47" i="7" s="1"/>
  <c r="WUU47" i="7" s="1"/>
  <c r="WUW47" i="7" s="1"/>
  <c r="WUY47" i="7" s="1"/>
  <c r="WVA47" i="7" s="1"/>
  <c r="WVC47" i="7" s="1"/>
  <c r="WVE47" i="7" s="1"/>
  <c r="WVG47" i="7" s="1"/>
  <c r="WVI47" i="7" s="1"/>
  <c r="WVK47" i="7" s="1"/>
  <c r="WVM47" i="7" s="1"/>
  <c r="WVO47" i="7" s="1"/>
  <c r="WVQ47" i="7" s="1"/>
  <c r="WVS47" i="7" s="1"/>
  <c r="WVU47" i="7" s="1"/>
  <c r="WVW47" i="7" s="1"/>
  <c r="WVY47" i="7" s="1"/>
  <c r="WWA47" i="7" s="1"/>
  <c r="WWC47" i="7" s="1"/>
  <c r="WWE47" i="7" s="1"/>
  <c r="WWG47" i="7" s="1"/>
  <c r="WWI47" i="7" s="1"/>
  <c r="WWK47" i="7" s="1"/>
  <c r="WWM47" i="7" s="1"/>
  <c r="WWO47" i="7" s="1"/>
  <c r="WWQ47" i="7" s="1"/>
  <c r="WWS47" i="7" s="1"/>
  <c r="WWU47" i="7" s="1"/>
  <c r="WWW47" i="7" s="1"/>
  <c r="WWY47" i="7" s="1"/>
  <c r="WXA47" i="7" s="1"/>
  <c r="WXC47" i="7" s="1"/>
  <c r="WXE47" i="7" s="1"/>
  <c r="WXG47" i="7" s="1"/>
  <c r="WXI47" i="7" s="1"/>
  <c r="WXK47" i="7" s="1"/>
  <c r="WXM47" i="7" s="1"/>
  <c r="WXO47" i="7" s="1"/>
  <c r="WXQ47" i="7" s="1"/>
  <c r="WXS47" i="7" s="1"/>
  <c r="WXU47" i="7" s="1"/>
  <c r="WXW47" i="7" s="1"/>
  <c r="WXY47" i="7" s="1"/>
  <c r="WYA47" i="7" s="1"/>
  <c r="WYC47" i="7" s="1"/>
  <c r="WYE47" i="7" s="1"/>
  <c r="WYG47" i="7" s="1"/>
  <c r="WYI47" i="7" s="1"/>
  <c r="WYK47" i="7" s="1"/>
  <c r="WYM47" i="7" s="1"/>
  <c r="WYO47" i="7" s="1"/>
  <c r="WYQ47" i="7" s="1"/>
  <c r="WYS47" i="7" s="1"/>
  <c r="WYU47" i="7" s="1"/>
  <c r="WYW47" i="7" s="1"/>
  <c r="WYY47" i="7" s="1"/>
  <c r="WZA47" i="7" s="1"/>
  <c r="WZC47" i="7" s="1"/>
  <c r="WZE47" i="7" s="1"/>
  <c r="WZG47" i="7" s="1"/>
  <c r="WZI47" i="7" s="1"/>
  <c r="WZK47" i="7" s="1"/>
  <c r="WZM47" i="7" s="1"/>
  <c r="WZO47" i="7" s="1"/>
  <c r="WZQ47" i="7" s="1"/>
  <c r="WZS47" i="7" s="1"/>
  <c r="WZU47" i="7" s="1"/>
  <c r="WZW47" i="7" s="1"/>
  <c r="WZY47" i="7" s="1"/>
  <c r="XAA47" i="7" s="1"/>
  <c r="XAC47" i="7" s="1"/>
  <c r="XAE47" i="7" s="1"/>
  <c r="XAG47" i="7" s="1"/>
  <c r="XAI47" i="7" s="1"/>
  <c r="XAK47" i="7" s="1"/>
  <c r="XAM47" i="7" s="1"/>
  <c r="XAO47" i="7" s="1"/>
  <c r="XAQ47" i="7" s="1"/>
  <c r="XAS47" i="7" s="1"/>
  <c r="XAU47" i="7" s="1"/>
  <c r="XAW47" i="7" s="1"/>
  <c r="XAY47" i="7" s="1"/>
  <c r="XBA47" i="7" s="1"/>
  <c r="XBC47" i="7" s="1"/>
  <c r="XBE47" i="7" s="1"/>
  <c r="XBG47" i="7" s="1"/>
  <c r="XBI47" i="7" s="1"/>
  <c r="XBK47" i="7" s="1"/>
  <c r="XBM47" i="7" s="1"/>
  <c r="XBO47" i="7" s="1"/>
  <c r="XBQ47" i="7" s="1"/>
  <c r="XBS47" i="7" s="1"/>
  <c r="XBU47" i="7" s="1"/>
  <c r="XBW47" i="7" s="1"/>
  <c r="XBY47" i="7" s="1"/>
  <c r="XCA47" i="7" s="1"/>
  <c r="XCC47" i="7" s="1"/>
  <c r="XCE47" i="7" s="1"/>
  <c r="XCG47" i="7" s="1"/>
  <c r="XCI47" i="7" s="1"/>
  <c r="XCK47" i="7" s="1"/>
  <c r="XCM47" i="7" s="1"/>
  <c r="XCO47" i="7" s="1"/>
  <c r="XCQ47" i="7" s="1"/>
  <c r="XCS47" i="7" s="1"/>
  <c r="XCU47" i="7" s="1"/>
  <c r="XCW47" i="7" s="1"/>
  <c r="XCY47" i="7" s="1"/>
  <c r="XDA47" i="7" s="1"/>
  <c r="XDC47" i="7" s="1"/>
  <c r="XDE47" i="7" s="1"/>
  <c r="XDG47" i="7" s="1"/>
  <c r="XDI47" i="7" s="1"/>
  <c r="XDK47" i="7" s="1"/>
  <c r="XDM47" i="7" s="1"/>
  <c r="XDO47" i="7" s="1"/>
  <c r="XDQ47" i="7" s="1"/>
  <c r="XDS47" i="7" s="1"/>
  <c r="XDU47" i="7" s="1"/>
  <c r="XDW47" i="7" s="1"/>
  <c r="XDY47" i="7" s="1"/>
  <c r="XEA47" i="7" s="1"/>
  <c r="XEC47" i="7" s="1"/>
  <c r="XEE47" i="7" s="1"/>
  <c r="XEG47" i="7" s="1"/>
  <c r="XEI47" i="7" s="1"/>
  <c r="XEK47" i="7" s="1"/>
  <c r="XEM47" i="7" s="1"/>
  <c r="XEO47" i="7" s="1"/>
  <c r="XEQ47" i="7" s="1"/>
  <c r="XES47" i="7" s="1"/>
  <c r="XEU47" i="7" s="1"/>
  <c r="XEW47" i="7" s="1"/>
  <c r="XEY47" i="7" s="1"/>
  <c r="XFA47" i="7" s="1"/>
  <c r="XFC47" i="7" s="1"/>
  <c r="I48" i="7"/>
  <c r="K48" i="7"/>
  <c r="M48" i="7" s="1"/>
  <c r="O48" i="7" s="1"/>
  <c r="Q48" i="7" s="1"/>
  <c r="S48" i="7" s="1"/>
  <c r="U48" i="7" s="1"/>
  <c r="W48" i="7" s="1"/>
  <c r="Y48" i="7" s="1"/>
  <c r="AA48" i="7"/>
  <c r="AC48" i="7" s="1"/>
  <c r="AE48" i="7" s="1"/>
  <c r="AG48" i="7" s="1"/>
  <c r="AI48" i="7" s="1"/>
  <c r="AK48" i="7" s="1"/>
  <c r="AM48" i="7" s="1"/>
  <c r="AO48" i="7" s="1"/>
  <c r="AQ48" i="7"/>
  <c r="AS48" i="7" s="1"/>
  <c r="AU48" i="7" s="1"/>
  <c r="AW48" i="7" s="1"/>
  <c r="AY48" i="7" s="1"/>
  <c r="BA48" i="7" s="1"/>
  <c r="BC48" i="7" s="1"/>
  <c r="BE48" i="7" s="1"/>
  <c r="BG48" i="7" s="1"/>
  <c r="BI48" i="7" s="1"/>
  <c r="BK48" i="7" s="1"/>
  <c r="BM48" i="7" s="1"/>
  <c r="BO48" i="7" s="1"/>
  <c r="BQ48" i="7" s="1"/>
  <c r="BS48" i="7" s="1"/>
  <c r="BU48" i="7" s="1"/>
  <c r="BW48" i="7" s="1"/>
  <c r="BY48" i="7" s="1"/>
  <c r="CA48" i="7" s="1"/>
  <c r="CC48" i="7" s="1"/>
  <c r="CE48" i="7" s="1"/>
  <c r="CG48" i="7" s="1"/>
  <c r="CI48" i="7" s="1"/>
  <c r="CK48" i="7" s="1"/>
  <c r="CM48" i="7" s="1"/>
  <c r="CO48" i="7" s="1"/>
  <c r="CQ48" i="7" s="1"/>
  <c r="CS48" i="7" s="1"/>
  <c r="CU48" i="7" s="1"/>
  <c r="CW48" i="7" s="1"/>
  <c r="CY48" i="7" s="1"/>
  <c r="DA48" i="7" s="1"/>
  <c r="DC48" i="7"/>
  <c r="DE48" i="7" s="1"/>
  <c r="DG48" i="7" s="1"/>
  <c r="DI48" i="7" s="1"/>
  <c r="DK48" i="7" s="1"/>
  <c r="DM48" i="7" s="1"/>
  <c r="DO48" i="7" s="1"/>
  <c r="DQ48" i="7" s="1"/>
  <c r="DS48" i="7" s="1"/>
  <c r="DU48" i="7" s="1"/>
  <c r="DW48" i="7" s="1"/>
  <c r="DY48" i="7" s="1"/>
  <c r="EA48" i="7" s="1"/>
  <c r="EC48" i="7" s="1"/>
  <c r="EE48" i="7" s="1"/>
  <c r="EG48" i="7" s="1"/>
  <c r="EI48" i="7" s="1"/>
  <c r="EK48" i="7" s="1"/>
  <c r="EM48" i="7" s="1"/>
  <c r="EO48" i="7" s="1"/>
  <c r="EQ48" i="7" s="1"/>
  <c r="ES48" i="7" s="1"/>
  <c r="EU48" i="7" s="1"/>
  <c r="EW48" i="7" s="1"/>
  <c r="EY48" i="7" s="1"/>
  <c r="FA48" i="7" s="1"/>
  <c r="FC48" i="7" s="1"/>
  <c r="FE48" i="7" s="1"/>
  <c r="FG48" i="7" s="1"/>
  <c r="FI48" i="7" s="1"/>
  <c r="FK48" i="7" s="1"/>
  <c r="FM48" i="7" s="1"/>
  <c r="FO48" i="7"/>
  <c r="FQ48" i="7" s="1"/>
  <c r="FS48" i="7" s="1"/>
  <c r="FU48" i="7" s="1"/>
  <c r="FW48" i="7" s="1"/>
  <c r="FY48" i="7" s="1"/>
  <c r="GA48" i="7" s="1"/>
  <c r="GC48" i="7" s="1"/>
  <c r="GE48" i="7" s="1"/>
  <c r="GG48" i="7" s="1"/>
  <c r="GI48" i="7" s="1"/>
  <c r="GK48" i="7" s="1"/>
  <c r="GM48" i="7" s="1"/>
  <c r="GO48" i="7" s="1"/>
  <c r="GQ48" i="7" s="1"/>
  <c r="GS48" i="7" s="1"/>
  <c r="GU48" i="7" s="1"/>
  <c r="GW48" i="7" s="1"/>
  <c r="GY48" i="7" s="1"/>
  <c r="HA48" i="7" s="1"/>
  <c r="HC48" i="7" s="1"/>
  <c r="HE48" i="7" s="1"/>
  <c r="HG48" i="7" s="1"/>
  <c r="HI48" i="7" s="1"/>
  <c r="HK48" i="7" s="1"/>
  <c r="HM48" i="7" s="1"/>
  <c r="HO48" i="7" s="1"/>
  <c r="HQ48" i="7" s="1"/>
  <c r="HS48" i="7" s="1"/>
  <c r="HU48" i="7" s="1"/>
  <c r="HW48" i="7" s="1"/>
  <c r="HY48" i="7" s="1"/>
  <c r="IA48" i="7" s="1"/>
  <c r="IC48" i="7" s="1"/>
  <c r="IE48" i="7" s="1"/>
  <c r="IG48" i="7" s="1"/>
  <c r="II48" i="7" s="1"/>
  <c r="IK48" i="7" s="1"/>
  <c r="IM48" i="7" s="1"/>
  <c r="IO48" i="7" s="1"/>
  <c r="IQ48" i="7" s="1"/>
  <c r="IS48" i="7" s="1"/>
  <c r="IU48" i="7" s="1"/>
  <c r="IW48" i="7" s="1"/>
  <c r="IY48" i="7" s="1"/>
  <c r="JA48" i="7" s="1"/>
  <c r="JC48" i="7" s="1"/>
  <c r="JE48" i="7" s="1"/>
  <c r="JG48" i="7" s="1"/>
  <c r="JI48" i="7" s="1"/>
  <c r="JK48" i="7" s="1"/>
  <c r="JM48" i="7" s="1"/>
  <c r="JO48" i="7" s="1"/>
  <c r="JQ48" i="7" s="1"/>
  <c r="JS48" i="7" s="1"/>
  <c r="JU48" i="7" s="1"/>
  <c r="JW48" i="7" s="1"/>
  <c r="JY48" i="7" s="1"/>
  <c r="KA48" i="7" s="1"/>
  <c r="KC48" i="7" s="1"/>
  <c r="KE48" i="7" s="1"/>
  <c r="KG48" i="7" s="1"/>
  <c r="KI48" i="7" s="1"/>
  <c r="KK48" i="7" s="1"/>
  <c r="KM48" i="7" s="1"/>
  <c r="KO48" i="7" s="1"/>
  <c r="KQ48" i="7" s="1"/>
  <c r="KS48" i="7" s="1"/>
  <c r="KU48" i="7" s="1"/>
  <c r="KW48" i="7" s="1"/>
  <c r="KY48" i="7" s="1"/>
  <c r="LA48" i="7" s="1"/>
  <c r="LC48" i="7" s="1"/>
  <c r="LE48" i="7" s="1"/>
  <c r="LG48" i="7" s="1"/>
  <c r="LI48" i="7" s="1"/>
  <c r="LK48" i="7" s="1"/>
  <c r="LM48" i="7" s="1"/>
  <c r="LO48" i="7" s="1"/>
  <c r="LQ48" i="7" s="1"/>
  <c r="LS48" i="7" s="1"/>
  <c r="LU48" i="7" s="1"/>
  <c r="LW48" i="7" s="1"/>
  <c r="LY48" i="7" s="1"/>
  <c r="MA48" i="7" s="1"/>
  <c r="MC48" i="7" s="1"/>
  <c r="ME48" i="7" s="1"/>
  <c r="MG48" i="7" s="1"/>
  <c r="MI48" i="7" s="1"/>
  <c r="MK48" i="7" s="1"/>
  <c r="MM48" i="7" s="1"/>
  <c r="MO48" i="7" s="1"/>
  <c r="MQ48" i="7" s="1"/>
  <c r="MS48" i="7" s="1"/>
  <c r="MU48" i="7" s="1"/>
  <c r="MW48" i="7" s="1"/>
  <c r="MY48" i="7" s="1"/>
  <c r="NA48" i="7" s="1"/>
  <c r="NC48" i="7" s="1"/>
  <c r="NE48" i="7" s="1"/>
  <c r="NG48" i="7" s="1"/>
  <c r="NI48" i="7" s="1"/>
  <c r="NK48" i="7" s="1"/>
  <c r="NM48" i="7" s="1"/>
  <c r="NO48" i="7" s="1"/>
  <c r="NQ48" i="7" s="1"/>
  <c r="NS48" i="7" s="1"/>
  <c r="NU48" i="7" s="1"/>
  <c r="NW48" i="7" s="1"/>
  <c r="NY48" i="7" s="1"/>
  <c r="OA48" i="7" s="1"/>
  <c r="OC48" i="7" s="1"/>
  <c r="OE48" i="7" s="1"/>
  <c r="OG48" i="7" s="1"/>
  <c r="OI48" i="7" s="1"/>
  <c r="OK48" i="7" s="1"/>
  <c r="OM48" i="7" s="1"/>
  <c r="OO48" i="7" s="1"/>
  <c r="OQ48" i="7" s="1"/>
  <c r="OS48" i="7" s="1"/>
  <c r="OU48" i="7" s="1"/>
  <c r="OW48" i="7" s="1"/>
  <c r="OY48" i="7" s="1"/>
  <c r="PA48" i="7" s="1"/>
  <c r="PC48" i="7" s="1"/>
  <c r="PE48" i="7" s="1"/>
  <c r="PG48" i="7" s="1"/>
  <c r="PI48" i="7" s="1"/>
  <c r="PK48" i="7" s="1"/>
  <c r="PM48" i="7" s="1"/>
  <c r="PO48" i="7" s="1"/>
  <c r="PQ48" i="7" s="1"/>
  <c r="PS48" i="7" s="1"/>
  <c r="PU48" i="7" s="1"/>
  <c r="PW48" i="7" s="1"/>
  <c r="PY48" i="7" s="1"/>
  <c r="QA48" i="7" s="1"/>
  <c r="QC48" i="7" s="1"/>
  <c r="QE48" i="7" s="1"/>
  <c r="QG48" i="7" s="1"/>
  <c r="QI48" i="7" s="1"/>
  <c r="QK48" i="7" s="1"/>
  <c r="QM48" i="7" s="1"/>
  <c r="QO48" i="7" s="1"/>
  <c r="QQ48" i="7" s="1"/>
  <c r="QS48" i="7" s="1"/>
  <c r="QU48" i="7" s="1"/>
  <c r="QW48" i="7" s="1"/>
  <c r="QY48" i="7" s="1"/>
  <c r="RA48" i="7" s="1"/>
  <c r="RC48" i="7" s="1"/>
  <c r="RE48" i="7" s="1"/>
  <c r="RG48" i="7" s="1"/>
  <c r="RI48" i="7" s="1"/>
  <c r="RK48" i="7" s="1"/>
  <c r="RM48" i="7" s="1"/>
  <c r="RO48" i="7" s="1"/>
  <c r="RQ48" i="7" s="1"/>
  <c r="RS48" i="7" s="1"/>
  <c r="RU48" i="7" s="1"/>
  <c r="RW48" i="7" s="1"/>
  <c r="RY48" i="7" s="1"/>
  <c r="SA48" i="7" s="1"/>
  <c r="SC48" i="7" s="1"/>
  <c r="SE48" i="7" s="1"/>
  <c r="SG48" i="7" s="1"/>
  <c r="SI48" i="7" s="1"/>
  <c r="SK48" i="7" s="1"/>
  <c r="SM48" i="7" s="1"/>
  <c r="SO48" i="7" s="1"/>
  <c r="SQ48" i="7" s="1"/>
  <c r="SS48" i="7" s="1"/>
  <c r="SU48" i="7" s="1"/>
  <c r="SW48" i="7" s="1"/>
  <c r="SY48" i="7" s="1"/>
  <c r="TA48" i="7" s="1"/>
  <c r="TC48" i="7" s="1"/>
  <c r="TE48" i="7" s="1"/>
  <c r="TG48" i="7" s="1"/>
  <c r="TI48" i="7" s="1"/>
  <c r="TK48" i="7" s="1"/>
  <c r="TM48" i="7" s="1"/>
  <c r="TO48" i="7" s="1"/>
  <c r="TQ48" i="7" s="1"/>
  <c r="TS48" i="7" s="1"/>
  <c r="TU48" i="7" s="1"/>
  <c r="TW48" i="7" s="1"/>
  <c r="TY48" i="7" s="1"/>
  <c r="UA48" i="7" s="1"/>
  <c r="UC48" i="7" s="1"/>
  <c r="UE48" i="7" s="1"/>
  <c r="UG48" i="7" s="1"/>
  <c r="UI48" i="7" s="1"/>
  <c r="UK48" i="7" s="1"/>
  <c r="UM48" i="7" s="1"/>
  <c r="UO48" i="7" s="1"/>
  <c r="UQ48" i="7" s="1"/>
  <c r="US48" i="7" s="1"/>
  <c r="UU48" i="7" s="1"/>
  <c r="UW48" i="7" s="1"/>
  <c r="UY48" i="7" s="1"/>
  <c r="VA48" i="7" s="1"/>
  <c r="VC48" i="7" s="1"/>
  <c r="VE48" i="7" s="1"/>
  <c r="VG48" i="7" s="1"/>
  <c r="VI48" i="7" s="1"/>
  <c r="VK48" i="7" s="1"/>
  <c r="VM48" i="7" s="1"/>
  <c r="VO48" i="7" s="1"/>
  <c r="VQ48" i="7" s="1"/>
  <c r="VS48" i="7" s="1"/>
  <c r="VU48" i="7" s="1"/>
  <c r="VW48" i="7" s="1"/>
  <c r="VY48" i="7" s="1"/>
  <c r="WA48" i="7" s="1"/>
  <c r="WC48" i="7" s="1"/>
  <c r="WE48" i="7" s="1"/>
  <c r="WG48" i="7" s="1"/>
  <c r="WI48" i="7" s="1"/>
  <c r="WK48" i="7" s="1"/>
  <c r="WM48" i="7" s="1"/>
  <c r="WO48" i="7" s="1"/>
  <c r="WQ48" i="7" s="1"/>
  <c r="WS48" i="7" s="1"/>
  <c r="WU48" i="7" s="1"/>
  <c r="WW48" i="7" s="1"/>
  <c r="WY48" i="7" s="1"/>
  <c r="XA48" i="7" s="1"/>
  <c r="XC48" i="7" s="1"/>
  <c r="XE48" i="7" s="1"/>
  <c r="XG48" i="7" s="1"/>
  <c r="XI48" i="7" s="1"/>
  <c r="XK48" i="7" s="1"/>
  <c r="XM48" i="7" s="1"/>
  <c r="XO48" i="7" s="1"/>
  <c r="XQ48" i="7" s="1"/>
  <c r="XS48" i="7" s="1"/>
  <c r="XU48" i="7" s="1"/>
  <c r="XW48" i="7" s="1"/>
  <c r="XY48" i="7" s="1"/>
  <c r="YA48" i="7" s="1"/>
  <c r="YC48" i="7" s="1"/>
  <c r="YE48" i="7" s="1"/>
  <c r="YG48" i="7" s="1"/>
  <c r="YI48" i="7" s="1"/>
  <c r="YK48" i="7" s="1"/>
  <c r="YM48" i="7" s="1"/>
  <c r="YO48" i="7" s="1"/>
  <c r="YQ48" i="7" s="1"/>
  <c r="YS48" i="7" s="1"/>
  <c r="YU48" i="7" s="1"/>
  <c r="YW48" i="7" s="1"/>
  <c r="YY48" i="7" s="1"/>
  <c r="ZA48" i="7" s="1"/>
  <c r="ZC48" i="7" s="1"/>
  <c r="ZE48" i="7" s="1"/>
  <c r="ZG48" i="7" s="1"/>
  <c r="ZI48" i="7" s="1"/>
  <c r="ZK48" i="7" s="1"/>
  <c r="ZM48" i="7" s="1"/>
  <c r="ZO48" i="7" s="1"/>
  <c r="ZQ48" i="7" s="1"/>
  <c r="ZS48" i="7" s="1"/>
  <c r="ZU48" i="7" s="1"/>
  <c r="ZW48" i="7" s="1"/>
  <c r="ZY48" i="7" s="1"/>
  <c r="AAA48" i="7" s="1"/>
  <c r="AAC48" i="7" s="1"/>
  <c r="AAE48" i="7" s="1"/>
  <c r="AAG48" i="7" s="1"/>
  <c r="AAI48" i="7" s="1"/>
  <c r="AAK48" i="7" s="1"/>
  <c r="AAM48" i="7" s="1"/>
  <c r="AAO48" i="7" s="1"/>
  <c r="AAQ48" i="7" s="1"/>
  <c r="AAS48" i="7" s="1"/>
  <c r="AAU48" i="7" s="1"/>
  <c r="AAW48" i="7" s="1"/>
  <c r="AAY48" i="7" s="1"/>
  <c r="ABA48" i="7" s="1"/>
  <c r="ABC48" i="7" s="1"/>
  <c r="ABE48" i="7" s="1"/>
  <c r="ABG48" i="7" s="1"/>
  <c r="ABI48" i="7" s="1"/>
  <c r="ABK48" i="7" s="1"/>
  <c r="ABM48" i="7" s="1"/>
  <c r="ABO48" i="7" s="1"/>
  <c r="ABQ48" i="7" s="1"/>
  <c r="ABS48" i="7" s="1"/>
  <c r="ABU48" i="7" s="1"/>
  <c r="ABW48" i="7" s="1"/>
  <c r="ABY48" i="7" s="1"/>
  <c r="ACA48" i="7" s="1"/>
  <c r="ACC48" i="7" s="1"/>
  <c r="ACE48" i="7" s="1"/>
  <c r="ACG48" i="7" s="1"/>
  <c r="ACI48" i="7" s="1"/>
  <c r="ACK48" i="7" s="1"/>
  <c r="ACM48" i="7" s="1"/>
  <c r="ACO48" i="7" s="1"/>
  <c r="ACQ48" i="7" s="1"/>
  <c r="ACS48" i="7" s="1"/>
  <c r="ACU48" i="7" s="1"/>
  <c r="ACW48" i="7" s="1"/>
  <c r="ACY48" i="7" s="1"/>
  <c r="ADA48" i="7" s="1"/>
  <c r="ADC48" i="7" s="1"/>
  <c r="ADE48" i="7" s="1"/>
  <c r="ADG48" i="7" s="1"/>
  <c r="ADI48" i="7" s="1"/>
  <c r="ADK48" i="7" s="1"/>
  <c r="ADM48" i="7" s="1"/>
  <c r="ADO48" i="7" s="1"/>
  <c r="ADQ48" i="7" s="1"/>
  <c r="ADS48" i="7" s="1"/>
  <c r="ADU48" i="7" s="1"/>
  <c r="ADW48" i="7" s="1"/>
  <c r="ADY48" i="7" s="1"/>
  <c r="AEA48" i="7" s="1"/>
  <c r="AEC48" i="7" s="1"/>
  <c r="AEE48" i="7" s="1"/>
  <c r="AEG48" i="7" s="1"/>
  <c r="AEI48" i="7" s="1"/>
  <c r="AEK48" i="7" s="1"/>
  <c r="AEM48" i="7" s="1"/>
  <c r="AEO48" i="7" s="1"/>
  <c r="AEQ48" i="7" s="1"/>
  <c r="AES48" i="7" s="1"/>
  <c r="AEU48" i="7" s="1"/>
  <c r="AEW48" i="7" s="1"/>
  <c r="AEY48" i="7" s="1"/>
  <c r="AFA48" i="7" s="1"/>
  <c r="AFC48" i="7" s="1"/>
  <c r="AFE48" i="7" s="1"/>
  <c r="AFG48" i="7" s="1"/>
  <c r="AFI48" i="7" s="1"/>
  <c r="AFK48" i="7" s="1"/>
  <c r="AFM48" i="7" s="1"/>
  <c r="AFO48" i="7" s="1"/>
  <c r="AFQ48" i="7" s="1"/>
  <c r="AFS48" i="7" s="1"/>
  <c r="AFU48" i="7" s="1"/>
  <c r="AFW48" i="7" s="1"/>
  <c r="AFY48" i="7" s="1"/>
  <c r="AGA48" i="7" s="1"/>
  <c r="AGC48" i="7" s="1"/>
  <c r="AGE48" i="7" s="1"/>
  <c r="AGG48" i="7" s="1"/>
  <c r="AGI48" i="7" s="1"/>
  <c r="AGK48" i="7" s="1"/>
  <c r="AGM48" i="7" s="1"/>
  <c r="AGO48" i="7" s="1"/>
  <c r="AGQ48" i="7" s="1"/>
  <c r="AGS48" i="7" s="1"/>
  <c r="AGU48" i="7" s="1"/>
  <c r="AGW48" i="7" s="1"/>
  <c r="AGY48" i="7" s="1"/>
  <c r="AHA48" i="7" s="1"/>
  <c r="AHC48" i="7" s="1"/>
  <c r="AHE48" i="7" s="1"/>
  <c r="AHG48" i="7" s="1"/>
  <c r="AHI48" i="7" s="1"/>
  <c r="AHK48" i="7" s="1"/>
  <c r="AHM48" i="7" s="1"/>
  <c r="AHO48" i="7" s="1"/>
  <c r="AHQ48" i="7" s="1"/>
  <c r="AHS48" i="7" s="1"/>
  <c r="AHU48" i="7" s="1"/>
  <c r="AHW48" i="7" s="1"/>
  <c r="AHY48" i="7" s="1"/>
  <c r="AIA48" i="7" s="1"/>
  <c r="AIC48" i="7" s="1"/>
  <c r="AIE48" i="7" s="1"/>
  <c r="AIG48" i="7" s="1"/>
  <c r="AII48" i="7" s="1"/>
  <c r="AIK48" i="7" s="1"/>
  <c r="AIM48" i="7" s="1"/>
  <c r="AIO48" i="7" s="1"/>
  <c r="AIQ48" i="7" s="1"/>
  <c r="AIS48" i="7" s="1"/>
  <c r="AIU48" i="7" s="1"/>
  <c r="AIW48" i="7" s="1"/>
  <c r="AIY48" i="7" s="1"/>
  <c r="AJA48" i="7" s="1"/>
  <c r="AJC48" i="7" s="1"/>
  <c r="AJE48" i="7" s="1"/>
  <c r="AJG48" i="7" s="1"/>
  <c r="AJI48" i="7" s="1"/>
  <c r="AJK48" i="7" s="1"/>
  <c r="AJM48" i="7" s="1"/>
  <c r="AJO48" i="7" s="1"/>
  <c r="AJQ48" i="7" s="1"/>
  <c r="AJS48" i="7" s="1"/>
  <c r="AJU48" i="7" s="1"/>
  <c r="AJW48" i="7" s="1"/>
  <c r="AJY48" i="7" s="1"/>
  <c r="AKA48" i="7" s="1"/>
  <c r="AKC48" i="7" s="1"/>
  <c r="AKE48" i="7" s="1"/>
  <c r="AKG48" i="7" s="1"/>
  <c r="AKI48" i="7" s="1"/>
  <c r="AKK48" i="7" s="1"/>
  <c r="AKM48" i="7" s="1"/>
  <c r="AKO48" i="7" s="1"/>
  <c r="AKQ48" i="7" s="1"/>
  <c r="AKS48" i="7" s="1"/>
  <c r="AKU48" i="7" s="1"/>
  <c r="AKW48" i="7" s="1"/>
  <c r="AKY48" i="7" s="1"/>
  <c r="ALA48" i="7" s="1"/>
  <c r="ALC48" i="7" s="1"/>
  <c r="ALE48" i="7" s="1"/>
  <c r="ALG48" i="7" s="1"/>
  <c r="ALI48" i="7" s="1"/>
  <c r="ALK48" i="7" s="1"/>
  <c r="ALM48" i="7" s="1"/>
  <c r="ALO48" i="7" s="1"/>
  <c r="ALQ48" i="7" s="1"/>
  <c r="ALS48" i="7" s="1"/>
  <c r="ALU48" i="7" s="1"/>
  <c r="ALW48" i="7" s="1"/>
  <c r="ALY48" i="7" s="1"/>
  <c r="AMA48" i="7" s="1"/>
  <c r="AMC48" i="7" s="1"/>
  <c r="AME48" i="7" s="1"/>
  <c r="AMG48" i="7" s="1"/>
  <c r="AMI48" i="7" s="1"/>
  <c r="AMK48" i="7" s="1"/>
  <c r="AMM48" i="7" s="1"/>
  <c r="AMO48" i="7" s="1"/>
  <c r="AMQ48" i="7" s="1"/>
  <c r="AMS48" i="7" s="1"/>
  <c r="AMU48" i="7" s="1"/>
  <c r="AMW48" i="7" s="1"/>
  <c r="AMY48" i="7" s="1"/>
  <c r="ANA48" i="7" s="1"/>
  <c r="ANC48" i="7" s="1"/>
  <c r="ANE48" i="7" s="1"/>
  <c r="ANG48" i="7" s="1"/>
  <c r="ANI48" i="7" s="1"/>
  <c r="ANK48" i="7" s="1"/>
  <c r="ANM48" i="7" s="1"/>
  <c r="ANO48" i="7" s="1"/>
  <c r="ANQ48" i="7" s="1"/>
  <c r="ANS48" i="7" s="1"/>
  <c r="ANU48" i="7" s="1"/>
  <c r="ANW48" i="7" s="1"/>
  <c r="ANY48" i="7" s="1"/>
  <c r="AOA48" i="7" s="1"/>
  <c r="AOC48" i="7" s="1"/>
  <c r="AOE48" i="7" s="1"/>
  <c r="AOG48" i="7" s="1"/>
  <c r="AOI48" i="7" s="1"/>
  <c r="AOK48" i="7" s="1"/>
  <c r="AOM48" i="7" s="1"/>
  <c r="AOO48" i="7" s="1"/>
  <c r="AOQ48" i="7" s="1"/>
  <c r="AOS48" i="7" s="1"/>
  <c r="AOU48" i="7" s="1"/>
  <c r="AOW48" i="7" s="1"/>
  <c r="AOY48" i="7" s="1"/>
  <c r="APA48" i="7" s="1"/>
  <c r="APC48" i="7" s="1"/>
  <c r="APE48" i="7" s="1"/>
  <c r="APG48" i="7" s="1"/>
  <c r="API48" i="7" s="1"/>
  <c r="APK48" i="7" s="1"/>
  <c r="APM48" i="7" s="1"/>
  <c r="APO48" i="7" s="1"/>
  <c r="APQ48" i="7" s="1"/>
  <c r="APS48" i="7" s="1"/>
  <c r="APU48" i="7" s="1"/>
  <c r="APW48" i="7" s="1"/>
  <c r="APY48" i="7" s="1"/>
  <c r="AQA48" i="7" s="1"/>
  <c r="AQC48" i="7" s="1"/>
  <c r="AQE48" i="7" s="1"/>
  <c r="AQG48" i="7" s="1"/>
  <c r="AQI48" i="7" s="1"/>
  <c r="AQK48" i="7" s="1"/>
  <c r="AQM48" i="7" s="1"/>
  <c r="AQO48" i="7" s="1"/>
  <c r="AQQ48" i="7" s="1"/>
  <c r="AQS48" i="7" s="1"/>
  <c r="AQU48" i="7" s="1"/>
  <c r="AQW48" i="7" s="1"/>
  <c r="AQY48" i="7" s="1"/>
  <c r="ARA48" i="7" s="1"/>
  <c r="ARC48" i="7" s="1"/>
  <c r="ARE48" i="7" s="1"/>
  <c r="ARG48" i="7" s="1"/>
  <c r="ARI48" i="7" s="1"/>
  <c r="ARK48" i="7" s="1"/>
  <c r="ARM48" i="7" s="1"/>
  <c r="ARO48" i="7" s="1"/>
  <c r="ARQ48" i="7" s="1"/>
  <c r="ARS48" i="7" s="1"/>
  <c r="ARU48" i="7" s="1"/>
  <c r="ARW48" i="7" s="1"/>
  <c r="ARY48" i="7" s="1"/>
  <c r="ASA48" i="7" s="1"/>
  <c r="ASC48" i="7" s="1"/>
  <c r="ASE48" i="7" s="1"/>
  <c r="ASG48" i="7" s="1"/>
  <c r="ASI48" i="7" s="1"/>
  <c r="ASK48" i="7" s="1"/>
  <c r="ASM48" i="7" s="1"/>
  <c r="ASO48" i="7" s="1"/>
  <c r="ASQ48" i="7" s="1"/>
  <c r="ASS48" i="7" s="1"/>
  <c r="ASU48" i="7" s="1"/>
  <c r="ASW48" i="7" s="1"/>
  <c r="ASY48" i="7" s="1"/>
  <c r="ATA48" i="7" s="1"/>
  <c r="ATC48" i="7" s="1"/>
  <c r="ATE48" i="7" s="1"/>
  <c r="ATG48" i="7" s="1"/>
  <c r="ATI48" i="7" s="1"/>
  <c r="ATK48" i="7" s="1"/>
  <c r="ATM48" i="7" s="1"/>
  <c r="ATO48" i="7" s="1"/>
  <c r="ATQ48" i="7" s="1"/>
  <c r="ATS48" i="7" s="1"/>
  <c r="ATU48" i="7" s="1"/>
  <c r="ATW48" i="7" s="1"/>
  <c r="ATY48" i="7" s="1"/>
  <c r="AUA48" i="7" s="1"/>
  <c r="AUC48" i="7" s="1"/>
  <c r="AUE48" i="7" s="1"/>
  <c r="AUG48" i="7" s="1"/>
  <c r="AUI48" i="7" s="1"/>
  <c r="AUK48" i="7" s="1"/>
  <c r="AUM48" i="7" s="1"/>
  <c r="AUO48" i="7" s="1"/>
  <c r="AUQ48" i="7" s="1"/>
  <c r="AUS48" i="7" s="1"/>
  <c r="AUU48" i="7" s="1"/>
  <c r="AUW48" i="7" s="1"/>
  <c r="AUY48" i="7" s="1"/>
  <c r="AVA48" i="7" s="1"/>
  <c r="AVC48" i="7" s="1"/>
  <c r="AVE48" i="7" s="1"/>
  <c r="AVG48" i="7" s="1"/>
  <c r="AVI48" i="7" s="1"/>
  <c r="AVK48" i="7" s="1"/>
  <c r="AVM48" i="7" s="1"/>
  <c r="AVO48" i="7" s="1"/>
  <c r="AVQ48" i="7" s="1"/>
  <c r="AVS48" i="7" s="1"/>
  <c r="AVU48" i="7" s="1"/>
  <c r="AVW48" i="7" s="1"/>
  <c r="AVY48" i="7" s="1"/>
  <c r="AWA48" i="7" s="1"/>
  <c r="AWC48" i="7" s="1"/>
  <c r="AWE48" i="7" s="1"/>
  <c r="AWG48" i="7" s="1"/>
  <c r="AWI48" i="7" s="1"/>
  <c r="AWK48" i="7" s="1"/>
  <c r="AWM48" i="7" s="1"/>
  <c r="AWO48" i="7" s="1"/>
  <c r="AWQ48" i="7" s="1"/>
  <c r="AWS48" i="7" s="1"/>
  <c r="AWU48" i="7" s="1"/>
  <c r="AWW48" i="7" s="1"/>
  <c r="AWY48" i="7" s="1"/>
  <c r="AXA48" i="7" s="1"/>
  <c r="AXC48" i="7" s="1"/>
  <c r="AXE48" i="7" s="1"/>
  <c r="AXG48" i="7" s="1"/>
  <c r="AXI48" i="7" s="1"/>
  <c r="AXK48" i="7" s="1"/>
  <c r="AXM48" i="7" s="1"/>
  <c r="AXO48" i="7" s="1"/>
  <c r="AXQ48" i="7" s="1"/>
  <c r="AXS48" i="7" s="1"/>
  <c r="AXU48" i="7" s="1"/>
  <c r="AXW48" i="7" s="1"/>
  <c r="AXY48" i="7" s="1"/>
  <c r="AYA48" i="7" s="1"/>
  <c r="AYC48" i="7" s="1"/>
  <c r="AYE48" i="7" s="1"/>
  <c r="AYG48" i="7" s="1"/>
  <c r="AYI48" i="7" s="1"/>
  <c r="AYK48" i="7" s="1"/>
  <c r="AYM48" i="7" s="1"/>
  <c r="AYO48" i="7" s="1"/>
  <c r="AYQ48" i="7" s="1"/>
  <c r="AYS48" i="7" s="1"/>
  <c r="AYU48" i="7" s="1"/>
  <c r="AYW48" i="7" s="1"/>
  <c r="AYY48" i="7" s="1"/>
  <c r="AZA48" i="7" s="1"/>
  <c r="AZC48" i="7" s="1"/>
  <c r="AZE48" i="7" s="1"/>
  <c r="AZG48" i="7" s="1"/>
  <c r="AZI48" i="7" s="1"/>
  <c r="AZK48" i="7" s="1"/>
  <c r="AZM48" i="7" s="1"/>
  <c r="AZO48" i="7" s="1"/>
  <c r="AZQ48" i="7" s="1"/>
  <c r="AZS48" i="7" s="1"/>
  <c r="AZU48" i="7" s="1"/>
  <c r="AZW48" i="7" s="1"/>
  <c r="AZY48" i="7" s="1"/>
  <c r="BAA48" i="7" s="1"/>
  <c r="BAC48" i="7" s="1"/>
  <c r="BAE48" i="7" s="1"/>
  <c r="BAG48" i="7" s="1"/>
  <c r="BAI48" i="7" s="1"/>
  <c r="BAK48" i="7" s="1"/>
  <c r="BAM48" i="7" s="1"/>
  <c r="BAO48" i="7" s="1"/>
  <c r="BAQ48" i="7" s="1"/>
  <c r="BAS48" i="7" s="1"/>
  <c r="BAU48" i="7" s="1"/>
  <c r="BAW48" i="7" s="1"/>
  <c r="BAY48" i="7" s="1"/>
  <c r="BBA48" i="7" s="1"/>
  <c r="BBC48" i="7" s="1"/>
  <c r="BBE48" i="7" s="1"/>
  <c r="BBG48" i="7" s="1"/>
  <c r="BBI48" i="7" s="1"/>
  <c r="BBK48" i="7" s="1"/>
  <c r="BBM48" i="7" s="1"/>
  <c r="BBO48" i="7" s="1"/>
  <c r="BBQ48" i="7" s="1"/>
  <c r="BBS48" i="7" s="1"/>
  <c r="BBU48" i="7" s="1"/>
  <c r="BBW48" i="7" s="1"/>
  <c r="BBY48" i="7" s="1"/>
  <c r="BCA48" i="7" s="1"/>
  <c r="BCC48" i="7" s="1"/>
  <c r="BCE48" i="7" s="1"/>
  <c r="BCG48" i="7" s="1"/>
  <c r="BCI48" i="7" s="1"/>
  <c r="BCK48" i="7" s="1"/>
  <c r="BCM48" i="7" s="1"/>
  <c r="BCO48" i="7" s="1"/>
  <c r="BCQ48" i="7" s="1"/>
  <c r="BCS48" i="7" s="1"/>
  <c r="BCU48" i="7" s="1"/>
  <c r="BCW48" i="7" s="1"/>
  <c r="BCY48" i="7" s="1"/>
  <c r="BDA48" i="7" s="1"/>
  <c r="BDC48" i="7" s="1"/>
  <c r="BDE48" i="7" s="1"/>
  <c r="BDG48" i="7" s="1"/>
  <c r="BDI48" i="7" s="1"/>
  <c r="BDK48" i="7" s="1"/>
  <c r="BDM48" i="7" s="1"/>
  <c r="BDO48" i="7" s="1"/>
  <c r="BDQ48" i="7" s="1"/>
  <c r="BDS48" i="7" s="1"/>
  <c r="BDU48" i="7" s="1"/>
  <c r="BDW48" i="7" s="1"/>
  <c r="BDY48" i="7" s="1"/>
  <c r="BEA48" i="7" s="1"/>
  <c r="BEC48" i="7" s="1"/>
  <c r="BEE48" i="7" s="1"/>
  <c r="BEG48" i="7" s="1"/>
  <c r="BEI48" i="7" s="1"/>
  <c r="BEK48" i="7" s="1"/>
  <c r="BEM48" i="7" s="1"/>
  <c r="BEO48" i="7" s="1"/>
  <c r="BEQ48" i="7" s="1"/>
  <c r="BES48" i="7" s="1"/>
  <c r="BEU48" i="7" s="1"/>
  <c r="BEW48" i="7" s="1"/>
  <c r="BEY48" i="7" s="1"/>
  <c r="BFA48" i="7" s="1"/>
  <c r="BFC48" i="7" s="1"/>
  <c r="BFE48" i="7" s="1"/>
  <c r="BFG48" i="7" s="1"/>
  <c r="BFI48" i="7" s="1"/>
  <c r="BFK48" i="7" s="1"/>
  <c r="BFM48" i="7" s="1"/>
  <c r="BFO48" i="7" s="1"/>
  <c r="BFQ48" i="7" s="1"/>
  <c r="BFS48" i="7" s="1"/>
  <c r="BFU48" i="7" s="1"/>
  <c r="BFW48" i="7" s="1"/>
  <c r="BFY48" i="7" s="1"/>
  <c r="BGA48" i="7" s="1"/>
  <c r="BGC48" i="7" s="1"/>
  <c r="BGE48" i="7" s="1"/>
  <c r="BGG48" i="7" s="1"/>
  <c r="BGI48" i="7" s="1"/>
  <c r="BGK48" i="7" s="1"/>
  <c r="BGM48" i="7" s="1"/>
  <c r="BGO48" i="7" s="1"/>
  <c r="BGQ48" i="7" s="1"/>
  <c r="BGS48" i="7" s="1"/>
  <c r="BGU48" i="7" s="1"/>
  <c r="BGW48" i="7" s="1"/>
  <c r="BGY48" i="7" s="1"/>
  <c r="BHA48" i="7" s="1"/>
  <c r="BHC48" i="7" s="1"/>
  <c r="BHE48" i="7" s="1"/>
  <c r="BHG48" i="7" s="1"/>
  <c r="BHI48" i="7" s="1"/>
  <c r="BHK48" i="7" s="1"/>
  <c r="BHM48" i="7" s="1"/>
  <c r="BHO48" i="7" s="1"/>
  <c r="BHQ48" i="7" s="1"/>
  <c r="BHS48" i="7" s="1"/>
  <c r="BHU48" i="7" s="1"/>
  <c r="BHW48" i="7" s="1"/>
  <c r="BHY48" i="7" s="1"/>
  <c r="BIA48" i="7" s="1"/>
  <c r="BIC48" i="7" s="1"/>
  <c r="BIE48" i="7" s="1"/>
  <c r="BIG48" i="7" s="1"/>
  <c r="BII48" i="7" s="1"/>
  <c r="BIK48" i="7" s="1"/>
  <c r="BIM48" i="7" s="1"/>
  <c r="BIO48" i="7" s="1"/>
  <c r="BIQ48" i="7" s="1"/>
  <c r="BIS48" i="7" s="1"/>
  <c r="BIU48" i="7" s="1"/>
  <c r="BIW48" i="7" s="1"/>
  <c r="BIY48" i="7" s="1"/>
  <c r="BJA48" i="7" s="1"/>
  <c r="BJC48" i="7" s="1"/>
  <c r="BJE48" i="7" s="1"/>
  <c r="BJG48" i="7" s="1"/>
  <c r="BJI48" i="7" s="1"/>
  <c r="BJK48" i="7" s="1"/>
  <c r="BJM48" i="7" s="1"/>
  <c r="BJO48" i="7" s="1"/>
  <c r="BJQ48" i="7" s="1"/>
  <c r="BJS48" i="7" s="1"/>
  <c r="BJU48" i="7" s="1"/>
  <c r="BJW48" i="7" s="1"/>
  <c r="BJY48" i="7" s="1"/>
  <c r="BKA48" i="7" s="1"/>
  <c r="BKC48" i="7" s="1"/>
  <c r="BKE48" i="7" s="1"/>
  <c r="BKG48" i="7" s="1"/>
  <c r="BKI48" i="7" s="1"/>
  <c r="BKK48" i="7" s="1"/>
  <c r="BKM48" i="7" s="1"/>
  <c r="BKO48" i="7" s="1"/>
  <c r="BKQ48" i="7" s="1"/>
  <c r="BKS48" i="7" s="1"/>
  <c r="BKU48" i="7" s="1"/>
  <c r="BKW48" i="7" s="1"/>
  <c r="BKY48" i="7" s="1"/>
  <c r="BLA48" i="7" s="1"/>
  <c r="BLC48" i="7" s="1"/>
  <c r="BLE48" i="7" s="1"/>
  <c r="BLG48" i="7" s="1"/>
  <c r="BLI48" i="7" s="1"/>
  <c r="BLK48" i="7" s="1"/>
  <c r="BLM48" i="7" s="1"/>
  <c r="BLO48" i="7" s="1"/>
  <c r="BLQ48" i="7" s="1"/>
  <c r="BLS48" i="7" s="1"/>
  <c r="BLU48" i="7" s="1"/>
  <c r="BLW48" i="7" s="1"/>
  <c r="BLY48" i="7" s="1"/>
  <c r="BMA48" i="7" s="1"/>
  <c r="BMC48" i="7" s="1"/>
  <c r="BME48" i="7" s="1"/>
  <c r="BMG48" i="7" s="1"/>
  <c r="BMI48" i="7" s="1"/>
  <c r="BMK48" i="7" s="1"/>
  <c r="BMM48" i="7" s="1"/>
  <c r="BMO48" i="7" s="1"/>
  <c r="BMQ48" i="7" s="1"/>
  <c r="BMS48" i="7" s="1"/>
  <c r="BMU48" i="7" s="1"/>
  <c r="BMW48" i="7" s="1"/>
  <c r="BMY48" i="7" s="1"/>
  <c r="BNA48" i="7" s="1"/>
  <c r="BNC48" i="7" s="1"/>
  <c r="BNE48" i="7" s="1"/>
  <c r="BNG48" i="7" s="1"/>
  <c r="BNI48" i="7" s="1"/>
  <c r="BNK48" i="7" s="1"/>
  <c r="BNM48" i="7" s="1"/>
  <c r="BNO48" i="7" s="1"/>
  <c r="BNQ48" i="7" s="1"/>
  <c r="BNS48" i="7" s="1"/>
  <c r="BNU48" i="7" s="1"/>
  <c r="BNW48" i="7" s="1"/>
  <c r="BNY48" i="7" s="1"/>
  <c r="BOA48" i="7" s="1"/>
  <c r="BOC48" i="7" s="1"/>
  <c r="BOE48" i="7" s="1"/>
  <c r="BOG48" i="7" s="1"/>
  <c r="BOI48" i="7" s="1"/>
  <c r="BOK48" i="7" s="1"/>
  <c r="BOM48" i="7" s="1"/>
  <c r="BOO48" i="7" s="1"/>
  <c r="BOQ48" i="7" s="1"/>
  <c r="BOS48" i="7" s="1"/>
  <c r="BOU48" i="7" s="1"/>
  <c r="BOW48" i="7" s="1"/>
  <c r="BOY48" i="7" s="1"/>
  <c r="BPA48" i="7" s="1"/>
  <c r="BPC48" i="7" s="1"/>
  <c r="BPE48" i="7" s="1"/>
  <c r="BPG48" i="7" s="1"/>
  <c r="BPI48" i="7" s="1"/>
  <c r="BPK48" i="7" s="1"/>
  <c r="BPM48" i="7" s="1"/>
  <c r="BPO48" i="7" s="1"/>
  <c r="BPQ48" i="7" s="1"/>
  <c r="BPS48" i="7" s="1"/>
  <c r="BPU48" i="7" s="1"/>
  <c r="BPW48" i="7" s="1"/>
  <c r="BPY48" i="7" s="1"/>
  <c r="BQA48" i="7" s="1"/>
  <c r="BQC48" i="7" s="1"/>
  <c r="BQE48" i="7" s="1"/>
  <c r="BQG48" i="7" s="1"/>
  <c r="BQI48" i="7" s="1"/>
  <c r="BQK48" i="7" s="1"/>
  <c r="BQM48" i="7" s="1"/>
  <c r="BQO48" i="7" s="1"/>
  <c r="BQQ48" i="7" s="1"/>
  <c r="BQS48" i="7" s="1"/>
  <c r="BQU48" i="7" s="1"/>
  <c r="BQW48" i="7" s="1"/>
  <c r="BQY48" i="7" s="1"/>
  <c r="BRA48" i="7" s="1"/>
  <c r="BRC48" i="7" s="1"/>
  <c r="BRE48" i="7" s="1"/>
  <c r="BRG48" i="7" s="1"/>
  <c r="BRI48" i="7" s="1"/>
  <c r="BRK48" i="7" s="1"/>
  <c r="BRM48" i="7" s="1"/>
  <c r="BRO48" i="7" s="1"/>
  <c r="BRQ48" i="7" s="1"/>
  <c r="BRS48" i="7" s="1"/>
  <c r="BRU48" i="7" s="1"/>
  <c r="BRW48" i="7" s="1"/>
  <c r="BRY48" i="7" s="1"/>
  <c r="BSA48" i="7" s="1"/>
  <c r="BSC48" i="7" s="1"/>
  <c r="BSE48" i="7" s="1"/>
  <c r="BSG48" i="7" s="1"/>
  <c r="BSI48" i="7" s="1"/>
  <c r="BSK48" i="7" s="1"/>
  <c r="BSM48" i="7" s="1"/>
  <c r="BSO48" i="7" s="1"/>
  <c r="BSQ48" i="7" s="1"/>
  <c r="BSS48" i="7" s="1"/>
  <c r="BSU48" i="7" s="1"/>
  <c r="BSW48" i="7" s="1"/>
  <c r="BSY48" i="7" s="1"/>
  <c r="BTA48" i="7" s="1"/>
  <c r="BTC48" i="7" s="1"/>
  <c r="BTE48" i="7" s="1"/>
  <c r="BTG48" i="7" s="1"/>
  <c r="BTI48" i="7" s="1"/>
  <c r="BTK48" i="7" s="1"/>
  <c r="BTM48" i="7" s="1"/>
  <c r="BTO48" i="7" s="1"/>
  <c r="BTQ48" i="7" s="1"/>
  <c r="BTS48" i="7" s="1"/>
  <c r="BTU48" i="7" s="1"/>
  <c r="BTW48" i="7" s="1"/>
  <c r="BTY48" i="7" s="1"/>
  <c r="BUA48" i="7" s="1"/>
  <c r="BUC48" i="7" s="1"/>
  <c r="BUE48" i="7" s="1"/>
  <c r="BUG48" i="7" s="1"/>
  <c r="BUI48" i="7" s="1"/>
  <c r="BUK48" i="7" s="1"/>
  <c r="BUM48" i="7" s="1"/>
  <c r="BUO48" i="7" s="1"/>
  <c r="BUQ48" i="7" s="1"/>
  <c r="BUS48" i="7" s="1"/>
  <c r="BUU48" i="7" s="1"/>
  <c r="BUW48" i="7" s="1"/>
  <c r="BUY48" i="7" s="1"/>
  <c r="BVA48" i="7" s="1"/>
  <c r="BVC48" i="7" s="1"/>
  <c r="BVE48" i="7" s="1"/>
  <c r="BVG48" i="7" s="1"/>
  <c r="BVI48" i="7" s="1"/>
  <c r="BVK48" i="7" s="1"/>
  <c r="BVM48" i="7" s="1"/>
  <c r="BVO48" i="7" s="1"/>
  <c r="BVQ48" i="7" s="1"/>
  <c r="BVS48" i="7" s="1"/>
  <c r="BVU48" i="7" s="1"/>
  <c r="BVW48" i="7" s="1"/>
  <c r="BVY48" i="7" s="1"/>
  <c r="BWA48" i="7" s="1"/>
  <c r="BWC48" i="7" s="1"/>
  <c r="BWE48" i="7" s="1"/>
  <c r="BWG48" i="7" s="1"/>
  <c r="BWI48" i="7" s="1"/>
  <c r="BWK48" i="7" s="1"/>
  <c r="BWM48" i="7" s="1"/>
  <c r="BWO48" i="7" s="1"/>
  <c r="BWQ48" i="7" s="1"/>
  <c r="BWS48" i="7" s="1"/>
  <c r="BWU48" i="7" s="1"/>
  <c r="BWW48" i="7" s="1"/>
  <c r="BWY48" i="7" s="1"/>
  <c r="BXA48" i="7" s="1"/>
  <c r="BXC48" i="7" s="1"/>
  <c r="BXE48" i="7" s="1"/>
  <c r="BXG48" i="7" s="1"/>
  <c r="BXI48" i="7" s="1"/>
  <c r="BXK48" i="7" s="1"/>
  <c r="BXM48" i="7" s="1"/>
  <c r="BXO48" i="7" s="1"/>
  <c r="BXQ48" i="7" s="1"/>
  <c r="BXS48" i="7" s="1"/>
  <c r="BXU48" i="7" s="1"/>
  <c r="BXW48" i="7" s="1"/>
  <c r="BXY48" i="7" s="1"/>
  <c r="BYA48" i="7" s="1"/>
  <c r="BYC48" i="7" s="1"/>
  <c r="BYE48" i="7" s="1"/>
  <c r="BYG48" i="7" s="1"/>
  <c r="BYI48" i="7" s="1"/>
  <c r="BYK48" i="7" s="1"/>
  <c r="BYM48" i="7" s="1"/>
  <c r="BYO48" i="7" s="1"/>
  <c r="BYQ48" i="7" s="1"/>
  <c r="BYS48" i="7" s="1"/>
  <c r="BYU48" i="7" s="1"/>
  <c r="BYW48" i="7" s="1"/>
  <c r="BYY48" i="7" s="1"/>
  <c r="BZA48" i="7" s="1"/>
  <c r="BZC48" i="7" s="1"/>
  <c r="BZE48" i="7" s="1"/>
  <c r="BZG48" i="7" s="1"/>
  <c r="BZI48" i="7" s="1"/>
  <c r="BZK48" i="7" s="1"/>
  <c r="BZM48" i="7" s="1"/>
  <c r="BZO48" i="7" s="1"/>
  <c r="BZQ48" i="7" s="1"/>
  <c r="BZS48" i="7" s="1"/>
  <c r="BZU48" i="7" s="1"/>
  <c r="BZW48" i="7" s="1"/>
  <c r="BZY48" i="7" s="1"/>
  <c r="CAA48" i="7" s="1"/>
  <c r="CAC48" i="7" s="1"/>
  <c r="CAE48" i="7" s="1"/>
  <c r="CAG48" i="7" s="1"/>
  <c r="CAI48" i="7" s="1"/>
  <c r="CAK48" i="7" s="1"/>
  <c r="CAM48" i="7" s="1"/>
  <c r="CAO48" i="7" s="1"/>
  <c r="CAQ48" i="7" s="1"/>
  <c r="CAS48" i="7" s="1"/>
  <c r="CAU48" i="7" s="1"/>
  <c r="CAW48" i="7" s="1"/>
  <c r="CAY48" i="7" s="1"/>
  <c r="CBA48" i="7" s="1"/>
  <c r="CBC48" i="7" s="1"/>
  <c r="CBE48" i="7" s="1"/>
  <c r="CBG48" i="7" s="1"/>
  <c r="CBI48" i="7" s="1"/>
  <c r="CBK48" i="7" s="1"/>
  <c r="CBM48" i="7" s="1"/>
  <c r="CBO48" i="7" s="1"/>
  <c r="CBQ48" i="7" s="1"/>
  <c r="CBS48" i="7" s="1"/>
  <c r="CBU48" i="7" s="1"/>
  <c r="CBW48" i="7" s="1"/>
  <c r="CBY48" i="7" s="1"/>
  <c r="CCA48" i="7" s="1"/>
  <c r="CCC48" i="7" s="1"/>
  <c r="CCE48" i="7" s="1"/>
  <c r="CCG48" i="7" s="1"/>
  <c r="CCI48" i="7" s="1"/>
  <c r="CCK48" i="7" s="1"/>
  <c r="CCM48" i="7" s="1"/>
  <c r="CCO48" i="7" s="1"/>
  <c r="CCQ48" i="7" s="1"/>
  <c r="CCS48" i="7" s="1"/>
  <c r="CCU48" i="7" s="1"/>
  <c r="CCW48" i="7" s="1"/>
  <c r="CCY48" i="7" s="1"/>
  <c r="CDA48" i="7" s="1"/>
  <c r="CDC48" i="7" s="1"/>
  <c r="CDE48" i="7" s="1"/>
  <c r="CDG48" i="7" s="1"/>
  <c r="CDI48" i="7" s="1"/>
  <c r="CDK48" i="7" s="1"/>
  <c r="CDM48" i="7" s="1"/>
  <c r="CDO48" i="7" s="1"/>
  <c r="CDQ48" i="7" s="1"/>
  <c r="CDS48" i="7" s="1"/>
  <c r="CDU48" i="7" s="1"/>
  <c r="CDW48" i="7" s="1"/>
  <c r="CDY48" i="7" s="1"/>
  <c r="CEA48" i="7" s="1"/>
  <c r="CEC48" i="7" s="1"/>
  <c r="CEE48" i="7" s="1"/>
  <c r="CEG48" i="7" s="1"/>
  <c r="CEI48" i="7" s="1"/>
  <c r="CEK48" i="7" s="1"/>
  <c r="CEM48" i="7" s="1"/>
  <c r="CEO48" i="7" s="1"/>
  <c r="CEQ48" i="7" s="1"/>
  <c r="CES48" i="7" s="1"/>
  <c r="CEU48" i="7" s="1"/>
  <c r="CEW48" i="7" s="1"/>
  <c r="CEY48" i="7" s="1"/>
  <c r="CFA48" i="7" s="1"/>
  <c r="CFC48" i="7" s="1"/>
  <c r="CFE48" i="7" s="1"/>
  <c r="CFG48" i="7" s="1"/>
  <c r="CFI48" i="7" s="1"/>
  <c r="CFK48" i="7" s="1"/>
  <c r="CFM48" i="7" s="1"/>
  <c r="CFO48" i="7" s="1"/>
  <c r="CFQ48" i="7" s="1"/>
  <c r="CFS48" i="7" s="1"/>
  <c r="CFU48" i="7" s="1"/>
  <c r="CFW48" i="7" s="1"/>
  <c r="CFY48" i="7" s="1"/>
  <c r="CGA48" i="7" s="1"/>
  <c r="CGC48" i="7" s="1"/>
  <c r="CGE48" i="7" s="1"/>
  <c r="CGG48" i="7" s="1"/>
  <c r="CGI48" i="7" s="1"/>
  <c r="CGK48" i="7" s="1"/>
  <c r="CGM48" i="7" s="1"/>
  <c r="CGO48" i="7" s="1"/>
  <c r="CGQ48" i="7" s="1"/>
  <c r="CGS48" i="7" s="1"/>
  <c r="CGU48" i="7" s="1"/>
  <c r="CGW48" i="7" s="1"/>
  <c r="CGY48" i="7" s="1"/>
  <c r="CHA48" i="7" s="1"/>
  <c r="CHC48" i="7" s="1"/>
  <c r="CHE48" i="7" s="1"/>
  <c r="CHG48" i="7" s="1"/>
  <c r="CHI48" i="7" s="1"/>
  <c r="CHK48" i="7" s="1"/>
  <c r="CHM48" i="7" s="1"/>
  <c r="CHO48" i="7" s="1"/>
  <c r="CHQ48" i="7" s="1"/>
  <c r="CHS48" i="7" s="1"/>
  <c r="CHU48" i="7" s="1"/>
  <c r="CHW48" i="7" s="1"/>
  <c r="CHY48" i="7" s="1"/>
  <c r="CIA48" i="7" s="1"/>
  <c r="CIC48" i="7" s="1"/>
  <c r="CIE48" i="7" s="1"/>
  <c r="CIG48" i="7" s="1"/>
  <c r="CII48" i="7" s="1"/>
  <c r="CIK48" i="7" s="1"/>
  <c r="CIM48" i="7" s="1"/>
  <c r="CIO48" i="7" s="1"/>
  <c r="CIQ48" i="7" s="1"/>
  <c r="CIS48" i="7" s="1"/>
  <c r="CIU48" i="7" s="1"/>
  <c r="CIW48" i="7" s="1"/>
  <c r="CIY48" i="7" s="1"/>
  <c r="CJA48" i="7" s="1"/>
  <c r="CJC48" i="7" s="1"/>
  <c r="CJE48" i="7" s="1"/>
  <c r="CJG48" i="7" s="1"/>
  <c r="CJI48" i="7" s="1"/>
  <c r="CJK48" i="7" s="1"/>
  <c r="CJM48" i="7" s="1"/>
  <c r="CJO48" i="7" s="1"/>
  <c r="CJQ48" i="7" s="1"/>
  <c r="CJS48" i="7" s="1"/>
  <c r="CJU48" i="7" s="1"/>
  <c r="CJW48" i="7" s="1"/>
  <c r="CJY48" i="7" s="1"/>
  <c r="CKA48" i="7" s="1"/>
  <c r="CKC48" i="7" s="1"/>
  <c r="CKE48" i="7" s="1"/>
  <c r="CKG48" i="7" s="1"/>
  <c r="CKI48" i="7" s="1"/>
  <c r="CKK48" i="7" s="1"/>
  <c r="CKM48" i="7" s="1"/>
  <c r="CKO48" i="7" s="1"/>
  <c r="CKQ48" i="7" s="1"/>
  <c r="CKS48" i="7" s="1"/>
  <c r="CKU48" i="7" s="1"/>
  <c r="CKW48" i="7" s="1"/>
  <c r="CKY48" i="7" s="1"/>
  <c r="CLA48" i="7" s="1"/>
  <c r="CLC48" i="7" s="1"/>
  <c r="CLE48" i="7" s="1"/>
  <c r="CLG48" i="7" s="1"/>
  <c r="CLI48" i="7" s="1"/>
  <c r="CLK48" i="7" s="1"/>
  <c r="CLM48" i="7" s="1"/>
  <c r="CLO48" i="7" s="1"/>
  <c r="CLQ48" i="7" s="1"/>
  <c r="CLS48" i="7" s="1"/>
  <c r="CLU48" i="7" s="1"/>
  <c r="CLW48" i="7" s="1"/>
  <c r="CLY48" i="7" s="1"/>
  <c r="CMA48" i="7" s="1"/>
  <c r="CMC48" i="7" s="1"/>
  <c r="CME48" i="7" s="1"/>
  <c r="CMG48" i="7" s="1"/>
  <c r="CMI48" i="7" s="1"/>
  <c r="CMK48" i="7" s="1"/>
  <c r="CMM48" i="7" s="1"/>
  <c r="CMO48" i="7" s="1"/>
  <c r="CMQ48" i="7" s="1"/>
  <c r="CMS48" i="7" s="1"/>
  <c r="CMU48" i="7" s="1"/>
  <c r="CMW48" i="7" s="1"/>
  <c r="CMY48" i="7" s="1"/>
  <c r="CNA48" i="7" s="1"/>
  <c r="CNC48" i="7" s="1"/>
  <c r="CNE48" i="7" s="1"/>
  <c r="CNG48" i="7" s="1"/>
  <c r="CNI48" i="7" s="1"/>
  <c r="CNK48" i="7" s="1"/>
  <c r="CNM48" i="7" s="1"/>
  <c r="CNO48" i="7" s="1"/>
  <c r="CNQ48" i="7" s="1"/>
  <c r="CNS48" i="7" s="1"/>
  <c r="CNU48" i="7" s="1"/>
  <c r="CNW48" i="7" s="1"/>
  <c r="CNY48" i="7" s="1"/>
  <c r="COA48" i="7" s="1"/>
  <c r="COC48" i="7" s="1"/>
  <c r="COE48" i="7" s="1"/>
  <c r="COG48" i="7" s="1"/>
  <c r="COI48" i="7" s="1"/>
  <c r="COK48" i="7" s="1"/>
  <c r="COM48" i="7" s="1"/>
  <c r="COO48" i="7" s="1"/>
  <c r="COQ48" i="7" s="1"/>
  <c r="COS48" i="7" s="1"/>
  <c r="COU48" i="7" s="1"/>
  <c r="COW48" i="7" s="1"/>
  <c r="COY48" i="7" s="1"/>
  <c r="CPA48" i="7" s="1"/>
  <c r="CPC48" i="7" s="1"/>
  <c r="CPE48" i="7" s="1"/>
  <c r="CPG48" i="7" s="1"/>
  <c r="CPI48" i="7" s="1"/>
  <c r="CPK48" i="7" s="1"/>
  <c r="CPM48" i="7" s="1"/>
  <c r="CPO48" i="7" s="1"/>
  <c r="CPQ48" i="7" s="1"/>
  <c r="CPS48" i="7" s="1"/>
  <c r="CPU48" i="7" s="1"/>
  <c r="CPW48" i="7" s="1"/>
  <c r="CPY48" i="7" s="1"/>
  <c r="CQA48" i="7" s="1"/>
  <c r="CQC48" i="7" s="1"/>
  <c r="CQE48" i="7" s="1"/>
  <c r="CQG48" i="7" s="1"/>
  <c r="CQI48" i="7" s="1"/>
  <c r="CQK48" i="7" s="1"/>
  <c r="CQM48" i="7" s="1"/>
  <c r="CQO48" i="7" s="1"/>
  <c r="CQQ48" i="7" s="1"/>
  <c r="CQS48" i="7" s="1"/>
  <c r="CQU48" i="7" s="1"/>
  <c r="CQW48" i="7" s="1"/>
  <c r="CQY48" i="7" s="1"/>
  <c r="CRA48" i="7" s="1"/>
  <c r="CRC48" i="7" s="1"/>
  <c r="CRE48" i="7" s="1"/>
  <c r="CRG48" i="7" s="1"/>
  <c r="CRI48" i="7" s="1"/>
  <c r="CRK48" i="7" s="1"/>
  <c r="CRM48" i="7" s="1"/>
  <c r="CRO48" i="7" s="1"/>
  <c r="CRQ48" i="7" s="1"/>
  <c r="CRS48" i="7" s="1"/>
  <c r="CRU48" i="7" s="1"/>
  <c r="CRW48" i="7" s="1"/>
  <c r="CRY48" i="7" s="1"/>
  <c r="CSA48" i="7" s="1"/>
  <c r="CSC48" i="7" s="1"/>
  <c r="CSE48" i="7" s="1"/>
  <c r="CSG48" i="7" s="1"/>
  <c r="CSI48" i="7" s="1"/>
  <c r="CSK48" i="7" s="1"/>
  <c r="CSM48" i="7" s="1"/>
  <c r="CSO48" i="7" s="1"/>
  <c r="CSQ48" i="7" s="1"/>
  <c r="CSS48" i="7" s="1"/>
  <c r="CSU48" i="7" s="1"/>
  <c r="CSW48" i="7" s="1"/>
  <c r="CSY48" i="7" s="1"/>
  <c r="CTA48" i="7" s="1"/>
  <c r="CTC48" i="7" s="1"/>
  <c r="CTE48" i="7" s="1"/>
  <c r="CTG48" i="7" s="1"/>
  <c r="CTI48" i="7" s="1"/>
  <c r="CTK48" i="7" s="1"/>
  <c r="CTM48" i="7" s="1"/>
  <c r="CTO48" i="7" s="1"/>
  <c r="CTQ48" i="7" s="1"/>
  <c r="CTS48" i="7" s="1"/>
  <c r="CTU48" i="7" s="1"/>
  <c r="CTW48" i="7" s="1"/>
  <c r="CTY48" i="7" s="1"/>
  <c r="CUA48" i="7" s="1"/>
  <c r="CUC48" i="7" s="1"/>
  <c r="CUE48" i="7" s="1"/>
  <c r="CUG48" i="7" s="1"/>
  <c r="CUI48" i="7" s="1"/>
  <c r="CUK48" i="7" s="1"/>
  <c r="CUM48" i="7" s="1"/>
  <c r="CUO48" i="7" s="1"/>
  <c r="CUQ48" i="7" s="1"/>
  <c r="CUS48" i="7" s="1"/>
  <c r="CUU48" i="7" s="1"/>
  <c r="CUW48" i="7" s="1"/>
  <c r="CUY48" i="7" s="1"/>
  <c r="CVA48" i="7" s="1"/>
  <c r="CVC48" i="7" s="1"/>
  <c r="CVE48" i="7" s="1"/>
  <c r="CVG48" i="7" s="1"/>
  <c r="CVI48" i="7" s="1"/>
  <c r="CVK48" i="7" s="1"/>
  <c r="CVM48" i="7" s="1"/>
  <c r="CVO48" i="7" s="1"/>
  <c r="CVQ48" i="7" s="1"/>
  <c r="CVS48" i="7" s="1"/>
  <c r="CVU48" i="7" s="1"/>
  <c r="CVW48" i="7" s="1"/>
  <c r="CVY48" i="7" s="1"/>
  <c r="CWA48" i="7" s="1"/>
  <c r="CWC48" i="7" s="1"/>
  <c r="CWE48" i="7" s="1"/>
  <c r="CWG48" i="7" s="1"/>
  <c r="CWI48" i="7" s="1"/>
  <c r="CWK48" i="7" s="1"/>
  <c r="CWM48" i="7" s="1"/>
  <c r="CWO48" i="7" s="1"/>
  <c r="CWQ48" i="7" s="1"/>
  <c r="CWS48" i="7" s="1"/>
  <c r="CWU48" i="7" s="1"/>
  <c r="CWW48" i="7" s="1"/>
  <c r="CWY48" i="7" s="1"/>
  <c r="CXA48" i="7" s="1"/>
  <c r="CXC48" i="7" s="1"/>
  <c r="CXE48" i="7" s="1"/>
  <c r="CXG48" i="7" s="1"/>
  <c r="CXI48" i="7" s="1"/>
  <c r="CXK48" i="7" s="1"/>
  <c r="CXM48" i="7" s="1"/>
  <c r="CXO48" i="7" s="1"/>
  <c r="CXQ48" i="7" s="1"/>
  <c r="CXS48" i="7" s="1"/>
  <c r="CXU48" i="7" s="1"/>
  <c r="CXW48" i="7" s="1"/>
  <c r="CXY48" i="7" s="1"/>
  <c r="CYA48" i="7" s="1"/>
  <c r="CYC48" i="7" s="1"/>
  <c r="CYE48" i="7" s="1"/>
  <c r="CYG48" i="7" s="1"/>
  <c r="CYI48" i="7" s="1"/>
  <c r="CYK48" i="7" s="1"/>
  <c r="CYM48" i="7" s="1"/>
  <c r="CYO48" i="7" s="1"/>
  <c r="CYQ48" i="7" s="1"/>
  <c r="CYS48" i="7" s="1"/>
  <c r="CYU48" i="7" s="1"/>
  <c r="CYW48" i="7" s="1"/>
  <c r="CYY48" i="7" s="1"/>
  <c r="CZA48" i="7" s="1"/>
  <c r="CZC48" i="7" s="1"/>
  <c r="CZE48" i="7" s="1"/>
  <c r="CZG48" i="7" s="1"/>
  <c r="CZI48" i="7" s="1"/>
  <c r="CZK48" i="7" s="1"/>
  <c r="CZM48" i="7" s="1"/>
  <c r="CZO48" i="7" s="1"/>
  <c r="CZQ48" i="7" s="1"/>
  <c r="CZS48" i="7" s="1"/>
  <c r="CZU48" i="7" s="1"/>
  <c r="CZW48" i="7" s="1"/>
  <c r="CZY48" i="7" s="1"/>
  <c r="DAA48" i="7" s="1"/>
  <c r="DAC48" i="7" s="1"/>
  <c r="DAE48" i="7" s="1"/>
  <c r="DAG48" i="7" s="1"/>
  <c r="DAI48" i="7" s="1"/>
  <c r="DAK48" i="7" s="1"/>
  <c r="DAM48" i="7" s="1"/>
  <c r="DAO48" i="7" s="1"/>
  <c r="DAQ48" i="7" s="1"/>
  <c r="DAS48" i="7" s="1"/>
  <c r="DAU48" i="7" s="1"/>
  <c r="DAW48" i="7" s="1"/>
  <c r="DAY48" i="7" s="1"/>
  <c r="DBA48" i="7" s="1"/>
  <c r="DBC48" i="7" s="1"/>
  <c r="DBE48" i="7" s="1"/>
  <c r="DBG48" i="7" s="1"/>
  <c r="DBI48" i="7" s="1"/>
  <c r="DBK48" i="7" s="1"/>
  <c r="DBM48" i="7" s="1"/>
  <c r="DBO48" i="7" s="1"/>
  <c r="DBQ48" i="7" s="1"/>
  <c r="DBS48" i="7" s="1"/>
  <c r="DBU48" i="7" s="1"/>
  <c r="DBW48" i="7" s="1"/>
  <c r="DBY48" i="7" s="1"/>
  <c r="DCA48" i="7" s="1"/>
  <c r="DCC48" i="7" s="1"/>
  <c r="DCE48" i="7" s="1"/>
  <c r="DCG48" i="7" s="1"/>
  <c r="DCI48" i="7" s="1"/>
  <c r="DCK48" i="7" s="1"/>
  <c r="DCM48" i="7" s="1"/>
  <c r="DCO48" i="7" s="1"/>
  <c r="DCQ48" i="7" s="1"/>
  <c r="DCS48" i="7" s="1"/>
  <c r="DCU48" i="7" s="1"/>
  <c r="DCW48" i="7" s="1"/>
  <c r="DCY48" i="7" s="1"/>
  <c r="DDA48" i="7" s="1"/>
  <c r="DDC48" i="7" s="1"/>
  <c r="DDE48" i="7" s="1"/>
  <c r="DDG48" i="7" s="1"/>
  <c r="DDI48" i="7" s="1"/>
  <c r="DDK48" i="7" s="1"/>
  <c r="DDM48" i="7" s="1"/>
  <c r="DDO48" i="7" s="1"/>
  <c r="DDQ48" i="7" s="1"/>
  <c r="DDS48" i="7" s="1"/>
  <c r="DDU48" i="7" s="1"/>
  <c r="DDW48" i="7" s="1"/>
  <c r="DDY48" i="7" s="1"/>
  <c r="DEA48" i="7" s="1"/>
  <c r="DEC48" i="7" s="1"/>
  <c r="DEE48" i="7" s="1"/>
  <c r="DEG48" i="7" s="1"/>
  <c r="DEI48" i="7" s="1"/>
  <c r="DEK48" i="7" s="1"/>
  <c r="DEM48" i="7" s="1"/>
  <c r="DEO48" i="7" s="1"/>
  <c r="DEQ48" i="7" s="1"/>
  <c r="DES48" i="7" s="1"/>
  <c r="DEU48" i="7" s="1"/>
  <c r="DEW48" i="7" s="1"/>
  <c r="DEY48" i="7" s="1"/>
  <c r="DFA48" i="7" s="1"/>
  <c r="DFC48" i="7" s="1"/>
  <c r="DFE48" i="7" s="1"/>
  <c r="DFG48" i="7" s="1"/>
  <c r="DFI48" i="7" s="1"/>
  <c r="DFK48" i="7" s="1"/>
  <c r="DFM48" i="7" s="1"/>
  <c r="DFO48" i="7" s="1"/>
  <c r="DFQ48" i="7" s="1"/>
  <c r="DFS48" i="7" s="1"/>
  <c r="DFU48" i="7" s="1"/>
  <c r="DFW48" i="7" s="1"/>
  <c r="DFY48" i="7" s="1"/>
  <c r="DGA48" i="7" s="1"/>
  <c r="DGC48" i="7" s="1"/>
  <c r="DGE48" i="7" s="1"/>
  <c r="DGG48" i="7" s="1"/>
  <c r="DGI48" i="7" s="1"/>
  <c r="DGK48" i="7" s="1"/>
  <c r="DGM48" i="7" s="1"/>
  <c r="DGO48" i="7" s="1"/>
  <c r="DGQ48" i="7" s="1"/>
  <c r="DGS48" i="7" s="1"/>
  <c r="DGU48" i="7" s="1"/>
  <c r="DGW48" i="7" s="1"/>
  <c r="DGY48" i="7" s="1"/>
  <c r="DHA48" i="7" s="1"/>
  <c r="DHC48" i="7" s="1"/>
  <c r="DHE48" i="7" s="1"/>
  <c r="DHG48" i="7" s="1"/>
  <c r="DHI48" i="7" s="1"/>
  <c r="DHK48" i="7" s="1"/>
  <c r="DHM48" i="7" s="1"/>
  <c r="DHO48" i="7" s="1"/>
  <c r="DHQ48" i="7" s="1"/>
  <c r="DHS48" i="7" s="1"/>
  <c r="DHU48" i="7" s="1"/>
  <c r="DHW48" i="7" s="1"/>
  <c r="DHY48" i="7" s="1"/>
  <c r="DIA48" i="7" s="1"/>
  <c r="DIC48" i="7" s="1"/>
  <c r="DIE48" i="7" s="1"/>
  <c r="DIG48" i="7" s="1"/>
  <c r="DII48" i="7" s="1"/>
  <c r="DIK48" i="7" s="1"/>
  <c r="DIM48" i="7" s="1"/>
  <c r="DIO48" i="7" s="1"/>
  <c r="DIQ48" i="7" s="1"/>
  <c r="DIS48" i="7" s="1"/>
  <c r="DIU48" i="7" s="1"/>
  <c r="DIW48" i="7" s="1"/>
  <c r="DIY48" i="7" s="1"/>
  <c r="DJA48" i="7" s="1"/>
  <c r="DJC48" i="7" s="1"/>
  <c r="DJE48" i="7" s="1"/>
  <c r="DJG48" i="7" s="1"/>
  <c r="DJI48" i="7" s="1"/>
  <c r="DJK48" i="7" s="1"/>
  <c r="DJM48" i="7" s="1"/>
  <c r="DJO48" i="7" s="1"/>
  <c r="DJQ48" i="7" s="1"/>
  <c r="DJS48" i="7" s="1"/>
  <c r="DJU48" i="7" s="1"/>
  <c r="DJW48" i="7" s="1"/>
  <c r="DJY48" i="7" s="1"/>
  <c r="DKA48" i="7" s="1"/>
  <c r="DKC48" i="7" s="1"/>
  <c r="DKE48" i="7" s="1"/>
  <c r="DKG48" i="7" s="1"/>
  <c r="DKI48" i="7" s="1"/>
  <c r="DKK48" i="7" s="1"/>
  <c r="DKM48" i="7" s="1"/>
  <c r="DKO48" i="7" s="1"/>
  <c r="DKQ48" i="7" s="1"/>
  <c r="DKS48" i="7" s="1"/>
  <c r="DKU48" i="7" s="1"/>
  <c r="DKW48" i="7" s="1"/>
  <c r="DKY48" i="7" s="1"/>
  <c r="DLA48" i="7" s="1"/>
  <c r="DLC48" i="7" s="1"/>
  <c r="DLE48" i="7" s="1"/>
  <c r="DLG48" i="7" s="1"/>
  <c r="DLI48" i="7" s="1"/>
  <c r="DLK48" i="7" s="1"/>
  <c r="DLM48" i="7" s="1"/>
  <c r="DLO48" i="7" s="1"/>
  <c r="DLQ48" i="7" s="1"/>
  <c r="DLS48" i="7" s="1"/>
  <c r="DLU48" i="7" s="1"/>
  <c r="DLW48" i="7" s="1"/>
  <c r="DLY48" i="7" s="1"/>
  <c r="DMA48" i="7" s="1"/>
  <c r="DMC48" i="7" s="1"/>
  <c r="DME48" i="7" s="1"/>
  <c r="DMG48" i="7" s="1"/>
  <c r="DMI48" i="7" s="1"/>
  <c r="DMK48" i="7" s="1"/>
  <c r="DMM48" i="7" s="1"/>
  <c r="DMO48" i="7" s="1"/>
  <c r="DMQ48" i="7" s="1"/>
  <c r="DMS48" i="7" s="1"/>
  <c r="DMU48" i="7" s="1"/>
  <c r="DMW48" i="7" s="1"/>
  <c r="DMY48" i="7" s="1"/>
  <c r="DNA48" i="7" s="1"/>
  <c r="DNC48" i="7" s="1"/>
  <c r="DNE48" i="7" s="1"/>
  <c r="DNG48" i="7" s="1"/>
  <c r="DNI48" i="7" s="1"/>
  <c r="DNK48" i="7" s="1"/>
  <c r="DNM48" i="7" s="1"/>
  <c r="DNO48" i="7" s="1"/>
  <c r="DNQ48" i="7" s="1"/>
  <c r="DNS48" i="7" s="1"/>
  <c r="DNU48" i="7" s="1"/>
  <c r="DNW48" i="7" s="1"/>
  <c r="DNY48" i="7" s="1"/>
  <c r="DOA48" i="7" s="1"/>
  <c r="DOC48" i="7" s="1"/>
  <c r="DOE48" i="7" s="1"/>
  <c r="DOG48" i="7" s="1"/>
  <c r="DOI48" i="7" s="1"/>
  <c r="DOK48" i="7" s="1"/>
  <c r="DOM48" i="7" s="1"/>
  <c r="DOO48" i="7" s="1"/>
  <c r="DOQ48" i="7" s="1"/>
  <c r="DOS48" i="7" s="1"/>
  <c r="DOU48" i="7" s="1"/>
  <c r="DOW48" i="7" s="1"/>
  <c r="DOY48" i="7" s="1"/>
  <c r="DPA48" i="7" s="1"/>
  <c r="DPC48" i="7" s="1"/>
  <c r="DPE48" i="7" s="1"/>
  <c r="DPG48" i="7" s="1"/>
  <c r="DPI48" i="7" s="1"/>
  <c r="DPK48" i="7" s="1"/>
  <c r="DPM48" i="7" s="1"/>
  <c r="DPO48" i="7" s="1"/>
  <c r="DPQ48" i="7" s="1"/>
  <c r="DPS48" i="7" s="1"/>
  <c r="DPU48" i="7" s="1"/>
  <c r="DPW48" i="7" s="1"/>
  <c r="DPY48" i="7" s="1"/>
  <c r="DQA48" i="7" s="1"/>
  <c r="DQC48" i="7" s="1"/>
  <c r="DQE48" i="7" s="1"/>
  <c r="DQG48" i="7" s="1"/>
  <c r="DQI48" i="7" s="1"/>
  <c r="DQK48" i="7" s="1"/>
  <c r="DQM48" i="7" s="1"/>
  <c r="DQO48" i="7" s="1"/>
  <c r="DQQ48" i="7" s="1"/>
  <c r="DQS48" i="7" s="1"/>
  <c r="DQU48" i="7" s="1"/>
  <c r="DQW48" i="7" s="1"/>
  <c r="DQY48" i="7" s="1"/>
  <c r="DRA48" i="7" s="1"/>
  <c r="DRC48" i="7" s="1"/>
  <c r="DRE48" i="7" s="1"/>
  <c r="DRG48" i="7" s="1"/>
  <c r="DRI48" i="7" s="1"/>
  <c r="DRK48" i="7" s="1"/>
  <c r="DRM48" i="7" s="1"/>
  <c r="DRO48" i="7" s="1"/>
  <c r="DRQ48" i="7" s="1"/>
  <c r="DRS48" i="7" s="1"/>
  <c r="DRU48" i="7" s="1"/>
  <c r="DRW48" i="7" s="1"/>
  <c r="DRY48" i="7" s="1"/>
  <c r="DSA48" i="7" s="1"/>
  <c r="DSC48" i="7" s="1"/>
  <c r="DSE48" i="7" s="1"/>
  <c r="DSG48" i="7" s="1"/>
  <c r="DSI48" i="7" s="1"/>
  <c r="DSK48" i="7" s="1"/>
  <c r="DSM48" i="7" s="1"/>
  <c r="DSO48" i="7" s="1"/>
  <c r="DSQ48" i="7" s="1"/>
  <c r="DSS48" i="7" s="1"/>
  <c r="DSU48" i="7" s="1"/>
  <c r="DSW48" i="7" s="1"/>
  <c r="DSY48" i="7" s="1"/>
  <c r="DTA48" i="7" s="1"/>
  <c r="DTC48" i="7" s="1"/>
  <c r="DTE48" i="7" s="1"/>
  <c r="DTG48" i="7" s="1"/>
  <c r="DTI48" i="7" s="1"/>
  <c r="DTK48" i="7" s="1"/>
  <c r="DTM48" i="7" s="1"/>
  <c r="DTO48" i="7" s="1"/>
  <c r="DTQ48" i="7" s="1"/>
  <c r="DTS48" i="7" s="1"/>
  <c r="DTU48" i="7" s="1"/>
  <c r="DTW48" i="7" s="1"/>
  <c r="DTY48" i="7" s="1"/>
  <c r="DUA48" i="7" s="1"/>
  <c r="DUC48" i="7" s="1"/>
  <c r="DUE48" i="7" s="1"/>
  <c r="DUG48" i="7" s="1"/>
  <c r="DUI48" i="7" s="1"/>
  <c r="DUK48" i="7" s="1"/>
  <c r="DUM48" i="7" s="1"/>
  <c r="DUO48" i="7" s="1"/>
  <c r="DUQ48" i="7" s="1"/>
  <c r="DUS48" i="7" s="1"/>
  <c r="DUU48" i="7" s="1"/>
  <c r="DUW48" i="7" s="1"/>
  <c r="DUY48" i="7" s="1"/>
  <c r="DVA48" i="7" s="1"/>
  <c r="DVC48" i="7" s="1"/>
  <c r="DVE48" i="7" s="1"/>
  <c r="DVG48" i="7" s="1"/>
  <c r="DVI48" i="7" s="1"/>
  <c r="DVK48" i="7" s="1"/>
  <c r="DVM48" i="7" s="1"/>
  <c r="DVO48" i="7" s="1"/>
  <c r="DVQ48" i="7" s="1"/>
  <c r="DVS48" i="7" s="1"/>
  <c r="DVU48" i="7" s="1"/>
  <c r="DVW48" i="7" s="1"/>
  <c r="DVY48" i="7" s="1"/>
  <c r="DWA48" i="7" s="1"/>
  <c r="DWC48" i="7" s="1"/>
  <c r="DWE48" i="7" s="1"/>
  <c r="DWG48" i="7" s="1"/>
  <c r="DWI48" i="7" s="1"/>
  <c r="DWK48" i="7" s="1"/>
  <c r="DWM48" i="7" s="1"/>
  <c r="DWO48" i="7" s="1"/>
  <c r="DWQ48" i="7" s="1"/>
  <c r="DWS48" i="7" s="1"/>
  <c r="DWU48" i="7" s="1"/>
  <c r="DWW48" i="7" s="1"/>
  <c r="DWY48" i="7" s="1"/>
  <c r="DXA48" i="7" s="1"/>
  <c r="DXC48" i="7" s="1"/>
  <c r="DXE48" i="7" s="1"/>
  <c r="DXG48" i="7" s="1"/>
  <c r="DXI48" i="7" s="1"/>
  <c r="DXK48" i="7" s="1"/>
  <c r="DXM48" i="7" s="1"/>
  <c r="DXO48" i="7" s="1"/>
  <c r="DXQ48" i="7" s="1"/>
  <c r="DXS48" i="7" s="1"/>
  <c r="DXU48" i="7" s="1"/>
  <c r="DXW48" i="7" s="1"/>
  <c r="DXY48" i="7" s="1"/>
  <c r="DYA48" i="7" s="1"/>
  <c r="DYC48" i="7" s="1"/>
  <c r="DYE48" i="7" s="1"/>
  <c r="DYG48" i="7" s="1"/>
  <c r="DYI48" i="7" s="1"/>
  <c r="DYK48" i="7" s="1"/>
  <c r="DYM48" i="7" s="1"/>
  <c r="DYO48" i="7" s="1"/>
  <c r="DYQ48" i="7" s="1"/>
  <c r="DYS48" i="7" s="1"/>
  <c r="DYU48" i="7" s="1"/>
  <c r="DYW48" i="7" s="1"/>
  <c r="DYY48" i="7" s="1"/>
  <c r="DZA48" i="7" s="1"/>
  <c r="DZC48" i="7" s="1"/>
  <c r="DZE48" i="7" s="1"/>
  <c r="DZG48" i="7" s="1"/>
  <c r="DZI48" i="7" s="1"/>
  <c r="DZK48" i="7" s="1"/>
  <c r="DZM48" i="7" s="1"/>
  <c r="DZO48" i="7" s="1"/>
  <c r="DZQ48" i="7" s="1"/>
  <c r="DZS48" i="7" s="1"/>
  <c r="DZU48" i="7" s="1"/>
  <c r="DZW48" i="7" s="1"/>
  <c r="DZY48" i="7" s="1"/>
  <c r="EAA48" i="7" s="1"/>
  <c r="EAC48" i="7" s="1"/>
  <c r="EAE48" i="7" s="1"/>
  <c r="EAG48" i="7" s="1"/>
  <c r="EAI48" i="7" s="1"/>
  <c r="EAK48" i="7" s="1"/>
  <c r="EAM48" i="7" s="1"/>
  <c r="EAO48" i="7" s="1"/>
  <c r="EAQ48" i="7" s="1"/>
  <c r="EAS48" i="7" s="1"/>
  <c r="EAU48" i="7" s="1"/>
  <c r="EAW48" i="7" s="1"/>
  <c r="EAY48" i="7" s="1"/>
  <c r="EBA48" i="7" s="1"/>
  <c r="EBC48" i="7" s="1"/>
  <c r="EBE48" i="7" s="1"/>
  <c r="EBG48" i="7" s="1"/>
  <c r="EBI48" i="7" s="1"/>
  <c r="EBK48" i="7" s="1"/>
  <c r="EBM48" i="7" s="1"/>
  <c r="EBO48" i="7" s="1"/>
  <c r="EBQ48" i="7" s="1"/>
  <c r="EBS48" i="7" s="1"/>
  <c r="EBU48" i="7" s="1"/>
  <c r="EBW48" i="7" s="1"/>
  <c r="EBY48" i="7" s="1"/>
  <c r="ECA48" i="7" s="1"/>
  <c r="ECC48" i="7" s="1"/>
  <c r="ECE48" i="7" s="1"/>
  <c r="ECG48" i="7" s="1"/>
  <c r="ECI48" i="7" s="1"/>
  <c r="ECK48" i="7" s="1"/>
  <c r="ECM48" i="7" s="1"/>
  <c r="ECO48" i="7" s="1"/>
  <c r="ECQ48" i="7" s="1"/>
  <c r="ECS48" i="7" s="1"/>
  <c r="ECU48" i="7" s="1"/>
  <c r="ECW48" i="7" s="1"/>
  <c r="ECY48" i="7" s="1"/>
  <c r="EDA48" i="7" s="1"/>
  <c r="EDC48" i="7" s="1"/>
  <c r="EDE48" i="7" s="1"/>
  <c r="EDG48" i="7" s="1"/>
  <c r="EDI48" i="7" s="1"/>
  <c r="EDK48" i="7" s="1"/>
  <c r="EDM48" i="7" s="1"/>
  <c r="EDO48" i="7" s="1"/>
  <c r="EDQ48" i="7" s="1"/>
  <c r="EDS48" i="7" s="1"/>
  <c r="EDU48" i="7" s="1"/>
  <c r="EDW48" i="7" s="1"/>
  <c r="EDY48" i="7" s="1"/>
  <c r="EEA48" i="7" s="1"/>
  <c r="EEC48" i="7" s="1"/>
  <c r="EEE48" i="7" s="1"/>
  <c r="EEG48" i="7" s="1"/>
  <c r="EEI48" i="7" s="1"/>
  <c r="EEK48" i="7" s="1"/>
  <c r="EEM48" i="7" s="1"/>
  <c r="EEO48" i="7" s="1"/>
  <c r="EEQ48" i="7" s="1"/>
  <c r="EES48" i="7" s="1"/>
  <c r="EEU48" i="7" s="1"/>
  <c r="EEW48" i="7" s="1"/>
  <c r="EEY48" i="7" s="1"/>
  <c r="EFA48" i="7" s="1"/>
  <c r="EFC48" i="7" s="1"/>
  <c r="EFE48" i="7" s="1"/>
  <c r="EFG48" i="7" s="1"/>
  <c r="EFI48" i="7" s="1"/>
  <c r="EFK48" i="7" s="1"/>
  <c r="EFM48" i="7" s="1"/>
  <c r="EFO48" i="7" s="1"/>
  <c r="EFQ48" i="7" s="1"/>
  <c r="EFS48" i="7" s="1"/>
  <c r="EFU48" i="7" s="1"/>
  <c r="EFW48" i="7" s="1"/>
  <c r="EFY48" i="7" s="1"/>
  <c r="EGA48" i="7" s="1"/>
  <c r="EGC48" i="7" s="1"/>
  <c r="EGE48" i="7" s="1"/>
  <c r="EGG48" i="7" s="1"/>
  <c r="EGI48" i="7" s="1"/>
  <c r="EGK48" i="7" s="1"/>
  <c r="EGM48" i="7" s="1"/>
  <c r="EGO48" i="7" s="1"/>
  <c r="EGQ48" i="7" s="1"/>
  <c r="EGS48" i="7" s="1"/>
  <c r="EGU48" i="7" s="1"/>
  <c r="EGW48" i="7" s="1"/>
  <c r="EGY48" i="7" s="1"/>
  <c r="EHA48" i="7" s="1"/>
  <c r="EHC48" i="7" s="1"/>
  <c r="EHE48" i="7" s="1"/>
  <c r="EHG48" i="7" s="1"/>
  <c r="EHI48" i="7" s="1"/>
  <c r="EHK48" i="7" s="1"/>
  <c r="EHM48" i="7" s="1"/>
  <c r="EHO48" i="7" s="1"/>
  <c r="EHQ48" i="7" s="1"/>
  <c r="EHS48" i="7" s="1"/>
  <c r="EHU48" i="7" s="1"/>
  <c r="EHW48" i="7" s="1"/>
  <c r="EHY48" i="7" s="1"/>
  <c r="EIA48" i="7" s="1"/>
  <c r="EIC48" i="7" s="1"/>
  <c r="EIE48" i="7" s="1"/>
  <c r="EIG48" i="7" s="1"/>
  <c r="EII48" i="7" s="1"/>
  <c r="EIK48" i="7" s="1"/>
  <c r="EIM48" i="7" s="1"/>
  <c r="EIO48" i="7" s="1"/>
  <c r="EIQ48" i="7" s="1"/>
  <c r="EIS48" i="7" s="1"/>
  <c r="EIU48" i="7" s="1"/>
  <c r="EIW48" i="7" s="1"/>
  <c r="EIY48" i="7" s="1"/>
  <c r="EJA48" i="7" s="1"/>
  <c r="EJC48" i="7" s="1"/>
  <c r="EJE48" i="7" s="1"/>
  <c r="EJG48" i="7" s="1"/>
  <c r="EJI48" i="7" s="1"/>
  <c r="EJK48" i="7" s="1"/>
  <c r="EJM48" i="7" s="1"/>
  <c r="EJO48" i="7" s="1"/>
  <c r="EJQ48" i="7" s="1"/>
  <c r="EJS48" i="7" s="1"/>
  <c r="EJU48" i="7" s="1"/>
  <c r="EJW48" i="7" s="1"/>
  <c r="EJY48" i="7" s="1"/>
  <c r="EKA48" i="7" s="1"/>
  <c r="EKC48" i="7" s="1"/>
  <c r="EKE48" i="7" s="1"/>
  <c r="EKG48" i="7" s="1"/>
  <c r="EKI48" i="7" s="1"/>
  <c r="EKK48" i="7" s="1"/>
  <c r="EKM48" i="7" s="1"/>
  <c r="EKO48" i="7" s="1"/>
  <c r="EKQ48" i="7" s="1"/>
  <c r="EKS48" i="7" s="1"/>
  <c r="EKU48" i="7" s="1"/>
  <c r="EKW48" i="7" s="1"/>
  <c r="EKY48" i="7" s="1"/>
  <c r="ELA48" i="7" s="1"/>
  <c r="ELC48" i="7" s="1"/>
  <c r="ELE48" i="7" s="1"/>
  <c r="ELG48" i="7" s="1"/>
  <c r="ELI48" i="7" s="1"/>
  <c r="ELK48" i="7" s="1"/>
  <c r="ELM48" i="7" s="1"/>
  <c r="ELO48" i="7" s="1"/>
  <c r="ELQ48" i="7" s="1"/>
  <c r="ELS48" i="7" s="1"/>
  <c r="ELU48" i="7" s="1"/>
  <c r="ELW48" i="7" s="1"/>
  <c r="ELY48" i="7" s="1"/>
  <c r="EMA48" i="7" s="1"/>
  <c r="EMC48" i="7" s="1"/>
  <c r="EME48" i="7" s="1"/>
  <c r="EMG48" i="7" s="1"/>
  <c r="EMI48" i="7" s="1"/>
  <c r="EMK48" i="7" s="1"/>
  <c r="EMM48" i="7" s="1"/>
  <c r="EMO48" i="7" s="1"/>
  <c r="EMQ48" i="7" s="1"/>
  <c r="EMS48" i="7" s="1"/>
  <c r="EMU48" i="7" s="1"/>
  <c r="EMW48" i="7" s="1"/>
  <c r="EMY48" i="7" s="1"/>
  <c r="ENA48" i="7" s="1"/>
  <c r="ENC48" i="7" s="1"/>
  <c r="ENE48" i="7" s="1"/>
  <c r="ENG48" i="7" s="1"/>
  <c r="ENI48" i="7" s="1"/>
  <c r="ENK48" i="7" s="1"/>
  <c r="ENM48" i="7" s="1"/>
  <c r="ENO48" i="7" s="1"/>
  <c r="ENQ48" i="7" s="1"/>
  <c r="ENS48" i="7" s="1"/>
  <c r="ENU48" i="7" s="1"/>
  <c r="ENW48" i="7" s="1"/>
  <c r="ENY48" i="7" s="1"/>
  <c r="EOA48" i="7" s="1"/>
  <c r="EOC48" i="7" s="1"/>
  <c r="EOE48" i="7" s="1"/>
  <c r="EOG48" i="7" s="1"/>
  <c r="EOI48" i="7" s="1"/>
  <c r="EOK48" i="7" s="1"/>
  <c r="EOM48" i="7" s="1"/>
  <c r="EOO48" i="7" s="1"/>
  <c r="EOQ48" i="7" s="1"/>
  <c r="EOS48" i="7" s="1"/>
  <c r="EOU48" i="7" s="1"/>
  <c r="EOW48" i="7" s="1"/>
  <c r="EOY48" i="7" s="1"/>
  <c r="EPA48" i="7" s="1"/>
  <c r="EPC48" i="7" s="1"/>
  <c r="EPE48" i="7" s="1"/>
  <c r="EPG48" i="7" s="1"/>
  <c r="EPI48" i="7" s="1"/>
  <c r="EPK48" i="7" s="1"/>
  <c r="EPM48" i="7" s="1"/>
  <c r="EPO48" i="7" s="1"/>
  <c r="EPQ48" i="7" s="1"/>
  <c r="EPS48" i="7" s="1"/>
  <c r="EPU48" i="7" s="1"/>
  <c r="EPW48" i="7" s="1"/>
  <c r="EPY48" i="7" s="1"/>
  <c r="EQA48" i="7" s="1"/>
  <c r="EQC48" i="7" s="1"/>
  <c r="EQE48" i="7" s="1"/>
  <c r="EQG48" i="7" s="1"/>
  <c r="EQI48" i="7" s="1"/>
  <c r="EQK48" i="7" s="1"/>
  <c r="EQM48" i="7" s="1"/>
  <c r="EQO48" i="7" s="1"/>
  <c r="EQQ48" i="7" s="1"/>
  <c r="EQS48" i="7" s="1"/>
  <c r="EQU48" i="7" s="1"/>
  <c r="EQW48" i="7" s="1"/>
  <c r="EQY48" i="7" s="1"/>
  <c r="ERA48" i="7" s="1"/>
  <c r="ERC48" i="7" s="1"/>
  <c r="ERE48" i="7" s="1"/>
  <c r="ERG48" i="7" s="1"/>
  <c r="ERI48" i="7" s="1"/>
  <c r="ERK48" i="7" s="1"/>
  <c r="ERM48" i="7" s="1"/>
  <c r="ERO48" i="7" s="1"/>
  <c r="ERQ48" i="7" s="1"/>
  <c r="ERS48" i="7" s="1"/>
  <c r="ERU48" i="7" s="1"/>
  <c r="ERW48" i="7" s="1"/>
  <c r="ERY48" i="7" s="1"/>
  <c r="ESA48" i="7" s="1"/>
  <c r="ESC48" i="7" s="1"/>
  <c r="ESE48" i="7" s="1"/>
  <c r="ESG48" i="7" s="1"/>
  <c r="ESI48" i="7" s="1"/>
  <c r="ESK48" i="7" s="1"/>
  <c r="ESM48" i="7" s="1"/>
  <c r="ESO48" i="7" s="1"/>
  <c r="ESQ48" i="7" s="1"/>
  <c r="ESS48" i="7" s="1"/>
  <c r="ESU48" i="7" s="1"/>
  <c r="ESW48" i="7" s="1"/>
  <c r="ESY48" i="7" s="1"/>
  <c r="ETA48" i="7" s="1"/>
  <c r="ETC48" i="7" s="1"/>
  <c r="ETE48" i="7" s="1"/>
  <c r="ETG48" i="7" s="1"/>
  <c r="ETI48" i="7" s="1"/>
  <c r="ETK48" i="7" s="1"/>
  <c r="ETM48" i="7" s="1"/>
  <c r="ETO48" i="7" s="1"/>
  <c r="ETQ48" i="7" s="1"/>
  <c r="ETS48" i="7" s="1"/>
  <c r="ETU48" i="7" s="1"/>
  <c r="ETW48" i="7" s="1"/>
  <c r="ETY48" i="7" s="1"/>
  <c r="EUA48" i="7" s="1"/>
  <c r="EUC48" i="7" s="1"/>
  <c r="EUE48" i="7" s="1"/>
  <c r="EUG48" i="7" s="1"/>
  <c r="EUI48" i="7" s="1"/>
  <c r="EUK48" i="7" s="1"/>
  <c r="EUM48" i="7" s="1"/>
  <c r="EUO48" i="7" s="1"/>
  <c r="EUQ48" i="7" s="1"/>
  <c r="EUS48" i="7" s="1"/>
  <c r="EUU48" i="7" s="1"/>
  <c r="EUW48" i="7" s="1"/>
  <c r="EUY48" i="7" s="1"/>
  <c r="EVA48" i="7" s="1"/>
  <c r="EVC48" i="7" s="1"/>
  <c r="EVE48" i="7" s="1"/>
  <c r="EVG48" i="7" s="1"/>
  <c r="EVI48" i="7" s="1"/>
  <c r="EVK48" i="7" s="1"/>
  <c r="EVM48" i="7" s="1"/>
  <c r="EVO48" i="7" s="1"/>
  <c r="EVQ48" i="7" s="1"/>
  <c r="EVS48" i="7" s="1"/>
  <c r="EVU48" i="7" s="1"/>
  <c r="EVW48" i="7" s="1"/>
  <c r="EVY48" i="7" s="1"/>
  <c r="EWA48" i="7" s="1"/>
  <c r="EWC48" i="7" s="1"/>
  <c r="EWE48" i="7" s="1"/>
  <c r="EWG48" i="7" s="1"/>
  <c r="EWI48" i="7" s="1"/>
  <c r="EWK48" i="7" s="1"/>
  <c r="EWM48" i="7" s="1"/>
  <c r="EWO48" i="7" s="1"/>
  <c r="EWQ48" i="7" s="1"/>
  <c r="EWS48" i="7" s="1"/>
  <c r="EWU48" i="7" s="1"/>
  <c r="EWW48" i="7" s="1"/>
  <c r="EWY48" i="7" s="1"/>
  <c r="EXA48" i="7" s="1"/>
  <c r="EXC48" i="7" s="1"/>
  <c r="EXE48" i="7" s="1"/>
  <c r="EXG48" i="7" s="1"/>
  <c r="EXI48" i="7" s="1"/>
  <c r="EXK48" i="7" s="1"/>
  <c r="EXM48" i="7" s="1"/>
  <c r="EXO48" i="7" s="1"/>
  <c r="EXQ48" i="7" s="1"/>
  <c r="EXS48" i="7" s="1"/>
  <c r="EXU48" i="7" s="1"/>
  <c r="EXW48" i="7" s="1"/>
  <c r="EXY48" i="7" s="1"/>
  <c r="EYA48" i="7" s="1"/>
  <c r="EYC48" i="7" s="1"/>
  <c r="EYE48" i="7" s="1"/>
  <c r="EYG48" i="7" s="1"/>
  <c r="EYI48" i="7" s="1"/>
  <c r="EYK48" i="7" s="1"/>
  <c r="EYM48" i="7" s="1"/>
  <c r="EYO48" i="7" s="1"/>
  <c r="EYQ48" i="7" s="1"/>
  <c r="EYS48" i="7" s="1"/>
  <c r="EYU48" i="7" s="1"/>
  <c r="EYW48" i="7" s="1"/>
  <c r="EYY48" i="7" s="1"/>
  <c r="EZA48" i="7" s="1"/>
  <c r="EZC48" i="7" s="1"/>
  <c r="EZE48" i="7" s="1"/>
  <c r="EZG48" i="7" s="1"/>
  <c r="EZI48" i="7" s="1"/>
  <c r="EZK48" i="7" s="1"/>
  <c r="EZM48" i="7" s="1"/>
  <c r="EZO48" i="7" s="1"/>
  <c r="EZQ48" i="7" s="1"/>
  <c r="EZS48" i="7" s="1"/>
  <c r="EZU48" i="7" s="1"/>
  <c r="EZW48" i="7" s="1"/>
  <c r="EZY48" i="7" s="1"/>
  <c r="FAA48" i="7" s="1"/>
  <c r="FAC48" i="7" s="1"/>
  <c r="FAE48" i="7" s="1"/>
  <c r="FAG48" i="7" s="1"/>
  <c r="FAI48" i="7" s="1"/>
  <c r="FAK48" i="7" s="1"/>
  <c r="FAM48" i="7" s="1"/>
  <c r="FAO48" i="7" s="1"/>
  <c r="FAQ48" i="7" s="1"/>
  <c r="FAS48" i="7" s="1"/>
  <c r="FAU48" i="7" s="1"/>
  <c r="FAW48" i="7" s="1"/>
  <c r="FAY48" i="7" s="1"/>
  <c r="FBA48" i="7" s="1"/>
  <c r="FBC48" i="7" s="1"/>
  <c r="FBE48" i="7" s="1"/>
  <c r="FBG48" i="7" s="1"/>
  <c r="FBI48" i="7" s="1"/>
  <c r="FBK48" i="7" s="1"/>
  <c r="FBM48" i="7" s="1"/>
  <c r="FBO48" i="7" s="1"/>
  <c r="FBQ48" i="7" s="1"/>
  <c r="FBS48" i="7" s="1"/>
  <c r="FBU48" i="7" s="1"/>
  <c r="FBW48" i="7" s="1"/>
  <c r="FBY48" i="7" s="1"/>
  <c r="FCA48" i="7" s="1"/>
  <c r="FCC48" i="7" s="1"/>
  <c r="FCE48" i="7" s="1"/>
  <c r="FCG48" i="7" s="1"/>
  <c r="FCI48" i="7" s="1"/>
  <c r="FCK48" i="7" s="1"/>
  <c r="FCM48" i="7" s="1"/>
  <c r="FCO48" i="7" s="1"/>
  <c r="FCQ48" i="7" s="1"/>
  <c r="FCS48" i="7" s="1"/>
  <c r="FCU48" i="7" s="1"/>
  <c r="FCW48" i="7" s="1"/>
  <c r="FCY48" i="7" s="1"/>
  <c r="FDA48" i="7" s="1"/>
  <c r="FDC48" i="7" s="1"/>
  <c r="FDE48" i="7" s="1"/>
  <c r="FDG48" i="7" s="1"/>
  <c r="FDI48" i="7" s="1"/>
  <c r="FDK48" i="7" s="1"/>
  <c r="FDM48" i="7" s="1"/>
  <c r="FDO48" i="7" s="1"/>
  <c r="FDQ48" i="7" s="1"/>
  <c r="FDS48" i="7" s="1"/>
  <c r="FDU48" i="7" s="1"/>
  <c r="FDW48" i="7" s="1"/>
  <c r="FDY48" i="7" s="1"/>
  <c r="FEA48" i="7" s="1"/>
  <c r="FEC48" i="7" s="1"/>
  <c r="FEE48" i="7" s="1"/>
  <c r="FEG48" i="7" s="1"/>
  <c r="FEI48" i="7" s="1"/>
  <c r="FEK48" i="7" s="1"/>
  <c r="FEM48" i="7" s="1"/>
  <c r="FEO48" i="7" s="1"/>
  <c r="FEQ48" i="7" s="1"/>
  <c r="FES48" i="7" s="1"/>
  <c r="FEU48" i="7" s="1"/>
  <c r="FEW48" i="7" s="1"/>
  <c r="FEY48" i="7" s="1"/>
  <c r="FFA48" i="7" s="1"/>
  <c r="FFC48" i="7" s="1"/>
  <c r="FFE48" i="7" s="1"/>
  <c r="FFG48" i="7" s="1"/>
  <c r="FFI48" i="7" s="1"/>
  <c r="FFK48" i="7" s="1"/>
  <c r="FFM48" i="7" s="1"/>
  <c r="FFO48" i="7" s="1"/>
  <c r="FFQ48" i="7" s="1"/>
  <c r="FFS48" i="7" s="1"/>
  <c r="FFU48" i="7" s="1"/>
  <c r="FFW48" i="7" s="1"/>
  <c r="FFY48" i="7" s="1"/>
  <c r="FGA48" i="7" s="1"/>
  <c r="FGC48" i="7" s="1"/>
  <c r="FGE48" i="7" s="1"/>
  <c r="FGG48" i="7" s="1"/>
  <c r="FGI48" i="7" s="1"/>
  <c r="FGK48" i="7" s="1"/>
  <c r="FGM48" i="7" s="1"/>
  <c r="FGO48" i="7" s="1"/>
  <c r="FGQ48" i="7" s="1"/>
  <c r="FGS48" i="7" s="1"/>
  <c r="FGU48" i="7" s="1"/>
  <c r="FGW48" i="7" s="1"/>
  <c r="FGY48" i="7" s="1"/>
  <c r="FHA48" i="7" s="1"/>
  <c r="FHC48" i="7" s="1"/>
  <c r="FHE48" i="7" s="1"/>
  <c r="FHG48" i="7" s="1"/>
  <c r="FHI48" i="7" s="1"/>
  <c r="FHK48" i="7" s="1"/>
  <c r="FHM48" i="7" s="1"/>
  <c r="FHO48" i="7" s="1"/>
  <c r="FHQ48" i="7" s="1"/>
  <c r="FHS48" i="7" s="1"/>
  <c r="FHU48" i="7" s="1"/>
  <c r="FHW48" i="7" s="1"/>
  <c r="FHY48" i="7" s="1"/>
  <c r="FIA48" i="7" s="1"/>
  <c r="FIC48" i="7" s="1"/>
  <c r="FIE48" i="7" s="1"/>
  <c r="FIG48" i="7" s="1"/>
  <c r="FII48" i="7" s="1"/>
  <c r="FIK48" i="7" s="1"/>
  <c r="FIM48" i="7" s="1"/>
  <c r="FIO48" i="7" s="1"/>
  <c r="FIQ48" i="7" s="1"/>
  <c r="FIS48" i="7" s="1"/>
  <c r="FIU48" i="7" s="1"/>
  <c r="FIW48" i="7" s="1"/>
  <c r="FIY48" i="7" s="1"/>
  <c r="FJA48" i="7" s="1"/>
  <c r="FJC48" i="7" s="1"/>
  <c r="FJE48" i="7" s="1"/>
  <c r="FJG48" i="7" s="1"/>
  <c r="FJI48" i="7" s="1"/>
  <c r="FJK48" i="7" s="1"/>
  <c r="FJM48" i="7" s="1"/>
  <c r="FJO48" i="7" s="1"/>
  <c r="FJQ48" i="7" s="1"/>
  <c r="FJS48" i="7" s="1"/>
  <c r="FJU48" i="7" s="1"/>
  <c r="FJW48" i="7" s="1"/>
  <c r="FJY48" i="7" s="1"/>
  <c r="FKA48" i="7" s="1"/>
  <c r="FKC48" i="7" s="1"/>
  <c r="FKE48" i="7" s="1"/>
  <c r="FKG48" i="7" s="1"/>
  <c r="FKI48" i="7" s="1"/>
  <c r="FKK48" i="7" s="1"/>
  <c r="FKM48" i="7" s="1"/>
  <c r="FKO48" i="7" s="1"/>
  <c r="FKQ48" i="7" s="1"/>
  <c r="FKS48" i="7" s="1"/>
  <c r="FKU48" i="7" s="1"/>
  <c r="FKW48" i="7" s="1"/>
  <c r="FKY48" i="7" s="1"/>
  <c r="FLA48" i="7" s="1"/>
  <c r="FLC48" i="7" s="1"/>
  <c r="FLE48" i="7" s="1"/>
  <c r="FLG48" i="7" s="1"/>
  <c r="FLI48" i="7" s="1"/>
  <c r="FLK48" i="7" s="1"/>
  <c r="FLM48" i="7" s="1"/>
  <c r="FLO48" i="7" s="1"/>
  <c r="FLQ48" i="7" s="1"/>
  <c r="FLS48" i="7" s="1"/>
  <c r="FLU48" i="7" s="1"/>
  <c r="FLW48" i="7" s="1"/>
  <c r="FLY48" i="7" s="1"/>
  <c r="FMA48" i="7" s="1"/>
  <c r="FMC48" i="7" s="1"/>
  <c r="FME48" i="7" s="1"/>
  <c r="FMG48" i="7" s="1"/>
  <c r="FMI48" i="7" s="1"/>
  <c r="FMK48" i="7" s="1"/>
  <c r="FMM48" i="7" s="1"/>
  <c r="FMO48" i="7" s="1"/>
  <c r="FMQ48" i="7" s="1"/>
  <c r="FMS48" i="7" s="1"/>
  <c r="FMU48" i="7" s="1"/>
  <c r="FMW48" i="7" s="1"/>
  <c r="FMY48" i="7" s="1"/>
  <c r="FNA48" i="7" s="1"/>
  <c r="FNC48" i="7" s="1"/>
  <c r="FNE48" i="7" s="1"/>
  <c r="FNG48" i="7" s="1"/>
  <c r="FNI48" i="7" s="1"/>
  <c r="FNK48" i="7" s="1"/>
  <c r="FNM48" i="7" s="1"/>
  <c r="FNO48" i="7" s="1"/>
  <c r="FNQ48" i="7" s="1"/>
  <c r="FNS48" i="7" s="1"/>
  <c r="FNU48" i="7" s="1"/>
  <c r="FNW48" i="7" s="1"/>
  <c r="FNY48" i="7" s="1"/>
  <c r="FOA48" i="7" s="1"/>
  <c r="FOC48" i="7" s="1"/>
  <c r="FOE48" i="7" s="1"/>
  <c r="FOG48" i="7" s="1"/>
  <c r="FOI48" i="7" s="1"/>
  <c r="FOK48" i="7" s="1"/>
  <c r="FOM48" i="7" s="1"/>
  <c r="FOO48" i="7" s="1"/>
  <c r="FOQ48" i="7" s="1"/>
  <c r="FOS48" i="7" s="1"/>
  <c r="FOU48" i="7" s="1"/>
  <c r="FOW48" i="7" s="1"/>
  <c r="FOY48" i="7" s="1"/>
  <c r="FPA48" i="7" s="1"/>
  <c r="FPC48" i="7" s="1"/>
  <c r="FPE48" i="7" s="1"/>
  <c r="FPG48" i="7" s="1"/>
  <c r="FPI48" i="7" s="1"/>
  <c r="FPK48" i="7" s="1"/>
  <c r="FPM48" i="7" s="1"/>
  <c r="FPO48" i="7" s="1"/>
  <c r="FPQ48" i="7" s="1"/>
  <c r="FPS48" i="7" s="1"/>
  <c r="FPU48" i="7" s="1"/>
  <c r="FPW48" i="7" s="1"/>
  <c r="FPY48" i="7" s="1"/>
  <c r="FQA48" i="7" s="1"/>
  <c r="FQC48" i="7" s="1"/>
  <c r="FQE48" i="7" s="1"/>
  <c r="FQG48" i="7" s="1"/>
  <c r="FQI48" i="7" s="1"/>
  <c r="FQK48" i="7" s="1"/>
  <c r="FQM48" i="7" s="1"/>
  <c r="FQO48" i="7" s="1"/>
  <c r="FQQ48" i="7" s="1"/>
  <c r="FQS48" i="7" s="1"/>
  <c r="FQU48" i="7" s="1"/>
  <c r="FQW48" i="7" s="1"/>
  <c r="FQY48" i="7" s="1"/>
  <c r="FRA48" i="7" s="1"/>
  <c r="FRC48" i="7" s="1"/>
  <c r="FRE48" i="7" s="1"/>
  <c r="FRG48" i="7" s="1"/>
  <c r="FRI48" i="7" s="1"/>
  <c r="FRK48" i="7" s="1"/>
  <c r="FRM48" i="7" s="1"/>
  <c r="FRO48" i="7" s="1"/>
  <c r="FRQ48" i="7" s="1"/>
  <c r="FRS48" i="7" s="1"/>
  <c r="FRU48" i="7" s="1"/>
  <c r="FRW48" i="7" s="1"/>
  <c r="FRY48" i="7" s="1"/>
  <c r="FSA48" i="7" s="1"/>
  <c r="FSC48" i="7" s="1"/>
  <c r="FSE48" i="7" s="1"/>
  <c r="FSG48" i="7" s="1"/>
  <c r="FSI48" i="7" s="1"/>
  <c r="FSK48" i="7" s="1"/>
  <c r="FSM48" i="7" s="1"/>
  <c r="FSO48" i="7" s="1"/>
  <c r="FSQ48" i="7" s="1"/>
  <c r="FSS48" i="7" s="1"/>
  <c r="FSU48" i="7" s="1"/>
  <c r="FSW48" i="7" s="1"/>
  <c r="FSY48" i="7" s="1"/>
  <c r="FTA48" i="7" s="1"/>
  <c r="FTC48" i="7" s="1"/>
  <c r="FTE48" i="7" s="1"/>
  <c r="FTG48" i="7" s="1"/>
  <c r="FTI48" i="7" s="1"/>
  <c r="FTK48" i="7" s="1"/>
  <c r="FTM48" i="7" s="1"/>
  <c r="FTO48" i="7" s="1"/>
  <c r="FTQ48" i="7" s="1"/>
  <c r="FTS48" i="7" s="1"/>
  <c r="FTU48" i="7" s="1"/>
  <c r="FTW48" i="7" s="1"/>
  <c r="FTY48" i="7" s="1"/>
  <c r="FUA48" i="7" s="1"/>
  <c r="FUC48" i="7" s="1"/>
  <c r="FUE48" i="7" s="1"/>
  <c r="FUG48" i="7" s="1"/>
  <c r="FUI48" i="7" s="1"/>
  <c r="FUK48" i="7" s="1"/>
  <c r="FUM48" i="7" s="1"/>
  <c r="FUO48" i="7" s="1"/>
  <c r="FUQ48" i="7" s="1"/>
  <c r="FUS48" i="7" s="1"/>
  <c r="FUU48" i="7" s="1"/>
  <c r="FUW48" i="7" s="1"/>
  <c r="FUY48" i="7" s="1"/>
  <c r="FVA48" i="7" s="1"/>
  <c r="FVC48" i="7" s="1"/>
  <c r="FVE48" i="7" s="1"/>
  <c r="FVG48" i="7" s="1"/>
  <c r="FVI48" i="7" s="1"/>
  <c r="FVK48" i="7" s="1"/>
  <c r="FVM48" i="7" s="1"/>
  <c r="FVO48" i="7" s="1"/>
  <c r="FVQ48" i="7" s="1"/>
  <c r="FVS48" i="7" s="1"/>
  <c r="FVU48" i="7" s="1"/>
  <c r="FVW48" i="7" s="1"/>
  <c r="FVY48" i="7" s="1"/>
  <c r="FWA48" i="7" s="1"/>
  <c r="FWC48" i="7" s="1"/>
  <c r="FWE48" i="7" s="1"/>
  <c r="FWG48" i="7" s="1"/>
  <c r="FWI48" i="7" s="1"/>
  <c r="FWK48" i="7" s="1"/>
  <c r="FWM48" i="7" s="1"/>
  <c r="FWO48" i="7" s="1"/>
  <c r="FWQ48" i="7" s="1"/>
  <c r="FWS48" i="7" s="1"/>
  <c r="FWU48" i="7" s="1"/>
  <c r="FWW48" i="7" s="1"/>
  <c r="FWY48" i="7" s="1"/>
  <c r="FXA48" i="7" s="1"/>
  <c r="FXC48" i="7" s="1"/>
  <c r="FXE48" i="7" s="1"/>
  <c r="FXG48" i="7" s="1"/>
  <c r="FXI48" i="7" s="1"/>
  <c r="FXK48" i="7" s="1"/>
  <c r="FXM48" i="7" s="1"/>
  <c r="FXO48" i="7" s="1"/>
  <c r="FXQ48" i="7" s="1"/>
  <c r="FXS48" i="7" s="1"/>
  <c r="FXU48" i="7" s="1"/>
  <c r="FXW48" i="7" s="1"/>
  <c r="FXY48" i="7" s="1"/>
  <c r="FYA48" i="7" s="1"/>
  <c r="FYC48" i="7" s="1"/>
  <c r="FYE48" i="7" s="1"/>
  <c r="FYG48" i="7" s="1"/>
  <c r="FYI48" i="7" s="1"/>
  <c r="FYK48" i="7" s="1"/>
  <c r="FYM48" i="7" s="1"/>
  <c r="FYO48" i="7" s="1"/>
  <c r="FYQ48" i="7" s="1"/>
  <c r="FYS48" i="7" s="1"/>
  <c r="FYU48" i="7" s="1"/>
  <c r="FYW48" i="7" s="1"/>
  <c r="FYY48" i="7" s="1"/>
  <c r="FZA48" i="7" s="1"/>
  <c r="FZC48" i="7" s="1"/>
  <c r="FZE48" i="7" s="1"/>
  <c r="FZG48" i="7" s="1"/>
  <c r="FZI48" i="7" s="1"/>
  <c r="FZK48" i="7" s="1"/>
  <c r="FZM48" i="7" s="1"/>
  <c r="FZO48" i="7" s="1"/>
  <c r="FZQ48" i="7" s="1"/>
  <c r="FZS48" i="7" s="1"/>
  <c r="FZU48" i="7" s="1"/>
  <c r="FZW48" i="7" s="1"/>
  <c r="FZY48" i="7" s="1"/>
  <c r="GAA48" i="7" s="1"/>
  <c r="GAC48" i="7" s="1"/>
  <c r="GAE48" i="7" s="1"/>
  <c r="GAG48" i="7" s="1"/>
  <c r="GAI48" i="7" s="1"/>
  <c r="GAK48" i="7" s="1"/>
  <c r="GAM48" i="7" s="1"/>
  <c r="GAO48" i="7" s="1"/>
  <c r="GAQ48" i="7" s="1"/>
  <c r="GAS48" i="7" s="1"/>
  <c r="GAU48" i="7" s="1"/>
  <c r="GAW48" i="7" s="1"/>
  <c r="GAY48" i="7" s="1"/>
  <c r="GBA48" i="7" s="1"/>
  <c r="GBC48" i="7" s="1"/>
  <c r="GBE48" i="7" s="1"/>
  <c r="GBG48" i="7" s="1"/>
  <c r="GBI48" i="7" s="1"/>
  <c r="GBK48" i="7" s="1"/>
  <c r="GBM48" i="7" s="1"/>
  <c r="GBO48" i="7" s="1"/>
  <c r="GBQ48" i="7" s="1"/>
  <c r="GBS48" i="7" s="1"/>
  <c r="GBU48" i="7" s="1"/>
  <c r="GBW48" i="7" s="1"/>
  <c r="GBY48" i="7" s="1"/>
  <c r="GCA48" i="7" s="1"/>
  <c r="GCC48" i="7" s="1"/>
  <c r="GCE48" i="7" s="1"/>
  <c r="GCG48" i="7" s="1"/>
  <c r="GCI48" i="7" s="1"/>
  <c r="GCK48" i="7" s="1"/>
  <c r="GCM48" i="7" s="1"/>
  <c r="GCO48" i="7" s="1"/>
  <c r="GCQ48" i="7" s="1"/>
  <c r="GCS48" i="7" s="1"/>
  <c r="GCU48" i="7" s="1"/>
  <c r="GCW48" i="7" s="1"/>
  <c r="GCY48" i="7" s="1"/>
  <c r="GDA48" i="7" s="1"/>
  <c r="GDC48" i="7" s="1"/>
  <c r="GDE48" i="7" s="1"/>
  <c r="GDG48" i="7" s="1"/>
  <c r="GDI48" i="7" s="1"/>
  <c r="GDK48" i="7" s="1"/>
  <c r="GDM48" i="7" s="1"/>
  <c r="GDO48" i="7" s="1"/>
  <c r="GDQ48" i="7" s="1"/>
  <c r="GDS48" i="7" s="1"/>
  <c r="GDU48" i="7" s="1"/>
  <c r="GDW48" i="7" s="1"/>
  <c r="GDY48" i="7" s="1"/>
  <c r="GEA48" i="7" s="1"/>
  <c r="GEC48" i="7" s="1"/>
  <c r="GEE48" i="7" s="1"/>
  <c r="GEG48" i="7" s="1"/>
  <c r="GEI48" i="7" s="1"/>
  <c r="GEK48" i="7" s="1"/>
  <c r="GEM48" i="7" s="1"/>
  <c r="GEO48" i="7" s="1"/>
  <c r="GEQ48" i="7" s="1"/>
  <c r="GES48" i="7" s="1"/>
  <c r="GEU48" i="7" s="1"/>
  <c r="GEW48" i="7" s="1"/>
  <c r="GEY48" i="7" s="1"/>
  <c r="GFA48" i="7" s="1"/>
  <c r="GFC48" i="7" s="1"/>
  <c r="GFE48" i="7" s="1"/>
  <c r="GFG48" i="7" s="1"/>
  <c r="GFI48" i="7" s="1"/>
  <c r="GFK48" i="7" s="1"/>
  <c r="GFM48" i="7" s="1"/>
  <c r="GFO48" i="7" s="1"/>
  <c r="GFQ48" i="7" s="1"/>
  <c r="GFS48" i="7" s="1"/>
  <c r="GFU48" i="7" s="1"/>
  <c r="GFW48" i="7" s="1"/>
  <c r="GFY48" i="7" s="1"/>
  <c r="GGA48" i="7" s="1"/>
  <c r="GGC48" i="7" s="1"/>
  <c r="GGE48" i="7" s="1"/>
  <c r="GGG48" i="7" s="1"/>
  <c r="GGI48" i="7" s="1"/>
  <c r="GGK48" i="7" s="1"/>
  <c r="GGM48" i="7" s="1"/>
  <c r="GGO48" i="7" s="1"/>
  <c r="GGQ48" i="7" s="1"/>
  <c r="GGS48" i="7" s="1"/>
  <c r="GGU48" i="7" s="1"/>
  <c r="GGW48" i="7" s="1"/>
  <c r="GGY48" i="7" s="1"/>
  <c r="GHA48" i="7" s="1"/>
  <c r="GHC48" i="7" s="1"/>
  <c r="GHE48" i="7" s="1"/>
  <c r="GHG48" i="7" s="1"/>
  <c r="GHI48" i="7" s="1"/>
  <c r="GHK48" i="7" s="1"/>
  <c r="GHM48" i="7" s="1"/>
  <c r="GHO48" i="7" s="1"/>
  <c r="GHQ48" i="7" s="1"/>
  <c r="GHS48" i="7" s="1"/>
  <c r="GHU48" i="7" s="1"/>
  <c r="GHW48" i="7" s="1"/>
  <c r="GHY48" i="7" s="1"/>
  <c r="GIA48" i="7" s="1"/>
  <c r="GIC48" i="7" s="1"/>
  <c r="GIE48" i="7" s="1"/>
  <c r="GIG48" i="7" s="1"/>
  <c r="GII48" i="7" s="1"/>
  <c r="GIK48" i="7" s="1"/>
  <c r="GIM48" i="7" s="1"/>
  <c r="GIO48" i="7" s="1"/>
  <c r="GIQ48" i="7" s="1"/>
  <c r="GIS48" i="7" s="1"/>
  <c r="GIU48" i="7" s="1"/>
  <c r="GIW48" i="7" s="1"/>
  <c r="GIY48" i="7" s="1"/>
  <c r="GJA48" i="7" s="1"/>
  <c r="GJC48" i="7" s="1"/>
  <c r="GJE48" i="7" s="1"/>
  <c r="GJG48" i="7" s="1"/>
  <c r="GJI48" i="7" s="1"/>
  <c r="GJK48" i="7" s="1"/>
  <c r="GJM48" i="7" s="1"/>
  <c r="GJO48" i="7" s="1"/>
  <c r="GJQ48" i="7" s="1"/>
  <c r="GJS48" i="7" s="1"/>
  <c r="GJU48" i="7" s="1"/>
  <c r="GJW48" i="7" s="1"/>
  <c r="GJY48" i="7" s="1"/>
  <c r="GKA48" i="7" s="1"/>
  <c r="GKC48" i="7" s="1"/>
  <c r="GKE48" i="7" s="1"/>
  <c r="GKG48" i="7" s="1"/>
  <c r="GKI48" i="7" s="1"/>
  <c r="GKK48" i="7" s="1"/>
  <c r="GKM48" i="7" s="1"/>
  <c r="GKO48" i="7" s="1"/>
  <c r="GKQ48" i="7" s="1"/>
  <c r="GKS48" i="7" s="1"/>
  <c r="GKU48" i="7" s="1"/>
  <c r="GKW48" i="7" s="1"/>
  <c r="GKY48" i="7" s="1"/>
  <c r="GLA48" i="7" s="1"/>
  <c r="GLC48" i="7" s="1"/>
  <c r="GLE48" i="7" s="1"/>
  <c r="GLG48" i="7" s="1"/>
  <c r="GLI48" i="7" s="1"/>
  <c r="GLK48" i="7" s="1"/>
  <c r="GLM48" i="7" s="1"/>
  <c r="GLO48" i="7" s="1"/>
  <c r="GLQ48" i="7" s="1"/>
  <c r="GLS48" i="7" s="1"/>
  <c r="GLU48" i="7" s="1"/>
  <c r="GLW48" i="7" s="1"/>
  <c r="GLY48" i="7" s="1"/>
  <c r="GMA48" i="7" s="1"/>
  <c r="GMC48" i="7" s="1"/>
  <c r="GME48" i="7" s="1"/>
  <c r="GMG48" i="7" s="1"/>
  <c r="GMI48" i="7" s="1"/>
  <c r="GMK48" i="7" s="1"/>
  <c r="GMM48" i="7" s="1"/>
  <c r="GMO48" i="7" s="1"/>
  <c r="GMQ48" i="7" s="1"/>
  <c r="GMS48" i="7" s="1"/>
  <c r="GMU48" i="7" s="1"/>
  <c r="GMW48" i="7" s="1"/>
  <c r="GMY48" i="7" s="1"/>
  <c r="GNA48" i="7" s="1"/>
  <c r="GNC48" i="7" s="1"/>
  <c r="GNE48" i="7" s="1"/>
  <c r="GNG48" i="7" s="1"/>
  <c r="GNI48" i="7" s="1"/>
  <c r="GNK48" i="7" s="1"/>
  <c r="GNM48" i="7" s="1"/>
  <c r="GNO48" i="7" s="1"/>
  <c r="GNQ48" i="7" s="1"/>
  <c r="GNS48" i="7" s="1"/>
  <c r="GNU48" i="7" s="1"/>
  <c r="GNW48" i="7" s="1"/>
  <c r="GNY48" i="7" s="1"/>
  <c r="GOA48" i="7" s="1"/>
  <c r="GOC48" i="7" s="1"/>
  <c r="GOE48" i="7" s="1"/>
  <c r="GOG48" i="7" s="1"/>
  <c r="GOI48" i="7" s="1"/>
  <c r="GOK48" i="7" s="1"/>
  <c r="GOM48" i="7" s="1"/>
  <c r="GOO48" i="7" s="1"/>
  <c r="GOQ48" i="7" s="1"/>
  <c r="GOS48" i="7" s="1"/>
  <c r="GOU48" i="7" s="1"/>
  <c r="GOW48" i="7" s="1"/>
  <c r="GOY48" i="7" s="1"/>
  <c r="GPA48" i="7" s="1"/>
  <c r="GPC48" i="7" s="1"/>
  <c r="GPE48" i="7" s="1"/>
  <c r="GPG48" i="7" s="1"/>
  <c r="GPI48" i="7" s="1"/>
  <c r="GPK48" i="7" s="1"/>
  <c r="GPM48" i="7" s="1"/>
  <c r="GPO48" i="7" s="1"/>
  <c r="GPQ48" i="7" s="1"/>
  <c r="GPS48" i="7" s="1"/>
  <c r="GPU48" i="7" s="1"/>
  <c r="GPW48" i="7" s="1"/>
  <c r="GPY48" i="7" s="1"/>
  <c r="GQA48" i="7" s="1"/>
  <c r="GQC48" i="7" s="1"/>
  <c r="GQE48" i="7" s="1"/>
  <c r="GQG48" i="7" s="1"/>
  <c r="GQI48" i="7" s="1"/>
  <c r="GQK48" i="7" s="1"/>
  <c r="GQM48" i="7" s="1"/>
  <c r="GQO48" i="7" s="1"/>
  <c r="GQQ48" i="7" s="1"/>
  <c r="GQS48" i="7" s="1"/>
  <c r="GQU48" i="7" s="1"/>
  <c r="GQW48" i="7" s="1"/>
  <c r="GQY48" i="7" s="1"/>
  <c r="GRA48" i="7" s="1"/>
  <c r="GRC48" i="7" s="1"/>
  <c r="GRE48" i="7" s="1"/>
  <c r="GRG48" i="7" s="1"/>
  <c r="GRI48" i="7" s="1"/>
  <c r="GRK48" i="7" s="1"/>
  <c r="GRM48" i="7" s="1"/>
  <c r="GRO48" i="7" s="1"/>
  <c r="GRQ48" i="7" s="1"/>
  <c r="GRS48" i="7" s="1"/>
  <c r="GRU48" i="7" s="1"/>
  <c r="GRW48" i="7" s="1"/>
  <c r="GRY48" i="7" s="1"/>
  <c r="GSA48" i="7" s="1"/>
  <c r="GSC48" i="7" s="1"/>
  <c r="GSE48" i="7" s="1"/>
  <c r="GSG48" i="7" s="1"/>
  <c r="GSI48" i="7" s="1"/>
  <c r="GSK48" i="7" s="1"/>
  <c r="GSM48" i="7" s="1"/>
  <c r="GSO48" i="7" s="1"/>
  <c r="GSQ48" i="7" s="1"/>
  <c r="GSS48" i="7" s="1"/>
  <c r="GSU48" i="7" s="1"/>
  <c r="GSW48" i="7" s="1"/>
  <c r="GSY48" i="7" s="1"/>
  <c r="GTA48" i="7" s="1"/>
  <c r="GTC48" i="7" s="1"/>
  <c r="GTE48" i="7" s="1"/>
  <c r="GTG48" i="7" s="1"/>
  <c r="GTI48" i="7" s="1"/>
  <c r="GTK48" i="7" s="1"/>
  <c r="GTM48" i="7" s="1"/>
  <c r="GTO48" i="7" s="1"/>
  <c r="GTQ48" i="7" s="1"/>
  <c r="GTS48" i="7" s="1"/>
  <c r="GTU48" i="7" s="1"/>
  <c r="GTW48" i="7" s="1"/>
  <c r="GTY48" i="7" s="1"/>
  <c r="GUA48" i="7" s="1"/>
  <c r="GUC48" i="7" s="1"/>
  <c r="GUE48" i="7" s="1"/>
  <c r="GUG48" i="7" s="1"/>
  <c r="GUI48" i="7" s="1"/>
  <c r="GUK48" i="7" s="1"/>
  <c r="GUM48" i="7" s="1"/>
  <c r="GUO48" i="7" s="1"/>
  <c r="GUQ48" i="7" s="1"/>
  <c r="GUS48" i="7" s="1"/>
  <c r="GUU48" i="7" s="1"/>
  <c r="GUW48" i="7" s="1"/>
  <c r="GUY48" i="7" s="1"/>
  <c r="GVA48" i="7" s="1"/>
  <c r="GVC48" i="7" s="1"/>
  <c r="GVE48" i="7" s="1"/>
  <c r="GVG48" i="7" s="1"/>
  <c r="GVI48" i="7" s="1"/>
  <c r="GVK48" i="7" s="1"/>
  <c r="GVM48" i="7" s="1"/>
  <c r="GVO48" i="7" s="1"/>
  <c r="GVQ48" i="7" s="1"/>
  <c r="GVS48" i="7" s="1"/>
  <c r="GVU48" i="7" s="1"/>
  <c r="GVW48" i="7" s="1"/>
  <c r="GVY48" i="7" s="1"/>
  <c r="GWA48" i="7" s="1"/>
  <c r="GWC48" i="7" s="1"/>
  <c r="GWE48" i="7" s="1"/>
  <c r="GWG48" i="7" s="1"/>
  <c r="GWI48" i="7" s="1"/>
  <c r="GWK48" i="7" s="1"/>
  <c r="GWM48" i="7" s="1"/>
  <c r="GWO48" i="7" s="1"/>
  <c r="GWQ48" i="7" s="1"/>
  <c r="GWS48" i="7" s="1"/>
  <c r="GWU48" i="7" s="1"/>
  <c r="GWW48" i="7" s="1"/>
  <c r="GWY48" i="7" s="1"/>
  <c r="GXA48" i="7" s="1"/>
  <c r="GXC48" i="7" s="1"/>
  <c r="GXE48" i="7" s="1"/>
  <c r="GXG48" i="7" s="1"/>
  <c r="GXI48" i="7" s="1"/>
  <c r="GXK48" i="7" s="1"/>
  <c r="GXM48" i="7" s="1"/>
  <c r="GXO48" i="7" s="1"/>
  <c r="GXQ48" i="7" s="1"/>
  <c r="GXS48" i="7" s="1"/>
  <c r="GXU48" i="7" s="1"/>
  <c r="GXW48" i="7" s="1"/>
  <c r="GXY48" i="7" s="1"/>
  <c r="GYA48" i="7" s="1"/>
  <c r="GYC48" i="7" s="1"/>
  <c r="GYE48" i="7" s="1"/>
  <c r="GYG48" i="7" s="1"/>
  <c r="GYI48" i="7" s="1"/>
  <c r="GYK48" i="7" s="1"/>
  <c r="GYM48" i="7" s="1"/>
  <c r="GYO48" i="7" s="1"/>
  <c r="GYQ48" i="7" s="1"/>
  <c r="GYS48" i="7" s="1"/>
  <c r="GYU48" i="7" s="1"/>
  <c r="GYW48" i="7" s="1"/>
  <c r="GYY48" i="7" s="1"/>
  <c r="GZA48" i="7" s="1"/>
  <c r="GZC48" i="7" s="1"/>
  <c r="GZE48" i="7" s="1"/>
  <c r="GZG48" i="7" s="1"/>
  <c r="GZI48" i="7" s="1"/>
  <c r="GZK48" i="7" s="1"/>
  <c r="GZM48" i="7" s="1"/>
  <c r="GZO48" i="7" s="1"/>
  <c r="GZQ48" i="7" s="1"/>
  <c r="GZS48" i="7" s="1"/>
  <c r="GZU48" i="7" s="1"/>
  <c r="GZW48" i="7" s="1"/>
  <c r="GZY48" i="7" s="1"/>
  <c r="HAA48" i="7" s="1"/>
  <c r="HAC48" i="7" s="1"/>
  <c r="HAE48" i="7" s="1"/>
  <c r="HAG48" i="7" s="1"/>
  <c r="HAI48" i="7" s="1"/>
  <c r="HAK48" i="7" s="1"/>
  <c r="HAM48" i="7" s="1"/>
  <c r="HAO48" i="7" s="1"/>
  <c r="HAQ48" i="7" s="1"/>
  <c r="HAS48" i="7" s="1"/>
  <c r="HAU48" i="7" s="1"/>
  <c r="HAW48" i="7" s="1"/>
  <c r="HAY48" i="7" s="1"/>
  <c r="HBA48" i="7" s="1"/>
  <c r="HBC48" i="7" s="1"/>
  <c r="HBE48" i="7" s="1"/>
  <c r="HBG48" i="7" s="1"/>
  <c r="HBI48" i="7" s="1"/>
  <c r="HBK48" i="7" s="1"/>
  <c r="HBM48" i="7" s="1"/>
  <c r="HBO48" i="7" s="1"/>
  <c r="HBQ48" i="7" s="1"/>
  <c r="HBS48" i="7" s="1"/>
  <c r="HBU48" i="7" s="1"/>
  <c r="HBW48" i="7" s="1"/>
  <c r="HBY48" i="7" s="1"/>
  <c r="HCA48" i="7" s="1"/>
  <c r="HCC48" i="7" s="1"/>
  <c r="HCE48" i="7" s="1"/>
  <c r="HCG48" i="7" s="1"/>
  <c r="HCI48" i="7" s="1"/>
  <c r="HCK48" i="7" s="1"/>
  <c r="HCM48" i="7" s="1"/>
  <c r="HCO48" i="7" s="1"/>
  <c r="HCQ48" i="7" s="1"/>
  <c r="HCS48" i="7" s="1"/>
  <c r="HCU48" i="7" s="1"/>
  <c r="HCW48" i="7" s="1"/>
  <c r="HCY48" i="7" s="1"/>
  <c r="HDA48" i="7" s="1"/>
  <c r="HDC48" i="7" s="1"/>
  <c r="HDE48" i="7" s="1"/>
  <c r="HDG48" i="7" s="1"/>
  <c r="HDI48" i="7" s="1"/>
  <c r="HDK48" i="7" s="1"/>
  <c r="HDM48" i="7" s="1"/>
  <c r="HDO48" i="7" s="1"/>
  <c r="HDQ48" i="7" s="1"/>
  <c r="HDS48" i="7" s="1"/>
  <c r="HDU48" i="7" s="1"/>
  <c r="HDW48" i="7" s="1"/>
  <c r="HDY48" i="7" s="1"/>
  <c r="HEA48" i="7" s="1"/>
  <c r="HEC48" i="7" s="1"/>
  <c r="HEE48" i="7" s="1"/>
  <c r="HEG48" i="7" s="1"/>
  <c r="HEI48" i="7" s="1"/>
  <c r="HEK48" i="7" s="1"/>
  <c r="HEM48" i="7" s="1"/>
  <c r="HEO48" i="7" s="1"/>
  <c r="HEQ48" i="7" s="1"/>
  <c r="HES48" i="7" s="1"/>
  <c r="HEU48" i="7" s="1"/>
  <c r="HEW48" i="7" s="1"/>
  <c r="HEY48" i="7" s="1"/>
  <c r="HFA48" i="7" s="1"/>
  <c r="HFC48" i="7" s="1"/>
  <c r="HFE48" i="7" s="1"/>
  <c r="HFG48" i="7" s="1"/>
  <c r="HFI48" i="7" s="1"/>
  <c r="HFK48" i="7" s="1"/>
  <c r="HFM48" i="7" s="1"/>
  <c r="HFO48" i="7" s="1"/>
  <c r="HFQ48" i="7" s="1"/>
  <c r="HFS48" i="7" s="1"/>
  <c r="HFU48" i="7" s="1"/>
  <c r="HFW48" i="7" s="1"/>
  <c r="HFY48" i="7" s="1"/>
  <c r="HGA48" i="7" s="1"/>
  <c r="HGC48" i="7" s="1"/>
  <c r="HGE48" i="7" s="1"/>
  <c r="HGG48" i="7" s="1"/>
  <c r="HGI48" i="7" s="1"/>
  <c r="HGK48" i="7" s="1"/>
  <c r="HGM48" i="7" s="1"/>
  <c r="HGO48" i="7" s="1"/>
  <c r="HGQ48" i="7" s="1"/>
  <c r="HGS48" i="7" s="1"/>
  <c r="HGU48" i="7" s="1"/>
  <c r="HGW48" i="7" s="1"/>
  <c r="HGY48" i="7" s="1"/>
  <c r="HHA48" i="7" s="1"/>
  <c r="HHC48" i="7" s="1"/>
  <c r="HHE48" i="7" s="1"/>
  <c r="HHG48" i="7" s="1"/>
  <c r="HHI48" i="7" s="1"/>
  <c r="HHK48" i="7" s="1"/>
  <c r="HHM48" i="7" s="1"/>
  <c r="HHO48" i="7" s="1"/>
  <c r="HHQ48" i="7" s="1"/>
  <c r="HHS48" i="7" s="1"/>
  <c r="HHU48" i="7" s="1"/>
  <c r="HHW48" i="7" s="1"/>
  <c r="HHY48" i="7" s="1"/>
  <c r="HIA48" i="7" s="1"/>
  <c r="HIC48" i="7" s="1"/>
  <c r="HIE48" i="7" s="1"/>
  <c r="HIG48" i="7" s="1"/>
  <c r="HII48" i="7" s="1"/>
  <c r="HIK48" i="7" s="1"/>
  <c r="HIM48" i="7" s="1"/>
  <c r="HIO48" i="7" s="1"/>
  <c r="HIQ48" i="7" s="1"/>
  <c r="HIS48" i="7" s="1"/>
  <c r="HIU48" i="7" s="1"/>
  <c r="HIW48" i="7" s="1"/>
  <c r="HIY48" i="7" s="1"/>
  <c r="HJA48" i="7" s="1"/>
  <c r="HJC48" i="7" s="1"/>
  <c r="HJE48" i="7" s="1"/>
  <c r="HJG48" i="7" s="1"/>
  <c r="HJI48" i="7" s="1"/>
  <c r="HJK48" i="7" s="1"/>
  <c r="HJM48" i="7" s="1"/>
  <c r="HJO48" i="7" s="1"/>
  <c r="HJQ48" i="7" s="1"/>
  <c r="HJS48" i="7" s="1"/>
  <c r="HJU48" i="7" s="1"/>
  <c r="HJW48" i="7" s="1"/>
  <c r="HJY48" i="7" s="1"/>
  <c r="HKA48" i="7" s="1"/>
  <c r="HKC48" i="7" s="1"/>
  <c r="HKE48" i="7" s="1"/>
  <c r="HKG48" i="7" s="1"/>
  <c r="HKI48" i="7" s="1"/>
  <c r="HKK48" i="7" s="1"/>
  <c r="HKM48" i="7" s="1"/>
  <c r="HKO48" i="7" s="1"/>
  <c r="HKQ48" i="7" s="1"/>
  <c r="HKS48" i="7" s="1"/>
  <c r="HKU48" i="7" s="1"/>
  <c r="HKW48" i="7" s="1"/>
  <c r="HKY48" i="7" s="1"/>
  <c r="HLA48" i="7" s="1"/>
  <c r="HLC48" i="7" s="1"/>
  <c r="HLE48" i="7" s="1"/>
  <c r="HLG48" i="7" s="1"/>
  <c r="HLI48" i="7" s="1"/>
  <c r="HLK48" i="7" s="1"/>
  <c r="HLM48" i="7" s="1"/>
  <c r="HLO48" i="7" s="1"/>
  <c r="HLQ48" i="7" s="1"/>
  <c r="HLS48" i="7" s="1"/>
  <c r="HLU48" i="7" s="1"/>
  <c r="HLW48" i="7" s="1"/>
  <c r="HLY48" i="7" s="1"/>
  <c r="HMA48" i="7" s="1"/>
  <c r="HMC48" i="7" s="1"/>
  <c r="HME48" i="7" s="1"/>
  <c r="HMG48" i="7" s="1"/>
  <c r="HMI48" i="7" s="1"/>
  <c r="HMK48" i="7" s="1"/>
  <c r="HMM48" i="7" s="1"/>
  <c r="HMO48" i="7" s="1"/>
  <c r="HMQ48" i="7" s="1"/>
  <c r="HMS48" i="7" s="1"/>
  <c r="HMU48" i="7" s="1"/>
  <c r="HMW48" i="7" s="1"/>
  <c r="HMY48" i="7" s="1"/>
  <c r="HNA48" i="7" s="1"/>
  <c r="HNC48" i="7" s="1"/>
  <c r="HNE48" i="7" s="1"/>
  <c r="HNG48" i="7" s="1"/>
  <c r="HNI48" i="7" s="1"/>
  <c r="HNK48" i="7" s="1"/>
  <c r="HNM48" i="7" s="1"/>
  <c r="HNO48" i="7" s="1"/>
  <c r="HNQ48" i="7" s="1"/>
  <c r="HNS48" i="7" s="1"/>
  <c r="HNU48" i="7" s="1"/>
  <c r="HNW48" i="7" s="1"/>
  <c r="HNY48" i="7" s="1"/>
  <c r="HOA48" i="7" s="1"/>
  <c r="HOC48" i="7" s="1"/>
  <c r="HOE48" i="7" s="1"/>
  <c r="HOG48" i="7" s="1"/>
  <c r="HOI48" i="7" s="1"/>
  <c r="HOK48" i="7" s="1"/>
  <c r="HOM48" i="7" s="1"/>
  <c r="HOO48" i="7" s="1"/>
  <c r="HOQ48" i="7" s="1"/>
  <c r="HOS48" i="7" s="1"/>
  <c r="HOU48" i="7" s="1"/>
  <c r="HOW48" i="7" s="1"/>
  <c r="HOY48" i="7" s="1"/>
  <c r="HPA48" i="7" s="1"/>
  <c r="HPC48" i="7" s="1"/>
  <c r="HPE48" i="7" s="1"/>
  <c r="HPG48" i="7" s="1"/>
  <c r="HPI48" i="7" s="1"/>
  <c r="HPK48" i="7" s="1"/>
  <c r="HPM48" i="7" s="1"/>
  <c r="HPO48" i="7" s="1"/>
  <c r="HPQ48" i="7" s="1"/>
  <c r="HPS48" i="7" s="1"/>
  <c r="HPU48" i="7" s="1"/>
  <c r="HPW48" i="7" s="1"/>
  <c r="HPY48" i="7" s="1"/>
  <c r="HQA48" i="7" s="1"/>
  <c r="HQC48" i="7" s="1"/>
  <c r="HQE48" i="7" s="1"/>
  <c r="HQG48" i="7" s="1"/>
  <c r="HQI48" i="7" s="1"/>
  <c r="HQK48" i="7" s="1"/>
  <c r="HQM48" i="7" s="1"/>
  <c r="HQO48" i="7" s="1"/>
  <c r="HQQ48" i="7" s="1"/>
  <c r="HQS48" i="7" s="1"/>
  <c r="HQU48" i="7" s="1"/>
  <c r="HQW48" i="7" s="1"/>
  <c r="HQY48" i="7" s="1"/>
  <c r="HRA48" i="7" s="1"/>
  <c r="HRC48" i="7" s="1"/>
  <c r="HRE48" i="7" s="1"/>
  <c r="HRG48" i="7" s="1"/>
  <c r="HRI48" i="7" s="1"/>
  <c r="HRK48" i="7" s="1"/>
  <c r="HRM48" i="7" s="1"/>
  <c r="HRO48" i="7" s="1"/>
  <c r="HRQ48" i="7" s="1"/>
  <c r="HRS48" i="7" s="1"/>
  <c r="HRU48" i="7" s="1"/>
  <c r="HRW48" i="7" s="1"/>
  <c r="HRY48" i="7" s="1"/>
  <c r="HSA48" i="7" s="1"/>
  <c r="HSC48" i="7" s="1"/>
  <c r="HSE48" i="7" s="1"/>
  <c r="HSG48" i="7" s="1"/>
  <c r="HSI48" i="7" s="1"/>
  <c r="HSK48" i="7" s="1"/>
  <c r="HSM48" i="7" s="1"/>
  <c r="HSO48" i="7" s="1"/>
  <c r="HSQ48" i="7" s="1"/>
  <c r="HSS48" i="7" s="1"/>
  <c r="HSU48" i="7" s="1"/>
  <c r="HSW48" i="7" s="1"/>
  <c r="HSY48" i="7" s="1"/>
  <c r="HTA48" i="7" s="1"/>
  <c r="HTC48" i="7" s="1"/>
  <c r="HTE48" i="7" s="1"/>
  <c r="HTG48" i="7" s="1"/>
  <c r="HTI48" i="7" s="1"/>
  <c r="HTK48" i="7" s="1"/>
  <c r="HTM48" i="7" s="1"/>
  <c r="HTO48" i="7" s="1"/>
  <c r="HTQ48" i="7" s="1"/>
  <c r="HTS48" i="7" s="1"/>
  <c r="HTU48" i="7" s="1"/>
  <c r="HTW48" i="7" s="1"/>
  <c r="HTY48" i="7" s="1"/>
  <c r="HUA48" i="7" s="1"/>
  <c r="HUC48" i="7" s="1"/>
  <c r="HUE48" i="7" s="1"/>
  <c r="HUG48" i="7" s="1"/>
  <c r="HUI48" i="7" s="1"/>
  <c r="HUK48" i="7" s="1"/>
  <c r="HUM48" i="7" s="1"/>
  <c r="HUO48" i="7" s="1"/>
  <c r="HUQ48" i="7" s="1"/>
  <c r="HUS48" i="7" s="1"/>
  <c r="HUU48" i="7" s="1"/>
  <c r="HUW48" i="7" s="1"/>
  <c r="HUY48" i="7" s="1"/>
  <c r="HVA48" i="7" s="1"/>
  <c r="HVC48" i="7" s="1"/>
  <c r="HVE48" i="7" s="1"/>
  <c r="HVG48" i="7" s="1"/>
  <c r="HVI48" i="7" s="1"/>
  <c r="HVK48" i="7" s="1"/>
  <c r="HVM48" i="7" s="1"/>
  <c r="HVO48" i="7" s="1"/>
  <c r="HVQ48" i="7" s="1"/>
  <c r="HVS48" i="7" s="1"/>
  <c r="HVU48" i="7" s="1"/>
  <c r="HVW48" i="7" s="1"/>
  <c r="HVY48" i="7" s="1"/>
  <c r="HWA48" i="7" s="1"/>
  <c r="HWC48" i="7" s="1"/>
  <c r="HWE48" i="7" s="1"/>
  <c r="HWG48" i="7" s="1"/>
  <c r="HWI48" i="7" s="1"/>
  <c r="HWK48" i="7" s="1"/>
  <c r="HWM48" i="7" s="1"/>
  <c r="HWO48" i="7" s="1"/>
  <c r="HWQ48" i="7" s="1"/>
  <c r="HWS48" i="7" s="1"/>
  <c r="HWU48" i="7" s="1"/>
  <c r="HWW48" i="7" s="1"/>
  <c r="HWY48" i="7" s="1"/>
  <c r="HXA48" i="7" s="1"/>
  <c r="HXC48" i="7" s="1"/>
  <c r="HXE48" i="7" s="1"/>
  <c r="HXG48" i="7" s="1"/>
  <c r="HXI48" i="7" s="1"/>
  <c r="HXK48" i="7" s="1"/>
  <c r="HXM48" i="7" s="1"/>
  <c r="HXO48" i="7" s="1"/>
  <c r="HXQ48" i="7" s="1"/>
  <c r="HXS48" i="7" s="1"/>
  <c r="HXU48" i="7" s="1"/>
  <c r="HXW48" i="7" s="1"/>
  <c r="HXY48" i="7" s="1"/>
  <c r="HYA48" i="7" s="1"/>
  <c r="HYC48" i="7" s="1"/>
  <c r="HYE48" i="7" s="1"/>
  <c r="HYG48" i="7" s="1"/>
  <c r="HYI48" i="7" s="1"/>
  <c r="HYK48" i="7" s="1"/>
  <c r="HYM48" i="7" s="1"/>
  <c r="HYO48" i="7" s="1"/>
  <c r="HYQ48" i="7" s="1"/>
  <c r="HYS48" i="7" s="1"/>
  <c r="HYU48" i="7" s="1"/>
  <c r="HYW48" i="7" s="1"/>
  <c r="HYY48" i="7" s="1"/>
  <c r="HZA48" i="7" s="1"/>
  <c r="HZC48" i="7" s="1"/>
  <c r="HZE48" i="7" s="1"/>
  <c r="HZG48" i="7" s="1"/>
  <c r="HZI48" i="7" s="1"/>
  <c r="HZK48" i="7" s="1"/>
  <c r="HZM48" i="7" s="1"/>
  <c r="HZO48" i="7" s="1"/>
  <c r="HZQ48" i="7" s="1"/>
  <c r="HZS48" i="7" s="1"/>
  <c r="HZU48" i="7" s="1"/>
  <c r="HZW48" i="7" s="1"/>
  <c r="HZY48" i="7" s="1"/>
  <c r="IAA48" i="7" s="1"/>
  <c r="IAC48" i="7" s="1"/>
  <c r="IAE48" i="7" s="1"/>
  <c r="IAG48" i="7" s="1"/>
  <c r="IAI48" i="7" s="1"/>
  <c r="IAK48" i="7" s="1"/>
  <c r="IAM48" i="7" s="1"/>
  <c r="IAO48" i="7" s="1"/>
  <c r="IAQ48" i="7" s="1"/>
  <c r="IAS48" i="7" s="1"/>
  <c r="IAU48" i="7" s="1"/>
  <c r="IAW48" i="7" s="1"/>
  <c r="IAY48" i="7" s="1"/>
  <c r="IBA48" i="7" s="1"/>
  <c r="IBC48" i="7" s="1"/>
  <c r="IBE48" i="7" s="1"/>
  <c r="IBG48" i="7" s="1"/>
  <c r="IBI48" i="7" s="1"/>
  <c r="IBK48" i="7" s="1"/>
  <c r="IBM48" i="7" s="1"/>
  <c r="IBO48" i="7" s="1"/>
  <c r="IBQ48" i="7" s="1"/>
  <c r="IBS48" i="7" s="1"/>
  <c r="IBU48" i="7" s="1"/>
  <c r="IBW48" i="7" s="1"/>
  <c r="IBY48" i="7" s="1"/>
  <c r="ICA48" i="7" s="1"/>
  <c r="ICC48" i="7" s="1"/>
  <c r="ICE48" i="7" s="1"/>
  <c r="ICG48" i="7" s="1"/>
  <c r="ICI48" i="7" s="1"/>
  <c r="ICK48" i="7" s="1"/>
  <c r="ICM48" i="7" s="1"/>
  <c r="ICO48" i="7" s="1"/>
  <c r="ICQ48" i="7" s="1"/>
  <c r="ICS48" i="7" s="1"/>
  <c r="ICU48" i="7" s="1"/>
  <c r="ICW48" i="7" s="1"/>
  <c r="ICY48" i="7" s="1"/>
  <c r="IDA48" i="7" s="1"/>
  <c r="IDC48" i="7" s="1"/>
  <c r="IDE48" i="7" s="1"/>
  <c r="IDG48" i="7" s="1"/>
  <c r="IDI48" i="7" s="1"/>
  <c r="IDK48" i="7" s="1"/>
  <c r="IDM48" i="7" s="1"/>
  <c r="IDO48" i="7" s="1"/>
  <c r="IDQ48" i="7" s="1"/>
  <c r="IDS48" i="7" s="1"/>
  <c r="IDU48" i="7" s="1"/>
  <c r="IDW48" i="7" s="1"/>
  <c r="IDY48" i="7" s="1"/>
  <c r="IEA48" i="7" s="1"/>
  <c r="IEC48" i="7" s="1"/>
  <c r="IEE48" i="7" s="1"/>
  <c r="IEG48" i="7" s="1"/>
  <c r="IEI48" i="7" s="1"/>
  <c r="IEK48" i="7" s="1"/>
  <c r="IEM48" i="7" s="1"/>
  <c r="IEO48" i="7" s="1"/>
  <c r="IEQ48" i="7" s="1"/>
  <c r="IES48" i="7" s="1"/>
  <c r="IEU48" i="7" s="1"/>
  <c r="IEW48" i="7" s="1"/>
  <c r="IEY48" i="7" s="1"/>
  <c r="IFA48" i="7" s="1"/>
  <c r="IFC48" i="7" s="1"/>
  <c r="IFE48" i="7" s="1"/>
  <c r="IFG48" i="7" s="1"/>
  <c r="IFI48" i="7" s="1"/>
  <c r="IFK48" i="7" s="1"/>
  <c r="IFM48" i="7" s="1"/>
  <c r="IFO48" i="7" s="1"/>
  <c r="IFQ48" i="7" s="1"/>
  <c r="IFS48" i="7" s="1"/>
  <c r="IFU48" i="7" s="1"/>
  <c r="IFW48" i="7" s="1"/>
  <c r="IFY48" i="7" s="1"/>
  <c r="IGA48" i="7" s="1"/>
  <c r="IGC48" i="7" s="1"/>
  <c r="IGE48" i="7" s="1"/>
  <c r="IGG48" i="7" s="1"/>
  <c r="IGI48" i="7" s="1"/>
  <c r="IGK48" i="7" s="1"/>
  <c r="IGM48" i="7" s="1"/>
  <c r="IGO48" i="7" s="1"/>
  <c r="IGQ48" i="7" s="1"/>
  <c r="IGS48" i="7" s="1"/>
  <c r="IGU48" i="7" s="1"/>
  <c r="IGW48" i="7" s="1"/>
  <c r="IGY48" i="7" s="1"/>
  <c r="IHA48" i="7" s="1"/>
  <c r="IHC48" i="7" s="1"/>
  <c r="IHE48" i="7" s="1"/>
  <c r="IHG48" i="7" s="1"/>
  <c r="IHI48" i="7" s="1"/>
  <c r="IHK48" i="7" s="1"/>
  <c r="IHM48" i="7" s="1"/>
  <c r="IHO48" i="7" s="1"/>
  <c r="IHQ48" i="7" s="1"/>
  <c r="IHS48" i="7" s="1"/>
  <c r="IHU48" i="7" s="1"/>
  <c r="IHW48" i="7" s="1"/>
  <c r="IHY48" i="7" s="1"/>
  <c r="IIA48" i="7" s="1"/>
  <c r="IIC48" i="7" s="1"/>
  <c r="IIE48" i="7" s="1"/>
  <c r="IIG48" i="7" s="1"/>
  <c r="III48" i="7" s="1"/>
  <c r="IIK48" i="7" s="1"/>
  <c r="IIM48" i="7" s="1"/>
  <c r="IIO48" i="7" s="1"/>
  <c r="IIQ48" i="7" s="1"/>
  <c r="IIS48" i="7" s="1"/>
  <c r="IIU48" i="7" s="1"/>
  <c r="IIW48" i="7" s="1"/>
  <c r="IIY48" i="7" s="1"/>
  <c r="IJA48" i="7" s="1"/>
  <c r="IJC48" i="7" s="1"/>
  <c r="IJE48" i="7" s="1"/>
  <c r="IJG48" i="7" s="1"/>
  <c r="IJI48" i="7" s="1"/>
  <c r="IJK48" i="7" s="1"/>
  <c r="IJM48" i="7" s="1"/>
  <c r="IJO48" i="7" s="1"/>
  <c r="IJQ48" i="7" s="1"/>
  <c r="IJS48" i="7" s="1"/>
  <c r="IJU48" i="7" s="1"/>
  <c r="IJW48" i="7" s="1"/>
  <c r="IJY48" i="7" s="1"/>
  <c r="IKA48" i="7" s="1"/>
  <c r="IKC48" i="7" s="1"/>
  <c r="IKE48" i="7" s="1"/>
  <c r="IKG48" i="7" s="1"/>
  <c r="IKI48" i="7" s="1"/>
  <c r="IKK48" i="7" s="1"/>
  <c r="IKM48" i="7" s="1"/>
  <c r="IKO48" i="7" s="1"/>
  <c r="IKQ48" i="7" s="1"/>
  <c r="IKS48" i="7" s="1"/>
  <c r="IKU48" i="7" s="1"/>
  <c r="IKW48" i="7" s="1"/>
  <c r="IKY48" i="7" s="1"/>
  <c r="ILA48" i="7" s="1"/>
  <c r="ILC48" i="7" s="1"/>
  <c r="ILE48" i="7" s="1"/>
  <c r="ILG48" i="7" s="1"/>
  <c r="ILI48" i="7" s="1"/>
  <c r="ILK48" i="7" s="1"/>
  <c r="ILM48" i="7" s="1"/>
  <c r="ILO48" i="7" s="1"/>
  <c r="ILQ48" i="7" s="1"/>
  <c r="ILS48" i="7" s="1"/>
  <c r="ILU48" i="7" s="1"/>
  <c r="ILW48" i="7" s="1"/>
  <c r="ILY48" i="7" s="1"/>
  <c r="IMA48" i="7" s="1"/>
  <c r="IMC48" i="7" s="1"/>
  <c r="IME48" i="7" s="1"/>
  <c r="IMG48" i="7" s="1"/>
  <c r="IMI48" i="7" s="1"/>
  <c r="IMK48" i="7" s="1"/>
  <c r="IMM48" i="7" s="1"/>
  <c r="IMO48" i="7" s="1"/>
  <c r="IMQ48" i="7" s="1"/>
  <c r="IMS48" i="7" s="1"/>
  <c r="IMU48" i="7" s="1"/>
  <c r="IMW48" i="7" s="1"/>
  <c r="IMY48" i="7" s="1"/>
  <c r="INA48" i="7" s="1"/>
  <c r="INC48" i="7" s="1"/>
  <c r="INE48" i="7" s="1"/>
  <c r="ING48" i="7" s="1"/>
  <c r="INI48" i="7" s="1"/>
  <c r="INK48" i="7" s="1"/>
  <c r="INM48" i="7" s="1"/>
  <c r="INO48" i="7" s="1"/>
  <c r="INQ48" i="7" s="1"/>
  <c r="INS48" i="7" s="1"/>
  <c r="INU48" i="7" s="1"/>
  <c r="INW48" i="7" s="1"/>
  <c r="INY48" i="7" s="1"/>
  <c r="IOA48" i="7" s="1"/>
  <c r="IOC48" i="7" s="1"/>
  <c r="IOE48" i="7" s="1"/>
  <c r="IOG48" i="7" s="1"/>
  <c r="IOI48" i="7" s="1"/>
  <c r="IOK48" i="7" s="1"/>
  <c r="IOM48" i="7" s="1"/>
  <c r="IOO48" i="7" s="1"/>
  <c r="IOQ48" i="7" s="1"/>
  <c r="IOS48" i="7" s="1"/>
  <c r="IOU48" i="7" s="1"/>
  <c r="IOW48" i="7" s="1"/>
  <c r="IOY48" i="7" s="1"/>
  <c r="IPA48" i="7" s="1"/>
  <c r="IPC48" i="7" s="1"/>
  <c r="IPE48" i="7" s="1"/>
  <c r="IPG48" i="7" s="1"/>
  <c r="IPI48" i="7" s="1"/>
  <c r="IPK48" i="7" s="1"/>
  <c r="IPM48" i="7" s="1"/>
  <c r="IPO48" i="7" s="1"/>
  <c r="IPQ48" i="7" s="1"/>
  <c r="IPS48" i="7" s="1"/>
  <c r="IPU48" i="7" s="1"/>
  <c r="IPW48" i="7" s="1"/>
  <c r="IPY48" i="7" s="1"/>
  <c r="IQA48" i="7" s="1"/>
  <c r="IQC48" i="7" s="1"/>
  <c r="IQE48" i="7" s="1"/>
  <c r="IQG48" i="7" s="1"/>
  <c r="IQI48" i="7" s="1"/>
  <c r="IQK48" i="7" s="1"/>
  <c r="IQM48" i="7" s="1"/>
  <c r="IQO48" i="7" s="1"/>
  <c r="IQQ48" i="7" s="1"/>
  <c r="IQS48" i="7" s="1"/>
  <c r="IQU48" i="7" s="1"/>
  <c r="IQW48" i="7" s="1"/>
  <c r="IQY48" i="7" s="1"/>
  <c r="IRA48" i="7" s="1"/>
  <c r="IRC48" i="7" s="1"/>
  <c r="IRE48" i="7" s="1"/>
  <c r="IRG48" i="7" s="1"/>
  <c r="IRI48" i="7" s="1"/>
  <c r="IRK48" i="7" s="1"/>
  <c r="IRM48" i="7" s="1"/>
  <c r="IRO48" i="7" s="1"/>
  <c r="IRQ48" i="7" s="1"/>
  <c r="IRS48" i="7" s="1"/>
  <c r="IRU48" i="7" s="1"/>
  <c r="IRW48" i="7" s="1"/>
  <c r="IRY48" i="7" s="1"/>
  <c r="ISA48" i="7" s="1"/>
  <c r="ISC48" i="7" s="1"/>
  <c r="ISE48" i="7" s="1"/>
  <c r="ISG48" i="7" s="1"/>
  <c r="ISI48" i="7" s="1"/>
  <c r="ISK48" i="7" s="1"/>
  <c r="ISM48" i="7" s="1"/>
  <c r="ISO48" i="7" s="1"/>
  <c r="ISQ48" i="7" s="1"/>
  <c r="ISS48" i="7" s="1"/>
  <c r="ISU48" i="7" s="1"/>
  <c r="ISW48" i="7" s="1"/>
  <c r="ISY48" i="7" s="1"/>
  <c r="ITA48" i="7" s="1"/>
  <c r="ITC48" i="7" s="1"/>
  <c r="ITE48" i="7" s="1"/>
  <c r="ITG48" i="7" s="1"/>
  <c r="ITI48" i="7" s="1"/>
  <c r="ITK48" i="7" s="1"/>
  <c r="ITM48" i="7" s="1"/>
  <c r="ITO48" i="7" s="1"/>
  <c r="ITQ48" i="7" s="1"/>
  <c r="ITS48" i="7" s="1"/>
  <c r="ITU48" i="7" s="1"/>
  <c r="ITW48" i="7" s="1"/>
  <c r="ITY48" i="7" s="1"/>
  <c r="IUA48" i="7" s="1"/>
  <c r="IUC48" i="7" s="1"/>
  <c r="IUE48" i="7" s="1"/>
  <c r="IUG48" i="7" s="1"/>
  <c r="IUI48" i="7" s="1"/>
  <c r="IUK48" i="7" s="1"/>
  <c r="IUM48" i="7" s="1"/>
  <c r="IUO48" i="7" s="1"/>
  <c r="IUQ48" i="7" s="1"/>
  <c r="IUS48" i="7" s="1"/>
  <c r="IUU48" i="7" s="1"/>
  <c r="IUW48" i="7" s="1"/>
  <c r="IUY48" i="7" s="1"/>
  <c r="IVA48" i="7" s="1"/>
  <c r="IVC48" i="7" s="1"/>
  <c r="IVE48" i="7" s="1"/>
  <c r="IVG48" i="7" s="1"/>
  <c r="IVI48" i="7" s="1"/>
  <c r="IVK48" i="7" s="1"/>
  <c r="IVM48" i="7" s="1"/>
  <c r="IVO48" i="7" s="1"/>
  <c r="IVQ48" i="7" s="1"/>
  <c r="IVS48" i="7" s="1"/>
  <c r="IVU48" i="7" s="1"/>
  <c r="IVW48" i="7" s="1"/>
  <c r="IVY48" i="7" s="1"/>
  <c r="IWA48" i="7" s="1"/>
  <c r="IWC48" i="7" s="1"/>
  <c r="IWE48" i="7" s="1"/>
  <c r="IWG48" i="7" s="1"/>
  <c r="IWI48" i="7" s="1"/>
  <c r="IWK48" i="7" s="1"/>
  <c r="IWM48" i="7" s="1"/>
  <c r="IWO48" i="7" s="1"/>
  <c r="IWQ48" i="7" s="1"/>
  <c r="IWS48" i="7" s="1"/>
  <c r="IWU48" i="7" s="1"/>
  <c r="IWW48" i="7" s="1"/>
  <c r="IWY48" i="7" s="1"/>
  <c r="IXA48" i="7" s="1"/>
  <c r="IXC48" i="7" s="1"/>
  <c r="IXE48" i="7" s="1"/>
  <c r="IXG48" i="7" s="1"/>
  <c r="IXI48" i="7" s="1"/>
  <c r="IXK48" i="7" s="1"/>
  <c r="IXM48" i="7" s="1"/>
  <c r="IXO48" i="7" s="1"/>
  <c r="IXQ48" i="7" s="1"/>
  <c r="IXS48" i="7" s="1"/>
  <c r="IXU48" i="7" s="1"/>
  <c r="IXW48" i="7" s="1"/>
  <c r="IXY48" i="7" s="1"/>
  <c r="IYA48" i="7" s="1"/>
  <c r="IYC48" i="7" s="1"/>
  <c r="IYE48" i="7" s="1"/>
  <c r="IYG48" i="7" s="1"/>
  <c r="IYI48" i="7" s="1"/>
  <c r="IYK48" i="7" s="1"/>
  <c r="IYM48" i="7" s="1"/>
  <c r="IYO48" i="7" s="1"/>
  <c r="IYQ48" i="7" s="1"/>
  <c r="IYS48" i="7" s="1"/>
  <c r="IYU48" i="7" s="1"/>
  <c r="IYW48" i="7" s="1"/>
  <c r="IYY48" i="7" s="1"/>
  <c r="IZA48" i="7" s="1"/>
  <c r="IZC48" i="7" s="1"/>
  <c r="IZE48" i="7" s="1"/>
  <c r="IZG48" i="7" s="1"/>
  <c r="IZI48" i="7" s="1"/>
  <c r="IZK48" i="7" s="1"/>
  <c r="IZM48" i="7" s="1"/>
  <c r="IZO48" i="7" s="1"/>
  <c r="IZQ48" i="7" s="1"/>
  <c r="IZS48" i="7" s="1"/>
  <c r="IZU48" i="7" s="1"/>
  <c r="IZW48" i="7" s="1"/>
  <c r="IZY48" i="7" s="1"/>
  <c r="JAA48" i="7" s="1"/>
  <c r="JAC48" i="7" s="1"/>
  <c r="JAE48" i="7" s="1"/>
  <c r="JAG48" i="7" s="1"/>
  <c r="JAI48" i="7" s="1"/>
  <c r="JAK48" i="7" s="1"/>
  <c r="JAM48" i="7" s="1"/>
  <c r="JAO48" i="7" s="1"/>
  <c r="JAQ48" i="7" s="1"/>
  <c r="JAS48" i="7" s="1"/>
  <c r="JAU48" i="7" s="1"/>
  <c r="JAW48" i="7" s="1"/>
  <c r="JAY48" i="7" s="1"/>
  <c r="JBA48" i="7" s="1"/>
  <c r="JBC48" i="7" s="1"/>
  <c r="JBE48" i="7" s="1"/>
  <c r="JBG48" i="7" s="1"/>
  <c r="JBI48" i="7" s="1"/>
  <c r="JBK48" i="7" s="1"/>
  <c r="JBM48" i="7" s="1"/>
  <c r="JBO48" i="7" s="1"/>
  <c r="JBQ48" i="7" s="1"/>
  <c r="JBS48" i="7" s="1"/>
  <c r="JBU48" i="7" s="1"/>
  <c r="JBW48" i="7" s="1"/>
  <c r="JBY48" i="7" s="1"/>
  <c r="JCA48" i="7" s="1"/>
  <c r="JCC48" i="7" s="1"/>
  <c r="JCE48" i="7" s="1"/>
  <c r="JCG48" i="7" s="1"/>
  <c r="JCI48" i="7" s="1"/>
  <c r="JCK48" i="7" s="1"/>
  <c r="JCM48" i="7" s="1"/>
  <c r="JCO48" i="7" s="1"/>
  <c r="JCQ48" i="7" s="1"/>
  <c r="JCS48" i="7" s="1"/>
  <c r="JCU48" i="7" s="1"/>
  <c r="JCW48" i="7" s="1"/>
  <c r="JCY48" i="7" s="1"/>
  <c r="JDA48" i="7" s="1"/>
  <c r="JDC48" i="7" s="1"/>
  <c r="JDE48" i="7" s="1"/>
  <c r="JDG48" i="7" s="1"/>
  <c r="JDI48" i="7" s="1"/>
  <c r="JDK48" i="7" s="1"/>
  <c r="JDM48" i="7" s="1"/>
  <c r="JDO48" i="7" s="1"/>
  <c r="JDQ48" i="7" s="1"/>
  <c r="JDS48" i="7" s="1"/>
  <c r="JDU48" i="7" s="1"/>
  <c r="JDW48" i="7" s="1"/>
  <c r="JDY48" i="7" s="1"/>
  <c r="JEA48" i="7" s="1"/>
  <c r="JEC48" i="7" s="1"/>
  <c r="JEE48" i="7" s="1"/>
  <c r="JEG48" i="7" s="1"/>
  <c r="JEI48" i="7" s="1"/>
  <c r="JEK48" i="7" s="1"/>
  <c r="JEM48" i="7" s="1"/>
  <c r="JEO48" i="7" s="1"/>
  <c r="JEQ48" i="7" s="1"/>
  <c r="JES48" i="7" s="1"/>
  <c r="JEU48" i="7" s="1"/>
  <c r="JEW48" i="7" s="1"/>
  <c r="JEY48" i="7" s="1"/>
  <c r="JFA48" i="7" s="1"/>
  <c r="JFC48" i="7" s="1"/>
  <c r="JFE48" i="7" s="1"/>
  <c r="JFG48" i="7" s="1"/>
  <c r="JFI48" i="7" s="1"/>
  <c r="JFK48" i="7" s="1"/>
  <c r="JFM48" i="7" s="1"/>
  <c r="JFO48" i="7" s="1"/>
  <c r="JFQ48" i="7" s="1"/>
  <c r="JFS48" i="7" s="1"/>
  <c r="JFU48" i="7" s="1"/>
  <c r="JFW48" i="7" s="1"/>
  <c r="JFY48" i="7" s="1"/>
  <c r="JGA48" i="7" s="1"/>
  <c r="JGC48" i="7" s="1"/>
  <c r="JGE48" i="7" s="1"/>
  <c r="JGG48" i="7" s="1"/>
  <c r="JGI48" i="7" s="1"/>
  <c r="JGK48" i="7" s="1"/>
  <c r="JGM48" i="7" s="1"/>
  <c r="JGO48" i="7" s="1"/>
  <c r="JGQ48" i="7" s="1"/>
  <c r="JGS48" i="7" s="1"/>
  <c r="JGU48" i="7" s="1"/>
  <c r="JGW48" i="7" s="1"/>
  <c r="JGY48" i="7" s="1"/>
  <c r="JHA48" i="7" s="1"/>
  <c r="JHC48" i="7" s="1"/>
  <c r="JHE48" i="7" s="1"/>
  <c r="JHG48" i="7" s="1"/>
  <c r="JHI48" i="7" s="1"/>
  <c r="JHK48" i="7" s="1"/>
  <c r="JHM48" i="7" s="1"/>
  <c r="JHO48" i="7" s="1"/>
  <c r="JHQ48" i="7" s="1"/>
  <c r="JHS48" i="7" s="1"/>
  <c r="JHU48" i="7" s="1"/>
  <c r="JHW48" i="7" s="1"/>
  <c r="JHY48" i="7" s="1"/>
  <c r="JIA48" i="7" s="1"/>
  <c r="JIC48" i="7" s="1"/>
  <c r="JIE48" i="7" s="1"/>
  <c r="JIG48" i="7" s="1"/>
  <c r="JII48" i="7" s="1"/>
  <c r="JIK48" i="7" s="1"/>
  <c r="JIM48" i="7" s="1"/>
  <c r="JIO48" i="7" s="1"/>
  <c r="JIQ48" i="7" s="1"/>
  <c r="JIS48" i="7" s="1"/>
  <c r="JIU48" i="7" s="1"/>
  <c r="JIW48" i="7" s="1"/>
  <c r="JIY48" i="7" s="1"/>
  <c r="JJA48" i="7" s="1"/>
  <c r="JJC48" i="7" s="1"/>
  <c r="JJE48" i="7" s="1"/>
  <c r="JJG48" i="7" s="1"/>
  <c r="JJI48" i="7" s="1"/>
  <c r="JJK48" i="7" s="1"/>
  <c r="JJM48" i="7" s="1"/>
  <c r="JJO48" i="7" s="1"/>
  <c r="JJQ48" i="7" s="1"/>
  <c r="JJS48" i="7" s="1"/>
  <c r="JJU48" i="7" s="1"/>
  <c r="JJW48" i="7" s="1"/>
  <c r="JJY48" i="7" s="1"/>
  <c r="JKA48" i="7" s="1"/>
  <c r="JKC48" i="7" s="1"/>
  <c r="JKE48" i="7" s="1"/>
  <c r="JKG48" i="7" s="1"/>
  <c r="JKI48" i="7" s="1"/>
  <c r="JKK48" i="7" s="1"/>
  <c r="JKM48" i="7" s="1"/>
  <c r="JKO48" i="7" s="1"/>
  <c r="JKQ48" i="7" s="1"/>
  <c r="JKS48" i="7" s="1"/>
  <c r="JKU48" i="7" s="1"/>
  <c r="JKW48" i="7" s="1"/>
  <c r="JKY48" i="7" s="1"/>
  <c r="JLA48" i="7" s="1"/>
  <c r="JLC48" i="7" s="1"/>
  <c r="JLE48" i="7" s="1"/>
  <c r="JLG48" i="7" s="1"/>
  <c r="JLI48" i="7" s="1"/>
  <c r="JLK48" i="7" s="1"/>
  <c r="JLM48" i="7" s="1"/>
  <c r="JLO48" i="7" s="1"/>
  <c r="JLQ48" i="7" s="1"/>
  <c r="JLS48" i="7" s="1"/>
  <c r="JLU48" i="7" s="1"/>
  <c r="JLW48" i="7" s="1"/>
  <c r="JLY48" i="7" s="1"/>
  <c r="JMA48" i="7" s="1"/>
  <c r="JMC48" i="7" s="1"/>
  <c r="JME48" i="7" s="1"/>
  <c r="JMG48" i="7" s="1"/>
  <c r="JMI48" i="7" s="1"/>
  <c r="JMK48" i="7" s="1"/>
  <c r="JMM48" i="7" s="1"/>
  <c r="JMO48" i="7" s="1"/>
  <c r="JMQ48" i="7" s="1"/>
  <c r="JMS48" i="7" s="1"/>
  <c r="JMU48" i="7" s="1"/>
  <c r="JMW48" i="7" s="1"/>
  <c r="JMY48" i="7" s="1"/>
  <c r="JNA48" i="7" s="1"/>
  <c r="JNC48" i="7" s="1"/>
  <c r="JNE48" i="7" s="1"/>
  <c r="JNG48" i="7" s="1"/>
  <c r="JNI48" i="7" s="1"/>
  <c r="JNK48" i="7" s="1"/>
  <c r="JNM48" i="7" s="1"/>
  <c r="JNO48" i="7" s="1"/>
  <c r="JNQ48" i="7" s="1"/>
  <c r="JNS48" i="7" s="1"/>
  <c r="JNU48" i="7" s="1"/>
  <c r="JNW48" i="7" s="1"/>
  <c r="JNY48" i="7" s="1"/>
  <c r="JOA48" i="7" s="1"/>
  <c r="JOC48" i="7" s="1"/>
  <c r="JOE48" i="7" s="1"/>
  <c r="JOG48" i="7" s="1"/>
  <c r="JOI48" i="7" s="1"/>
  <c r="JOK48" i="7" s="1"/>
  <c r="JOM48" i="7" s="1"/>
  <c r="JOO48" i="7" s="1"/>
  <c r="JOQ48" i="7" s="1"/>
  <c r="JOS48" i="7" s="1"/>
  <c r="JOU48" i="7" s="1"/>
  <c r="JOW48" i="7" s="1"/>
  <c r="JOY48" i="7" s="1"/>
  <c r="JPA48" i="7" s="1"/>
  <c r="JPC48" i="7" s="1"/>
  <c r="JPE48" i="7" s="1"/>
  <c r="JPG48" i="7" s="1"/>
  <c r="JPI48" i="7" s="1"/>
  <c r="JPK48" i="7" s="1"/>
  <c r="JPM48" i="7" s="1"/>
  <c r="JPO48" i="7" s="1"/>
  <c r="JPQ48" i="7" s="1"/>
  <c r="JPS48" i="7" s="1"/>
  <c r="JPU48" i="7" s="1"/>
  <c r="JPW48" i="7" s="1"/>
  <c r="JPY48" i="7" s="1"/>
  <c r="JQA48" i="7" s="1"/>
  <c r="JQC48" i="7" s="1"/>
  <c r="JQE48" i="7" s="1"/>
  <c r="JQG48" i="7" s="1"/>
  <c r="JQI48" i="7" s="1"/>
  <c r="JQK48" i="7" s="1"/>
  <c r="JQM48" i="7" s="1"/>
  <c r="JQO48" i="7" s="1"/>
  <c r="JQQ48" i="7" s="1"/>
  <c r="JQS48" i="7" s="1"/>
  <c r="JQU48" i="7" s="1"/>
  <c r="JQW48" i="7" s="1"/>
  <c r="JQY48" i="7" s="1"/>
  <c r="JRA48" i="7" s="1"/>
  <c r="JRC48" i="7" s="1"/>
  <c r="JRE48" i="7" s="1"/>
  <c r="JRG48" i="7" s="1"/>
  <c r="JRI48" i="7" s="1"/>
  <c r="JRK48" i="7" s="1"/>
  <c r="JRM48" i="7" s="1"/>
  <c r="JRO48" i="7" s="1"/>
  <c r="JRQ48" i="7" s="1"/>
  <c r="JRS48" i="7" s="1"/>
  <c r="JRU48" i="7" s="1"/>
  <c r="JRW48" i="7" s="1"/>
  <c r="JRY48" i="7" s="1"/>
  <c r="JSA48" i="7" s="1"/>
  <c r="JSC48" i="7" s="1"/>
  <c r="JSE48" i="7" s="1"/>
  <c r="JSG48" i="7" s="1"/>
  <c r="JSI48" i="7" s="1"/>
  <c r="JSK48" i="7" s="1"/>
  <c r="JSM48" i="7" s="1"/>
  <c r="JSO48" i="7" s="1"/>
  <c r="JSQ48" i="7" s="1"/>
  <c r="JSS48" i="7" s="1"/>
  <c r="JSU48" i="7" s="1"/>
  <c r="JSW48" i="7" s="1"/>
  <c r="JSY48" i="7" s="1"/>
  <c r="JTA48" i="7" s="1"/>
  <c r="JTC48" i="7" s="1"/>
  <c r="JTE48" i="7" s="1"/>
  <c r="JTG48" i="7" s="1"/>
  <c r="JTI48" i="7" s="1"/>
  <c r="JTK48" i="7" s="1"/>
  <c r="JTM48" i="7" s="1"/>
  <c r="JTO48" i="7" s="1"/>
  <c r="JTQ48" i="7" s="1"/>
  <c r="JTS48" i="7" s="1"/>
  <c r="JTU48" i="7" s="1"/>
  <c r="JTW48" i="7" s="1"/>
  <c r="JTY48" i="7" s="1"/>
  <c r="JUA48" i="7" s="1"/>
  <c r="JUC48" i="7" s="1"/>
  <c r="JUE48" i="7" s="1"/>
  <c r="JUG48" i="7" s="1"/>
  <c r="JUI48" i="7" s="1"/>
  <c r="JUK48" i="7" s="1"/>
  <c r="JUM48" i="7" s="1"/>
  <c r="JUO48" i="7" s="1"/>
  <c r="JUQ48" i="7" s="1"/>
  <c r="JUS48" i="7" s="1"/>
  <c r="JUU48" i="7" s="1"/>
  <c r="JUW48" i="7" s="1"/>
  <c r="JUY48" i="7" s="1"/>
  <c r="JVA48" i="7" s="1"/>
  <c r="JVC48" i="7" s="1"/>
  <c r="JVE48" i="7" s="1"/>
  <c r="JVG48" i="7" s="1"/>
  <c r="JVI48" i="7" s="1"/>
  <c r="JVK48" i="7" s="1"/>
  <c r="JVM48" i="7" s="1"/>
  <c r="JVO48" i="7" s="1"/>
  <c r="JVQ48" i="7" s="1"/>
  <c r="JVS48" i="7" s="1"/>
  <c r="JVU48" i="7" s="1"/>
  <c r="JVW48" i="7" s="1"/>
  <c r="JVY48" i="7" s="1"/>
  <c r="JWA48" i="7" s="1"/>
  <c r="JWC48" i="7" s="1"/>
  <c r="JWE48" i="7" s="1"/>
  <c r="JWG48" i="7" s="1"/>
  <c r="JWI48" i="7" s="1"/>
  <c r="JWK48" i="7" s="1"/>
  <c r="JWM48" i="7" s="1"/>
  <c r="JWO48" i="7" s="1"/>
  <c r="JWQ48" i="7" s="1"/>
  <c r="JWS48" i="7" s="1"/>
  <c r="JWU48" i="7" s="1"/>
  <c r="JWW48" i="7" s="1"/>
  <c r="JWY48" i="7" s="1"/>
  <c r="JXA48" i="7" s="1"/>
  <c r="JXC48" i="7" s="1"/>
  <c r="JXE48" i="7" s="1"/>
  <c r="JXG48" i="7" s="1"/>
  <c r="JXI48" i="7" s="1"/>
  <c r="JXK48" i="7" s="1"/>
  <c r="JXM48" i="7" s="1"/>
  <c r="JXO48" i="7" s="1"/>
  <c r="JXQ48" i="7" s="1"/>
  <c r="JXS48" i="7" s="1"/>
  <c r="JXU48" i="7" s="1"/>
  <c r="JXW48" i="7" s="1"/>
  <c r="JXY48" i="7" s="1"/>
  <c r="JYA48" i="7" s="1"/>
  <c r="JYC48" i="7" s="1"/>
  <c r="JYE48" i="7" s="1"/>
  <c r="JYG48" i="7" s="1"/>
  <c r="JYI48" i="7" s="1"/>
  <c r="JYK48" i="7" s="1"/>
  <c r="JYM48" i="7" s="1"/>
  <c r="JYO48" i="7" s="1"/>
  <c r="JYQ48" i="7" s="1"/>
  <c r="JYS48" i="7" s="1"/>
  <c r="JYU48" i="7" s="1"/>
  <c r="JYW48" i="7" s="1"/>
  <c r="JYY48" i="7" s="1"/>
  <c r="JZA48" i="7" s="1"/>
  <c r="JZC48" i="7" s="1"/>
  <c r="JZE48" i="7" s="1"/>
  <c r="JZG48" i="7" s="1"/>
  <c r="JZI48" i="7" s="1"/>
  <c r="JZK48" i="7" s="1"/>
  <c r="JZM48" i="7" s="1"/>
  <c r="JZO48" i="7" s="1"/>
  <c r="JZQ48" i="7" s="1"/>
  <c r="JZS48" i="7" s="1"/>
  <c r="JZU48" i="7" s="1"/>
  <c r="JZW48" i="7" s="1"/>
  <c r="JZY48" i="7" s="1"/>
  <c r="KAA48" i="7" s="1"/>
  <c r="KAC48" i="7" s="1"/>
  <c r="KAE48" i="7" s="1"/>
  <c r="KAG48" i="7" s="1"/>
  <c r="KAI48" i="7" s="1"/>
  <c r="KAK48" i="7" s="1"/>
  <c r="KAM48" i="7" s="1"/>
  <c r="KAO48" i="7" s="1"/>
  <c r="KAQ48" i="7" s="1"/>
  <c r="KAS48" i="7" s="1"/>
  <c r="KAU48" i="7" s="1"/>
  <c r="KAW48" i="7" s="1"/>
  <c r="KAY48" i="7" s="1"/>
  <c r="KBA48" i="7" s="1"/>
  <c r="KBC48" i="7" s="1"/>
  <c r="KBE48" i="7" s="1"/>
  <c r="KBG48" i="7" s="1"/>
  <c r="KBI48" i="7" s="1"/>
  <c r="KBK48" i="7" s="1"/>
  <c r="KBM48" i="7" s="1"/>
  <c r="KBO48" i="7" s="1"/>
  <c r="KBQ48" i="7" s="1"/>
  <c r="KBS48" i="7" s="1"/>
  <c r="KBU48" i="7" s="1"/>
  <c r="KBW48" i="7" s="1"/>
  <c r="KBY48" i="7" s="1"/>
  <c r="KCA48" i="7" s="1"/>
  <c r="KCC48" i="7" s="1"/>
  <c r="KCE48" i="7" s="1"/>
  <c r="KCG48" i="7" s="1"/>
  <c r="KCI48" i="7" s="1"/>
  <c r="KCK48" i="7" s="1"/>
  <c r="KCM48" i="7" s="1"/>
  <c r="KCO48" i="7" s="1"/>
  <c r="KCQ48" i="7" s="1"/>
  <c r="KCS48" i="7" s="1"/>
  <c r="KCU48" i="7" s="1"/>
  <c r="KCW48" i="7" s="1"/>
  <c r="KCY48" i="7" s="1"/>
  <c r="KDA48" i="7" s="1"/>
  <c r="KDC48" i="7" s="1"/>
  <c r="KDE48" i="7" s="1"/>
  <c r="KDG48" i="7" s="1"/>
  <c r="KDI48" i="7" s="1"/>
  <c r="KDK48" i="7" s="1"/>
  <c r="KDM48" i="7" s="1"/>
  <c r="KDO48" i="7" s="1"/>
  <c r="KDQ48" i="7" s="1"/>
  <c r="KDS48" i="7" s="1"/>
  <c r="KDU48" i="7" s="1"/>
  <c r="KDW48" i="7" s="1"/>
  <c r="KDY48" i="7" s="1"/>
  <c r="KEA48" i="7" s="1"/>
  <c r="KEC48" i="7" s="1"/>
  <c r="KEE48" i="7" s="1"/>
  <c r="KEG48" i="7" s="1"/>
  <c r="KEI48" i="7" s="1"/>
  <c r="KEK48" i="7" s="1"/>
  <c r="KEM48" i="7" s="1"/>
  <c r="KEO48" i="7" s="1"/>
  <c r="KEQ48" i="7" s="1"/>
  <c r="KES48" i="7" s="1"/>
  <c r="KEU48" i="7" s="1"/>
  <c r="KEW48" i="7" s="1"/>
  <c r="KEY48" i="7" s="1"/>
  <c r="KFA48" i="7" s="1"/>
  <c r="KFC48" i="7" s="1"/>
  <c r="KFE48" i="7" s="1"/>
  <c r="KFG48" i="7" s="1"/>
  <c r="KFI48" i="7" s="1"/>
  <c r="KFK48" i="7" s="1"/>
  <c r="KFM48" i="7" s="1"/>
  <c r="KFO48" i="7" s="1"/>
  <c r="KFQ48" i="7" s="1"/>
  <c r="KFS48" i="7" s="1"/>
  <c r="KFU48" i="7" s="1"/>
  <c r="KFW48" i="7" s="1"/>
  <c r="KFY48" i="7" s="1"/>
  <c r="KGA48" i="7" s="1"/>
  <c r="KGC48" i="7" s="1"/>
  <c r="KGE48" i="7" s="1"/>
  <c r="KGG48" i="7" s="1"/>
  <c r="KGI48" i="7" s="1"/>
  <c r="KGK48" i="7" s="1"/>
  <c r="KGM48" i="7" s="1"/>
  <c r="KGO48" i="7" s="1"/>
  <c r="KGQ48" i="7" s="1"/>
  <c r="KGS48" i="7" s="1"/>
  <c r="KGU48" i="7" s="1"/>
  <c r="KGW48" i="7" s="1"/>
  <c r="KGY48" i="7" s="1"/>
  <c r="KHA48" i="7" s="1"/>
  <c r="KHC48" i="7" s="1"/>
  <c r="KHE48" i="7" s="1"/>
  <c r="KHG48" i="7" s="1"/>
  <c r="KHI48" i="7" s="1"/>
  <c r="KHK48" i="7" s="1"/>
  <c r="KHM48" i="7" s="1"/>
  <c r="KHO48" i="7" s="1"/>
  <c r="KHQ48" i="7" s="1"/>
  <c r="KHS48" i="7" s="1"/>
  <c r="KHU48" i="7" s="1"/>
  <c r="KHW48" i="7" s="1"/>
  <c r="KHY48" i="7" s="1"/>
  <c r="KIA48" i="7" s="1"/>
  <c r="KIC48" i="7" s="1"/>
  <c r="KIE48" i="7" s="1"/>
  <c r="KIG48" i="7" s="1"/>
  <c r="KII48" i="7" s="1"/>
  <c r="KIK48" i="7" s="1"/>
  <c r="KIM48" i="7" s="1"/>
  <c r="KIO48" i="7" s="1"/>
  <c r="KIQ48" i="7" s="1"/>
  <c r="KIS48" i="7" s="1"/>
  <c r="KIU48" i="7" s="1"/>
  <c r="KIW48" i="7" s="1"/>
  <c r="KIY48" i="7" s="1"/>
  <c r="KJA48" i="7" s="1"/>
  <c r="KJC48" i="7" s="1"/>
  <c r="KJE48" i="7" s="1"/>
  <c r="KJG48" i="7" s="1"/>
  <c r="KJI48" i="7" s="1"/>
  <c r="KJK48" i="7" s="1"/>
  <c r="KJM48" i="7" s="1"/>
  <c r="KJO48" i="7" s="1"/>
  <c r="KJQ48" i="7" s="1"/>
  <c r="KJS48" i="7" s="1"/>
  <c r="KJU48" i="7" s="1"/>
  <c r="KJW48" i="7" s="1"/>
  <c r="KJY48" i="7" s="1"/>
  <c r="KKA48" i="7" s="1"/>
  <c r="KKC48" i="7" s="1"/>
  <c r="KKE48" i="7" s="1"/>
  <c r="KKG48" i="7" s="1"/>
  <c r="KKI48" i="7" s="1"/>
  <c r="KKK48" i="7" s="1"/>
  <c r="KKM48" i="7" s="1"/>
  <c r="KKO48" i="7" s="1"/>
  <c r="KKQ48" i="7" s="1"/>
  <c r="KKS48" i="7" s="1"/>
  <c r="KKU48" i="7" s="1"/>
  <c r="KKW48" i="7" s="1"/>
  <c r="KKY48" i="7" s="1"/>
  <c r="KLA48" i="7" s="1"/>
  <c r="KLC48" i="7" s="1"/>
  <c r="KLE48" i="7" s="1"/>
  <c r="KLG48" i="7" s="1"/>
  <c r="KLI48" i="7" s="1"/>
  <c r="KLK48" i="7" s="1"/>
  <c r="KLM48" i="7" s="1"/>
  <c r="KLO48" i="7" s="1"/>
  <c r="KLQ48" i="7" s="1"/>
  <c r="KLS48" i="7" s="1"/>
  <c r="KLU48" i="7" s="1"/>
  <c r="KLW48" i="7" s="1"/>
  <c r="KLY48" i="7" s="1"/>
  <c r="KMA48" i="7" s="1"/>
  <c r="KMC48" i="7" s="1"/>
  <c r="KME48" i="7" s="1"/>
  <c r="KMG48" i="7" s="1"/>
  <c r="KMI48" i="7" s="1"/>
  <c r="KMK48" i="7" s="1"/>
  <c r="KMM48" i="7" s="1"/>
  <c r="KMO48" i="7" s="1"/>
  <c r="KMQ48" i="7" s="1"/>
  <c r="KMS48" i="7" s="1"/>
  <c r="KMU48" i="7" s="1"/>
  <c r="KMW48" i="7" s="1"/>
  <c r="KMY48" i="7" s="1"/>
  <c r="KNA48" i="7" s="1"/>
  <c r="KNC48" i="7" s="1"/>
  <c r="KNE48" i="7" s="1"/>
  <c r="KNG48" i="7" s="1"/>
  <c r="KNI48" i="7" s="1"/>
  <c r="KNK48" i="7" s="1"/>
  <c r="KNM48" i="7" s="1"/>
  <c r="KNO48" i="7" s="1"/>
  <c r="KNQ48" i="7" s="1"/>
  <c r="KNS48" i="7" s="1"/>
  <c r="KNU48" i="7" s="1"/>
  <c r="KNW48" i="7" s="1"/>
  <c r="KNY48" i="7" s="1"/>
  <c r="KOA48" i="7" s="1"/>
  <c r="KOC48" i="7" s="1"/>
  <c r="KOE48" i="7" s="1"/>
  <c r="KOG48" i="7" s="1"/>
  <c r="KOI48" i="7" s="1"/>
  <c r="KOK48" i="7" s="1"/>
  <c r="KOM48" i="7" s="1"/>
  <c r="KOO48" i="7" s="1"/>
  <c r="KOQ48" i="7" s="1"/>
  <c r="KOS48" i="7" s="1"/>
  <c r="KOU48" i="7" s="1"/>
  <c r="KOW48" i="7" s="1"/>
  <c r="KOY48" i="7" s="1"/>
  <c r="KPA48" i="7" s="1"/>
  <c r="KPC48" i="7" s="1"/>
  <c r="KPE48" i="7" s="1"/>
  <c r="KPG48" i="7" s="1"/>
  <c r="KPI48" i="7" s="1"/>
  <c r="KPK48" i="7" s="1"/>
  <c r="KPM48" i="7" s="1"/>
  <c r="KPO48" i="7" s="1"/>
  <c r="KPQ48" i="7" s="1"/>
  <c r="KPS48" i="7" s="1"/>
  <c r="KPU48" i="7" s="1"/>
  <c r="KPW48" i="7" s="1"/>
  <c r="KPY48" i="7" s="1"/>
  <c r="KQA48" i="7" s="1"/>
  <c r="KQC48" i="7" s="1"/>
  <c r="KQE48" i="7" s="1"/>
  <c r="KQG48" i="7" s="1"/>
  <c r="KQI48" i="7" s="1"/>
  <c r="KQK48" i="7" s="1"/>
  <c r="KQM48" i="7" s="1"/>
  <c r="KQO48" i="7" s="1"/>
  <c r="KQQ48" i="7" s="1"/>
  <c r="KQS48" i="7" s="1"/>
  <c r="KQU48" i="7" s="1"/>
  <c r="KQW48" i="7" s="1"/>
  <c r="KQY48" i="7" s="1"/>
  <c r="KRA48" i="7" s="1"/>
  <c r="KRC48" i="7" s="1"/>
  <c r="KRE48" i="7" s="1"/>
  <c r="KRG48" i="7" s="1"/>
  <c r="KRI48" i="7" s="1"/>
  <c r="KRK48" i="7" s="1"/>
  <c r="KRM48" i="7" s="1"/>
  <c r="KRO48" i="7" s="1"/>
  <c r="KRQ48" i="7" s="1"/>
  <c r="KRS48" i="7" s="1"/>
  <c r="KRU48" i="7" s="1"/>
  <c r="KRW48" i="7" s="1"/>
  <c r="KRY48" i="7" s="1"/>
  <c r="KSA48" i="7" s="1"/>
  <c r="KSC48" i="7" s="1"/>
  <c r="KSE48" i="7" s="1"/>
  <c r="KSG48" i="7" s="1"/>
  <c r="KSI48" i="7" s="1"/>
  <c r="KSK48" i="7" s="1"/>
  <c r="KSM48" i="7" s="1"/>
  <c r="KSO48" i="7" s="1"/>
  <c r="KSQ48" i="7" s="1"/>
  <c r="KSS48" i="7" s="1"/>
  <c r="KSU48" i="7" s="1"/>
  <c r="KSW48" i="7" s="1"/>
  <c r="KSY48" i="7" s="1"/>
  <c r="KTA48" i="7" s="1"/>
  <c r="KTC48" i="7" s="1"/>
  <c r="KTE48" i="7" s="1"/>
  <c r="KTG48" i="7" s="1"/>
  <c r="KTI48" i="7" s="1"/>
  <c r="KTK48" i="7" s="1"/>
  <c r="KTM48" i="7" s="1"/>
  <c r="KTO48" i="7" s="1"/>
  <c r="KTQ48" i="7" s="1"/>
  <c r="KTS48" i="7" s="1"/>
  <c r="KTU48" i="7" s="1"/>
  <c r="KTW48" i="7" s="1"/>
  <c r="KTY48" i="7" s="1"/>
  <c r="KUA48" i="7" s="1"/>
  <c r="KUC48" i="7" s="1"/>
  <c r="KUE48" i="7" s="1"/>
  <c r="KUG48" i="7" s="1"/>
  <c r="KUI48" i="7" s="1"/>
  <c r="KUK48" i="7" s="1"/>
  <c r="KUM48" i="7" s="1"/>
  <c r="KUO48" i="7" s="1"/>
  <c r="KUQ48" i="7" s="1"/>
  <c r="KUS48" i="7" s="1"/>
  <c r="KUU48" i="7" s="1"/>
  <c r="KUW48" i="7" s="1"/>
  <c r="KUY48" i="7" s="1"/>
  <c r="KVA48" i="7" s="1"/>
  <c r="KVC48" i="7" s="1"/>
  <c r="KVE48" i="7" s="1"/>
  <c r="KVG48" i="7" s="1"/>
  <c r="KVI48" i="7" s="1"/>
  <c r="KVK48" i="7" s="1"/>
  <c r="KVM48" i="7" s="1"/>
  <c r="KVO48" i="7" s="1"/>
  <c r="KVQ48" i="7" s="1"/>
  <c r="KVS48" i="7" s="1"/>
  <c r="KVU48" i="7" s="1"/>
  <c r="KVW48" i="7" s="1"/>
  <c r="KVY48" i="7" s="1"/>
  <c r="KWA48" i="7" s="1"/>
  <c r="KWC48" i="7" s="1"/>
  <c r="KWE48" i="7" s="1"/>
  <c r="KWG48" i="7" s="1"/>
  <c r="KWI48" i="7" s="1"/>
  <c r="KWK48" i="7" s="1"/>
  <c r="KWM48" i="7" s="1"/>
  <c r="KWO48" i="7" s="1"/>
  <c r="KWQ48" i="7" s="1"/>
  <c r="KWS48" i="7" s="1"/>
  <c r="KWU48" i="7" s="1"/>
  <c r="KWW48" i="7" s="1"/>
  <c r="KWY48" i="7" s="1"/>
  <c r="KXA48" i="7" s="1"/>
  <c r="KXC48" i="7" s="1"/>
  <c r="KXE48" i="7" s="1"/>
  <c r="KXG48" i="7" s="1"/>
  <c r="KXI48" i="7" s="1"/>
  <c r="KXK48" i="7" s="1"/>
  <c r="KXM48" i="7" s="1"/>
  <c r="KXO48" i="7" s="1"/>
  <c r="KXQ48" i="7" s="1"/>
  <c r="KXS48" i="7" s="1"/>
  <c r="KXU48" i="7" s="1"/>
  <c r="KXW48" i="7" s="1"/>
  <c r="KXY48" i="7" s="1"/>
  <c r="KYA48" i="7" s="1"/>
  <c r="KYC48" i="7" s="1"/>
  <c r="KYE48" i="7" s="1"/>
  <c r="KYG48" i="7" s="1"/>
  <c r="KYI48" i="7" s="1"/>
  <c r="KYK48" i="7" s="1"/>
  <c r="KYM48" i="7" s="1"/>
  <c r="KYO48" i="7" s="1"/>
  <c r="KYQ48" i="7" s="1"/>
  <c r="KYS48" i="7" s="1"/>
  <c r="KYU48" i="7" s="1"/>
  <c r="KYW48" i="7" s="1"/>
  <c r="KYY48" i="7" s="1"/>
  <c r="KZA48" i="7" s="1"/>
  <c r="KZC48" i="7" s="1"/>
  <c r="KZE48" i="7" s="1"/>
  <c r="KZG48" i="7" s="1"/>
  <c r="KZI48" i="7" s="1"/>
  <c r="KZK48" i="7" s="1"/>
  <c r="KZM48" i="7" s="1"/>
  <c r="KZO48" i="7" s="1"/>
  <c r="KZQ48" i="7" s="1"/>
  <c r="KZS48" i="7" s="1"/>
  <c r="KZU48" i="7" s="1"/>
  <c r="KZW48" i="7" s="1"/>
  <c r="KZY48" i="7" s="1"/>
  <c r="LAA48" i="7" s="1"/>
  <c r="LAC48" i="7" s="1"/>
  <c r="LAE48" i="7" s="1"/>
  <c r="LAG48" i="7" s="1"/>
  <c r="LAI48" i="7" s="1"/>
  <c r="LAK48" i="7" s="1"/>
  <c r="LAM48" i="7" s="1"/>
  <c r="LAO48" i="7" s="1"/>
  <c r="LAQ48" i="7" s="1"/>
  <c r="LAS48" i="7" s="1"/>
  <c r="LAU48" i="7" s="1"/>
  <c r="LAW48" i="7" s="1"/>
  <c r="LAY48" i="7" s="1"/>
  <c r="LBA48" i="7" s="1"/>
  <c r="LBC48" i="7" s="1"/>
  <c r="LBE48" i="7" s="1"/>
  <c r="LBG48" i="7" s="1"/>
  <c r="LBI48" i="7" s="1"/>
  <c r="LBK48" i="7" s="1"/>
  <c r="LBM48" i="7" s="1"/>
  <c r="LBO48" i="7" s="1"/>
  <c r="LBQ48" i="7" s="1"/>
  <c r="LBS48" i="7" s="1"/>
  <c r="LBU48" i="7" s="1"/>
  <c r="LBW48" i="7" s="1"/>
  <c r="LBY48" i="7" s="1"/>
  <c r="LCA48" i="7" s="1"/>
  <c r="LCC48" i="7" s="1"/>
  <c r="LCE48" i="7" s="1"/>
  <c r="LCG48" i="7" s="1"/>
  <c r="LCI48" i="7" s="1"/>
  <c r="LCK48" i="7" s="1"/>
  <c r="LCM48" i="7" s="1"/>
  <c r="LCO48" i="7" s="1"/>
  <c r="LCQ48" i="7" s="1"/>
  <c r="LCS48" i="7" s="1"/>
  <c r="LCU48" i="7" s="1"/>
  <c r="LCW48" i="7" s="1"/>
  <c r="LCY48" i="7" s="1"/>
  <c r="LDA48" i="7" s="1"/>
  <c r="LDC48" i="7" s="1"/>
  <c r="LDE48" i="7" s="1"/>
  <c r="LDG48" i="7" s="1"/>
  <c r="LDI48" i="7" s="1"/>
  <c r="LDK48" i="7" s="1"/>
  <c r="LDM48" i="7" s="1"/>
  <c r="LDO48" i="7" s="1"/>
  <c r="LDQ48" i="7" s="1"/>
  <c r="LDS48" i="7" s="1"/>
  <c r="LDU48" i="7" s="1"/>
  <c r="LDW48" i="7" s="1"/>
  <c r="LDY48" i="7" s="1"/>
  <c r="LEA48" i="7" s="1"/>
  <c r="LEC48" i="7" s="1"/>
  <c r="LEE48" i="7" s="1"/>
  <c r="LEG48" i="7" s="1"/>
  <c r="LEI48" i="7" s="1"/>
  <c r="LEK48" i="7" s="1"/>
  <c r="LEM48" i="7" s="1"/>
  <c r="LEO48" i="7" s="1"/>
  <c r="LEQ48" i="7" s="1"/>
  <c r="LES48" i="7" s="1"/>
  <c r="LEU48" i="7" s="1"/>
  <c r="LEW48" i="7" s="1"/>
  <c r="LEY48" i="7" s="1"/>
  <c r="LFA48" i="7" s="1"/>
  <c r="LFC48" i="7" s="1"/>
  <c r="LFE48" i="7" s="1"/>
  <c r="LFG48" i="7" s="1"/>
  <c r="LFI48" i="7" s="1"/>
  <c r="LFK48" i="7" s="1"/>
  <c r="LFM48" i="7" s="1"/>
  <c r="LFO48" i="7" s="1"/>
  <c r="LFQ48" i="7" s="1"/>
  <c r="LFS48" i="7" s="1"/>
  <c r="LFU48" i="7" s="1"/>
  <c r="LFW48" i="7" s="1"/>
  <c r="LFY48" i="7" s="1"/>
  <c r="LGA48" i="7" s="1"/>
  <c r="LGC48" i="7" s="1"/>
  <c r="LGE48" i="7" s="1"/>
  <c r="LGG48" i="7" s="1"/>
  <c r="LGI48" i="7" s="1"/>
  <c r="LGK48" i="7" s="1"/>
  <c r="LGM48" i="7" s="1"/>
  <c r="LGO48" i="7" s="1"/>
  <c r="LGQ48" i="7" s="1"/>
  <c r="LGS48" i="7" s="1"/>
  <c r="LGU48" i="7" s="1"/>
  <c r="LGW48" i="7" s="1"/>
  <c r="LGY48" i="7" s="1"/>
  <c r="LHA48" i="7" s="1"/>
  <c r="LHC48" i="7" s="1"/>
  <c r="LHE48" i="7" s="1"/>
  <c r="LHG48" i="7" s="1"/>
  <c r="LHI48" i="7" s="1"/>
  <c r="LHK48" i="7" s="1"/>
  <c r="LHM48" i="7" s="1"/>
  <c r="LHO48" i="7" s="1"/>
  <c r="LHQ48" i="7" s="1"/>
  <c r="LHS48" i="7" s="1"/>
  <c r="LHU48" i="7" s="1"/>
  <c r="LHW48" i="7" s="1"/>
  <c r="LHY48" i="7" s="1"/>
  <c r="LIA48" i="7" s="1"/>
  <c r="LIC48" i="7" s="1"/>
  <c r="LIE48" i="7" s="1"/>
  <c r="LIG48" i="7" s="1"/>
  <c r="LII48" i="7" s="1"/>
  <c r="LIK48" i="7" s="1"/>
  <c r="LIM48" i="7" s="1"/>
  <c r="LIO48" i="7" s="1"/>
  <c r="LIQ48" i="7" s="1"/>
  <c r="LIS48" i="7" s="1"/>
  <c r="LIU48" i="7" s="1"/>
  <c r="LIW48" i="7" s="1"/>
  <c r="LIY48" i="7" s="1"/>
  <c r="LJA48" i="7" s="1"/>
  <c r="LJC48" i="7" s="1"/>
  <c r="LJE48" i="7" s="1"/>
  <c r="LJG48" i="7" s="1"/>
  <c r="LJI48" i="7" s="1"/>
  <c r="LJK48" i="7" s="1"/>
  <c r="LJM48" i="7" s="1"/>
  <c r="LJO48" i="7" s="1"/>
  <c r="LJQ48" i="7" s="1"/>
  <c r="LJS48" i="7" s="1"/>
  <c r="LJU48" i="7" s="1"/>
  <c r="LJW48" i="7" s="1"/>
  <c r="LJY48" i="7" s="1"/>
  <c r="LKA48" i="7" s="1"/>
  <c r="LKC48" i="7" s="1"/>
  <c r="LKE48" i="7" s="1"/>
  <c r="LKG48" i="7" s="1"/>
  <c r="LKI48" i="7" s="1"/>
  <c r="LKK48" i="7" s="1"/>
  <c r="LKM48" i="7" s="1"/>
  <c r="LKO48" i="7" s="1"/>
  <c r="LKQ48" i="7" s="1"/>
  <c r="LKS48" i="7" s="1"/>
  <c r="LKU48" i="7" s="1"/>
  <c r="LKW48" i="7" s="1"/>
  <c r="LKY48" i="7" s="1"/>
  <c r="LLA48" i="7" s="1"/>
  <c r="LLC48" i="7" s="1"/>
  <c r="LLE48" i="7" s="1"/>
  <c r="LLG48" i="7" s="1"/>
  <c r="LLI48" i="7" s="1"/>
  <c r="LLK48" i="7" s="1"/>
  <c r="LLM48" i="7" s="1"/>
  <c r="LLO48" i="7" s="1"/>
  <c r="LLQ48" i="7" s="1"/>
  <c r="LLS48" i="7" s="1"/>
  <c r="LLU48" i="7" s="1"/>
  <c r="LLW48" i="7" s="1"/>
  <c r="LLY48" i="7" s="1"/>
  <c r="LMA48" i="7" s="1"/>
  <c r="LMC48" i="7" s="1"/>
  <c r="LME48" i="7" s="1"/>
  <c r="LMG48" i="7" s="1"/>
  <c r="LMI48" i="7" s="1"/>
  <c r="LMK48" i="7" s="1"/>
  <c r="LMM48" i="7" s="1"/>
  <c r="LMO48" i="7" s="1"/>
  <c r="LMQ48" i="7" s="1"/>
  <c r="LMS48" i="7" s="1"/>
  <c r="LMU48" i="7" s="1"/>
  <c r="LMW48" i="7" s="1"/>
  <c r="LMY48" i="7" s="1"/>
  <c r="LNA48" i="7" s="1"/>
  <c r="LNC48" i="7" s="1"/>
  <c r="LNE48" i="7" s="1"/>
  <c r="LNG48" i="7" s="1"/>
  <c r="LNI48" i="7" s="1"/>
  <c r="LNK48" i="7" s="1"/>
  <c r="LNM48" i="7" s="1"/>
  <c r="LNO48" i="7" s="1"/>
  <c r="LNQ48" i="7" s="1"/>
  <c r="LNS48" i="7" s="1"/>
  <c r="LNU48" i="7" s="1"/>
  <c r="LNW48" i="7" s="1"/>
  <c r="LNY48" i="7" s="1"/>
  <c r="LOA48" i="7" s="1"/>
  <c r="LOC48" i="7" s="1"/>
  <c r="LOE48" i="7" s="1"/>
  <c r="LOG48" i="7" s="1"/>
  <c r="LOI48" i="7" s="1"/>
  <c r="LOK48" i="7" s="1"/>
  <c r="LOM48" i="7" s="1"/>
  <c r="LOO48" i="7" s="1"/>
  <c r="LOQ48" i="7" s="1"/>
  <c r="LOS48" i="7" s="1"/>
  <c r="LOU48" i="7" s="1"/>
  <c r="LOW48" i="7" s="1"/>
  <c r="LOY48" i="7" s="1"/>
  <c r="LPA48" i="7" s="1"/>
  <c r="LPC48" i="7" s="1"/>
  <c r="LPE48" i="7" s="1"/>
  <c r="LPG48" i="7" s="1"/>
  <c r="LPI48" i="7" s="1"/>
  <c r="LPK48" i="7" s="1"/>
  <c r="LPM48" i="7" s="1"/>
  <c r="LPO48" i="7" s="1"/>
  <c r="LPQ48" i="7" s="1"/>
  <c r="LPS48" i="7" s="1"/>
  <c r="LPU48" i="7" s="1"/>
  <c r="LPW48" i="7" s="1"/>
  <c r="LPY48" i="7" s="1"/>
  <c r="LQA48" i="7" s="1"/>
  <c r="LQC48" i="7" s="1"/>
  <c r="LQE48" i="7" s="1"/>
  <c r="LQG48" i="7" s="1"/>
  <c r="LQI48" i="7" s="1"/>
  <c r="LQK48" i="7" s="1"/>
  <c r="LQM48" i="7" s="1"/>
  <c r="LQO48" i="7" s="1"/>
  <c r="LQQ48" i="7" s="1"/>
  <c r="LQS48" i="7" s="1"/>
  <c r="LQU48" i="7" s="1"/>
  <c r="LQW48" i="7" s="1"/>
  <c r="LQY48" i="7" s="1"/>
  <c r="LRA48" i="7" s="1"/>
  <c r="LRC48" i="7" s="1"/>
  <c r="LRE48" i="7" s="1"/>
  <c r="LRG48" i="7" s="1"/>
  <c r="LRI48" i="7" s="1"/>
  <c r="LRK48" i="7" s="1"/>
  <c r="LRM48" i="7" s="1"/>
  <c r="LRO48" i="7" s="1"/>
  <c r="LRQ48" i="7" s="1"/>
  <c r="LRS48" i="7" s="1"/>
  <c r="LRU48" i="7" s="1"/>
  <c r="LRW48" i="7" s="1"/>
  <c r="LRY48" i="7" s="1"/>
  <c r="LSA48" i="7" s="1"/>
  <c r="LSC48" i="7" s="1"/>
  <c r="LSE48" i="7" s="1"/>
  <c r="LSG48" i="7" s="1"/>
  <c r="LSI48" i="7" s="1"/>
  <c r="LSK48" i="7" s="1"/>
  <c r="LSM48" i="7" s="1"/>
  <c r="LSO48" i="7" s="1"/>
  <c r="LSQ48" i="7" s="1"/>
  <c r="LSS48" i="7" s="1"/>
  <c r="LSU48" i="7" s="1"/>
  <c r="LSW48" i="7" s="1"/>
  <c r="LSY48" i="7" s="1"/>
  <c r="LTA48" i="7" s="1"/>
  <c r="LTC48" i="7" s="1"/>
  <c r="LTE48" i="7" s="1"/>
  <c r="LTG48" i="7" s="1"/>
  <c r="LTI48" i="7" s="1"/>
  <c r="LTK48" i="7" s="1"/>
  <c r="LTM48" i="7" s="1"/>
  <c r="LTO48" i="7" s="1"/>
  <c r="LTQ48" i="7" s="1"/>
  <c r="LTS48" i="7" s="1"/>
  <c r="LTU48" i="7" s="1"/>
  <c r="LTW48" i="7" s="1"/>
  <c r="LTY48" i="7" s="1"/>
  <c r="LUA48" i="7" s="1"/>
  <c r="LUC48" i="7" s="1"/>
  <c r="LUE48" i="7" s="1"/>
  <c r="LUG48" i="7" s="1"/>
  <c r="LUI48" i="7" s="1"/>
  <c r="LUK48" i="7" s="1"/>
  <c r="LUM48" i="7" s="1"/>
  <c r="LUO48" i="7" s="1"/>
  <c r="LUQ48" i="7" s="1"/>
  <c r="LUS48" i="7" s="1"/>
  <c r="LUU48" i="7" s="1"/>
  <c r="LUW48" i="7" s="1"/>
  <c r="LUY48" i="7" s="1"/>
  <c r="LVA48" i="7" s="1"/>
  <c r="LVC48" i="7" s="1"/>
  <c r="LVE48" i="7" s="1"/>
  <c r="LVG48" i="7" s="1"/>
  <c r="LVI48" i="7" s="1"/>
  <c r="LVK48" i="7" s="1"/>
  <c r="LVM48" i="7" s="1"/>
  <c r="LVO48" i="7" s="1"/>
  <c r="LVQ48" i="7" s="1"/>
  <c r="LVS48" i="7" s="1"/>
  <c r="LVU48" i="7" s="1"/>
  <c r="LVW48" i="7" s="1"/>
  <c r="LVY48" i="7" s="1"/>
  <c r="LWA48" i="7" s="1"/>
  <c r="LWC48" i="7" s="1"/>
  <c r="LWE48" i="7" s="1"/>
  <c r="LWG48" i="7" s="1"/>
  <c r="LWI48" i="7" s="1"/>
  <c r="LWK48" i="7" s="1"/>
  <c r="LWM48" i="7" s="1"/>
  <c r="LWO48" i="7" s="1"/>
  <c r="LWQ48" i="7" s="1"/>
  <c r="LWS48" i="7" s="1"/>
  <c r="LWU48" i="7" s="1"/>
  <c r="LWW48" i="7" s="1"/>
  <c r="LWY48" i="7" s="1"/>
  <c r="LXA48" i="7" s="1"/>
  <c r="LXC48" i="7" s="1"/>
  <c r="LXE48" i="7" s="1"/>
  <c r="LXG48" i="7" s="1"/>
  <c r="LXI48" i="7" s="1"/>
  <c r="LXK48" i="7" s="1"/>
  <c r="LXM48" i="7" s="1"/>
  <c r="LXO48" i="7" s="1"/>
  <c r="LXQ48" i="7" s="1"/>
  <c r="LXS48" i="7" s="1"/>
  <c r="LXU48" i="7" s="1"/>
  <c r="LXW48" i="7" s="1"/>
  <c r="LXY48" i="7" s="1"/>
  <c r="LYA48" i="7" s="1"/>
  <c r="LYC48" i="7" s="1"/>
  <c r="LYE48" i="7" s="1"/>
  <c r="LYG48" i="7" s="1"/>
  <c r="LYI48" i="7" s="1"/>
  <c r="LYK48" i="7" s="1"/>
  <c r="LYM48" i="7" s="1"/>
  <c r="LYO48" i="7" s="1"/>
  <c r="LYQ48" i="7" s="1"/>
  <c r="LYS48" i="7" s="1"/>
  <c r="LYU48" i="7" s="1"/>
  <c r="LYW48" i="7" s="1"/>
  <c r="LYY48" i="7" s="1"/>
  <c r="LZA48" i="7" s="1"/>
  <c r="LZC48" i="7" s="1"/>
  <c r="LZE48" i="7" s="1"/>
  <c r="LZG48" i="7" s="1"/>
  <c r="LZI48" i="7" s="1"/>
  <c r="LZK48" i="7" s="1"/>
  <c r="LZM48" i="7" s="1"/>
  <c r="LZO48" i="7" s="1"/>
  <c r="LZQ48" i="7" s="1"/>
  <c r="LZS48" i="7" s="1"/>
  <c r="LZU48" i="7" s="1"/>
  <c r="LZW48" i="7" s="1"/>
  <c r="LZY48" i="7" s="1"/>
  <c r="MAA48" i="7" s="1"/>
  <c r="MAC48" i="7" s="1"/>
  <c r="MAE48" i="7" s="1"/>
  <c r="MAG48" i="7" s="1"/>
  <c r="MAI48" i="7" s="1"/>
  <c r="MAK48" i="7" s="1"/>
  <c r="MAM48" i="7" s="1"/>
  <c r="MAO48" i="7" s="1"/>
  <c r="MAQ48" i="7" s="1"/>
  <c r="MAS48" i="7" s="1"/>
  <c r="MAU48" i="7" s="1"/>
  <c r="MAW48" i="7" s="1"/>
  <c r="MAY48" i="7" s="1"/>
  <c r="MBA48" i="7" s="1"/>
  <c r="MBC48" i="7" s="1"/>
  <c r="MBE48" i="7" s="1"/>
  <c r="MBG48" i="7" s="1"/>
  <c r="MBI48" i="7" s="1"/>
  <c r="MBK48" i="7" s="1"/>
  <c r="MBM48" i="7" s="1"/>
  <c r="MBO48" i="7" s="1"/>
  <c r="MBQ48" i="7" s="1"/>
  <c r="MBS48" i="7" s="1"/>
  <c r="MBU48" i="7" s="1"/>
  <c r="MBW48" i="7" s="1"/>
  <c r="MBY48" i="7" s="1"/>
  <c r="MCA48" i="7" s="1"/>
  <c r="MCC48" i="7" s="1"/>
  <c r="MCE48" i="7" s="1"/>
  <c r="MCG48" i="7" s="1"/>
  <c r="MCI48" i="7" s="1"/>
  <c r="MCK48" i="7" s="1"/>
  <c r="MCM48" i="7" s="1"/>
  <c r="MCO48" i="7" s="1"/>
  <c r="MCQ48" i="7" s="1"/>
  <c r="MCS48" i="7" s="1"/>
  <c r="MCU48" i="7" s="1"/>
  <c r="MCW48" i="7" s="1"/>
  <c r="MCY48" i="7" s="1"/>
  <c r="MDA48" i="7" s="1"/>
  <c r="MDC48" i="7" s="1"/>
  <c r="MDE48" i="7" s="1"/>
  <c r="MDG48" i="7" s="1"/>
  <c r="MDI48" i="7" s="1"/>
  <c r="MDK48" i="7" s="1"/>
  <c r="MDM48" i="7" s="1"/>
  <c r="MDO48" i="7" s="1"/>
  <c r="MDQ48" i="7" s="1"/>
  <c r="MDS48" i="7" s="1"/>
  <c r="MDU48" i="7" s="1"/>
  <c r="MDW48" i="7" s="1"/>
  <c r="MDY48" i="7" s="1"/>
  <c r="MEA48" i="7" s="1"/>
  <c r="MEC48" i="7" s="1"/>
  <c r="MEE48" i="7" s="1"/>
  <c r="MEG48" i="7" s="1"/>
  <c r="MEI48" i="7" s="1"/>
  <c r="MEK48" i="7" s="1"/>
  <c r="MEM48" i="7" s="1"/>
  <c r="MEO48" i="7" s="1"/>
  <c r="MEQ48" i="7" s="1"/>
  <c r="MES48" i="7" s="1"/>
  <c r="MEU48" i="7" s="1"/>
  <c r="MEW48" i="7" s="1"/>
  <c r="MEY48" i="7" s="1"/>
  <c r="MFA48" i="7" s="1"/>
  <c r="MFC48" i="7" s="1"/>
  <c r="MFE48" i="7" s="1"/>
  <c r="MFG48" i="7" s="1"/>
  <c r="MFI48" i="7" s="1"/>
  <c r="MFK48" i="7" s="1"/>
  <c r="MFM48" i="7" s="1"/>
  <c r="MFO48" i="7" s="1"/>
  <c r="MFQ48" i="7" s="1"/>
  <c r="MFS48" i="7" s="1"/>
  <c r="MFU48" i="7" s="1"/>
  <c r="MFW48" i="7" s="1"/>
  <c r="MFY48" i="7" s="1"/>
  <c r="MGA48" i="7" s="1"/>
  <c r="MGC48" i="7" s="1"/>
  <c r="MGE48" i="7" s="1"/>
  <c r="MGG48" i="7" s="1"/>
  <c r="MGI48" i="7" s="1"/>
  <c r="MGK48" i="7" s="1"/>
  <c r="MGM48" i="7" s="1"/>
  <c r="MGO48" i="7" s="1"/>
  <c r="MGQ48" i="7" s="1"/>
  <c r="MGS48" i="7" s="1"/>
  <c r="MGU48" i="7" s="1"/>
  <c r="MGW48" i="7" s="1"/>
  <c r="MGY48" i="7" s="1"/>
  <c r="MHA48" i="7" s="1"/>
  <c r="MHC48" i="7" s="1"/>
  <c r="MHE48" i="7" s="1"/>
  <c r="MHG48" i="7" s="1"/>
  <c r="MHI48" i="7" s="1"/>
  <c r="MHK48" i="7" s="1"/>
  <c r="MHM48" i="7" s="1"/>
  <c r="MHO48" i="7" s="1"/>
  <c r="MHQ48" i="7" s="1"/>
  <c r="MHS48" i="7" s="1"/>
  <c r="MHU48" i="7" s="1"/>
  <c r="MHW48" i="7" s="1"/>
  <c r="MHY48" i="7" s="1"/>
  <c r="MIA48" i="7" s="1"/>
  <c r="MIC48" i="7" s="1"/>
  <c r="MIE48" i="7" s="1"/>
  <c r="MIG48" i="7" s="1"/>
  <c r="MII48" i="7" s="1"/>
  <c r="MIK48" i="7" s="1"/>
  <c r="MIM48" i="7" s="1"/>
  <c r="MIO48" i="7" s="1"/>
  <c r="MIQ48" i="7" s="1"/>
  <c r="MIS48" i="7" s="1"/>
  <c r="MIU48" i="7" s="1"/>
  <c r="MIW48" i="7" s="1"/>
  <c r="MIY48" i="7" s="1"/>
  <c r="MJA48" i="7" s="1"/>
  <c r="MJC48" i="7" s="1"/>
  <c r="MJE48" i="7" s="1"/>
  <c r="MJG48" i="7" s="1"/>
  <c r="MJI48" i="7" s="1"/>
  <c r="MJK48" i="7" s="1"/>
  <c r="MJM48" i="7" s="1"/>
  <c r="MJO48" i="7" s="1"/>
  <c r="MJQ48" i="7" s="1"/>
  <c r="MJS48" i="7" s="1"/>
  <c r="MJU48" i="7" s="1"/>
  <c r="MJW48" i="7" s="1"/>
  <c r="MJY48" i="7" s="1"/>
  <c r="MKA48" i="7" s="1"/>
  <c r="MKC48" i="7" s="1"/>
  <c r="MKE48" i="7" s="1"/>
  <c r="MKG48" i="7" s="1"/>
  <c r="MKI48" i="7" s="1"/>
  <c r="MKK48" i="7" s="1"/>
  <c r="MKM48" i="7" s="1"/>
  <c r="MKO48" i="7" s="1"/>
  <c r="MKQ48" i="7" s="1"/>
  <c r="MKS48" i="7" s="1"/>
  <c r="MKU48" i="7" s="1"/>
  <c r="MKW48" i="7" s="1"/>
  <c r="MKY48" i="7" s="1"/>
  <c r="MLA48" i="7" s="1"/>
  <c r="MLC48" i="7" s="1"/>
  <c r="MLE48" i="7" s="1"/>
  <c r="MLG48" i="7" s="1"/>
  <c r="MLI48" i="7" s="1"/>
  <c r="MLK48" i="7" s="1"/>
  <c r="MLM48" i="7" s="1"/>
  <c r="MLO48" i="7" s="1"/>
  <c r="MLQ48" i="7" s="1"/>
  <c r="MLS48" i="7" s="1"/>
  <c r="MLU48" i="7" s="1"/>
  <c r="MLW48" i="7" s="1"/>
  <c r="MLY48" i="7" s="1"/>
  <c r="MMA48" i="7" s="1"/>
  <c r="MMC48" i="7" s="1"/>
  <c r="MME48" i="7" s="1"/>
  <c r="MMG48" i="7" s="1"/>
  <c r="MMI48" i="7" s="1"/>
  <c r="MMK48" i="7" s="1"/>
  <c r="MMM48" i="7" s="1"/>
  <c r="MMO48" i="7" s="1"/>
  <c r="MMQ48" i="7" s="1"/>
  <c r="MMS48" i="7" s="1"/>
  <c r="MMU48" i="7" s="1"/>
  <c r="MMW48" i="7" s="1"/>
  <c r="MMY48" i="7" s="1"/>
  <c r="MNA48" i="7" s="1"/>
  <c r="MNC48" i="7" s="1"/>
  <c r="MNE48" i="7" s="1"/>
  <c r="MNG48" i="7" s="1"/>
  <c r="MNI48" i="7" s="1"/>
  <c r="MNK48" i="7" s="1"/>
  <c r="MNM48" i="7" s="1"/>
  <c r="MNO48" i="7" s="1"/>
  <c r="MNQ48" i="7" s="1"/>
  <c r="MNS48" i="7" s="1"/>
  <c r="MNU48" i="7" s="1"/>
  <c r="MNW48" i="7" s="1"/>
  <c r="MNY48" i="7" s="1"/>
  <c r="MOA48" i="7" s="1"/>
  <c r="MOC48" i="7" s="1"/>
  <c r="MOE48" i="7" s="1"/>
  <c r="MOG48" i="7" s="1"/>
  <c r="MOI48" i="7" s="1"/>
  <c r="MOK48" i="7" s="1"/>
  <c r="MOM48" i="7" s="1"/>
  <c r="MOO48" i="7" s="1"/>
  <c r="MOQ48" i="7" s="1"/>
  <c r="MOS48" i="7" s="1"/>
  <c r="MOU48" i="7" s="1"/>
  <c r="MOW48" i="7" s="1"/>
  <c r="MOY48" i="7" s="1"/>
  <c r="MPA48" i="7" s="1"/>
  <c r="MPC48" i="7" s="1"/>
  <c r="MPE48" i="7" s="1"/>
  <c r="MPG48" i="7" s="1"/>
  <c r="MPI48" i="7" s="1"/>
  <c r="MPK48" i="7" s="1"/>
  <c r="MPM48" i="7" s="1"/>
  <c r="MPO48" i="7" s="1"/>
  <c r="MPQ48" i="7" s="1"/>
  <c r="MPS48" i="7" s="1"/>
  <c r="MPU48" i="7" s="1"/>
  <c r="MPW48" i="7" s="1"/>
  <c r="MPY48" i="7" s="1"/>
  <c r="MQA48" i="7" s="1"/>
  <c r="MQC48" i="7" s="1"/>
  <c r="MQE48" i="7" s="1"/>
  <c r="MQG48" i="7" s="1"/>
  <c r="MQI48" i="7" s="1"/>
  <c r="MQK48" i="7" s="1"/>
  <c r="MQM48" i="7" s="1"/>
  <c r="MQO48" i="7" s="1"/>
  <c r="MQQ48" i="7" s="1"/>
  <c r="MQS48" i="7" s="1"/>
  <c r="MQU48" i="7" s="1"/>
  <c r="MQW48" i="7" s="1"/>
  <c r="MQY48" i="7" s="1"/>
  <c r="MRA48" i="7" s="1"/>
  <c r="MRC48" i="7" s="1"/>
  <c r="MRE48" i="7" s="1"/>
  <c r="MRG48" i="7" s="1"/>
  <c r="MRI48" i="7" s="1"/>
  <c r="MRK48" i="7" s="1"/>
  <c r="MRM48" i="7" s="1"/>
  <c r="MRO48" i="7" s="1"/>
  <c r="MRQ48" i="7" s="1"/>
  <c r="MRS48" i="7" s="1"/>
  <c r="MRU48" i="7" s="1"/>
  <c r="MRW48" i="7" s="1"/>
  <c r="MRY48" i="7" s="1"/>
  <c r="MSA48" i="7" s="1"/>
  <c r="MSC48" i="7" s="1"/>
  <c r="MSE48" i="7" s="1"/>
  <c r="MSG48" i="7" s="1"/>
  <c r="MSI48" i="7" s="1"/>
  <c r="MSK48" i="7" s="1"/>
  <c r="MSM48" i="7" s="1"/>
  <c r="MSO48" i="7" s="1"/>
  <c r="MSQ48" i="7" s="1"/>
  <c r="MSS48" i="7" s="1"/>
  <c r="MSU48" i="7" s="1"/>
  <c r="MSW48" i="7" s="1"/>
  <c r="MSY48" i="7" s="1"/>
  <c r="MTA48" i="7" s="1"/>
  <c r="MTC48" i="7" s="1"/>
  <c r="MTE48" i="7" s="1"/>
  <c r="MTG48" i="7" s="1"/>
  <c r="MTI48" i="7" s="1"/>
  <c r="MTK48" i="7" s="1"/>
  <c r="MTM48" i="7" s="1"/>
  <c r="MTO48" i="7" s="1"/>
  <c r="MTQ48" i="7" s="1"/>
  <c r="MTS48" i="7" s="1"/>
  <c r="MTU48" i="7" s="1"/>
  <c r="MTW48" i="7" s="1"/>
  <c r="MTY48" i="7" s="1"/>
  <c r="MUA48" i="7" s="1"/>
  <c r="MUC48" i="7" s="1"/>
  <c r="MUE48" i="7" s="1"/>
  <c r="MUG48" i="7" s="1"/>
  <c r="MUI48" i="7" s="1"/>
  <c r="MUK48" i="7" s="1"/>
  <c r="MUM48" i="7" s="1"/>
  <c r="MUO48" i="7" s="1"/>
  <c r="MUQ48" i="7" s="1"/>
  <c r="MUS48" i="7" s="1"/>
  <c r="MUU48" i="7" s="1"/>
  <c r="MUW48" i="7" s="1"/>
  <c r="MUY48" i="7" s="1"/>
  <c r="MVA48" i="7" s="1"/>
  <c r="MVC48" i="7" s="1"/>
  <c r="MVE48" i="7" s="1"/>
  <c r="MVG48" i="7" s="1"/>
  <c r="MVI48" i="7" s="1"/>
  <c r="MVK48" i="7" s="1"/>
  <c r="MVM48" i="7" s="1"/>
  <c r="MVO48" i="7" s="1"/>
  <c r="MVQ48" i="7" s="1"/>
  <c r="MVS48" i="7" s="1"/>
  <c r="MVU48" i="7" s="1"/>
  <c r="MVW48" i="7" s="1"/>
  <c r="MVY48" i="7" s="1"/>
  <c r="MWA48" i="7" s="1"/>
  <c r="MWC48" i="7" s="1"/>
  <c r="MWE48" i="7" s="1"/>
  <c r="MWG48" i="7" s="1"/>
  <c r="MWI48" i="7" s="1"/>
  <c r="MWK48" i="7" s="1"/>
  <c r="MWM48" i="7" s="1"/>
  <c r="MWO48" i="7" s="1"/>
  <c r="MWQ48" i="7" s="1"/>
  <c r="MWS48" i="7" s="1"/>
  <c r="MWU48" i="7" s="1"/>
  <c r="MWW48" i="7" s="1"/>
  <c r="MWY48" i="7" s="1"/>
  <c r="MXA48" i="7" s="1"/>
  <c r="MXC48" i="7" s="1"/>
  <c r="MXE48" i="7" s="1"/>
  <c r="MXG48" i="7" s="1"/>
  <c r="MXI48" i="7" s="1"/>
  <c r="MXK48" i="7" s="1"/>
  <c r="MXM48" i="7" s="1"/>
  <c r="MXO48" i="7" s="1"/>
  <c r="MXQ48" i="7" s="1"/>
  <c r="MXS48" i="7" s="1"/>
  <c r="MXU48" i="7" s="1"/>
  <c r="MXW48" i="7" s="1"/>
  <c r="MXY48" i="7" s="1"/>
  <c r="MYA48" i="7" s="1"/>
  <c r="MYC48" i="7" s="1"/>
  <c r="MYE48" i="7" s="1"/>
  <c r="MYG48" i="7" s="1"/>
  <c r="MYI48" i="7" s="1"/>
  <c r="MYK48" i="7" s="1"/>
  <c r="MYM48" i="7" s="1"/>
  <c r="MYO48" i="7" s="1"/>
  <c r="MYQ48" i="7" s="1"/>
  <c r="MYS48" i="7" s="1"/>
  <c r="MYU48" i="7" s="1"/>
  <c r="MYW48" i="7" s="1"/>
  <c r="MYY48" i="7" s="1"/>
  <c r="MZA48" i="7" s="1"/>
  <c r="MZC48" i="7" s="1"/>
  <c r="MZE48" i="7" s="1"/>
  <c r="MZG48" i="7" s="1"/>
  <c r="MZI48" i="7" s="1"/>
  <c r="MZK48" i="7" s="1"/>
  <c r="MZM48" i="7" s="1"/>
  <c r="MZO48" i="7" s="1"/>
  <c r="MZQ48" i="7" s="1"/>
  <c r="MZS48" i="7" s="1"/>
  <c r="MZU48" i="7" s="1"/>
  <c r="MZW48" i="7" s="1"/>
  <c r="MZY48" i="7" s="1"/>
  <c r="NAA48" i="7" s="1"/>
  <c r="NAC48" i="7" s="1"/>
  <c r="NAE48" i="7" s="1"/>
  <c r="NAG48" i="7" s="1"/>
  <c r="NAI48" i="7" s="1"/>
  <c r="NAK48" i="7" s="1"/>
  <c r="NAM48" i="7" s="1"/>
  <c r="NAO48" i="7" s="1"/>
  <c r="NAQ48" i="7" s="1"/>
  <c r="NAS48" i="7" s="1"/>
  <c r="NAU48" i="7" s="1"/>
  <c r="NAW48" i="7" s="1"/>
  <c r="NAY48" i="7" s="1"/>
  <c r="NBA48" i="7" s="1"/>
  <c r="NBC48" i="7" s="1"/>
  <c r="NBE48" i="7" s="1"/>
  <c r="NBG48" i="7" s="1"/>
  <c r="NBI48" i="7" s="1"/>
  <c r="NBK48" i="7" s="1"/>
  <c r="NBM48" i="7" s="1"/>
  <c r="NBO48" i="7" s="1"/>
  <c r="NBQ48" i="7" s="1"/>
  <c r="NBS48" i="7" s="1"/>
  <c r="NBU48" i="7" s="1"/>
  <c r="NBW48" i="7" s="1"/>
  <c r="NBY48" i="7" s="1"/>
  <c r="NCA48" i="7" s="1"/>
  <c r="NCC48" i="7" s="1"/>
  <c r="NCE48" i="7" s="1"/>
  <c r="NCG48" i="7" s="1"/>
  <c r="NCI48" i="7" s="1"/>
  <c r="NCK48" i="7" s="1"/>
  <c r="NCM48" i="7" s="1"/>
  <c r="NCO48" i="7" s="1"/>
  <c r="NCQ48" i="7" s="1"/>
  <c r="NCS48" i="7" s="1"/>
  <c r="NCU48" i="7" s="1"/>
  <c r="NCW48" i="7" s="1"/>
  <c r="NCY48" i="7" s="1"/>
  <c r="NDA48" i="7" s="1"/>
  <c r="NDC48" i="7" s="1"/>
  <c r="NDE48" i="7" s="1"/>
  <c r="NDG48" i="7" s="1"/>
  <c r="NDI48" i="7" s="1"/>
  <c r="NDK48" i="7" s="1"/>
  <c r="NDM48" i="7" s="1"/>
  <c r="NDO48" i="7" s="1"/>
  <c r="NDQ48" i="7" s="1"/>
  <c r="NDS48" i="7" s="1"/>
  <c r="NDU48" i="7" s="1"/>
  <c r="NDW48" i="7" s="1"/>
  <c r="NDY48" i="7" s="1"/>
  <c r="NEA48" i="7" s="1"/>
  <c r="NEC48" i="7" s="1"/>
  <c r="NEE48" i="7" s="1"/>
  <c r="NEG48" i="7" s="1"/>
  <c r="NEI48" i="7" s="1"/>
  <c r="NEK48" i="7" s="1"/>
  <c r="NEM48" i="7" s="1"/>
  <c r="NEO48" i="7" s="1"/>
  <c r="NEQ48" i="7" s="1"/>
  <c r="NES48" i="7" s="1"/>
  <c r="NEU48" i="7" s="1"/>
  <c r="NEW48" i="7" s="1"/>
  <c r="NEY48" i="7" s="1"/>
  <c r="NFA48" i="7" s="1"/>
  <c r="NFC48" i="7" s="1"/>
  <c r="NFE48" i="7" s="1"/>
  <c r="NFG48" i="7" s="1"/>
  <c r="NFI48" i="7" s="1"/>
  <c r="NFK48" i="7" s="1"/>
  <c r="NFM48" i="7" s="1"/>
  <c r="NFO48" i="7" s="1"/>
  <c r="NFQ48" i="7" s="1"/>
  <c r="NFS48" i="7" s="1"/>
  <c r="NFU48" i="7" s="1"/>
  <c r="NFW48" i="7" s="1"/>
  <c r="NFY48" i="7" s="1"/>
  <c r="NGA48" i="7" s="1"/>
  <c r="NGC48" i="7" s="1"/>
  <c r="NGE48" i="7" s="1"/>
  <c r="NGG48" i="7" s="1"/>
  <c r="NGI48" i="7" s="1"/>
  <c r="NGK48" i="7" s="1"/>
  <c r="NGM48" i="7" s="1"/>
  <c r="NGO48" i="7" s="1"/>
  <c r="NGQ48" i="7" s="1"/>
  <c r="NGS48" i="7" s="1"/>
  <c r="NGU48" i="7" s="1"/>
  <c r="NGW48" i="7" s="1"/>
  <c r="NGY48" i="7" s="1"/>
  <c r="NHA48" i="7" s="1"/>
  <c r="NHC48" i="7" s="1"/>
  <c r="NHE48" i="7" s="1"/>
  <c r="NHG48" i="7" s="1"/>
  <c r="NHI48" i="7" s="1"/>
  <c r="NHK48" i="7" s="1"/>
  <c r="NHM48" i="7" s="1"/>
  <c r="NHO48" i="7" s="1"/>
  <c r="NHQ48" i="7" s="1"/>
  <c r="NHS48" i="7" s="1"/>
  <c r="NHU48" i="7" s="1"/>
  <c r="NHW48" i="7" s="1"/>
  <c r="NHY48" i="7" s="1"/>
  <c r="NIA48" i="7" s="1"/>
  <c r="NIC48" i="7" s="1"/>
  <c r="NIE48" i="7" s="1"/>
  <c r="NIG48" i="7" s="1"/>
  <c r="NII48" i="7" s="1"/>
  <c r="NIK48" i="7" s="1"/>
  <c r="NIM48" i="7" s="1"/>
  <c r="NIO48" i="7" s="1"/>
  <c r="NIQ48" i="7" s="1"/>
  <c r="NIS48" i="7" s="1"/>
  <c r="NIU48" i="7" s="1"/>
  <c r="NIW48" i="7" s="1"/>
  <c r="NIY48" i="7" s="1"/>
  <c r="NJA48" i="7" s="1"/>
  <c r="NJC48" i="7" s="1"/>
  <c r="NJE48" i="7" s="1"/>
  <c r="NJG48" i="7" s="1"/>
  <c r="NJI48" i="7" s="1"/>
  <c r="NJK48" i="7" s="1"/>
  <c r="NJM48" i="7" s="1"/>
  <c r="NJO48" i="7" s="1"/>
  <c r="NJQ48" i="7" s="1"/>
  <c r="NJS48" i="7" s="1"/>
  <c r="NJU48" i="7" s="1"/>
  <c r="NJW48" i="7" s="1"/>
  <c r="NJY48" i="7" s="1"/>
  <c r="NKA48" i="7" s="1"/>
  <c r="NKC48" i="7" s="1"/>
  <c r="NKE48" i="7" s="1"/>
  <c r="NKG48" i="7" s="1"/>
  <c r="NKI48" i="7" s="1"/>
  <c r="NKK48" i="7" s="1"/>
  <c r="NKM48" i="7" s="1"/>
  <c r="NKO48" i="7" s="1"/>
  <c r="NKQ48" i="7" s="1"/>
  <c r="NKS48" i="7" s="1"/>
  <c r="NKU48" i="7" s="1"/>
  <c r="NKW48" i="7" s="1"/>
  <c r="NKY48" i="7" s="1"/>
  <c r="NLA48" i="7" s="1"/>
  <c r="NLC48" i="7" s="1"/>
  <c r="NLE48" i="7" s="1"/>
  <c r="NLG48" i="7" s="1"/>
  <c r="NLI48" i="7" s="1"/>
  <c r="NLK48" i="7" s="1"/>
  <c r="NLM48" i="7" s="1"/>
  <c r="NLO48" i="7" s="1"/>
  <c r="NLQ48" i="7" s="1"/>
  <c r="NLS48" i="7" s="1"/>
  <c r="NLU48" i="7" s="1"/>
  <c r="NLW48" i="7" s="1"/>
  <c r="NLY48" i="7" s="1"/>
  <c r="NMA48" i="7" s="1"/>
  <c r="NMC48" i="7" s="1"/>
  <c r="NME48" i="7" s="1"/>
  <c r="NMG48" i="7" s="1"/>
  <c r="NMI48" i="7" s="1"/>
  <c r="NMK48" i="7" s="1"/>
  <c r="NMM48" i="7" s="1"/>
  <c r="NMO48" i="7" s="1"/>
  <c r="NMQ48" i="7" s="1"/>
  <c r="NMS48" i="7" s="1"/>
  <c r="NMU48" i="7" s="1"/>
  <c r="NMW48" i="7" s="1"/>
  <c r="NMY48" i="7" s="1"/>
  <c r="NNA48" i="7" s="1"/>
  <c r="NNC48" i="7" s="1"/>
  <c r="NNE48" i="7" s="1"/>
  <c r="NNG48" i="7" s="1"/>
  <c r="NNI48" i="7" s="1"/>
  <c r="NNK48" i="7" s="1"/>
  <c r="NNM48" i="7" s="1"/>
  <c r="NNO48" i="7" s="1"/>
  <c r="NNQ48" i="7" s="1"/>
  <c r="NNS48" i="7" s="1"/>
  <c r="NNU48" i="7" s="1"/>
  <c r="NNW48" i="7" s="1"/>
  <c r="NNY48" i="7" s="1"/>
  <c r="NOA48" i="7" s="1"/>
  <c r="NOC48" i="7" s="1"/>
  <c r="NOE48" i="7" s="1"/>
  <c r="NOG48" i="7" s="1"/>
  <c r="NOI48" i="7" s="1"/>
  <c r="NOK48" i="7" s="1"/>
  <c r="NOM48" i="7" s="1"/>
  <c r="NOO48" i="7" s="1"/>
  <c r="NOQ48" i="7" s="1"/>
  <c r="NOS48" i="7" s="1"/>
  <c r="NOU48" i="7" s="1"/>
  <c r="NOW48" i="7" s="1"/>
  <c r="NOY48" i="7" s="1"/>
  <c r="NPA48" i="7" s="1"/>
  <c r="NPC48" i="7" s="1"/>
  <c r="NPE48" i="7" s="1"/>
  <c r="NPG48" i="7" s="1"/>
  <c r="NPI48" i="7" s="1"/>
  <c r="NPK48" i="7" s="1"/>
  <c r="NPM48" i="7" s="1"/>
  <c r="NPO48" i="7" s="1"/>
  <c r="NPQ48" i="7" s="1"/>
  <c r="NPS48" i="7" s="1"/>
  <c r="NPU48" i="7" s="1"/>
  <c r="NPW48" i="7" s="1"/>
  <c r="NPY48" i="7" s="1"/>
  <c r="NQA48" i="7" s="1"/>
  <c r="NQC48" i="7" s="1"/>
  <c r="NQE48" i="7" s="1"/>
  <c r="NQG48" i="7" s="1"/>
  <c r="NQI48" i="7" s="1"/>
  <c r="NQK48" i="7" s="1"/>
  <c r="NQM48" i="7" s="1"/>
  <c r="NQO48" i="7" s="1"/>
  <c r="NQQ48" i="7" s="1"/>
  <c r="NQS48" i="7" s="1"/>
  <c r="NQU48" i="7" s="1"/>
  <c r="NQW48" i="7" s="1"/>
  <c r="NQY48" i="7" s="1"/>
  <c r="NRA48" i="7" s="1"/>
  <c r="NRC48" i="7" s="1"/>
  <c r="NRE48" i="7" s="1"/>
  <c r="NRG48" i="7" s="1"/>
  <c r="NRI48" i="7" s="1"/>
  <c r="NRK48" i="7" s="1"/>
  <c r="NRM48" i="7" s="1"/>
  <c r="NRO48" i="7" s="1"/>
  <c r="NRQ48" i="7" s="1"/>
  <c r="NRS48" i="7" s="1"/>
  <c r="NRU48" i="7" s="1"/>
  <c r="NRW48" i="7" s="1"/>
  <c r="NRY48" i="7" s="1"/>
  <c r="NSA48" i="7" s="1"/>
  <c r="NSC48" i="7" s="1"/>
  <c r="NSE48" i="7" s="1"/>
  <c r="NSG48" i="7" s="1"/>
  <c r="NSI48" i="7" s="1"/>
  <c r="NSK48" i="7" s="1"/>
  <c r="NSM48" i="7" s="1"/>
  <c r="NSO48" i="7" s="1"/>
  <c r="NSQ48" i="7" s="1"/>
  <c r="NSS48" i="7" s="1"/>
  <c r="NSU48" i="7" s="1"/>
  <c r="NSW48" i="7" s="1"/>
  <c r="NSY48" i="7" s="1"/>
  <c r="NTA48" i="7" s="1"/>
  <c r="NTC48" i="7" s="1"/>
  <c r="NTE48" i="7" s="1"/>
  <c r="NTG48" i="7" s="1"/>
  <c r="NTI48" i="7" s="1"/>
  <c r="NTK48" i="7" s="1"/>
  <c r="NTM48" i="7" s="1"/>
  <c r="NTO48" i="7" s="1"/>
  <c r="NTQ48" i="7" s="1"/>
  <c r="NTS48" i="7" s="1"/>
  <c r="NTU48" i="7" s="1"/>
  <c r="NTW48" i="7" s="1"/>
  <c r="NTY48" i="7" s="1"/>
  <c r="NUA48" i="7" s="1"/>
  <c r="NUC48" i="7" s="1"/>
  <c r="NUE48" i="7" s="1"/>
  <c r="NUG48" i="7" s="1"/>
  <c r="NUI48" i="7" s="1"/>
  <c r="NUK48" i="7" s="1"/>
  <c r="NUM48" i="7" s="1"/>
  <c r="NUO48" i="7" s="1"/>
  <c r="NUQ48" i="7" s="1"/>
  <c r="NUS48" i="7" s="1"/>
  <c r="NUU48" i="7" s="1"/>
  <c r="NUW48" i="7" s="1"/>
  <c r="NUY48" i="7" s="1"/>
  <c r="NVA48" i="7" s="1"/>
  <c r="NVC48" i="7" s="1"/>
  <c r="NVE48" i="7" s="1"/>
  <c r="NVG48" i="7" s="1"/>
  <c r="NVI48" i="7" s="1"/>
  <c r="NVK48" i="7" s="1"/>
  <c r="NVM48" i="7" s="1"/>
  <c r="NVO48" i="7" s="1"/>
  <c r="NVQ48" i="7" s="1"/>
  <c r="NVS48" i="7" s="1"/>
  <c r="NVU48" i="7" s="1"/>
  <c r="NVW48" i="7" s="1"/>
  <c r="NVY48" i="7" s="1"/>
  <c r="NWA48" i="7" s="1"/>
  <c r="NWC48" i="7" s="1"/>
  <c r="NWE48" i="7" s="1"/>
  <c r="NWG48" i="7" s="1"/>
  <c r="NWI48" i="7" s="1"/>
  <c r="NWK48" i="7" s="1"/>
  <c r="NWM48" i="7" s="1"/>
  <c r="NWO48" i="7" s="1"/>
  <c r="NWQ48" i="7" s="1"/>
  <c r="NWS48" i="7" s="1"/>
  <c r="NWU48" i="7" s="1"/>
  <c r="NWW48" i="7" s="1"/>
  <c r="NWY48" i="7" s="1"/>
  <c r="NXA48" i="7" s="1"/>
  <c r="NXC48" i="7" s="1"/>
  <c r="NXE48" i="7" s="1"/>
  <c r="NXG48" i="7" s="1"/>
  <c r="NXI48" i="7" s="1"/>
  <c r="NXK48" i="7" s="1"/>
  <c r="NXM48" i="7" s="1"/>
  <c r="NXO48" i="7" s="1"/>
  <c r="NXQ48" i="7" s="1"/>
  <c r="NXS48" i="7" s="1"/>
  <c r="NXU48" i="7" s="1"/>
  <c r="NXW48" i="7" s="1"/>
  <c r="NXY48" i="7" s="1"/>
  <c r="NYA48" i="7" s="1"/>
  <c r="NYC48" i="7" s="1"/>
  <c r="NYE48" i="7" s="1"/>
  <c r="NYG48" i="7" s="1"/>
  <c r="NYI48" i="7" s="1"/>
  <c r="NYK48" i="7" s="1"/>
  <c r="NYM48" i="7" s="1"/>
  <c r="NYO48" i="7" s="1"/>
  <c r="NYQ48" i="7" s="1"/>
  <c r="NYS48" i="7" s="1"/>
  <c r="NYU48" i="7" s="1"/>
  <c r="NYW48" i="7" s="1"/>
  <c r="NYY48" i="7" s="1"/>
  <c r="NZA48" i="7" s="1"/>
  <c r="NZC48" i="7" s="1"/>
  <c r="NZE48" i="7" s="1"/>
  <c r="NZG48" i="7" s="1"/>
  <c r="NZI48" i="7" s="1"/>
  <c r="NZK48" i="7" s="1"/>
  <c r="NZM48" i="7" s="1"/>
  <c r="NZO48" i="7" s="1"/>
  <c r="NZQ48" i="7" s="1"/>
  <c r="NZS48" i="7" s="1"/>
  <c r="NZU48" i="7" s="1"/>
  <c r="NZW48" i="7" s="1"/>
  <c r="NZY48" i="7" s="1"/>
  <c r="OAA48" i="7" s="1"/>
  <c r="OAC48" i="7" s="1"/>
  <c r="OAE48" i="7" s="1"/>
  <c r="OAG48" i="7" s="1"/>
  <c r="OAI48" i="7" s="1"/>
  <c r="OAK48" i="7" s="1"/>
  <c r="OAM48" i="7" s="1"/>
  <c r="OAO48" i="7" s="1"/>
  <c r="OAQ48" i="7" s="1"/>
  <c r="OAS48" i="7" s="1"/>
  <c r="OAU48" i="7" s="1"/>
  <c r="OAW48" i="7" s="1"/>
  <c r="OAY48" i="7" s="1"/>
  <c r="OBA48" i="7" s="1"/>
  <c r="OBC48" i="7" s="1"/>
  <c r="OBE48" i="7" s="1"/>
  <c r="OBG48" i="7" s="1"/>
  <c r="OBI48" i="7" s="1"/>
  <c r="OBK48" i="7" s="1"/>
  <c r="OBM48" i="7" s="1"/>
  <c r="OBO48" i="7" s="1"/>
  <c r="OBQ48" i="7" s="1"/>
  <c r="OBS48" i="7" s="1"/>
  <c r="OBU48" i="7" s="1"/>
  <c r="OBW48" i="7" s="1"/>
  <c r="OBY48" i="7" s="1"/>
  <c r="OCA48" i="7" s="1"/>
  <c r="OCC48" i="7" s="1"/>
  <c r="OCE48" i="7" s="1"/>
  <c r="OCG48" i="7" s="1"/>
  <c r="OCI48" i="7" s="1"/>
  <c r="OCK48" i="7" s="1"/>
  <c r="OCM48" i="7" s="1"/>
  <c r="OCO48" i="7" s="1"/>
  <c r="OCQ48" i="7" s="1"/>
  <c r="OCS48" i="7" s="1"/>
  <c r="OCU48" i="7" s="1"/>
  <c r="OCW48" i="7" s="1"/>
  <c r="OCY48" i="7" s="1"/>
  <c r="ODA48" i="7" s="1"/>
  <c r="ODC48" i="7" s="1"/>
  <c r="ODE48" i="7" s="1"/>
  <c r="ODG48" i="7" s="1"/>
  <c r="ODI48" i="7" s="1"/>
  <c r="ODK48" i="7" s="1"/>
  <c r="ODM48" i="7" s="1"/>
  <c r="ODO48" i="7" s="1"/>
  <c r="ODQ48" i="7" s="1"/>
  <c r="ODS48" i="7" s="1"/>
  <c r="ODU48" i="7" s="1"/>
  <c r="ODW48" i="7" s="1"/>
  <c r="ODY48" i="7" s="1"/>
  <c r="OEA48" i="7" s="1"/>
  <c r="OEC48" i="7" s="1"/>
  <c r="OEE48" i="7" s="1"/>
  <c r="OEG48" i="7" s="1"/>
  <c r="OEI48" i="7" s="1"/>
  <c r="OEK48" i="7" s="1"/>
  <c r="OEM48" i="7" s="1"/>
  <c r="OEO48" i="7" s="1"/>
  <c r="OEQ48" i="7" s="1"/>
  <c r="OES48" i="7" s="1"/>
  <c r="OEU48" i="7" s="1"/>
  <c r="OEW48" i="7" s="1"/>
  <c r="OEY48" i="7" s="1"/>
  <c r="OFA48" i="7" s="1"/>
  <c r="OFC48" i="7" s="1"/>
  <c r="OFE48" i="7" s="1"/>
  <c r="OFG48" i="7" s="1"/>
  <c r="OFI48" i="7" s="1"/>
  <c r="OFK48" i="7" s="1"/>
  <c r="OFM48" i="7" s="1"/>
  <c r="OFO48" i="7" s="1"/>
  <c r="OFQ48" i="7" s="1"/>
  <c r="OFS48" i="7" s="1"/>
  <c r="OFU48" i="7" s="1"/>
  <c r="OFW48" i="7" s="1"/>
  <c r="OFY48" i="7" s="1"/>
  <c r="OGA48" i="7" s="1"/>
  <c r="OGC48" i="7" s="1"/>
  <c r="OGE48" i="7" s="1"/>
  <c r="OGG48" i="7" s="1"/>
  <c r="OGI48" i="7" s="1"/>
  <c r="OGK48" i="7" s="1"/>
  <c r="OGM48" i="7" s="1"/>
  <c r="OGO48" i="7" s="1"/>
  <c r="OGQ48" i="7" s="1"/>
  <c r="OGS48" i="7" s="1"/>
  <c r="OGU48" i="7" s="1"/>
  <c r="OGW48" i="7" s="1"/>
  <c r="OGY48" i="7" s="1"/>
  <c r="OHA48" i="7" s="1"/>
  <c r="OHC48" i="7" s="1"/>
  <c r="OHE48" i="7" s="1"/>
  <c r="OHG48" i="7" s="1"/>
  <c r="OHI48" i="7" s="1"/>
  <c r="OHK48" i="7" s="1"/>
  <c r="OHM48" i="7" s="1"/>
  <c r="OHO48" i="7" s="1"/>
  <c r="OHQ48" i="7" s="1"/>
  <c r="OHS48" i="7" s="1"/>
  <c r="OHU48" i="7" s="1"/>
  <c r="OHW48" i="7" s="1"/>
  <c r="OHY48" i="7" s="1"/>
  <c r="OIA48" i="7" s="1"/>
  <c r="OIC48" i="7" s="1"/>
  <c r="OIE48" i="7" s="1"/>
  <c r="OIG48" i="7" s="1"/>
  <c r="OII48" i="7" s="1"/>
  <c r="OIK48" i="7" s="1"/>
  <c r="OIM48" i="7" s="1"/>
  <c r="OIO48" i="7" s="1"/>
  <c r="OIQ48" i="7" s="1"/>
  <c r="OIS48" i="7" s="1"/>
  <c r="OIU48" i="7" s="1"/>
  <c r="OIW48" i="7" s="1"/>
  <c r="OIY48" i="7" s="1"/>
  <c r="OJA48" i="7" s="1"/>
  <c r="OJC48" i="7" s="1"/>
  <c r="OJE48" i="7" s="1"/>
  <c r="OJG48" i="7" s="1"/>
  <c r="OJI48" i="7" s="1"/>
  <c r="OJK48" i="7" s="1"/>
  <c r="OJM48" i="7" s="1"/>
  <c r="OJO48" i="7" s="1"/>
  <c r="OJQ48" i="7" s="1"/>
  <c r="OJS48" i="7" s="1"/>
  <c r="OJU48" i="7" s="1"/>
  <c r="OJW48" i="7" s="1"/>
  <c r="OJY48" i="7" s="1"/>
  <c r="OKA48" i="7" s="1"/>
  <c r="OKC48" i="7" s="1"/>
  <c r="OKE48" i="7" s="1"/>
  <c r="OKG48" i="7" s="1"/>
  <c r="OKI48" i="7" s="1"/>
  <c r="OKK48" i="7" s="1"/>
  <c r="OKM48" i="7" s="1"/>
  <c r="OKO48" i="7" s="1"/>
  <c r="OKQ48" i="7" s="1"/>
  <c r="OKS48" i="7" s="1"/>
  <c r="OKU48" i="7" s="1"/>
  <c r="OKW48" i="7" s="1"/>
  <c r="OKY48" i="7" s="1"/>
  <c r="OLA48" i="7" s="1"/>
  <c r="OLC48" i="7" s="1"/>
  <c r="OLE48" i="7" s="1"/>
  <c r="OLG48" i="7" s="1"/>
  <c r="OLI48" i="7" s="1"/>
  <c r="OLK48" i="7" s="1"/>
  <c r="OLM48" i="7" s="1"/>
  <c r="OLO48" i="7" s="1"/>
  <c r="OLQ48" i="7" s="1"/>
  <c r="OLS48" i="7" s="1"/>
  <c r="OLU48" i="7" s="1"/>
  <c r="OLW48" i="7" s="1"/>
  <c r="OLY48" i="7" s="1"/>
  <c r="OMA48" i="7" s="1"/>
  <c r="OMC48" i="7" s="1"/>
  <c r="OME48" i="7" s="1"/>
  <c r="OMG48" i="7" s="1"/>
  <c r="OMI48" i="7" s="1"/>
  <c r="OMK48" i="7" s="1"/>
  <c r="OMM48" i="7" s="1"/>
  <c r="OMO48" i="7" s="1"/>
  <c r="OMQ48" i="7" s="1"/>
  <c r="OMS48" i="7" s="1"/>
  <c r="OMU48" i="7" s="1"/>
  <c r="OMW48" i="7" s="1"/>
  <c r="OMY48" i="7" s="1"/>
  <c r="ONA48" i="7" s="1"/>
  <c r="ONC48" i="7" s="1"/>
  <c r="ONE48" i="7" s="1"/>
  <c r="ONG48" i="7" s="1"/>
  <c r="ONI48" i="7" s="1"/>
  <c r="ONK48" i="7" s="1"/>
  <c r="ONM48" i="7" s="1"/>
  <c r="ONO48" i="7" s="1"/>
  <c r="ONQ48" i="7" s="1"/>
  <c r="ONS48" i="7" s="1"/>
  <c r="ONU48" i="7" s="1"/>
  <c r="ONW48" i="7" s="1"/>
  <c r="ONY48" i="7" s="1"/>
  <c r="OOA48" i="7" s="1"/>
  <c r="OOC48" i="7" s="1"/>
  <c r="OOE48" i="7" s="1"/>
  <c r="OOG48" i="7" s="1"/>
  <c r="OOI48" i="7" s="1"/>
  <c r="OOK48" i="7" s="1"/>
  <c r="OOM48" i="7" s="1"/>
  <c r="OOO48" i="7" s="1"/>
  <c r="OOQ48" i="7" s="1"/>
  <c r="OOS48" i="7" s="1"/>
  <c r="OOU48" i="7" s="1"/>
  <c r="OOW48" i="7" s="1"/>
  <c r="OOY48" i="7" s="1"/>
  <c r="OPA48" i="7" s="1"/>
  <c r="OPC48" i="7" s="1"/>
  <c r="OPE48" i="7" s="1"/>
  <c r="OPG48" i="7" s="1"/>
  <c r="OPI48" i="7" s="1"/>
  <c r="OPK48" i="7" s="1"/>
  <c r="OPM48" i="7" s="1"/>
  <c r="OPO48" i="7" s="1"/>
  <c r="OPQ48" i="7" s="1"/>
  <c r="OPS48" i="7" s="1"/>
  <c r="OPU48" i="7" s="1"/>
  <c r="OPW48" i="7" s="1"/>
  <c r="OPY48" i="7" s="1"/>
  <c r="OQA48" i="7" s="1"/>
  <c r="OQC48" i="7" s="1"/>
  <c r="OQE48" i="7" s="1"/>
  <c r="OQG48" i="7" s="1"/>
  <c r="OQI48" i="7" s="1"/>
  <c r="OQK48" i="7" s="1"/>
  <c r="OQM48" i="7" s="1"/>
  <c r="OQO48" i="7" s="1"/>
  <c r="OQQ48" i="7" s="1"/>
  <c r="OQS48" i="7" s="1"/>
  <c r="OQU48" i="7" s="1"/>
  <c r="OQW48" i="7" s="1"/>
  <c r="OQY48" i="7" s="1"/>
  <c r="ORA48" i="7" s="1"/>
  <c r="ORC48" i="7" s="1"/>
  <c r="ORE48" i="7" s="1"/>
  <c r="ORG48" i="7" s="1"/>
  <c r="ORI48" i="7" s="1"/>
  <c r="ORK48" i="7" s="1"/>
  <c r="ORM48" i="7" s="1"/>
  <c r="ORO48" i="7" s="1"/>
  <c r="ORQ48" i="7" s="1"/>
  <c r="ORS48" i="7" s="1"/>
  <c r="ORU48" i="7" s="1"/>
  <c r="ORW48" i="7" s="1"/>
  <c r="ORY48" i="7" s="1"/>
  <c r="OSA48" i="7" s="1"/>
  <c r="OSC48" i="7" s="1"/>
  <c r="OSE48" i="7" s="1"/>
  <c r="OSG48" i="7" s="1"/>
  <c r="OSI48" i="7" s="1"/>
  <c r="OSK48" i="7" s="1"/>
  <c r="OSM48" i="7" s="1"/>
  <c r="OSO48" i="7" s="1"/>
  <c r="OSQ48" i="7" s="1"/>
  <c r="OSS48" i="7" s="1"/>
  <c r="OSU48" i="7" s="1"/>
  <c r="OSW48" i="7" s="1"/>
  <c r="OSY48" i="7" s="1"/>
  <c r="OTA48" i="7" s="1"/>
  <c r="OTC48" i="7" s="1"/>
  <c r="OTE48" i="7" s="1"/>
  <c r="OTG48" i="7" s="1"/>
  <c r="OTI48" i="7" s="1"/>
  <c r="OTK48" i="7" s="1"/>
  <c r="OTM48" i="7" s="1"/>
  <c r="OTO48" i="7" s="1"/>
  <c r="OTQ48" i="7" s="1"/>
  <c r="OTS48" i="7" s="1"/>
  <c r="OTU48" i="7" s="1"/>
  <c r="OTW48" i="7" s="1"/>
  <c r="OTY48" i="7" s="1"/>
  <c r="OUA48" i="7" s="1"/>
  <c r="OUC48" i="7" s="1"/>
  <c r="OUE48" i="7" s="1"/>
  <c r="OUG48" i="7" s="1"/>
  <c r="OUI48" i="7" s="1"/>
  <c r="OUK48" i="7" s="1"/>
  <c r="OUM48" i="7" s="1"/>
  <c r="OUO48" i="7" s="1"/>
  <c r="OUQ48" i="7" s="1"/>
  <c r="OUS48" i="7" s="1"/>
  <c r="OUU48" i="7" s="1"/>
  <c r="OUW48" i="7" s="1"/>
  <c r="OUY48" i="7" s="1"/>
  <c r="OVA48" i="7" s="1"/>
  <c r="OVC48" i="7" s="1"/>
  <c r="OVE48" i="7" s="1"/>
  <c r="OVG48" i="7" s="1"/>
  <c r="OVI48" i="7" s="1"/>
  <c r="OVK48" i="7" s="1"/>
  <c r="OVM48" i="7" s="1"/>
  <c r="OVO48" i="7" s="1"/>
  <c r="OVQ48" i="7" s="1"/>
  <c r="OVS48" i="7" s="1"/>
  <c r="OVU48" i="7" s="1"/>
  <c r="OVW48" i="7" s="1"/>
  <c r="OVY48" i="7" s="1"/>
  <c r="OWA48" i="7" s="1"/>
  <c r="OWC48" i="7" s="1"/>
  <c r="OWE48" i="7" s="1"/>
  <c r="OWG48" i="7" s="1"/>
  <c r="OWI48" i="7" s="1"/>
  <c r="OWK48" i="7" s="1"/>
  <c r="OWM48" i="7" s="1"/>
  <c r="OWO48" i="7" s="1"/>
  <c r="OWQ48" i="7" s="1"/>
  <c r="OWS48" i="7" s="1"/>
  <c r="OWU48" i="7" s="1"/>
  <c r="OWW48" i="7" s="1"/>
  <c r="OWY48" i="7" s="1"/>
  <c r="OXA48" i="7" s="1"/>
  <c r="OXC48" i="7" s="1"/>
  <c r="OXE48" i="7" s="1"/>
  <c r="OXG48" i="7" s="1"/>
  <c r="OXI48" i="7" s="1"/>
  <c r="OXK48" i="7" s="1"/>
  <c r="OXM48" i="7" s="1"/>
  <c r="OXO48" i="7" s="1"/>
  <c r="OXQ48" i="7" s="1"/>
  <c r="OXS48" i="7" s="1"/>
  <c r="OXU48" i="7" s="1"/>
  <c r="OXW48" i="7" s="1"/>
  <c r="OXY48" i="7" s="1"/>
  <c r="OYA48" i="7" s="1"/>
  <c r="OYC48" i="7" s="1"/>
  <c r="OYE48" i="7" s="1"/>
  <c r="OYG48" i="7" s="1"/>
  <c r="OYI48" i="7" s="1"/>
  <c r="OYK48" i="7" s="1"/>
  <c r="OYM48" i="7" s="1"/>
  <c r="OYO48" i="7" s="1"/>
  <c r="OYQ48" i="7" s="1"/>
  <c r="OYS48" i="7" s="1"/>
  <c r="OYU48" i="7" s="1"/>
  <c r="OYW48" i="7" s="1"/>
  <c r="OYY48" i="7" s="1"/>
  <c r="OZA48" i="7" s="1"/>
  <c r="OZC48" i="7" s="1"/>
  <c r="OZE48" i="7" s="1"/>
  <c r="OZG48" i="7" s="1"/>
  <c r="OZI48" i="7" s="1"/>
  <c r="OZK48" i="7" s="1"/>
  <c r="OZM48" i="7" s="1"/>
  <c r="OZO48" i="7" s="1"/>
  <c r="OZQ48" i="7" s="1"/>
  <c r="OZS48" i="7" s="1"/>
  <c r="OZU48" i="7" s="1"/>
  <c r="OZW48" i="7" s="1"/>
  <c r="OZY48" i="7" s="1"/>
  <c r="PAA48" i="7" s="1"/>
  <c r="PAC48" i="7" s="1"/>
  <c r="PAE48" i="7" s="1"/>
  <c r="PAG48" i="7" s="1"/>
  <c r="PAI48" i="7" s="1"/>
  <c r="PAK48" i="7" s="1"/>
  <c r="PAM48" i="7" s="1"/>
  <c r="PAO48" i="7" s="1"/>
  <c r="PAQ48" i="7" s="1"/>
  <c r="PAS48" i="7" s="1"/>
  <c r="PAU48" i="7" s="1"/>
  <c r="PAW48" i="7" s="1"/>
  <c r="PAY48" i="7" s="1"/>
  <c r="PBA48" i="7" s="1"/>
  <c r="PBC48" i="7" s="1"/>
  <c r="PBE48" i="7" s="1"/>
  <c r="PBG48" i="7" s="1"/>
  <c r="PBI48" i="7" s="1"/>
  <c r="PBK48" i="7" s="1"/>
  <c r="PBM48" i="7" s="1"/>
  <c r="PBO48" i="7" s="1"/>
  <c r="PBQ48" i="7" s="1"/>
  <c r="PBS48" i="7" s="1"/>
  <c r="PBU48" i="7" s="1"/>
  <c r="PBW48" i="7" s="1"/>
  <c r="PBY48" i="7" s="1"/>
  <c r="PCA48" i="7" s="1"/>
  <c r="PCC48" i="7" s="1"/>
  <c r="PCE48" i="7" s="1"/>
  <c r="PCG48" i="7" s="1"/>
  <c r="PCI48" i="7" s="1"/>
  <c r="PCK48" i="7" s="1"/>
  <c r="PCM48" i="7" s="1"/>
  <c r="PCO48" i="7" s="1"/>
  <c r="PCQ48" i="7" s="1"/>
  <c r="PCS48" i="7" s="1"/>
  <c r="PCU48" i="7" s="1"/>
  <c r="PCW48" i="7" s="1"/>
  <c r="PCY48" i="7" s="1"/>
  <c r="PDA48" i="7" s="1"/>
  <c r="PDC48" i="7" s="1"/>
  <c r="PDE48" i="7" s="1"/>
  <c r="PDG48" i="7" s="1"/>
  <c r="PDI48" i="7" s="1"/>
  <c r="PDK48" i="7" s="1"/>
  <c r="PDM48" i="7" s="1"/>
  <c r="PDO48" i="7" s="1"/>
  <c r="PDQ48" i="7" s="1"/>
  <c r="PDS48" i="7" s="1"/>
  <c r="PDU48" i="7" s="1"/>
  <c r="PDW48" i="7" s="1"/>
  <c r="PDY48" i="7" s="1"/>
  <c r="PEA48" i="7" s="1"/>
  <c r="PEC48" i="7" s="1"/>
  <c r="PEE48" i="7" s="1"/>
  <c r="PEG48" i="7" s="1"/>
  <c r="PEI48" i="7" s="1"/>
  <c r="PEK48" i="7" s="1"/>
  <c r="PEM48" i="7" s="1"/>
  <c r="PEO48" i="7" s="1"/>
  <c r="PEQ48" i="7" s="1"/>
  <c r="PES48" i="7" s="1"/>
  <c r="PEU48" i="7" s="1"/>
  <c r="PEW48" i="7" s="1"/>
  <c r="PEY48" i="7" s="1"/>
  <c r="PFA48" i="7" s="1"/>
  <c r="PFC48" i="7" s="1"/>
  <c r="PFE48" i="7" s="1"/>
  <c r="PFG48" i="7" s="1"/>
  <c r="PFI48" i="7" s="1"/>
  <c r="PFK48" i="7" s="1"/>
  <c r="PFM48" i="7" s="1"/>
  <c r="PFO48" i="7" s="1"/>
  <c r="PFQ48" i="7" s="1"/>
  <c r="PFS48" i="7" s="1"/>
  <c r="PFU48" i="7" s="1"/>
  <c r="PFW48" i="7" s="1"/>
  <c r="PFY48" i="7" s="1"/>
  <c r="PGA48" i="7" s="1"/>
  <c r="PGC48" i="7" s="1"/>
  <c r="PGE48" i="7" s="1"/>
  <c r="PGG48" i="7" s="1"/>
  <c r="PGI48" i="7" s="1"/>
  <c r="PGK48" i="7" s="1"/>
  <c r="PGM48" i="7" s="1"/>
  <c r="PGO48" i="7" s="1"/>
  <c r="PGQ48" i="7" s="1"/>
  <c r="PGS48" i="7" s="1"/>
  <c r="PGU48" i="7" s="1"/>
  <c r="PGW48" i="7" s="1"/>
  <c r="PGY48" i="7" s="1"/>
  <c r="PHA48" i="7" s="1"/>
  <c r="PHC48" i="7" s="1"/>
  <c r="PHE48" i="7" s="1"/>
  <c r="PHG48" i="7" s="1"/>
  <c r="PHI48" i="7" s="1"/>
  <c r="PHK48" i="7" s="1"/>
  <c r="PHM48" i="7" s="1"/>
  <c r="PHO48" i="7" s="1"/>
  <c r="PHQ48" i="7" s="1"/>
  <c r="PHS48" i="7" s="1"/>
  <c r="PHU48" i="7" s="1"/>
  <c r="PHW48" i="7" s="1"/>
  <c r="PHY48" i="7" s="1"/>
  <c r="PIA48" i="7" s="1"/>
  <c r="PIC48" i="7" s="1"/>
  <c r="PIE48" i="7" s="1"/>
  <c r="PIG48" i="7" s="1"/>
  <c r="PII48" i="7" s="1"/>
  <c r="PIK48" i="7" s="1"/>
  <c r="PIM48" i="7" s="1"/>
  <c r="PIO48" i="7" s="1"/>
  <c r="PIQ48" i="7" s="1"/>
  <c r="PIS48" i="7" s="1"/>
  <c r="PIU48" i="7" s="1"/>
  <c r="PIW48" i="7" s="1"/>
  <c r="PIY48" i="7" s="1"/>
  <c r="PJA48" i="7" s="1"/>
  <c r="PJC48" i="7" s="1"/>
  <c r="PJE48" i="7" s="1"/>
  <c r="PJG48" i="7" s="1"/>
  <c r="PJI48" i="7" s="1"/>
  <c r="PJK48" i="7" s="1"/>
  <c r="PJM48" i="7" s="1"/>
  <c r="PJO48" i="7" s="1"/>
  <c r="PJQ48" i="7" s="1"/>
  <c r="PJS48" i="7" s="1"/>
  <c r="PJU48" i="7" s="1"/>
  <c r="PJW48" i="7" s="1"/>
  <c r="PJY48" i="7" s="1"/>
  <c r="PKA48" i="7" s="1"/>
  <c r="PKC48" i="7" s="1"/>
  <c r="PKE48" i="7" s="1"/>
  <c r="PKG48" i="7" s="1"/>
  <c r="PKI48" i="7" s="1"/>
  <c r="PKK48" i="7" s="1"/>
  <c r="PKM48" i="7" s="1"/>
  <c r="PKO48" i="7" s="1"/>
  <c r="PKQ48" i="7" s="1"/>
  <c r="PKS48" i="7" s="1"/>
  <c r="PKU48" i="7" s="1"/>
  <c r="PKW48" i="7" s="1"/>
  <c r="PKY48" i="7" s="1"/>
  <c r="PLA48" i="7" s="1"/>
  <c r="PLC48" i="7" s="1"/>
  <c r="PLE48" i="7" s="1"/>
  <c r="PLG48" i="7" s="1"/>
  <c r="PLI48" i="7" s="1"/>
  <c r="PLK48" i="7" s="1"/>
  <c r="PLM48" i="7" s="1"/>
  <c r="PLO48" i="7" s="1"/>
  <c r="PLQ48" i="7" s="1"/>
  <c r="PLS48" i="7" s="1"/>
  <c r="PLU48" i="7" s="1"/>
  <c r="PLW48" i="7" s="1"/>
  <c r="PLY48" i="7" s="1"/>
  <c r="PMA48" i="7" s="1"/>
  <c r="PMC48" i="7" s="1"/>
  <c r="PME48" i="7" s="1"/>
  <c r="PMG48" i="7" s="1"/>
  <c r="PMI48" i="7" s="1"/>
  <c r="PMK48" i="7" s="1"/>
  <c r="PMM48" i="7" s="1"/>
  <c r="PMO48" i="7" s="1"/>
  <c r="PMQ48" i="7" s="1"/>
  <c r="PMS48" i="7" s="1"/>
  <c r="PMU48" i="7" s="1"/>
  <c r="PMW48" i="7" s="1"/>
  <c r="PMY48" i="7" s="1"/>
  <c r="PNA48" i="7" s="1"/>
  <c r="PNC48" i="7" s="1"/>
  <c r="PNE48" i="7" s="1"/>
  <c r="PNG48" i="7" s="1"/>
  <c r="PNI48" i="7" s="1"/>
  <c r="PNK48" i="7" s="1"/>
  <c r="PNM48" i="7" s="1"/>
  <c r="PNO48" i="7" s="1"/>
  <c r="PNQ48" i="7" s="1"/>
  <c r="PNS48" i="7" s="1"/>
  <c r="PNU48" i="7" s="1"/>
  <c r="PNW48" i="7" s="1"/>
  <c r="PNY48" i="7" s="1"/>
  <c r="POA48" i="7" s="1"/>
  <c r="POC48" i="7" s="1"/>
  <c r="POE48" i="7" s="1"/>
  <c r="POG48" i="7" s="1"/>
  <c r="POI48" i="7" s="1"/>
  <c r="POK48" i="7" s="1"/>
  <c r="POM48" i="7" s="1"/>
  <c r="POO48" i="7" s="1"/>
  <c r="POQ48" i="7" s="1"/>
  <c r="POS48" i="7" s="1"/>
  <c r="POU48" i="7" s="1"/>
  <c r="POW48" i="7" s="1"/>
  <c r="POY48" i="7" s="1"/>
  <c r="PPA48" i="7" s="1"/>
  <c r="PPC48" i="7" s="1"/>
  <c r="PPE48" i="7" s="1"/>
  <c r="PPG48" i="7" s="1"/>
  <c r="PPI48" i="7" s="1"/>
  <c r="PPK48" i="7" s="1"/>
  <c r="PPM48" i="7" s="1"/>
  <c r="PPO48" i="7" s="1"/>
  <c r="PPQ48" i="7" s="1"/>
  <c r="PPS48" i="7" s="1"/>
  <c r="PPU48" i="7" s="1"/>
  <c r="PPW48" i="7" s="1"/>
  <c r="PPY48" i="7" s="1"/>
  <c r="PQA48" i="7" s="1"/>
  <c r="PQC48" i="7" s="1"/>
  <c r="PQE48" i="7" s="1"/>
  <c r="PQG48" i="7" s="1"/>
  <c r="PQI48" i="7" s="1"/>
  <c r="PQK48" i="7" s="1"/>
  <c r="PQM48" i="7" s="1"/>
  <c r="PQO48" i="7" s="1"/>
  <c r="PQQ48" i="7" s="1"/>
  <c r="PQS48" i="7" s="1"/>
  <c r="PQU48" i="7" s="1"/>
  <c r="PQW48" i="7" s="1"/>
  <c r="PQY48" i="7" s="1"/>
  <c r="PRA48" i="7" s="1"/>
  <c r="PRC48" i="7" s="1"/>
  <c r="PRE48" i="7" s="1"/>
  <c r="PRG48" i="7" s="1"/>
  <c r="PRI48" i="7" s="1"/>
  <c r="PRK48" i="7" s="1"/>
  <c r="PRM48" i="7" s="1"/>
  <c r="PRO48" i="7" s="1"/>
  <c r="PRQ48" i="7" s="1"/>
  <c r="PRS48" i="7" s="1"/>
  <c r="PRU48" i="7" s="1"/>
  <c r="PRW48" i="7" s="1"/>
  <c r="PRY48" i="7" s="1"/>
  <c r="PSA48" i="7" s="1"/>
  <c r="PSC48" i="7" s="1"/>
  <c r="PSE48" i="7" s="1"/>
  <c r="PSG48" i="7" s="1"/>
  <c r="PSI48" i="7" s="1"/>
  <c r="PSK48" i="7" s="1"/>
  <c r="PSM48" i="7" s="1"/>
  <c r="PSO48" i="7" s="1"/>
  <c r="PSQ48" i="7" s="1"/>
  <c r="PSS48" i="7" s="1"/>
  <c r="PSU48" i="7" s="1"/>
  <c r="PSW48" i="7" s="1"/>
  <c r="PSY48" i="7" s="1"/>
  <c r="PTA48" i="7" s="1"/>
  <c r="PTC48" i="7" s="1"/>
  <c r="PTE48" i="7" s="1"/>
  <c r="PTG48" i="7" s="1"/>
  <c r="PTI48" i="7" s="1"/>
  <c r="PTK48" i="7" s="1"/>
  <c r="PTM48" i="7" s="1"/>
  <c r="PTO48" i="7" s="1"/>
  <c r="PTQ48" i="7" s="1"/>
  <c r="PTS48" i="7" s="1"/>
  <c r="PTU48" i="7" s="1"/>
  <c r="PTW48" i="7" s="1"/>
  <c r="PTY48" i="7" s="1"/>
  <c r="PUA48" i="7" s="1"/>
  <c r="PUC48" i="7" s="1"/>
  <c r="PUE48" i="7" s="1"/>
  <c r="PUG48" i="7" s="1"/>
  <c r="PUI48" i="7" s="1"/>
  <c r="PUK48" i="7" s="1"/>
  <c r="PUM48" i="7" s="1"/>
  <c r="PUO48" i="7" s="1"/>
  <c r="PUQ48" i="7" s="1"/>
  <c r="PUS48" i="7" s="1"/>
  <c r="PUU48" i="7" s="1"/>
  <c r="PUW48" i="7" s="1"/>
  <c r="PUY48" i="7" s="1"/>
  <c r="PVA48" i="7" s="1"/>
  <c r="PVC48" i="7" s="1"/>
  <c r="PVE48" i="7" s="1"/>
  <c r="PVG48" i="7" s="1"/>
  <c r="PVI48" i="7" s="1"/>
  <c r="PVK48" i="7" s="1"/>
  <c r="PVM48" i="7" s="1"/>
  <c r="PVO48" i="7" s="1"/>
  <c r="PVQ48" i="7" s="1"/>
  <c r="PVS48" i="7" s="1"/>
  <c r="PVU48" i="7" s="1"/>
  <c r="PVW48" i="7" s="1"/>
  <c r="PVY48" i="7" s="1"/>
  <c r="PWA48" i="7" s="1"/>
  <c r="PWC48" i="7" s="1"/>
  <c r="PWE48" i="7" s="1"/>
  <c r="PWG48" i="7" s="1"/>
  <c r="PWI48" i="7" s="1"/>
  <c r="PWK48" i="7" s="1"/>
  <c r="PWM48" i="7" s="1"/>
  <c r="PWO48" i="7" s="1"/>
  <c r="PWQ48" i="7" s="1"/>
  <c r="PWS48" i="7" s="1"/>
  <c r="PWU48" i="7" s="1"/>
  <c r="PWW48" i="7" s="1"/>
  <c r="PWY48" i="7" s="1"/>
  <c r="PXA48" i="7" s="1"/>
  <c r="PXC48" i="7" s="1"/>
  <c r="PXE48" i="7" s="1"/>
  <c r="PXG48" i="7" s="1"/>
  <c r="PXI48" i="7" s="1"/>
  <c r="PXK48" i="7" s="1"/>
  <c r="PXM48" i="7" s="1"/>
  <c r="PXO48" i="7" s="1"/>
  <c r="PXQ48" i="7" s="1"/>
  <c r="PXS48" i="7" s="1"/>
  <c r="PXU48" i="7" s="1"/>
  <c r="PXW48" i="7" s="1"/>
  <c r="PXY48" i="7" s="1"/>
  <c r="PYA48" i="7" s="1"/>
  <c r="PYC48" i="7" s="1"/>
  <c r="PYE48" i="7" s="1"/>
  <c r="PYG48" i="7" s="1"/>
  <c r="PYI48" i="7" s="1"/>
  <c r="PYK48" i="7" s="1"/>
  <c r="PYM48" i="7" s="1"/>
  <c r="PYO48" i="7" s="1"/>
  <c r="PYQ48" i="7" s="1"/>
  <c r="PYS48" i="7" s="1"/>
  <c r="PYU48" i="7" s="1"/>
  <c r="PYW48" i="7" s="1"/>
  <c r="PYY48" i="7" s="1"/>
  <c r="PZA48" i="7" s="1"/>
  <c r="PZC48" i="7" s="1"/>
  <c r="PZE48" i="7" s="1"/>
  <c r="PZG48" i="7" s="1"/>
  <c r="PZI48" i="7" s="1"/>
  <c r="PZK48" i="7" s="1"/>
  <c r="PZM48" i="7" s="1"/>
  <c r="PZO48" i="7" s="1"/>
  <c r="PZQ48" i="7" s="1"/>
  <c r="PZS48" i="7" s="1"/>
  <c r="PZU48" i="7" s="1"/>
  <c r="PZW48" i="7" s="1"/>
  <c r="PZY48" i="7" s="1"/>
  <c r="QAA48" i="7" s="1"/>
  <c r="QAC48" i="7" s="1"/>
  <c r="QAE48" i="7" s="1"/>
  <c r="QAG48" i="7" s="1"/>
  <c r="QAI48" i="7" s="1"/>
  <c r="QAK48" i="7" s="1"/>
  <c r="QAM48" i="7" s="1"/>
  <c r="QAO48" i="7" s="1"/>
  <c r="QAQ48" i="7" s="1"/>
  <c r="QAS48" i="7" s="1"/>
  <c r="QAU48" i="7" s="1"/>
  <c r="QAW48" i="7" s="1"/>
  <c r="QAY48" i="7" s="1"/>
  <c r="QBA48" i="7" s="1"/>
  <c r="QBC48" i="7" s="1"/>
  <c r="QBE48" i="7" s="1"/>
  <c r="QBG48" i="7" s="1"/>
  <c r="QBI48" i="7" s="1"/>
  <c r="QBK48" i="7" s="1"/>
  <c r="QBM48" i="7" s="1"/>
  <c r="QBO48" i="7" s="1"/>
  <c r="QBQ48" i="7" s="1"/>
  <c r="QBS48" i="7" s="1"/>
  <c r="QBU48" i="7" s="1"/>
  <c r="QBW48" i="7" s="1"/>
  <c r="QBY48" i="7" s="1"/>
  <c r="QCA48" i="7" s="1"/>
  <c r="QCC48" i="7" s="1"/>
  <c r="QCE48" i="7" s="1"/>
  <c r="QCG48" i="7" s="1"/>
  <c r="QCI48" i="7" s="1"/>
  <c r="QCK48" i="7" s="1"/>
  <c r="QCM48" i="7" s="1"/>
  <c r="QCO48" i="7" s="1"/>
  <c r="QCQ48" i="7" s="1"/>
  <c r="QCS48" i="7" s="1"/>
  <c r="QCU48" i="7" s="1"/>
  <c r="QCW48" i="7" s="1"/>
  <c r="QCY48" i="7" s="1"/>
  <c r="QDA48" i="7" s="1"/>
  <c r="QDC48" i="7" s="1"/>
  <c r="QDE48" i="7" s="1"/>
  <c r="QDG48" i="7" s="1"/>
  <c r="QDI48" i="7" s="1"/>
  <c r="QDK48" i="7" s="1"/>
  <c r="QDM48" i="7" s="1"/>
  <c r="QDO48" i="7" s="1"/>
  <c r="QDQ48" i="7" s="1"/>
  <c r="QDS48" i="7" s="1"/>
  <c r="QDU48" i="7" s="1"/>
  <c r="QDW48" i="7" s="1"/>
  <c r="QDY48" i="7" s="1"/>
  <c r="QEA48" i="7" s="1"/>
  <c r="QEC48" i="7" s="1"/>
  <c r="QEE48" i="7" s="1"/>
  <c r="QEG48" i="7" s="1"/>
  <c r="QEI48" i="7" s="1"/>
  <c r="QEK48" i="7" s="1"/>
  <c r="QEM48" i="7" s="1"/>
  <c r="QEO48" i="7" s="1"/>
  <c r="QEQ48" i="7" s="1"/>
  <c r="QES48" i="7" s="1"/>
  <c r="QEU48" i="7" s="1"/>
  <c r="QEW48" i="7" s="1"/>
  <c r="QEY48" i="7" s="1"/>
  <c r="QFA48" i="7" s="1"/>
  <c r="QFC48" i="7" s="1"/>
  <c r="QFE48" i="7" s="1"/>
  <c r="QFG48" i="7" s="1"/>
  <c r="QFI48" i="7" s="1"/>
  <c r="QFK48" i="7" s="1"/>
  <c r="QFM48" i="7" s="1"/>
  <c r="QFO48" i="7" s="1"/>
  <c r="QFQ48" i="7" s="1"/>
  <c r="QFS48" i="7" s="1"/>
  <c r="QFU48" i="7" s="1"/>
  <c r="QFW48" i="7" s="1"/>
  <c r="QFY48" i="7" s="1"/>
  <c r="QGA48" i="7" s="1"/>
  <c r="QGC48" i="7" s="1"/>
  <c r="QGE48" i="7" s="1"/>
  <c r="QGG48" i="7" s="1"/>
  <c r="QGI48" i="7" s="1"/>
  <c r="QGK48" i="7" s="1"/>
  <c r="QGM48" i="7" s="1"/>
  <c r="QGO48" i="7" s="1"/>
  <c r="QGQ48" i="7" s="1"/>
  <c r="QGS48" i="7" s="1"/>
  <c r="QGU48" i="7" s="1"/>
  <c r="QGW48" i="7" s="1"/>
  <c r="QGY48" i="7" s="1"/>
  <c r="QHA48" i="7" s="1"/>
  <c r="QHC48" i="7" s="1"/>
  <c r="QHE48" i="7" s="1"/>
  <c r="QHG48" i="7" s="1"/>
  <c r="QHI48" i="7" s="1"/>
  <c r="QHK48" i="7" s="1"/>
  <c r="QHM48" i="7" s="1"/>
  <c r="QHO48" i="7" s="1"/>
  <c r="QHQ48" i="7" s="1"/>
  <c r="QHS48" i="7" s="1"/>
  <c r="QHU48" i="7" s="1"/>
  <c r="QHW48" i="7" s="1"/>
  <c r="QHY48" i="7" s="1"/>
  <c r="QIA48" i="7" s="1"/>
  <c r="QIC48" i="7" s="1"/>
  <c r="QIE48" i="7" s="1"/>
  <c r="QIG48" i="7" s="1"/>
  <c r="QII48" i="7" s="1"/>
  <c r="QIK48" i="7" s="1"/>
  <c r="QIM48" i="7" s="1"/>
  <c r="QIO48" i="7" s="1"/>
  <c r="QIQ48" i="7" s="1"/>
  <c r="QIS48" i="7" s="1"/>
  <c r="QIU48" i="7" s="1"/>
  <c r="QIW48" i="7" s="1"/>
  <c r="QIY48" i="7" s="1"/>
  <c r="QJA48" i="7" s="1"/>
  <c r="QJC48" i="7" s="1"/>
  <c r="QJE48" i="7" s="1"/>
  <c r="QJG48" i="7" s="1"/>
  <c r="QJI48" i="7" s="1"/>
  <c r="QJK48" i="7" s="1"/>
  <c r="QJM48" i="7" s="1"/>
  <c r="QJO48" i="7" s="1"/>
  <c r="QJQ48" i="7" s="1"/>
  <c r="QJS48" i="7" s="1"/>
  <c r="QJU48" i="7" s="1"/>
  <c r="QJW48" i="7" s="1"/>
  <c r="QJY48" i="7" s="1"/>
  <c r="QKA48" i="7" s="1"/>
  <c r="QKC48" i="7" s="1"/>
  <c r="QKE48" i="7" s="1"/>
  <c r="QKG48" i="7" s="1"/>
  <c r="QKI48" i="7" s="1"/>
  <c r="QKK48" i="7" s="1"/>
  <c r="QKM48" i="7" s="1"/>
  <c r="QKO48" i="7" s="1"/>
  <c r="QKQ48" i="7" s="1"/>
  <c r="QKS48" i="7" s="1"/>
  <c r="QKU48" i="7" s="1"/>
  <c r="QKW48" i="7" s="1"/>
  <c r="QKY48" i="7" s="1"/>
  <c r="QLA48" i="7" s="1"/>
  <c r="QLC48" i="7" s="1"/>
  <c r="QLE48" i="7" s="1"/>
  <c r="QLG48" i="7" s="1"/>
  <c r="QLI48" i="7" s="1"/>
  <c r="QLK48" i="7" s="1"/>
  <c r="QLM48" i="7" s="1"/>
  <c r="QLO48" i="7" s="1"/>
  <c r="QLQ48" i="7" s="1"/>
  <c r="QLS48" i="7" s="1"/>
  <c r="QLU48" i="7" s="1"/>
  <c r="QLW48" i="7" s="1"/>
  <c r="QLY48" i="7" s="1"/>
  <c r="QMA48" i="7" s="1"/>
  <c r="QMC48" i="7" s="1"/>
  <c r="QME48" i="7" s="1"/>
  <c r="QMG48" i="7" s="1"/>
  <c r="QMI48" i="7" s="1"/>
  <c r="QMK48" i="7" s="1"/>
  <c r="QMM48" i="7" s="1"/>
  <c r="QMO48" i="7" s="1"/>
  <c r="QMQ48" i="7" s="1"/>
  <c r="QMS48" i="7" s="1"/>
  <c r="QMU48" i="7" s="1"/>
  <c r="QMW48" i="7" s="1"/>
  <c r="QMY48" i="7" s="1"/>
  <c r="QNA48" i="7" s="1"/>
  <c r="QNC48" i="7" s="1"/>
  <c r="QNE48" i="7" s="1"/>
  <c r="QNG48" i="7" s="1"/>
  <c r="QNI48" i="7" s="1"/>
  <c r="QNK48" i="7" s="1"/>
  <c r="QNM48" i="7" s="1"/>
  <c r="QNO48" i="7" s="1"/>
  <c r="QNQ48" i="7" s="1"/>
  <c r="QNS48" i="7" s="1"/>
  <c r="QNU48" i="7" s="1"/>
  <c r="QNW48" i="7" s="1"/>
  <c r="QNY48" i="7" s="1"/>
  <c r="QOA48" i="7" s="1"/>
  <c r="QOC48" i="7" s="1"/>
  <c r="QOE48" i="7" s="1"/>
  <c r="QOG48" i="7" s="1"/>
  <c r="QOI48" i="7" s="1"/>
  <c r="QOK48" i="7" s="1"/>
  <c r="QOM48" i="7" s="1"/>
  <c r="QOO48" i="7" s="1"/>
  <c r="QOQ48" i="7" s="1"/>
  <c r="QOS48" i="7" s="1"/>
  <c r="QOU48" i="7" s="1"/>
  <c r="QOW48" i="7" s="1"/>
  <c r="QOY48" i="7" s="1"/>
  <c r="QPA48" i="7" s="1"/>
  <c r="QPC48" i="7" s="1"/>
  <c r="QPE48" i="7" s="1"/>
  <c r="QPG48" i="7" s="1"/>
  <c r="QPI48" i="7" s="1"/>
  <c r="QPK48" i="7" s="1"/>
  <c r="QPM48" i="7" s="1"/>
  <c r="QPO48" i="7" s="1"/>
  <c r="QPQ48" i="7" s="1"/>
  <c r="QPS48" i="7" s="1"/>
  <c r="QPU48" i="7" s="1"/>
  <c r="QPW48" i="7" s="1"/>
  <c r="QPY48" i="7" s="1"/>
  <c r="QQA48" i="7" s="1"/>
  <c r="QQC48" i="7" s="1"/>
  <c r="QQE48" i="7" s="1"/>
  <c r="QQG48" i="7" s="1"/>
  <c r="QQI48" i="7" s="1"/>
  <c r="QQK48" i="7" s="1"/>
  <c r="QQM48" i="7" s="1"/>
  <c r="QQO48" i="7" s="1"/>
  <c r="QQQ48" i="7" s="1"/>
  <c r="QQS48" i="7" s="1"/>
  <c r="QQU48" i="7" s="1"/>
  <c r="QQW48" i="7" s="1"/>
  <c r="QQY48" i="7" s="1"/>
  <c r="QRA48" i="7" s="1"/>
  <c r="QRC48" i="7" s="1"/>
  <c r="QRE48" i="7" s="1"/>
  <c r="QRG48" i="7" s="1"/>
  <c r="QRI48" i="7" s="1"/>
  <c r="QRK48" i="7" s="1"/>
  <c r="QRM48" i="7" s="1"/>
  <c r="QRO48" i="7" s="1"/>
  <c r="QRQ48" i="7" s="1"/>
  <c r="QRS48" i="7" s="1"/>
  <c r="QRU48" i="7" s="1"/>
  <c r="QRW48" i="7" s="1"/>
  <c r="QRY48" i="7" s="1"/>
  <c r="QSA48" i="7" s="1"/>
  <c r="QSC48" i="7" s="1"/>
  <c r="QSE48" i="7" s="1"/>
  <c r="QSG48" i="7" s="1"/>
  <c r="QSI48" i="7" s="1"/>
  <c r="QSK48" i="7" s="1"/>
  <c r="QSM48" i="7" s="1"/>
  <c r="QSO48" i="7" s="1"/>
  <c r="QSQ48" i="7" s="1"/>
  <c r="QSS48" i="7" s="1"/>
  <c r="QSU48" i="7" s="1"/>
  <c r="QSW48" i="7" s="1"/>
  <c r="QSY48" i="7" s="1"/>
  <c r="QTA48" i="7" s="1"/>
  <c r="QTC48" i="7" s="1"/>
  <c r="QTE48" i="7" s="1"/>
  <c r="QTG48" i="7" s="1"/>
  <c r="QTI48" i="7" s="1"/>
  <c r="QTK48" i="7" s="1"/>
  <c r="QTM48" i="7" s="1"/>
  <c r="QTO48" i="7" s="1"/>
  <c r="QTQ48" i="7" s="1"/>
  <c r="QTS48" i="7" s="1"/>
  <c r="QTU48" i="7" s="1"/>
  <c r="QTW48" i="7" s="1"/>
  <c r="QTY48" i="7" s="1"/>
  <c r="QUA48" i="7" s="1"/>
  <c r="QUC48" i="7" s="1"/>
  <c r="QUE48" i="7" s="1"/>
  <c r="QUG48" i="7" s="1"/>
  <c r="QUI48" i="7" s="1"/>
  <c r="QUK48" i="7" s="1"/>
  <c r="QUM48" i="7" s="1"/>
  <c r="QUO48" i="7" s="1"/>
  <c r="QUQ48" i="7" s="1"/>
  <c r="QUS48" i="7" s="1"/>
  <c r="QUU48" i="7" s="1"/>
  <c r="QUW48" i="7" s="1"/>
  <c r="QUY48" i="7" s="1"/>
  <c r="QVA48" i="7" s="1"/>
  <c r="QVC48" i="7" s="1"/>
  <c r="QVE48" i="7" s="1"/>
  <c r="QVG48" i="7" s="1"/>
  <c r="QVI48" i="7" s="1"/>
  <c r="QVK48" i="7" s="1"/>
  <c r="QVM48" i="7" s="1"/>
  <c r="QVO48" i="7" s="1"/>
  <c r="QVQ48" i="7" s="1"/>
  <c r="QVS48" i="7" s="1"/>
  <c r="QVU48" i="7" s="1"/>
  <c r="QVW48" i="7" s="1"/>
  <c r="QVY48" i="7" s="1"/>
  <c r="QWA48" i="7" s="1"/>
  <c r="QWC48" i="7" s="1"/>
  <c r="QWE48" i="7" s="1"/>
  <c r="QWG48" i="7" s="1"/>
  <c r="QWI48" i="7" s="1"/>
  <c r="QWK48" i="7" s="1"/>
  <c r="QWM48" i="7" s="1"/>
  <c r="QWO48" i="7" s="1"/>
  <c r="QWQ48" i="7" s="1"/>
  <c r="QWS48" i="7" s="1"/>
  <c r="QWU48" i="7" s="1"/>
  <c r="QWW48" i="7" s="1"/>
  <c r="QWY48" i="7" s="1"/>
  <c r="QXA48" i="7" s="1"/>
  <c r="QXC48" i="7" s="1"/>
  <c r="QXE48" i="7" s="1"/>
  <c r="QXG48" i="7" s="1"/>
  <c r="QXI48" i="7" s="1"/>
  <c r="QXK48" i="7" s="1"/>
  <c r="QXM48" i="7" s="1"/>
  <c r="QXO48" i="7" s="1"/>
  <c r="QXQ48" i="7" s="1"/>
  <c r="QXS48" i="7" s="1"/>
  <c r="QXU48" i="7" s="1"/>
  <c r="QXW48" i="7" s="1"/>
  <c r="QXY48" i="7" s="1"/>
  <c r="QYA48" i="7" s="1"/>
  <c r="QYC48" i="7" s="1"/>
  <c r="QYE48" i="7" s="1"/>
  <c r="QYG48" i="7" s="1"/>
  <c r="QYI48" i="7" s="1"/>
  <c r="QYK48" i="7" s="1"/>
  <c r="QYM48" i="7" s="1"/>
  <c r="QYO48" i="7" s="1"/>
  <c r="QYQ48" i="7" s="1"/>
  <c r="QYS48" i="7" s="1"/>
  <c r="QYU48" i="7" s="1"/>
  <c r="QYW48" i="7" s="1"/>
  <c r="QYY48" i="7" s="1"/>
  <c r="QZA48" i="7" s="1"/>
  <c r="QZC48" i="7" s="1"/>
  <c r="QZE48" i="7" s="1"/>
  <c r="QZG48" i="7" s="1"/>
  <c r="QZI48" i="7" s="1"/>
  <c r="QZK48" i="7" s="1"/>
  <c r="QZM48" i="7" s="1"/>
  <c r="QZO48" i="7" s="1"/>
  <c r="QZQ48" i="7" s="1"/>
  <c r="QZS48" i="7" s="1"/>
  <c r="QZU48" i="7" s="1"/>
  <c r="QZW48" i="7" s="1"/>
  <c r="QZY48" i="7" s="1"/>
  <c r="RAA48" i="7" s="1"/>
  <c r="RAC48" i="7" s="1"/>
  <c r="RAE48" i="7" s="1"/>
  <c r="RAG48" i="7" s="1"/>
  <c r="RAI48" i="7" s="1"/>
  <c r="RAK48" i="7" s="1"/>
  <c r="RAM48" i="7" s="1"/>
  <c r="RAO48" i="7" s="1"/>
  <c r="RAQ48" i="7" s="1"/>
  <c r="RAS48" i="7" s="1"/>
  <c r="RAU48" i="7" s="1"/>
  <c r="RAW48" i="7" s="1"/>
  <c r="RAY48" i="7" s="1"/>
  <c r="RBA48" i="7" s="1"/>
  <c r="RBC48" i="7" s="1"/>
  <c r="RBE48" i="7" s="1"/>
  <c r="RBG48" i="7" s="1"/>
  <c r="RBI48" i="7" s="1"/>
  <c r="RBK48" i="7" s="1"/>
  <c r="RBM48" i="7" s="1"/>
  <c r="RBO48" i="7" s="1"/>
  <c r="RBQ48" i="7" s="1"/>
  <c r="RBS48" i="7" s="1"/>
  <c r="RBU48" i="7" s="1"/>
  <c r="RBW48" i="7" s="1"/>
  <c r="RBY48" i="7" s="1"/>
  <c r="RCA48" i="7" s="1"/>
  <c r="RCC48" i="7" s="1"/>
  <c r="RCE48" i="7" s="1"/>
  <c r="RCG48" i="7" s="1"/>
  <c r="RCI48" i="7" s="1"/>
  <c r="RCK48" i="7" s="1"/>
  <c r="RCM48" i="7" s="1"/>
  <c r="RCO48" i="7" s="1"/>
  <c r="RCQ48" i="7" s="1"/>
  <c r="RCS48" i="7" s="1"/>
  <c r="RCU48" i="7" s="1"/>
  <c r="RCW48" i="7" s="1"/>
  <c r="RCY48" i="7" s="1"/>
  <c r="RDA48" i="7" s="1"/>
  <c r="RDC48" i="7" s="1"/>
  <c r="RDE48" i="7" s="1"/>
  <c r="RDG48" i="7" s="1"/>
  <c r="RDI48" i="7" s="1"/>
  <c r="RDK48" i="7" s="1"/>
  <c r="RDM48" i="7" s="1"/>
  <c r="RDO48" i="7" s="1"/>
  <c r="RDQ48" i="7" s="1"/>
  <c r="RDS48" i="7" s="1"/>
  <c r="RDU48" i="7" s="1"/>
  <c r="RDW48" i="7" s="1"/>
  <c r="RDY48" i="7" s="1"/>
  <c r="REA48" i="7" s="1"/>
  <c r="REC48" i="7" s="1"/>
  <c r="REE48" i="7" s="1"/>
  <c r="REG48" i="7" s="1"/>
  <c r="REI48" i="7" s="1"/>
  <c r="REK48" i="7" s="1"/>
  <c r="REM48" i="7" s="1"/>
  <c r="REO48" i="7" s="1"/>
  <c r="REQ48" i="7" s="1"/>
  <c r="RES48" i="7" s="1"/>
  <c r="REU48" i="7" s="1"/>
  <c r="REW48" i="7" s="1"/>
  <c r="REY48" i="7" s="1"/>
  <c r="RFA48" i="7" s="1"/>
  <c r="RFC48" i="7" s="1"/>
  <c r="RFE48" i="7" s="1"/>
  <c r="RFG48" i="7" s="1"/>
  <c r="RFI48" i="7" s="1"/>
  <c r="RFK48" i="7" s="1"/>
  <c r="RFM48" i="7" s="1"/>
  <c r="RFO48" i="7" s="1"/>
  <c r="RFQ48" i="7" s="1"/>
  <c r="RFS48" i="7" s="1"/>
  <c r="RFU48" i="7" s="1"/>
  <c r="RFW48" i="7" s="1"/>
  <c r="RFY48" i="7" s="1"/>
  <c r="RGA48" i="7" s="1"/>
  <c r="RGC48" i="7" s="1"/>
  <c r="RGE48" i="7" s="1"/>
  <c r="RGG48" i="7" s="1"/>
  <c r="RGI48" i="7" s="1"/>
  <c r="RGK48" i="7" s="1"/>
  <c r="RGM48" i="7" s="1"/>
  <c r="RGO48" i="7" s="1"/>
  <c r="RGQ48" i="7" s="1"/>
  <c r="RGS48" i="7" s="1"/>
  <c r="RGU48" i="7" s="1"/>
  <c r="RGW48" i="7" s="1"/>
  <c r="RGY48" i="7" s="1"/>
  <c r="RHA48" i="7" s="1"/>
  <c r="RHC48" i="7" s="1"/>
  <c r="RHE48" i="7" s="1"/>
  <c r="RHG48" i="7" s="1"/>
  <c r="RHI48" i="7" s="1"/>
  <c r="RHK48" i="7" s="1"/>
  <c r="RHM48" i="7" s="1"/>
  <c r="RHO48" i="7" s="1"/>
  <c r="RHQ48" i="7" s="1"/>
  <c r="RHS48" i="7" s="1"/>
  <c r="RHU48" i="7" s="1"/>
  <c r="RHW48" i="7" s="1"/>
  <c r="RHY48" i="7" s="1"/>
  <c r="RIA48" i="7" s="1"/>
  <c r="RIC48" i="7" s="1"/>
  <c r="RIE48" i="7" s="1"/>
  <c r="RIG48" i="7" s="1"/>
  <c r="RII48" i="7" s="1"/>
  <c r="RIK48" i="7" s="1"/>
  <c r="RIM48" i="7" s="1"/>
  <c r="RIO48" i="7" s="1"/>
  <c r="RIQ48" i="7" s="1"/>
  <c r="RIS48" i="7" s="1"/>
  <c r="RIU48" i="7" s="1"/>
  <c r="RIW48" i="7" s="1"/>
  <c r="RIY48" i="7" s="1"/>
  <c r="RJA48" i="7" s="1"/>
  <c r="RJC48" i="7" s="1"/>
  <c r="RJE48" i="7" s="1"/>
  <c r="RJG48" i="7" s="1"/>
  <c r="RJI48" i="7" s="1"/>
  <c r="RJK48" i="7" s="1"/>
  <c r="RJM48" i="7" s="1"/>
  <c r="RJO48" i="7" s="1"/>
  <c r="RJQ48" i="7" s="1"/>
  <c r="RJS48" i="7" s="1"/>
  <c r="RJU48" i="7" s="1"/>
  <c r="RJW48" i="7" s="1"/>
  <c r="RJY48" i="7" s="1"/>
  <c r="RKA48" i="7" s="1"/>
  <c r="RKC48" i="7" s="1"/>
  <c r="RKE48" i="7" s="1"/>
  <c r="RKG48" i="7" s="1"/>
  <c r="RKI48" i="7" s="1"/>
  <c r="RKK48" i="7" s="1"/>
  <c r="RKM48" i="7" s="1"/>
  <c r="RKO48" i="7" s="1"/>
  <c r="RKQ48" i="7" s="1"/>
  <c r="RKS48" i="7" s="1"/>
  <c r="RKU48" i="7" s="1"/>
  <c r="RKW48" i="7" s="1"/>
  <c r="RKY48" i="7" s="1"/>
  <c r="RLA48" i="7" s="1"/>
  <c r="RLC48" i="7" s="1"/>
  <c r="RLE48" i="7" s="1"/>
  <c r="RLG48" i="7" s="1"/>
  <c r="RLI48" i="7" s="1"/>
  <c r="RLK48" i="7" s="1"/>
  <c r="RLM48" i="7" s="1"/>
  <c r="RLO48" i="7" s="1"/>
  <c r="RLQ48" i="7" s="1"/>
  <c r="RLS48" i="7" s="1"/>
  <c r="RLU48" i="7" s="1"/>
  <c r="RLW48" i="7" s="1"/>
  <c r="RLY48" i="7" s="1"/>
  <c r="RMA48" i="7" s="1"/>
  <c r="RMC48" i="7" s="1"/>
  <c r="RME48" i="7" s="1"/>
  <c r="RMG48" i="7" s="1"/>
  <c r="RMI48" i="7" s="1"/>
  <c r="RMK48" i="7" s="1"/>
  <c r="RMM48" i="7" s="1"/>
  <c r="RMO48" i="7" s="1"/>
  <c r="RMQ48" i="7" s="1"/>
  <c r="RMS48" i="7" s="1"/>
  <c r="RMU48" i="7" s="1"/>
  <c r="RMW48" i="7" s="1"/>
  <c r="RMY48" i="7" s="1"/>
  <c r="RNA48" i="7" s="1"/>
  <c r="RNC48" i="7" s="1"/>
  <c r="RNE48" i="7" s="1"/>
  <c r="RNG48" i="7" s="1"/>
  <c r="RNI48" i="7" s="1"/>
  <c r="RNK48" i="7" s="1"/>
  <c r="RNM48" i="7" s="1"/>
  <c r="RNO48" i="7" s="1"/>
  <c r="RNQ48" i="7" s="1"/>
  <c r="RNS48" i="7" s="1"/>
  <c r="RNU48" i="7" s="1"/>
  <c r="RNW48" i="7" s="1"/>
  <c r="RNY48" i="7" s="1"/>
  <c r="ROA48" i="7" s="1"/>
  <c r="ROC48" i="7" s="1"/>
  <c r="ROE48" i="7" s="1"/>
  <c r="ROG48" i="7" s="1"/>
  <c r="ROI48" i="7" s="1"/>
  <c r="ROK48" i="7" s="1"/>
  <c r="ROM48" i="7" s="1"/>
  <c r="ROO48" i="7" s="1"/>
  <c r="ROQ48" i="7" s="1"/>
  <c r="ROS48" i="7" s="1"/>
  <c r="ROU48" i="7" s="1"/>
  <c r="ROW48" i="7" s="1"/>
  <c r="ROY48" i="7" s="1"/>
  <c r="RPA48" i="7" s="1"/>
  <c r="RPC48" i="7" s="1"/>
  <c r="RPE48" i="7" s="1"/>
  <c r="RPG48" i="7" s="1"/>
  <c r="RPI48" i="7" s="1"/>
  <c r="RPK48" i="7" s="1"/>
  <c r="RPM48" i="7" s="1"/>
  <c r="RPO48" i="7" s="1"/>
  <c r="RPQ48" i="7" s="1"/>
  <c r="RPS48" i="7" s="1"/>
  <c r="RPU48" i="7" s="1"/>
  <c r="RPW48" i="7" s="1"/>
  <c r="RPY48" i="7" s="1"/>
  <c r="RQA48" i="7" s="1"/>
  <c r="RQC48" i="7" s="1"/>
  <c r="RQE48" i="7" s="1"/>
  <c r="RQG48" i="7" s="1"/>
  <c r="RQI48" i="7" s="1"/>
  <c r="RQK48" i="7" s="1"/>
  <c r="RQM48" i="7" s="1"/>
  <c r="RQO48" i="7" s="1"/>
  <c r="RQQ48" i="7" s="1"/>
  <c r="RQS48" i="7" s="1"/>
  <c r="RQU48" i="7" s="1"/>
  <c r="RQW48" i="7" s="1"/>
  <c r="RQY48" i="7" s="1"/>
  <c r="RRA48" i="7" s="1"/>
  <c r="RRC48" i="7" s="1"/>
  <c r="RRE48" i="7" s="1"/>
  <c r="RRG48" i="7" s="1"/>
  <c r="RRI48" i="7" s="1"/>
  <c r="RRK48" i="7" s="1"/>
  <c r="RRM48" i="7" s="1"/>
  <c r="RRO48" i="7" s="1"/>
  <c r="RRQ48" i="7" s="1"/>
  <c r="RRS48" i="7" s="1"/>
  <c r="RRU48" i="7" s="1"/>
  <c r="RRW48" i="7" s="1"/>
  <c r="RRY48" i="7" s="1"/>
  <c r="RSA48" i="7" s="1"/>
  <c r="RSC48" i="7" s="1"/>
  <c r="RSE48" i="7" s="1"/>
  <c r="RSG48" i="7" s="1"/>
  <c r="RSI48" i="7" s="1"/>
  <c r="RSK48" i="7" s="1"/>
  <c r="RSM48" i="7" s="1"/>
  <c r="RSO48" i="7" s="1"/>
  <c r="RSQ48" i="7" s="1"/>
  <c r="RSS48" i="7" s="1"/>
  <c r="RSU48" i="7" s="1"/>
  <c r="RSW48" i="7" s="1"/>
  <c r="RSY48" i="7" s="1"/>
  <c r="RTA48" i="7" s="1"/>
  <c r="RTC48" i="7" s="1"/>
  <c r="RTE48" i="7" s="1"/>
  <c r="RTG48" i="7" s="1"/>
  <c r="RTI48" i="7" s="1"/>
  <c r="RTK48" i="7" s="1"/>
  <c r="RTM48" i="7" s="1"/>
  <c r="RTO48" i="7" s="1"/>
  <c r="RTQ48" i="7" s="1"/>
  <c r="RTS48" i="7" s="1"/>
  <c r="RTU48" i="7" s="1"/>
  <c r="RTW48" i="7" s="1"/>
  <c r="RTY48" i="7" s="1"/>
  <c r="RUA48" i="7" s="1"/>
  <c r="RUC48" i="7" s="1"/>
  <c r="RUE48" i="7" s="1"/>
  <c r="RUG48" i="7" s="1"/>
  <c r="RUI48" i="7" s="1"/>
  <c r="RUK48" i="7" s="1"/>
  <c r="RUM48" i="7" s="1"/>
  <c r="RUO48" i="7" s="1"/>
  <c r="RUQ48" i="7" s="1"/>
  <c r="RUS48" i="7" s="1"/>
  <c r="RUU48" i="7" s="1"/>
  <c r="RUW48" i="7" s="1"/>
  <c r="RUY48" i="7" s="1"/>
  <c r="RVA48" i="7" s="1"/>
  <c r="RVC48" i="7" s="1"/>
  <c r="RVE48" i="7" s="1"/>
  <c r="RVG48" i="7" s="1"/>
  <c r="RVI48" i="7" s="1"/>
  <c r="RVK48" i="7" s="1"/>
  <c r="RVM48" i="7" s="1"/>
  <c r="RVO48" i="7" s="1"/>
  <c r="RVQ48" i="7" s="1"/>
  <c r="RVS48" i="7" s="1"/>
  <c r="RVU48" i="7" s="1"/>
  <c r="RVW48" i="7" s="1"/>
  <c r="RVY48" i="7" s="1"/>
  <c r="RWA48" i="7" s="1"/>
  <c r="RWC48" i="7" s="1"/>
  <c r="RWE48" i="7" s="1"/>
  <c r="RWG48" i="7" s="1"/>
  <c r="RWI48" i="7" s="1"/>
  <c r="RWK48" i="7" s="1"/>
  <c r="RWM48" i="7" s="1"/>
  <c r="RWO48" i="7" s="1"/>
  <c r="RWQ48" i="7" s="1"/>
  <c r="RWS48" i="7" s="1"/>
  <c r="RWU48" i="7" s="1"/>
  <c r="RWW48" i="7" s="1"/>
  <c r="RWY48" i="7" s="1"/>
  <c r="RXA48" i="7" s="1"/>
  <c r="RXC48" i="7" s="1"/>
  <c r="RXE48" i="7" s="1"/>
  <c r="RXG48" i="7" s="1"/>
  <c r="RXI48" i="7" s="1"/>
  <c r="RXK48" i="7" s="1"/>
  <c r="RXM48" i="7" s="1"/>
  <c r="RXO48" i="7" s="1"/>
  <c r="RXQ48" i="7" s="1"/>
  <c r="RXS48" i="7" s="1"/>
  <c r="RXU48" i="7" s="1"/>
  <c r="RXW48" i="7" s="1"/>
  <c r="RXY48" i="7" s="1"/>
  <c r="RYA48" i="7" s="1"/>
  <c r="RYC48" i="7" s="1"/>
  <c r="RYE48" i="7" s="1"/>
  <c r="RYG48" i="7" s="1"/>
  <c r="RYI48" i="7" s="1"/>
  <c r="RYK48" i="7" s="1"/>
  <c r="RYM48" i="7" s="1"/>
  <c r="RYO48" i="7" s="1"/>
  <c r="RYQ48" i="7" s="1"/>
  <c r="RYS48" i="7" s="1"/>
  <c r="RYU48" i="7" s="1"/>
  <c r="RYW48" i="7" s="1"/>
  <c r="RYY48" i="7" s="1"/>
  <c r="RZA48" i="7" s="1"/>
  <c r="RZC48" i="7" s="1"/>
  <c r="RZE48" i="7" s="1"/>
  <c r="RZG48" i="7" s="1"/>
  <c r="RZI48" i="7" s="1"/>
  <c r="RZK48" i="7" s="1"/>
  <c r="RZM48" i="7" s="1"/>
  <c r="RZO48" i="7" s="1"/>
  <c r="RZQ48" i="7" s="1"/>
  <c r="RZS48" i="7" s="1"/>
  <c r="RZU48" i="7" s="1"/>
  <c r="RZW48" i="7" s="1"/>
  <c r="RZY48" i="7" s="1"/>
  <c r="SAA48" i="7" s="1"/>
  <c r="SAC48" i="7" s="1"/>
  <c r="SAE48" i="7" s="1"/>
  <c r="SAG48" i="7" s="1"/>
  <c r="SAI48" i="7" s="1"/>
  <c r="SAK48" i="7" s="1"/>
  <c r="SAM48" i="7" s="1"/>
  <c r="SAO48" i="7" s="1"/>
  <c r="SAQ48" i="7" s="1"/>
  <c r="SAS48" i="7" s="1"/>
  <c r="SAU48" i="7" s="1"/>
  <c r="SAW48" i="7" s="1"/>
  <c r="SAY48" i="7" s="1"/>
  <c r="SBA48" i="7" s="1"/>
  <c r="SBC48" i="7" s="1"/>
  <c r="SBE48" i="7" s="1"/>
  <c r="SBG48" i="7" s="1"/>
  <c r="SBI48" i="7" s="1"/>
  <c r="SBK48" i="7" s="1"/>
  <c r="SBM48" i="7" s="1"/>
  <c r="SBO48" i="7" s="1"/>
  <c r="SBQ48" i="7" s="1"/>
  <c r="SBS48" i="7" s="1"/>
  <c r="SBU48" i="7" s="1"/>
  <c r="SBW48" i="7" s="1"/>
  <c r="SBY48" i="7" s="1"/>
  <c r="SCA48" i="7" s="1"/>
  <c r="SCC48" i="7" s="1"/>
  <c r="SCE48" i="7" s="1"/>
  <c r="SCG48" i="7" s="1"/>
  <c r="SCI48" i="7" s="1"/>
  <c r="SCK48" i="7" s="1"/>
  <c r="SCM48" i="7" s="1"/>
  <c r="SCO48" i="7" s="1"/>
  <c r="SCQ48" i="7" s="1"/>
  <c r="SCS48" i="7" s="1"/>
  <c r="SCU48" i="7" s="1"/>
  <c r="SCW48" i="7" s="1"/>
  <c r="SCY48" i="7" s="1"/>
  <c r="SDA48" i="7" s="1"/>
  <c r="SDC48" i="7" s="1"/>
  <c r="SDE48" i="7" s="1"/>
  <c r="SDG48" i="7" s="1"/>
  <c r="SDI48" i="7" s="1"/>
  <c r="SDK48" i="7" s="1"/>
  <c r="SDM48" i="7" s="1"/>
  <c r="SDO48" i="7" s="1"/>
  <c r="SDQ48" i="7" s="1"/>
  <c r="SDS48" i="7" s="1"/>
  <c r="SDU48" i="7" s="1"/>
  <c r="SDW48" i="7" s="1"/>
  <c r="SDY48" i="7" s="1"/>
  <c r="SEA48" i="7" s="1"/>
  <c r="SEC48" i="7" s="1"/>
  <c r="SEE48" i="7" s="1"/>
  <c r="SEG48" i="7" s="1"/>
  <c r="SEI48" i="7" s="1"/>
  <c r="SEK48" i="7" s="1"/>
  <c r="SEM48" i="7" s="1"/>
  <c r="SEO48" i="7" s="1"/>
  <c r="SEQ48" i="7" s="1"/>
  <c r="SES48" i="7" s="1"/>
  <c r="SEU48" i="7" s="1"/>
  <c r="SEW48" i="7" s="1"/>
  <c r="SEY48" i="7" s="1"/>
  <c r="SFA48" i="7" s="1"/>
  <c r="SFC48" i="7" s="1"/>
  <c r="SFE48" i="7" s="1"/>
  <c r="SFG48" i="7" s="1"/>
  <c r="SFI48" i="7" s="1"/>
  <c r="SFK48" i="7" s="1"/>
  <c r="SFM48" i="7" s="1"/>
  <c r="SFO48" i="7" s="1"/>
  <c r="SFQ48" i="7" s="1"/>
  <c r="SFS48" i="7" s="1"/>
  <c r="SFU48" i="7" s="1"/>
  <c r="SFW48" i="7" s="1"/>
  <c r="SFY48" i="7" s="1"/>
  <c r="SGA48" i="7" s="1"/>
  <c r="SGC48" i="7" s="1"/>
  <c r="SGE48" i="7" s="1"/>
  <c r="SGG48" i="7" s="1"/>
  <c r="SGI48" i="7" s="1"/>
  <c r="SGK48" i="7" s="1"/>
  <c r="SGM48" i="7" s="1"/>
  <c r="SGO48" i="7" s="1"/>
  <c r="SGQ48" i="7" s="1"/>
  <c r="SGS48" i="7" s="1"/>
  <c r="SGU48" i="7" s="1"/>
  <c r="SGW48" i="7" s="1"/>
  <c r="SGY48" i="7" s="1"/>
  <c r="SHA48" i="7" s="1"/>
  <c r="SHC48" i="7" s="1"/>
  <c r="SHE48" i="7" s="1"/>
  <c r="SHG48" i="7" s="1"/>
  <c r="SHI48" i="7" s="1"/>
  <c r="SHK48" i="7" s="1"/>
  <c r="SHM48" i="7" s="1"/>
  <c r="SHO48" i="7" s="1"/>
  <c r="SHQ48" i="7" s="1"/>
  <c r="SHS48" i="7" s="1"/>
  <c r="SHU48" i="7" s="1"/>
  <c r="SHW48" i="7" s="1"/>
  <c r="SHY48" i="7" s="1"/>
  <c r="SIA48" i="7" s="1"/>
  <c r="SIC48" i="7" s="1"/>
  <c r="SIE48" i="7" s="1"/>
  <c r="SIG48" i="7" s="1"/>
  <c r="SII48" i="7" s="1"/>
  <c r="SIK48" i="7" s="1"/>
  <c r="SIM48" i="7" s="1"/>
  <c r="SIO48" i="7" s="1"/>
  <c r="SIQ48" i="7" s="1"/>
  <c r="SIS48" i="7" s="1"/>
  <c r="SIU48" i="7" s="1"/>
  <c r="SIW48" i="7" s="1"/>
  <c r="SIY48" i="7" s="1"/>
  <c r="SJA48" i="7" s="1"/>
  <c r="SJC48" i="7" s="1"/>
  <c r="SJE48" i="7" s="1"/>
  <c r="SJG48" i="7" s="1"/>
  <c r="SJI48" i="7" s="1"/>
  <c r="SJK48" i="7" s="1"/>
  <c r="SJM48" i="7" s="1"/>
  <c r="SJO48" i="7" s="1"/>
  <c r="SJQ48" i="7" s="1"/>
  <c r="SJS48" i="7" s="1"/>
  <c r="SJU48" i="7" s="1"/>
  <c r="SJW48" i="7" s="1"/>
  <c r="SJY48" i="7" s="1"/>
  <c r="SKA48" i="7" s="1"/>
  <c r="SKC48" i="7" s="1"/>
  <c r="SKE48" i="7" s="1"/>
  <c r="SKG48" i="7" s="1"/>
  <c r="SKI48" i="7" s="1"/>
  <c r="SKK48" i="7" s="1"/>
  <c r="SKM48" i="7" s="1"/>
  <c r="SKO48" i="7" s="1"/>
  <c r="SKQ48" i="7" s="1"/>
  <c r="SKS48" i="7" s="1"/>
  <c r="SKU48" i="7" s="1"/>
  <c r="SKW48" i="7" s="1"/>
  <c r="SKY48" i="7" s="1"/>
  <c r="SLA48" i="7" s="1"/>
  <c r="SLC48" i="7" s="1"/>
  <c r="SLE48" i="7" s="1"/>
  <c r="SLG48" i="7" s="1"/>
  <c r="SLI48" i="7" s="1"/>
  <c r="SLK48" i="7" s="1"/>
  <c r="SLM48" i="7" s="1"/>
  <c r="SLO48" i="7" s="1"/>
  <c r="SLQ48" i="7" s="1"/>
  <c r="SLS48" i="7" s="1"/>
  <c r="SLU48" i="7" s="1"/>
  <c r="SLW48" i="7" s="1"/>
  <c r="SLY48" i="7" s="1"/>
  <c r="SMA48" i="7" s="1"/>
  <c r="SMC48" i="7" s="1"/>
  <c r="SME48" i="7" s="1"/>
  <c r="SMG48" i="7" s="1"/>
  <c r="SMI48" i="7" s="1"/>
  <c r="SMK48" i="7" s="1"/>
  <c r="SMM48" i="7" s="1"/>
  <c r="SMO48" i="7" s="1"/>
  <c r="SMQ48" i="7" s="1"/>
  <c r="SMS48" i="7" s="1"/>
  <c r="SMU48" i="7" s="1"/>
  <c r="SMW48" i="7" s="1"/>
  <c r="SMY48" i="7" s="1"/>
  <c r="SNA48" i="7" s="1"/>
  <c r="SNC48" i="7" s="1"/>
  <c r="SNE48" i="7" s="1"/>
  <c r="SNG48" i="7" s="1"/>
  <c r="SNI48" i="7" s="1"/>
  <c r="SNK48" i="7" s="1"/>
  <c r="SNM48" i="7" s="1"/>
  <c r="SNO48" i="7" s="1"/>
  <c r="SNQ48" i="7" s="1"/>
  <c r="SNS48" i="7" s="1"/>
  <c r="SNU48" i="7" s="1"/>
  <c r="SNW48" i="7" s="1"/>
  <c r="SNY48" i="7" s="1"/>
  <c r="SOA48" i="7" s="1"/>
  <c r="SOC48" i="7" s="1"/>
  <c r="SOE48" i="7" s="1"/>
  <c r="SOG48" i="7" s="1"/>
  <c r="SOI48" i="7" s="1"/>
  <c r="SOK48" i="7" s="1"/>
  <c r="SOM48" i="7" s="1"/>
  <c r="SOO48" i="7" s="1"/>
  <c r="SOQ48" i="7" s="1"/>
  <c r="SOS48" i="7" s="1"/>
  <c r="SOU48" i="7" s="1"/>
  <c r="SOW48" i="7" s="1"/>
  <c r="SOY48" i="7" s="1"/>
  <c r="SPA48" i="7" s="1"/>
  <c r="SPC48" i="7" s="1"/>
  <c r="SPE48" i="7" s="1"/>
  <c r="SPG48" i="7" s="1"/>
  <c r="SPI48" i="7" s="1"/>
  <c r="SPK48" i="7" s="1"/>
  <c r="SPM48" i="7" s="1"/>
  <c r="SPO48" i="7" s="1"/>
  <c r="SPQ48" i="7" s="1"/>
  <c r="SPS48" i="7" s="1"/>
  <c r="SPU48" i="7" s="1"/>
  <c r="SPW48" i="7" s="1"/>
  <c r="SPY48" i="7" s="1"/>
  <c r="SQA48" i="7" s="1"/>
  <c r="SQC48" i="7" s="1"/>
  <c r="SQE48" i="7" s="1"/>
  <c r="SQG48" i="7" s="1"/>
  <c r="SQI48" i="7" s="1"/>
  <c r="SQK48" i="7" s="1"/>
  <c r="SQM48" i="7" s="1"/>
  <c r="SQO48" i="7" s="1"/>
  <c r="SQQ48" i="7" s="1"/>
  <c r="SQS48" i="7" s="1"/>
  <c r="SQU48" i="7" s="1"/>
  <c r="SQW48" i="7" s="1"/>
  <c r="SQY48" i="7" s="1"/>
  <c r="SRA48" i="7" s="1"/>
  <c r="SRC48" i="7" s="1"/>
  <c r="SRE48" i="7" s="1"/>
  <c r="SRG48" i="7" s="1"/>
  <c r="SRI48" i="7" s="1"/>
  <c r="SRK48" i="7" s="1"/>
  <c r="SRM48" i="7" s="1"/>
  <c r="SRO48" i="7" s="1"/>
  <c r="SRQ48" i="7" s="1"/>
  <c r="SRS48" i="7" s="1"/>
  <c r="SRU48" i="7" s="1"/>
  <c r="SRW48" i="7" s="1"/>
  <c r="SRY48" i="7" s="1"/>
  <c r="SSA48" i="7" s="1"/>
  <c r="SSC48" i="7" s="1"/>
  <c r="SSE48" i="7" s="1"/>
  <c r="SSG48" i="7" s="1"/>
  <c r="SSI48" i="7" s="1"/>
  <c r="SSK48" i="7" s="1"/>
  <c r="SSM48" i="7" s="1"/>
  <c r="SSO48" i="7" s="1"/>
  <c r="SSQ48" i="7" s="1"/>
  <c r="SSS48" i="7" s="1"/>
  <c r="SSU48" i="7" s="1"/>
  <c r="SSW48" i="7" s="1"/>
  <c r="SSY48" i="7" s="1"/>
  <c r="STA48" i="7" s="1"/>
  <c r="STC48" i="7" s="1"/>
  <c r="STE48" i="7" s="1"/>
  <c r="STG48" i="7" s="1"/>
  <c r="STI48" i="7" s="1"/>
  <c r="STK48" i="7" s="1"/>
  <c r="STM48" i="7" s="1"/>
  <c r="STO48" i="7" s="1"/>
  <c r="STQ48" i="7" s="1"/>
  <c r="STS48" i="7" s="1"/>
  <c r="STU48" i="7" s="1"/>
  <c r="STW48" i="7" s="1"/>
  <c r="STY48" i="7" s="1"/>
  <c r="SUA48" i="7" s="1"/>
  <c r="SUC48" i="7" s="1"/>
  <c r="SUE48" i="7" s="1"/>
  <c r="SUG48" i="7" s="1"/>
  <c r="SUI48" i="7" s="1"/>
  <c r="SUK48" i="7" s="1"/>
  <c r="SUM48" i="7" s="1"/>
  <c r="SUO48" i="7" s="1"/>
  <c r="SUQ48" i="7" s="1"/>
  <c r="SUS48" i="7" s="1"/>
  <c r="SUU48" i="7" s="1"/>
  <c r="SUW48" i="7" s="1"/>
  <c r="SUY48" i="7" s="1"/>
  <c r="SVA48" i="7" s="1"/>
  <c r="SVC48" i="7" s="1"/>
  <c r="SVE48" i="7" s="1"/>
  <c r="SVG48" i="7" s="1"/>
  <c r="SVI48" i="7" s="1"/>
  <c r="SVK48" i="7" s="1"/>
  <c r="SVM48" i="7" s="1"/>
  <c r="SVO48" i="7" s="1"/>
  <c r="SVQ48" i="7" s="1"/>
  <c r="SVS48" i="7" s="1"/>
  <c r="SVU48" i="7" s="1"/>
  <c r="SVW48" i="7" s="1"/>
  <c r="SVY48" i="7" s="1"/>
  <c r="SWA48" i="7" s="1"/>
  <c r="SWC48" i="7" s="1"/>
  <c r="SWE48" i="7" s="1"/>
  <c r="SWG48" i="7" s="1"/>
  <c r="SWI48" i="7" s="1"/>
  <c r="SWK48" i="7" s="1"/>
  <c r="SWM48" i="7" s="1"/>
  <c r="SWO48" i="7" s="1"/>
  <c r="SWQ48" i="7" s="1"/>
  <c r="SWS48" i="7" s="1"/>
  <c r="SWU48" i="7" s="1"/>
  <c r="SWW48" i="7" s="1"/>
  <c r="SWY48" i="7" s="1"/>
  <c r="SXA48" i="7" s="1"/>
  <c r="SXC48" i="7" s="1"/>
  <c r="SXE48" i="7" s="1"/>
  <c r="SXG48" i="7" s="1"/>
  <c r="SXI48" i="7" s="1"/>
  <c r="SXK48" i="7" s="1"/>
  <c r="SXM48" i="7" s="1"/>
  <c r="SXO48" i="7" s="1"/>
  <c r="SXQ48" i="7" s="1"/>
  <c r="SXS48" i="7" s="1"/>
  <c r="SXU48" i="7" s="1"/>
  <c r="SXW48" i="7" s="1"/>
  <c r="SXY48" i="7" s="1"/>
  <c r="SYA48" i="7" s="1"/>
  <c r="SYC48" i="7" s="1"/>
  <c r="SYE48" i="7" s="1"/>
  <c r="SYG48" i="7" s="1"/>
  <c r="SYI48" i="7" s="1"/>
  <c r="SYK48" i="7" s="1"/>
  <c r="SYM48" i="7" s="1"/>
  <c r="SYO48" i="7" s="1"/>
  <c r="SYQ48" i="7" s="1"/>
  <c r="SYS48" i="7" s="1"/>
  <c r="SYU48" i="7" s="1"/>
  <c r="SYW48" i="7" s="1"/>
  <c r="SYY48" i="7" s="1"/>
  <c r="SZA48" i="7" s="1"/>
  <c r="SZC48" i="7" s="1"/>
  <c r="SZE48" i="7" s="1"/>
  <c r="SZG48" i="7" s="1"/>
  <c r="SZI48" i="7" s="1"/>
  <c r="SZK48" i="7" s="1"/>
  <c r="SZM48" i="7" s="1"/>
  <c r="SZO48" i="7" s="1"/>
  <c r="SZQ48" i="7" s="1"/>
  <c r="SZS48" i="7" s="1"/>
  <c r="SZU48" i="7" s="1"/>
  <c r="SZW48" i="7" s="1"/>
  <c r="SZY48" i="7" s="1"/>
  <c r="TAA48" i="7" s="1"/>
  <c r="TAC48" i="7" s="1"/>
  <c r="TAE48" i="7" s="1"/>
  <c r="TAG48" i="7" s="1"/>
  <c r="TAI48" i="7" s="1"/>
  <c r="TAK48" i="7" s="1"/>
  <c r="TAM48" i="7" s="1"/>
  <c r="TAO48" i="7" s="1"/>
  <c r="TAQ48" i="7" s="1"/>
  <c r="TAS48" i="7" s="1"/>
  <c r="TAU48" i="7" s="1"/>
  <c r="TAW48" i="7" s="1"/>
  <c r="TAY48" i="7" s="1"/>
  <c r="TBA48" i="7" s="1"/>
  <c r="TBC48" i="7" s="1"/>
  <c r="TBE48" i="7" s="1"/>
  <c r="TBG48" i="7" s="1"/>
  <c r="TBI48" i="7" s="1"/>
  <c r="TBK48" i="7" s="1"/>
  <c r="TBM48" i="7" s="1"/>
  <c r="TBO48" i="7" s="1"/>
  <c r="TBQ48" i="7" s="1"/>
  <c r="TBS48" i="7" s="1"/>
  <c r="TBU48" i="7" s="1"/>
  <c r="TBW48" i="7" s="1"/>
  <c r="TBY48" i="7" s="1"/>
  <c r="TCA48" i="7" s="1"/>
  <c r="TCC48" i="7" s="1"/>
  <c r="TCE48" i="7" s="1"/>
  <c r="TCG48" i="7" s="1"/>
  <c r="TCI48" i="7" s="1"/>
  <c r="TCK48" i="7" s="1"/>
  <c r="TCM48" i="7" s="1"/>
  <c r="TCO48" i="7" s="1"/>
  <c r="TCQ48" i="7" s="1"/>
  <c r="TCS48" i="7" s="1"/>
  <c r="TCU48" i="7" s="1"/>
  <c r="TCW48" i="7" s="1"/>
  <c r="TCY48" i="7" s="1"/>
  <c r="TDA48" i="7" s="1"/>
  <c r="TDC48" i="7" s="1"/>
  <c r="TDE48" i="7" s="1"/>
  <c r="TDG48" i="7" s="1"/>
  <c r="TDI48" i="7" s="1"/>
  <c r="TDK48" i="7" s="1"/>
  <c r="TDM48" i="7" s="1"/>
  <c r="TDO48" i="7" s="1"/>
  <c r="TDQ48" i="7" s="1"/>
  <c r="TDS48" i="7" s="1"/>
  <c r="TDU48" i="7" s="1"/>
  <c r="TDW48" i="7" s="1"/>
  <c r="TDY48" i="7" s="1"/>
  <c r="TEA48" i="7" s="1"/>
  <c r="TEC48" i="7" s="1"/>
  <c r="TEE48" i="7" s="1"/>
  <c r="TEG48" i="7" s="1"/>
  <c r="TEI48" i="7" s="1"/>
  <c r="TEK48" i="7" s="1"/>
  <c r="TEM48" i="7" s="1"/>
  <c r="TEO48" i="7" s="1"/>
  <c r="TEQ48" i="7" s="1"/>
  <c r="TES48" i="7" s="1"/>
  <c r="TEU48" i="7" s="1"/>
  <c r="TEW48" i="7" s="1"/>
  <c r="TEY48" i="7" s="1"/>
  <c r="TFA48" i="7" s="1"/>
  <c r="TFC48" i="7" s="1"/>
  <c r="TFE48" i="7" s="1"/>
  <c r="TFG48" i="7" s="1"/>
  <c r="TFI48" i="7" s="1"/>
  <c r="TFK48" i="7" s="1"/>
  <c r="TFM48" i="7" s="1"/>
  <c r="TFO48" i="7" s="1"/>
  <c r="TFQ48" i="7" s="1"/>
  <c r="TFS48" i="7" s="1"/>
  <c r="TFU48" i="7" s="1"/>
  <c r="TFW48" i="7" s="1"/>
  <c r="TFY48" i="7" s="1"/>
  <c r="TGA48" i="7" s="1"/>
  <c r="TGC48" i="7" s="1"/>
  <c r="TGE48" i="7" s="1"/>
  <c r="TGG48" i="7" s="1"/>
  <c r="TGI48" i="7" s="1"/>
  <c r="TGK48" i="7" s="1"/>
  <c r="TGM48" i="7" s="1"/>
  <c r="TGO48" i="7" s="1"/>
  <c r="TGQ48" i="7" s="1"/>
  <c r="TGS48" i="7" s="1"/>
  <c r="TGU48" i="7" s="1"/>
  <c r="TGW48" i="7" s="1"/>
  <c r="TGY48" i="7" s="1"/>
  <c r="THA48" i="7" s="1"/>
  <c r="THC48" i="7" s="1"/>
  <c r="THE48" i="7" s="1"/>
  <c r="THG48" i="7" s="1"/>
  <c r="THI48" i="7" s="1"/>
  <c r="THK48" i="7" s="1"/>
  <c r="THM48" i="7" s="1"/>
  <c r="THO48" i="7" s="1"/>
  <c r="THQ48" i="7" s="1"/>
  <c r="THS48" i="7" s="1"/>
  <c r="THU48" i="7" s="1"/>
  <c r="THW48" i="7" s="1"/>
  <c r="THY48" i="7" s="1"/>
  <c r="TIA48" i="7" s="1"/>
  <c r="TIC48" i="7" s="1"/>
  <c r="TIE48" i="7" s="1"/>
  <c r="TIG48" i="7" s="1"/>
  <c r="TII48" i="7" s="1"/>
  <c r="TIK48" i="7" s="1"/>
  <c r="TIM48" i="7" s="1"/>
  <c r="TIO48" i="7" s="1"/>
  <c r="TIQ48" i="7" s="1"/>
  <c r="TIS48" i="7" s="1"/>
  <c r="TIU48" i="7" s="1"/>
  <c r="TIW48" i="7" s="1"/>
  <c r="TIY48" i="7" s="1"/>
  <c r="TJA48" i="7" s="1"/>
  <c r="TJC48" i="7" s="1"/>
  <c r="TJE48" i="7" s="1"/>
  <c r="TJG48" i="7" s="1"/>
  <c r="TJI48" i="7" s="1"/>
  <c r="TJK48" i="7" s="1"/>
  <c r="TJM48" i="7" s="1"/>
  <c r="TJO48" i="7" s="1"/>
  <c r="TJQ48" i="7" s="1"/>
  <c r="TJS48" i="7" s="1"/>
  <c r="TJU48" i="7" s="1"/>
  <c r="TJW48" i="7" s="1"/>
  <c r="TJY48" i="7" s="1"/>
  <c r="TKA48" i="7" s="1"/>
  <c r="TKC48" i="7" s="1"/>
  <c r="TKE48" i="7" s="1"/>
  <c r="TKG48" i="7" s="1"/>
  <c r="TKI48" i="7" s="1"/>
  <c r="TKK48" i="7" s="1"/>
  <c r="TKM48" i="7" s="1"/>
  <c r="TKO48" i="7" s="1"/>
  <c r="TKQ48" i="7" s="1"/>
  <c r="TKS48" i="7" s="1"/>
  <c r="TKU48" i="7" s="1"/>
  <c r="TKW48" i="7" s="1"/>
  <c r="TKY48" i="7" s="1"/>
  <c r="TLA48" i="7" s="1"/>
  <c r="TLC48" i="7" s="1"/>
  <c r="TLE48" i="7" s="1"/>
  <c r="TLG48" i="7" s="1"/>
  <c r="TLI48" i="7" s="1"/>
  <c r="TLK48" i="7" s="1"/>
  <c r="TLM48" i="7" s="1"/>
  <c r="TLO48" i="7" s="1"/>
  <c r="TLQ48" i="7" s="1"/>
  <c r="TLS48" i="7" s="1"/>
  <c r="TLU48" i="7" s="1"/>
  <c r="TLW48" i="7" s="1"/>
  <c r="TLY48" i="7" s="1"/>
  <c r="TMA48" i="7" s="1"/>
  <c r="TMC48" i="7" s="1"/>
  <c r="TME48" i="7" s="1"/>
  <c r="TMG48" i="7" s="1"/>
  <c r="TMI48" i="7" s="1"/>
  <c r="TMK48" i="7" s="1"/>
  <c r="TMM48" i="7" s="1"/>
  <c r="TMO48" i="7" s="1"/>
  <c r="TMQ48" i="7" s="1"/>
  <c r="TMS48" i="7" s="1"/>
  <c r="TMU48" i="7" s="1"/>
  <c r="TMW48" i="7" s="1"/>
  <c r="TMY48" i="7" s="1"/>
  <c r="TNA48" i="7" s="1"/>
  <c r="TNC48" i="7" s="1"/>
  <c r="TNE48" i="7" s="1"/>
  <c r="TNG48" i="7" s="1"/>
  <c r="TNI48" i="7" s="1"/>
  <c r="TNK48" i="7" s="1"/>
  <c r="TNM48" i="7" s="1"/>
  <c r="TNO48" i="7" s="1"/>
  <c r="TNQ48" i="7" s="1"/>
  <c r="TNS48" i="7" s="1"/>
  <c r="TNU48" i="7" s="1"/>
  <c r="TNW48" i="7" s="1"/>
  <c r="TNY48" i="7" s="1"/>
  <c r="TOA48" i="7" s="1"/>
  <c r="TOC48" i="7" s="1"/>
  <c r="TOE48" i="7" s="1"/>
  <c r="TOG48" i="7" s="1"/>
  <c r="TOI48" i="7" s="1"/>
  <c r="TOK48" i="7" s="1"/>
  <c r="TOM48" i="7" s="1"/>
  <c r="TOO48" i="7" s="1"/>
  <c r="TOQ48" i="7" s="1"/>
  <c r="TOS48" i="7" s="1"/>
  <c r="TOU48" i="7" s="1"/>
  <c r="TOW48" i="7" s="1"/>
  <c r="TOY48" i="7" s="1"/>
  <c r="TPA48" i="7" s="1"/>
  <c r="TPC48" i="7" s="1"/>
  <c r="TPE48" i="7" s="1"/>
  <c r="TPG48" i="7" s="1"/>
  <c r="TPI48" i="7" s="1"/>
  <c r="TPK48" i="7" s="1"/>
  <c r="TPM48" i="7" s="1"/>
  <c r="TPO48" i="7" s="1"/>
  <c r="TPQ48" i="7" s="1"/>
  <c r="TPS48" i="7" s="1"/>
  <c r="TPU48" i="7" s="1"/>
  <c r="TPW48" i="7" s="1"/>
  <c r="TPY48" i="7" s="1"/>
  <c r="TQA48" i="7" s="1"/>
  <c r="TQC48" i="7" s="1"/>
  <c r="TQE48" i="7" s="1"/>
  <c r="TQG48" i="7" s="1"/>
  <c r="TQI48" i="7" s="1"/>
  <c r="TQK48" i="7" s="1"/>
  <c r="TQM48" i="7" s="1"/>
  <c r="TQO48" i="7" s="1"/>
  <c r="TQQ48" i="7" s="1"/>
  <c r="TQS48" i="7" s="1"/>
  <c r="TQU48" i="7" s="1"/>
  <c r="TQW48" i="7" s="1"/>
  <c r="TQY48" i="7" s="1"/>
  <c r="TRA48" i="7" s="1"/>
  <c r="TRC48" i="7" s="1"/>
  <c r="TRE48" i="7" s="1"/>
  <c r="TRG48" i="7" s="1"/>
  <c r="TRI48" i="7" s="1"/>
  <c r="TRK48" i="7" s="1"/>
  <c r="TRM48" i="7" s="1"/>
  <c r="TRO48" i="7" s="1"/>
  <c r="TRQ48" i="7" s="1"/>
  <c r="TRS48" i="7" s="1"/>
  <c r="TRU48" i="7" s="1"/>
  <c r="TRW48" i="7" s="1"/>
  <c r="TRY48" i="7" s="1"/>
  <c r="TSA48" i="7" s="1"/>
  <c r="TSC48" i="7" s="1"/>
  <c r="TSE48" i="7" s="1"/>
  <c r="TSG48" i="7" s="1"/>
  <c r="TSI48" i="7" s="1"/>
  <c r="TSK48" i="7" s="1"/>
  <c r="TSM48" i="7" s="1"/>
  <c r="TSO48" i="7" s="1"/>
  <c r="TSQ48" i="7" s="1"/>
  <c r="TSS48" i="7" s="1"/>
  <c r="TSU48" i="7" s="1"/>
  <c r="TSW48" i="7" s="1"/>
  <c r="TSY48" i="7" s="1"/>
  <c r="TTA48" i="7" s="1"/>
  <c r="TTC48" i="7" s="1"/>
  <c r="TTE48" i="7" s="1"/>
  <c r="TTG48" i="7" s="1"/>
  <c r="TTI48" i="7" s="1"/>
  <c r="TTK48" i="7" s="1"/>
  <c r="TTM48" i="7" s="1"/>
  <c r="TTO48" i="7" s="1"/>
  <c r="TTQ48" i="7" s="1"/>
  <c r="TTS48" i="7" s="1"/>
  <c r="TTU48" i="7" s="1"/>
  <c r="TTW48" i="7" s="1"/>
  <c r="TTY48" i="7" s="1"/>
  <c r="TUA48" i="7" s="1"/>
  <c r="TUC48" i="7" s="1"/>
  <c r="TUE48" i="7" s="1"/>
  <c r="TUG48" i="7" s="1"/>
  <c r="TUI48" i="7" s="1"/>
  <c r="TUK48" i="7" s="1"/>
  <c r="TUM48" i="7" s="1"/>
  <c r="TUO48" i="7" s="1"/>
  <c r="TUQ48" i="7" s="1"/>
  <c r="TUS48" i="7" s="1"/>
  <c r="TUU48" i="7" s="1"/>
  <c r="TUW48" i="7" s="1"/>
  <c r="TUY48" i="7" s="1"/>
  <c r="TVA48" i="7" s="1"/>
  <c r="TVC48" i="7" s="1"/>
  <c r="TVE48" i="7" s="1"/>
  <c r="TVG48" i="7" s="1"/>
  <c r="TVI48" i="7" s="1"/>
  <c r="TVK48" i="7" s="1"/>
  <c r="TVM48" i="7" s="1"/>
  <c r="TVO48" i="7" s="1"/>
  <c r="TVQ48" i="7" s="1"/>
  <c r="TVS48" i="7" s="1"/>
  <c r="TVU48" i="7" s="1"/>
  <c r="TVW48" i="7" s="1"/>
  <c r="TVY48" i="7" s="1"/>
  <c r="TWA48" i="7" s="1"/>
  <c r="TWC48" i="7" s="1"/>
  <c r="TWE48" i="7" s="1"/>
  <c r="TWG48" i="7" s="1"/>
  <c r="TWI48" i="7" s="1"/>
  <c r="TWK48" i="7" s="1"/>
  <c r="TWM48" i="7" s="1"/>
  <c r="TWO48" i="7" s="1"/>
  <c r="TWQ48" i="7" s="1"/>
  <c r="TWS48" i="7" s="1"/>
  <c r="TWU48" i="7" s="1"/>
  <c r="TWW48" i="7" s="1"/>
  <c r="TWY48" i="7" s="1"/>
  <c r="TXA48" i="7" s="1"/>
  <c r="TXC48" i="7" s="1"/>
  <c r="TXE48" i="7" s="1"/>
  <c r="TXG48" i="7" s="1"/>
  <c r="TXI48" i="7" s="1"/>
  <c r="TXK48" i="7" s="1"/>
  <c r="TXM48" i="7" s="1"/>
  <c r="TXO48" i="7" s="1"/>
  <c r="TXQ48" i="7" s="1"/>
  <c r="TXS48" i="7" s="1"/>
  <c r="TXU48" i="7" s="1"/>
  <c r="TXW48" i="7" s="1"/>
  <c r="TXY48" i="7" s="1"/>
  <c r="TYA48" i="7" s="1"/>
  <c r="TYC48" i="7" s="1"/>
  <c r="TYE48" i="7" s="1"/>
  <c r="TYG48" i="7" s="1"/>
  <c r="TYI48" i="7" s="1"/>
  <c r="TYK48" i="7" s="1"/>
  <c r="TYM48" i="7" s="1"/>
  <c r="TYO48" i="7" s="1"/>
  <c r="TYQ48" i="7" s="1"/>
  <c r="TYS48" i="7" s="1"/>
  <c r="TYU48" i="7" s="1"/>
  <c r="TYW48" i="7" s="1"/>
  <c r="TYY48" i="7" s="1"/>
  <c r="TZA48" i="7" s="1"/>
  <c r="TZC48" i="7" s="1"/>
  <c r="TZE48" i="7" s="1"/>
  <c r="TZG48" i="7" s="1"/>
  <c r="TZI48" i="7" s="1"/>
  <c r="TZK48" i="7" s="1"/>
  <c r="TZM48" i="7" s="1"/>
  <c r="TZO48" i="7" s="1"/>
  <c r="TZQ48" i="7" s="1"/>
  <c r="TZS48" i="7" s="1"/>
  <c r="TZU48" i="7" s="1"/>
  <c r="TZW48" i="7" s="1"/>
  <c r="TZY48" i="7" s="1"/>
  <c r="UAA48" i="7" s="1"/>
  <c r="UAC48" i="7" s="1"/>
  <c r="UAE48" i="7" s="1"/>
  <c r="UAG48" i="7" s="1"/>
  <c r="UAI48" i="7" s="1"/>
  <c r="UAK48" i="7" s="1"/>
  <c r="UAM48" i="7" s="1"/>
  <c r="UAO48" i="7" s="1"/>
  <c r="UAQ48" i="7" s="1"/>
  <c r="UAS48" i="7" s="1"/>
  <c r="UAU48" i="7" s="1"/>
  <c r="UAW48" i="7" s="1"/>
  <c r="UAY48" i="7" s="1"/>
  <c r="UBA48" i="7" s="1"/>
  <c r="UBC48" i="7" s="1"/>
  <c r="UBE48" i="7" s="1"/>
  <c r="UBG48" i="7" s="1"/>
  <c r="UBI48" i="7" s="1"/>
  <c r="UBK48" i="7" s="1"/>
  <c r="UBM48" i="7" s="1"/>
  <c r="UBO48" i="7" s="1"/>
  <c r="UBQ48" i="7" s="1"/>
  <c r="UBS48" i="7" s="1"/>
  <c r="UBU48" i="7" s="1"/>
  <c r="UBW48" i="7" s="1"/>
  <c r="UBY48" i="7" s="1"/>
  <c r="UCA48" i="7" s="1"/>
  <c r="UCC48" i="7" s="1"/>
  <c r="UCE48" i="7" s="1"/>
  <c r="UCG48" i="7" s="1"/>
  <c r="UCI48" i="7" s="1"/>
  <c r="UCK48" i="7" s="1"/>
  <c r="UCM48" i="7" s="1"/>
  <c r="UCO48" i="7" s="1"/>
  <c r="UCQ48" i="7" s="1"/>
  <c r="UCS48" i="7" s="1"/>
  <c r="UCU48" i="7" s="1"/>
  <c r="UCW48" i="7" s="1"/>
  <c r="UCY48" i="7" s="1"/>
  <c r="UDA48" i="7" s="1"/>
  <c r="UDC48" i="7" s="1"/>
  <c r="UDE48" i="7" s="1"/>
  <c r="UDG48" i="7" s="1"/>
  <c r="UDI48" i="7" s="1"/>
  <c r="UDK48" i="7" s="1"/>
  <c r="UDM48" i="7" s="1"/>
  <c r="UDO48" i="7" s="1"/>
  <c r="UDQ48" i="7" s="1"/>
  <c r="UDS48" i="7" s="1"/>
  <c r="UDU48" i="7" s="1"/>
  <c r="UDW48" i="7" s="1"/>
  <c r="UDY48" i="7" s="1"/>
  <c r="UEA48" i="7" s="1"/>
  <c r="UEC48" i="7" s="1"/>
  <c r="UEE48" i="7" s="1"/>
  <c r="UEG48" i="7" s="1"/>
  <c r="UEI48" i="7" s="1"/>
  <c r="UEK48" i="7" s="1"/>
  <c r="UEM48" i="7" s="1"/>
  <c r="UEO48" i="7" s="1"/>
  <c r="UEQ48" i="7" s="1"/>
  <c r="UES48" i="7" s="1"/>
  <c r="UEU48" i="7" s="1"/>
  <c r="UEW48" i="7" s="1"/>
  <c r="UEY48" i="7" s="1"/>
  <c r="UFA48" i="7" s="1"/>
  <c r="UFC48" i="7" s="1"/>
  <c r="UFE48" i="7" s="1"/>
  <c r="UFG48" i="7" s="1"/>
  <c r="UFI48" i="7" s="1"/>
  <c r="UFK48" i="7" s="1"/>
  <c r="UFM48" i="7" s="1"/>
  <c r="UFO48" i="7" s="1"/>
  <c r="UFQ48" i="7" s="1"/>
  <c r="UFS48" i="7" s="1"/>
  <c r="UFU48" i="7" s="1"/>
  <c r="UFW48" i="7" s="1"/>
  <c r="UFY48" i="7" s="1"/>
  <c r="UGA48" i="7" s="1"/>
  <c r="UGC48" i="7" s="1"/>
  <c r="UGE48" i="7" s="1"/>
  <c r="UGG48" i="7" s="1"/>
  <c r="UGI48" i="7" s="1"/>
  <c r="UGK48" i="7" s="1"/>
  <c r="UGM48" i="7" s="1"/>
  <c r="UGO48" i="7" s="1"/>
  <c r="UGQ48" i="7" s="1"/>
  <c r="UGS48" i="7" s="1"/>
  <c r="UGU48" i="7" s="1"/>
  <c r="UGW48" i="7" s="1"/>
  <c r="UGY48" i="7" s="1"/>
  <c r="UHA48" i="7" s="1"/>
  <c r="UHC48" i="7" s="1"/>
  <c r="UHE48" i="7" s="1"/>
  <c r="UHG48" i="7" s="1"/>
  <c r="UHI48" i="7" s="1"/>
  <c r="UHK48" i="7" s="1"/>
  <c r="UHM48" i="7" s="1"/>
  <c r="UHO48" i="7" s="1"/>
  <c r="UHQ48" i="7" s="1"/>
  <c r="UHS48" i="7" s="1"/>
  <c r="UHU48" i="7" s="1"/>
  <c r="UHW48" i="7" s="1"/>
  <c r="UHY48" i="7" s="1"/>
  <c r="UIA48" i="7" s="1"/>
  <c r="UIC48" i="7" s="1"/>
  <c r="UIE48" i="7" s="1"/>
  <c r="UIG48" i="7" s="1"/>
  <c r="UII48" i="7" s="1"/>
  <c r="UIK48" i="7" s="1"/>
  <c r="UIM48" i="7" s="1"/>
  <c r="UIO48" i="7" s="1"/>
  <c r="UIQ48" i="7" s="1"/>
  <c r="UIS48" i="7" s="1"/>
  <c r="UIU48" i="7" s="1"/>
  <c r="UIW48" i="7" s="1"/>
  <c r="UIY48" i="7" s="1"/>
  <c r="UJA48" i="7" s="1"/>
  <c r="UJC48" i="7" s="1"/>
  <c r="UJE48" i="7" s="1"/>
  <c r="UJG48" i="7" s="1"/>
  <c r="UJI48" i="7" s="1"/>
  <c r="UJK48" i="7" s="1"/>
  <c r="UJM48" i="7" s="1"/>
  <c r="UJO48" i="7" s="1"/>
  <c r="UJQ48" i="7" s="1"/>
  <c r="UJS48" i="7" s="1"/>
  <c r="UJU48" i="7" s="1"/>
  <c r="UJW48" i="7" s="1"/>
  <c r="UJY48" i="7" s="1"/>
  <c r="UKA48" i="7" s="1"/>
  <c r="UKC48" i="7" s="1"/>
  <c r="UKE48" i="7" s="1"/>
  <c r="UKG48" i="7" s="1"/>
  <c r="UKI48" i="7" s="1"/>
  <c r="UKK48" i="7" s="1"/>
  <c r="UKM48" i="7" s="1"/>
  <c r="UKO48" i="7" s="1"/>
  <c r="UKQ48" i="7" s="1"/>
  <c r="UKS48" i="7" s="1"/>
  <c r="UKU48" i="7" s="1"/>
  <c r="UKW48" i="7" s="1"/>
  <c r="UKY48" i="7" s="1"/>
  <c r="ULA48" i="7" s="1"/>
  <c r="ULC48" i="7" s="1"/>
  <c r="ULE48" i="7" s="1"/>
  <c r="ULG48" i="7" s="1"/>
  <c r="ULI48" i="7" s="1"/>
  <c r="ULK48" i="7" s="1"/>
  <c r="ULM48" i="7" s="1"/>
  <c r="ULO48" i="7" s="1"/>
  <c r="ULQ48" i="7" s="1"/>
  <c r="ULS48" i="7" s="1"/>
  <c r="ULU48" i="7" s="1"/>
  <c r="ULW48" i="7" s="1"/>
  <c r="ULY48" i="7" s="1"/>
  <c r="UMA48" i="7" s="1"/>
  <c r="UMC48" i="7" s="1"/>
  <c r="UME48" i="7" s="1"/>
  <c r="UMG48" i="7" s="1"/>
  <c r="UMI48" i="7" s="1"/>
  <c r="UMK48" i="7" s="1"/>
  <c r="UMM48" i="7" s="1"/>
  <c r="UMO48" i="7" s="1"/>
  <c r="UMQ48" i="7" s="1"/>
  <c r="UMS48" i="7" s="1"/>
  <c r="UMU48" i="7" s="1"/>
  <c r="UMW48" i="7" s="1"/>
  <c r="UMY48" i="7" s="1"/>
  <c r="UNA48" i="7" s="1"/>
  <c r="UNC48" i="7" s="1"/>
  <c r="UNE48" i="7" s="1"/>
  <c r="UNG48" i="7" s="1"/>
  <c r="UNI48" i="7" s="1"/>
  <c r="UNK48" i="7" s="1"/>
  <c r="UNM48" i="7" s="1"/>
  <c r="UNO48" i="7" s="1"/>
  <c r="UNQ48" i="7" s="1"/>
  <c r="UNS48" i="7" s="1"/>
  <c r="UNU48" i="7" s="1"/>
  <c r="UNW48" i="7" s="1"/>
  <c r="UNY48" i="7" s="1"/>
  <c r="UOA48" i="7" s="1"/>
  <c r="UOC48" i="7" s="1"/>
  <c r="UOE48" i="7" s="1"/>
  <c r="UOG48" i="7" s="1"/>
  <c r="UOI48" i="7" s="1"/>
  <c r="UOK48" i="7" s="1"/>
  <c r="UOM48" i="7" s="1"/>
  <c r="UOO48" i="7" s="1"/>
  <c r="UOQ48" i="7" s="1"/>
  <c r="UOS48" i="7" s="1"/>
  <c r="UOU48" i="7" s="1"/>
  <c r="UOW48" i="7" s="1"/>
  <c r="UOY48" i="7" s="1"/>
  <c r="UPA48" i="7" s="1"/>
  <c r="UPC48" i="7" s="1"/>
  <c r="UPE48" i="7" s="1"/>
  <c r="UPG48" i="7" s="1"/>
  <c r="UPI48" i="7" s="1"/>
  <c r="UPK48" i="7" s="1"/>
  <c r="UPM48" i="7" s="1"/>
  <c r="UPO48" i="7" s="1"/>
  <c r="UPQ48" i="7" s="1"/>
  <c r="UPS48" i="7" s="1"/>
  <c r="UPU48" i="7" s="1"/>
  <c r="UPW48" i="7" s="1"/>
  <c r="UPY48" i="7" s="1"/>
  <c r="UQA48" i="7" s="1"/>
  <c r="UQC48" i="7" s="1"/>
  <c r="UQE48" i="7" s="1"/>
  <c r="UQG48" i="7" s="1"/>
  <c r="UQI48" i="7" s="1"/>
  <c r="UQK48" i="7" s="1"/>
  <c r="UQM48" i="7" s="1"/>
  <c r="UQO48" i="7" s="1"/>
  <c r="UQQ48" i="7" s="1"/>
  <c r="UQS48" i="7" s="1"/>
  <c r="UQU48" i="7" s="1"/>
  <c r="UQW48" i="7" s="1"/>
  <c r="UQY48" i="7" s="1"/>
  <c r="URA48" i="7" s="1"/>
  <c r="URC48" i="7" s="1"/>
  <c r="URE48" i="7" s="1"/>
  <c r="URG48" i="7" s="1"/>
  <c r="URI48" i="7" s="1"/>
  <c r="URK48" i="7" s="1"/>
  <c r="URM48" i="7" s="1"/>
  <c r="URO48" i="7" s="1"/>
  <c r="URQ48" i="7" s="1"/>
  <c r="URS48" i="7" s="1"/>
  <c r="URU48" i="7" s="1"/>
  <c r="URW48" i="7" s="1"/>
  <c r="URY48" i="7" s="1"/>
  <c r="USA48" i="7" s="1"/>
  <c r="USC48" i="7" s="1"/>
  <c r="USE48" i="7" s="1"/>
  <c r="USG48" i="7" s="1"/>
  <c r="USI48" i="7" s="1"/>
  <c r="USK48" i="7" s="1"/>
  <c r="USM48" i="7" s="1"/>
  <c r="USO48" i="7" s="1"/>
  <c r="USQ48" i="7" s="1"/>
  <c r="USS48" i="7" s="1"/>
  <c r="USU48" i="7" s="1"/>
  <c r="USW48" i="7" s="1"/>
  <c r="USY48" i="7" s="1"/>
  <c r="UTA48" i="7" s="1"/>
  <c r="UTC48" i="7" s="1"/>
  <c r="UTE48" i="7" s="1"/>
  <c r="UTG48" i="7" s="1"/>
  <c r="UTI48" i="7" s="1"/>
  <c r="UTK48" i="7" s="1"/>
  <c r="UTM48" i="7" s="1"/>
  <c r="UTO48" i="7" s="1"/>
  <c r="UTQ48" i="7" s="1"/>
  <c r="UTS48" i="7" s="1"/>
  <c r="UTU48" i="7" s="1"/>
  <c r="UTW48" i="7" s="1"/>
  <c r="UTY48" i="7" s="1"/>
  <c r="UUA48" i="7" s="1"/>
  <c r="UUC48" i="7" s="1"/>
  <c r="UUE48" i="7" s="1"/>
  <c r="UUG48" i="7" s="1"/>
  <c r="UUI48" i="7" s="1"/>
  <c r="UUK48" i="7" s="1"/>
  <c r="UUM48" i="7" s="1"/>
  <c r="UUO48" i="7" s="1"/>
  <c r="UUQ48" i="7" s="1"/>
  <c r="UUS48" i="7" s="1"/>
  <c r="UUU48" i="7" s="1"/>
  <c r="UUW48" i="7" s="1"/>
  <c r="UUY48" i="7" s="1"/>
  <c r="UVA48" i="7" s="1"/>
  <c r="UVC48" i="7" s="1"/>
  <c r="UVE48" i="7" s="1"/>
  <c r="UVG48" i="7" s="1"/>
  <c r="UVI48" i="7" s="1"/>
  <c r="UVK48" i="7" s="1"/>
  <c r="UVM48" i="7" s="1"/>
  <c r="UVO48" i="7" s="1"/>
  <c r="UVQ48" i="7" s="1"/>
  <c r="UVS48" i="7" s="1"/>
  <c r="UVU48" i="7" s="1"/>
  <c r="UVW48" i="7" s="1"/>
  <c r="UVY48" i="7" s="1"/>
  <c r="UWA48" i="7" s="1"/>
  <c r="UWC48" i="7" s="1"/>
  <c r="UWE48" i="7" s="1"/>
  <c r="UWG48" i="7" s="1"/>
  <c r="UWI48" i="7" s="1"/>
  <c r="UWK48" i="7" s="1"/>
  <c r="UWM48" i="7" s="1"/>
  <c r="UWO48" i="7" s="1"/>
  <c r="UWQ48" i="7" s="1"/>
  <c r="UWS48" i="7" s="1"/>
  <c r="UWU48" i="7" s="1"/>
  <c r="UWW48" i="7" s="1"/>
  <c r="UWY48" i="7" s="1"/>
  <c r="UXA48" i="7" s="1"/>
  <c r="UXC48" i="7" s="1"/>
  <c r="UXE48" i="7" s="1"/>
  <c r="UXG48" i="7" s="1"/>
  <c r="UXI48" i="7" s="1"/>
  <c r="UXK48" i="7" s="1"/>
  <c r="UXM48" i="7" s="1"/>
  <c r="UXO48" i="7" s="1"/>
  <c r="UXQ48" i="7" s="1"/>
  <c r="UXS48" i="7" s="1"/>
  <c r="UXU48" i="7" s="1"/>
  <c r="UXW48" i="7" s="1"/>
  <c r="UXY48" i="7" s="1"/>
  <c r="UYA48" i="7" s="1"/>
  <c r="UYC48" i="7" s="1"/>
  <c r="UYE48" i="7" s="1"/>
  <c r="UYG48" i="7" s="1"/>
  <c r="UYI48" i="7" s="1"/>
  <c r="UYK48" i="7" s="1"/>
  <c r="UYM48" i="7" s="1"/>
  <c r="UYO48" i="7" s="1"/>
  <c r="UYQ48" i="7" s="1"/>
  <c r="UYS48" i="7" s="1"/>
  <c r="UYU48" i="7" s="1"/>
  <c r="UYW48" i="7" s="1"/>
  <c r="UYY48" i="7" s="1"/>
  <c r="UZA48" i="7" s="1"/>
  <c r="UZC48" i="7" s="1"/>
  <c r="UZE48" i="7" s="1"/>
  <c r="UZG48" i="7" s="1"/>
  <c r="UZI48" i="7" s="1"/>
  <c r="UZK48" i="7" s="1"/>
  <c r="UZM48" i="7" s="1"/>
  <c r="UZO48" i="7" s="1"/>
  <c r="UZQ48" i="7" s="1"/>
  <c r="UZS48" i="7" s="1"/>
  <c r="UZU48" i="7" s="1"/>
  <c r="UZW48" i="7" s="1"/>
  <c r="UZY48" i="7" s="1"/>
  <c r="VAA48" i="7" s="1"/>
  <c r="VAC48" i="7" s="1"/>
  <c r="VAE48" i="7" s="1"/>
  <c r="VAG48" i="7" s="1"/>
  <c r="VAI48" i="7" s="1"/>
  <c r="VAK48" i="7" s="1"/>
  <c r="VAM48" i="7" s="1"/>
  <c r="VAO48" i="7" s="1"/>
  <c r="VAQ48" i="7" s="1"/>
  <c r="VAS48" i="7" s="1"/>
  <c r="VAU48" i="7" s="1"/>
  <c r="VAW48" i="7" s="1"/>
  <c r="VAY48" i="7" s="1"/>
  <c r="VBA48" i="7" s="1"/>
  <c r="VBC48" i="7" s="1"/>
  <c r="VBE48" i="7" s="1"/>
  <c r="VBG48" i="7" s="1"/>
  <c r="VBI48" i="7" s="1"/>
  <c r="VBK48" i="7" s="1"/>
  <c r="VBM48" i="7" s="1"/>
  <c r="VBO48" i="7" s="1"/>
  <c r="VBQ48" i="7" s="1"/>
  <c r="VBS48" i="7" s="1"/>
  <c r="VBU48" i="7" s="1"/>
  <c r="VBW48" i="7" s="1"/>
  <c r="VBY48" i="7" s="1"/>
  <c r="VCA48" i="7" s="1"/>
  <c r="VCC48" i="7" s="1"/>
  <c r="VCE48" i="7" s="1"/>
  <c r="VCG48" i="7" s="1"/>
  <c r="VCI48" i="7" s="1"/>
  <c r="VCK48" i="7" s="1"/>
  <c r="VCM48" i="7" s="1"/>
  <c r="VCO48" i="7" s="1"/>
  <c r="VCQ48" i="7" s="1"/>
  <c r="VCS48" i="7" s="1"/>
  <c r="VCU48" i="7" s="1"/>
  <c r="VCW48" i="7" s="1"/>
  <c r="VCY48" i="7" s="1"/>
  <c r="VDA48" i="7" s="1"/>
  <c r="VDC48" i="7" s="1"/>
  <c r="VDE48" i="7" s="1"/>
  <c r="VDG48" i="7" s="1"/>
  <c r="VDI48" i="7" s="1"/>
  <c r="VDK48" i="7" s="1"/>
  <c r="VDM48" i="7" s="1"/>
  <c r="VDO48" i="7" s="1"/>
  <c r="VDQ48" i="7" s="1"/>
  <c r="VDS48" i="7" s="1"/>
  <c r="VDU48" i="7" s="1"/>
  <c r="VDW48" i="7" s="1"/>
  <c r="VDY48" i="7" s="1"/>
  <c r="VEA48" i="7" s="1"/>
  <c r="VEC48" i="7" s="1"/>
  <c r="VEE48" i="7" s="1"/>
  <c r="VEG48" i="7" s="1"/>
  <c r="VEI48" i="7" s="1"/>
  <c r="VEK48" i="7" s="1"/>
  <c r="VEM48" i="7" s="1"/>
  <c r="VEO48" i="7" s="1"/>
  <c r="VEQ48" i="7" s="1"/>
  <c r="VES48" i="7" s="1"/>
  <c r="VEU48" i="7" s="1"/>
  <c r="VEW48" i="7" s="1"/>
  <c r="VEY48" i="7" s="1"/>
  <c r="VFA48" i="7" s="1"/>
  <c r="VFC48" i="7" s="1"/>
  <c r="VFE48" i="7" s="1"/>
  <c r="VFG48" i="7" s="1"/>
  <c r="VFI48" i="7" s="1"/>
  <c r="VFK48" i="7" s="1"/>
  <c r="VFM48" i="7" s="1"/>
  <c r="VFO48" i="7" s="1"/>
  <c r="VFQ48" i="7" s="1"/>
  <c r="VFS48" i="7" s="1"/>
  <c r="VFU48" i="7" s="1"/>
  <c r="VFW48" i="7" s="1"/>
  <c r="VFY48" i="7" s="1"/>
  <c r="VGA48" i="7" s="1"/>
  <c r="VGC48" i="7" s="1"/>
  <c r="VGE48" i="7" s="1"/>
  <c r="VGG48" i="7" s="1"/>
  <c r="VGI48" i="7" s="1"/>
  <c r="VGK48" i="7" s="1"/>
  <c r="VGM48" i="7" s="1"/>
  <c r="VGO48" i="7" s="1"/>
  <c r="VGQ48" i="7" s="1"/>
  <c r="VGS48" i="7" s="1"/>
  <c r="VGU48" i="7" s="1"/>
  <c r="VGW48" i="7" s="1"/>
  <c r="VGY48" i="7" s="1"/>
  <c r="VHA48" i="7" s="1"/>
  <c r="VHC48" i="7" s="1"/>
  <c r="VHE48" i="7" s="1"/>
  <c r="VHG48" i="7" s="1"/>
  <c r="VHI48" i="7" s="1"/>
  <c r="VHK48" i="7" s="1"/>
  <c r="VHM48" i="7" s="1"/>
  <c r="VHO48" i="7" s="1"/>
  <c r="VHQ48" i="7" s="1"/>
  <c r="VHS48" i="7" s="1"/>
  <c r="VHU48" i="7" s="1"/>
  <c r="VHW48" i="7" s="1"/>
  <c r="VHY48" i="7" s="1"/>
  <c r="VIA48" i="7" s="1"/>
  <c r="VIC48" i="7" s="1"/>
  <c r="VIE48" i="7" s="1"/>
  <c r="VIG48" i="7" s="1"/>
  <c r="VII48" i="7" s="1"/>
  <c r="VIK48" i="7" s="1"/>
  <c r="VIM48" i="7" s="1"/>
  <c r="VIO48" i="7" s="1"/>
  <c r="VIQ48" i="7" s="1"/>
  <c r="VIS48" i="7" s="1"/>
  <c r="VIU48" i="7" s="1"/>
  <c r="VIW48" i="7" s="1"/>
  <c r="VIY48" i="7" s="1"/>
  <c r="VJA48" i="7" s="1"/>
  <c r="VJC48" i="7" s="1"/>
  <c r="VJE48" i="7" s="1"/>
  <c r="VJG48" i="7" s="1"/>
  <c r="VJI48" i="7" s="1"/>
  <c r="VJK48" i="7" s="1"/>
  <c r="VJM48" i="7" s="1"/>
  <c r="VJO48" i="7" s="1"/>
  <c r="VJQ48" i="7" s="1"/>
  <c r="VJS48" i="7" s="1"/>
  <c r="VJU48" i="7" s="1"/>
  <c r="VJW48" i="7" s="1"/>
  <c r="VJY48" i="7" s="1"/>
  <c r="VKA48" i="7" s="1"/>
  <c r="VKC48" i="7" s="1"/>
  <c r="VKE48" i="7" s="1"/>
  <c r="VKG48" i="7" s="1"/>
  <c r="VKI48" i="7" s="1"/>
  <c r="VKK48" i="7" s="1"/>
  <c r="VKM48" i="7" s="1"/>
  <c r="VKO48" i="7" s="1"/>
  <c r="VKQ48" i="7" s="1"/>
  <c r="VKS48" i="7" s="1"/>
  <c r="VKU48" i="7" s="1"/>
  <c r="VKW48" i="7" s="1"/>
  <c r="VKY48" i="7" s="1"/>
  <c r="VLA48" i="7" s="1"/>
  <c r="VLC48" i="7" s="1"/>
  <c r="VLE48" i="7" s="1"/>
  <c r="VLG48" i="7" s="1"/>
  <c r="VLI48" i="7" s="1"/>
  <c r="VLK48" i="7" s="1"/>
  <c r="VLM48" i="7" s="1"/>
  <c r="VLO48" i="7" s="1"/>
  <c r="VLQ48" i="7" s="1"/>
  <c r="VLS48" i="7" s="1"/>
  <c r="VLU48" i="7" s="1"/>
  <c r="VLW48" i="7" s="1"/>
  <c r="VLY48" i="7" s="1"/>
  <c r="VMA48" i="7" s="1"/>
  <c r="VMC48" i="7" s="1"/>
  <c r="VME48" i="7" s="1"/>
  <c r="VMG48" i="7" s="1"/>
  <c r="VMI48" i="7" s="1"/>
  <c r="VMK48" i="7" s="1"/>
  <c r="VMM48" i="7" s="1"/>
  <c r="VMO48" i="7" s="1"/>
  <c r="VMQ48" i="7" s="1"/>
  <c r="VMS48" i="7" s="1"/>
  <c r="VMU48" i="7" s="1"/>
  <c r="VMW48" i="7" s="1"/>
  <c r="VMY48" i="7" s="1"/>
  <c r="VNA48" i="7" s="1"/>
  <c r="VNC48" i="7" s="1"/>
  <c r="VNE48" i="7" s="1"/>
  <c r="VNG48" i="7" s="1"/>
  <c r="VNI48" i="7" s="1"/>
  <c r="VNK48" i="7" s="1"/>
  <c r="VNM48" i="7" s="1"/>
  <c r="VNO48" i="7" s="1"/>
  <c r="VNQ48" i="7" s="1"/>
  <c r="VNS48" i="7" s="1"/>
  <c r="VNU48" i="7" s="1"/>
  <c r="VNW48" i="7" s="1"/>
  <c r="VNY48" i="7" s="1"/>
  <c r="VOA48" i="7" s="1"/>
  <c r="VOC48" i="7" s="1"/>
  <c r="VOE48" i="7" s="1"/>
  <c r="VOG48" i="7" s="1"/>
  <c r="VOI48" i="7" s="1"/>
  <c r="VOK48" i="7" s="1"/>
  <c r="VOM48" i="7" s="1"/>
  <c r="VOO48" i="7" s="1"/>
  <c r="VOQ48" i="7" s="1"/>
  <c r="VOS48" i="7" s="1"/>
  <c r="VOU48" i="7" s="1"/>
  <c r="VOW48" i="7" s="1"/>
  <c r="VOY48" i="7" s="1"/>
  <c r="VPA48" i="7" s="1"/>
  <c r="VPC48" i="7" s="1"/>
  <c r="VPE48" i="7" s="1"/>
  <c r="VPG48" i="7" s="1"/>
  <c r="VPI48" i="7" s="1"/>
  <c r="VPK48" i="7" s="1"/>
  <c r="VPM48" i="7" s="1"/>
  <c r="VPO48" i="7" s="1"/>
  <c r="VPQ48" i="7" s="1"/>
  <c r="VPS48" i="7" s="1"/>
  <c r="VPU48" i="7" s="1"/>
  <c r="VPW48" i="7" s="1"/>
  <c r="VPY48" i="7" s="1"/>
  <c r="VQA48" i="7" s="1"/>
  <c r="VQC48" i="7" s="1"/>
  <c r="VQE48" i="7" s="1"/>
  <c r="VQG48" i="7" s="1"/>
  <c r="VQI48" i="7" s="1"/>
  <c r="VQK48" i="7" s="1"/>
  <c r="VQM48" i="7" s="1"/>
  <c r="VQO48" i="7" s="1"/>
  <c r="VQQ48" i="7" s="1"/>
  <c r="VQS48" i="7" s="1"/>
  <c r="VQU48" i="7" s="1"/>
  <c r="VQW48" i="7" s="1"/>
  <c r="VQY48" i="7" s="1"/>
  <c r="VRA48" i="7" s="1"/>
  <c r="VRC48" i="7" s="1"/>
  <c r="VRE48" i="7" s="1"/>
  <c r="VRG48" i="7" s="1"/>
  <c r="VRI48" i="7" s="1"/>
  <c r="VRK48" i="7" s="1"/>
  <c r="VRM48" i="7" s="1"/>
  <c r="VRO48" i="7" s="1"/>
  <c r="VRQ48" i="7" s="1"/>
  <c r="VRS48" i="7" s="1"/>
  <c r="VRU48" i="7" s="1"/>
  <c r="VRW48" i="7" s="1"/>
  <c r="VRY48" i="7" s="1"/>
  <c r="VSA48" i="7" s="1"/>
  <c r="VSC48" i="7" s="1"/>
  <c r="VSE48" i="7" s="1"/>
  <c r="VSG48" i="7" s="1"/>
  <c r="VSI48" i="7" s="1"/>
  <c r="VSK48" i="7" s="1"/>
  <c r="VSM48" i="7" s="1"/>
  <c r="VSO48" i="7" s="1"/>
  <c r="VSQ48" i="7" s="1"/>
  <c r="VSS48" i="7" s="1"/>
  <c r="VSU48" i="7" s="1"/>
  <c r="VSW48" i="7" s="1"/>
  <c r="VSY48" i="7" s="1"/>
  <c r="VTA48" i="7" s="1"/>
  <c r="VTC48" i="7" s="1"/>
  <c r="VTE48" i="7" s="1"/>
  <c r="VTG48" i="7" s="1"/>
  <c r="VTI48" i="7" s="1"/>
  <c r="VTK48" i="7" s="1"/>
  <c r="VTM48" i="7" s="1"/>
  <c r="VTO48" i="7" s="1"/>
  <c r="VTQ48" i="7" s="1"/>
  <c r="VTS48" i="7" s="1"/>
  <c r="VTU48" i="7" s="1"/>
  <c r="VTW48" i="7" s="1"/>
  <c r="VTY48" i="7" s="1"/>
  <c r="VUA48" i="7" s="1"/>
  <c r="VUC48" i="7" s="1"/>
  <c r="VUE48" i="7" s="1"/>
  <c r="VUG48" i="7" s="1"/>
  <c r="VUI48" i="7" s="1"/>
  <c r="VUK48" i="7" s="1"/>
  <c r="VUM48" i="7" s="1"/>
  <c r="VUO48" i="7" s="1"/>
  <c r="VUQ48" i="7" s="1"/>
  <c r="VUS48" i="7" s="1"/>
  <c r="VUU48" i="7" s="1"/>
  <c r="VUW48" i="7" s="1"/>
  <c r="VUY48" i="7" s="1"/>
  <c r="VVA48" i="7" s="1"/>
  <c r="VVC48" i="7" s="1"/>
  <c r="VVE48" i="7" s="1"/>
  <c r="VVG48" i="7" s="1"/>
  <c r="VVI48" i="7" s="1"/>
  <c r="VVK48" i="7" s="1"/>
  <c r="VVM48" i="7" s="1"/>
  <c r="VVO48" i="7" s="1"/>
  <c r="VVQ48" i="7" s="1"/>
  <c r="VVS48" i="7" s="1"/>
  <c r="VVU48" i="7" s="1"/>
  <c r="VVW48" i="7" s="1"/>
  <c r="VVY48" i="7" s="1"/>
  <c r="VWA48" i="7" s="1"/>
  <c r="VWC48" i="7" s="1"/>
  <c r="VWE48" i="7" s="1"/>
  <c r="VWG48" i="7" s="1"/>
  <c r="VWI48" i="7" s="1"/>
  <c r="VWK48" i="7" s="1"/>
  <c r="VWM48" i="7" s="1"/>
  <c r="VWO48" i="7" s="1"/>
  <c r="VWQ48" i="7" s="1"/>
  <c r="VWS48" i="7" s="1"/>
  <c r="VWU48" i="7" s="1"/>
  <c r="VWW48" i="7" s="1"/>
  <c r="VWY48" i="7" s="1"/>
  <c r="VXA48" i="7" s="1"/>
  <c r="VXC48" i="7" s="1"/>
  <c r="VXE48" i="7" s="1"/>
  <c r="VXG48" i="7" s="1"/>
  <c r="VXI48" i="7" s="1"/>
  <c r="VXK48" i="7" s="1"/>
  <c r="VXM48" i="7" s="1"/>
  <c r="VXO48" i="7" s="1"/>
  <c r="VXQ48" i="7" s="1"/>
  <c r="VXS48" i="7" s="1"/>
  <c r="VXU48" i="7" s="1"/>
  <c r="VXW48" i="7" s="1"/>
  <c r="VXY48" i="7" s="1"/>
  <c r="VYA48" i="7" s="1"/>
  <c r="VYC48" i="7" s="1"/>
  <c r="VYE48" i="7" s="1"/>
  <c r="VYG48" i="7" s="1"/>
  <c r="VYI48" i="7" s="1"/>
  <c r="VYK48" i="7" s="1"/>
  <c r="VYM48" i="7" s="1"/>
  <c r="VYO48" i="7" s="1"/>
  <c r="VYQ48" i="7" s="1"/>
  <c r="VYS48" i="7" s="1"/>
  <c r="VYU48" i="7" s="1"/>
  <c r="VYW48" i="7" s="1"/>
  <c r="VYY48" i="7" s="1"/>
  <c r="VZA48" i="7" s="1"/>
  <c r="VZC48" i="7" s="1"/>
  <c r="VZE48" i="7" s="1"/>
  <c r="VZG48" i="7" s="1"/>
  <c r="VZI48" i="7" s="1"/>
  <c r="VZK48" i="7" s="1"/>
  <c r="VZM48" i="7" s="1"/>
  <c r="VZO48" i="7" s="1"/>
  <c r="VZQ48" i="7" s="1"/>
  <c r="VZS48" i="7" s="1"/>
  <c r="VZU48" i="7" s="1"/>
  <c r="VZW48" i="7" s="1"/>
  <c r="VZY48" i="7" s="1"/>
  <c r="WAA48" i="7" s="1"/>
  <c r="WAC48" i="7" s="1"/>
  <c r="WAE48" i="7" s="1"/>
  <c r="WAG48" i="7" s="1"/>
  <c r="WAI48" i="7" s="1"/>
  <c r="WAK48" i="7" s="1"/>
  <c r="WAM48" i="7" s="1"/>
  <c r="WAO48" i="7" s="1"/>
  <c r="WAQ48" i="7" s="1"/>
  <c r="WAS48" i="7" s="1"/>
  <c r="WAU48" i="7" s="1"/>
  <c r="WAW48" i="7" s="1"/>
  <c r="WAY48" i="7" s="1"/>
  <c r="WBA48" i="7" s="1"/>
  <c r="WBC48" i="7" s="1"/>
  <c r="WBE48" i="7" s="1"/>
  <c r="WBG48" i="7" s="1"/>
  <c r="WBI48" i="7" s="1"/>
  <c r="WBK48" i="7" s="1"/>
  <c r="WBM48" i="7" s="1"/>
  <c r="WBO48" i="7" s="1"/>
  <c r="WBQ48" i="7" s="1"/>
  <c r="WBS48" i="7" s="1"/>
  <c r="WBU48" i="7" s="1"/>
  <c r="WBW48" i="7" s="1"/>
  <c r="WBY48" i="7" s="1"/>
  <c r="WCA48" i="7" s="1"/>
  <c r="WCC48" i="7" s="1"/>
  <c r="WCE48" i="7" s="1"/>
  <c r="WCG48" i="7" s="1"/>
  <c r="WCI48" i="7" s="1"/>
  <c r="WCK48" i="7" s="1"/>
  <c r="WCM48" i="7" s="1"/>
  <c r="WCO48" i="7" s="1"/>
  <c r="WCQ48" i="7" s="1"/>
  <c r="WCS48" i="7" s="1"/>
  <c r="WCU48" i="7" s="1"/>
  <c r="WCW48" i="7" s="1"/>
  <c r="WCY48" i="7" s="1"/>
  <c r="WDA48" i="7" s="1"/>
  <c r="WDC48" i="7" s="1"/>
  <c r="WDE48" i="7" s="1"/>
  <c r="WDG48" i="7" s="1"/>
  <c r="WDI48" i="7" s="1"/>
  <c r="WDK48" i="7" s="1"/>
  <c r="WDM48" i="7" s="1"/>
  <c r="WDO48" i="7" s="1"/>
  <c r="WDQ48" i="7" s="1"/>
  <c r="WDS48" i="7" s="1"/>
  <c r="WDU48" i="7" s="1"/>
  <c r="WDW48" i="7" s="1"/>
  <c r="WDY48" i="7" s="1"/>
  <c r="WEA48" i="7" s="1"/>
  <c r="WEC48" i="7" s="1"/>
  <c r="WEE48" i="7" s="1"/>
  <c r="WEG48" i="7" s="1"/>
  <c r="WEI48" i="7" s="1"/>
  <c r="WEK48" i="7" s="1"/>
  <c r="WEM48" i="7" s="1"/>
  <c r="WEO48" i="7" s="1"/>
  <c r="WEQ48" i="7" s="1"/>
  <c r="WES48" i="7" s="1"/>
  <c r="WEU48" i="7" s="1"/>
  <c r="WEW48" i="7" s="1"/>
  <c r="WEY48" i="7" s="1"/>
  <c r="WFA48" i="7" s="1"/>
  <c r="WFC48" i="7" s="1"/>
  <c r="WFE48" i="7" s="1"/>
  <c r="WFG48" i="7" s="1"/>
  <c r="WFI48" i="7" s="1"/>
  <c r="WFK48" i="7" s="1"/>
  <c r="WFM48" i="7" s="1"/>
  <c r="WFO48" i="7" s="1"/>
  <c r="WFQ48" i="7" s="1"/>
  <c r="WFS48" i="7" s="1"/>
  <c r="WFU48" i="7" s="1"/>
  <c r="WFW48" i="7" s="1"/>
  <c r="WFY48" i="7" s="1"/>
  <c r="WGA48" i="7" s="1"/>
  <c r="WGC48" i="7" s="1"/>
  <c r="WGE48" i="7" s="1"/>
  <c r="WGG48" i="7" s="1"/>
  <c r="WGI48" i="7" s="1"/>
  <c r="WGK48" i="7" s="1"/>
  <c r="WGM48" i="7" s="1"/>
  <c r="WGO48" i="7" s="1"/>
  <c r="WGQ48" i="7" s="1"/>
  <c r="WGS48" i="7" s="1"/>
  <c r="WGU48" i="7" s="1"/>
  <c r="WGW48" i="7" s="1"/>
  <c r="WGY48" i="7" s="1"/>
  <c r="WHA48" i="7" s="1"/>
  <c r="WHC48" i="7" s="1"/>
  <c r="WHE48" i="7" s="1"/>
  <c r="WHG48" i="7" s="1"/>
  <c r="WHI48" i="7" s="1"/>
  <c r="WHK48" i="7" s="1"/>
  <c r="WHM48" i="7" s="1"/>
  <c r="WHO48" i="7" s="1"/>
  <c r="WHQ48" i="7" s="1"/>
  <c r="WHS48" i="7" s="1"/>
  <c r="WHU48" i="7" s="1"/>
  <c r="WHW48" i="7" s="1"/>
  <c r="WHY48" i="7" s="1"/>
  <c r="WIA48" i="7" s="1"/>
  <c r="WIC48" i="7" s="1"/>
  <c r="WIE48" i="7" s="1"/>
  <c r="WIG48" i="7" s="1"/>
  <c r="WII48" i="7" s="1"/>
  <c r="WIK48" i="7" s="1"/>
  <c r="WIM48" i="7" s="1"/>
  <c r="WIO48" i="7" s="1"/>
  <c r="WIQ48" i="7" s="1"/>
  <c r="WIS48" i="7" s="1"/>
  <c r="WIU48" i="7" s="1"/>
  <c r="WIW48" i="7" s="1"/>
  <c r="WIY48" i="7" s="1"/>
  <c r="WJA48" i="7" s="1"/>
  <c r="WJC48" i="7" s="1"/>
  <c r="WJE48" i="7" s="1"/>
  <c r="WJG48" i="7" s="1"/>
  <c r="WJI48" i="7" s="1"/>
  <c r="WJK48" i="7" s="1"/>
  <c r="WJM48" i="7" s="1"/>
  <c r="WJO48" i="7" s="1"/>
  <c r="WJQ48" i="7" s="1"/>
  <c r="WJS48" i="7" s="1"/>
  <c r="WJU48" i="7" s="1"/>
  <c r="WJW48" i="7" s="1"/>
  <c r="WJY48" i="7" s="1"/>
  <c r="WKA48" i="7" s="1"/>
  <c r="WKC48" i="7" s="1"/>
  <c r="WKE48" i="7" s="1"/>
  <c r="WKG48" i="7" s="1"/>
  <c r="WKI48" i="7" s="1"/>
  <c r="WKK48" i="7" s="1"/>
  <c r="WKM48" i="7" s="1"/>
  <c r="WKO48" i="7" s="1"/>
  <c r="WKQ48" i="7" s="1"/>
  <c r="WKS48" i="7" s="1"/>
  <c r="WKU48" i="7" s="1"/>
  <c r="WKW48" i="7" s="1"/>
  <c r="WKY48" i="7" s="1"/>
  <c r="WLA48" i="7" s="1"/>
  <c r="WLC48" i="7" s="1"/>
  <c r="WLE48" i="7" s="1"/>
  <c r="WLG48" i="7" s="1"/>
  <c r="WLI48" i="7" s="1"/>
  <c r="WLK48" i="7" s="1"/>
  <c r="WLM48" i="7" s="1"/>
  <c r="WLO48" i="7" s="1"/>
  <c r="WLQ48" i="7" s="1"/>
  <c r="WLS48" i="7" s="1"/>
  <c r="WLU48" i="7" s="1"/>
  <c r="WLW48" i="7" s="1"/>
  <c r="WLY48" i="7" s="1"/>
  <c r="WMA48" i="7" s="1"/>
  <c r="WMC48" i="7" s="1"/>
  <c r="WME48" i="7" s="1"/>
  <c r="WMG48" i="7" s="1"/>
  <c r="WMI48" i="7" s="1"/>
  <c r="WMK48" i="7" s="1"/>
  <c r="WMM48" i="7" s="1"/>
  <c r="WMO48" i="7" s="1"/>
  <c r="WMQ48" i="7" s="1"/>
  <c r="WMS48" i="7" s="1"/>
  <c r="WMU48" i="7" s="1"/>
  <c r="WMW48" i="7" s="1"/>
  <c r="WMY48" i="7" s="1"/>
  <c r="WNA48" i="7" s="1"/>
  <c r="WNC48" i="7" s="1"/>
  <c r="WNE48" i="7" s="1"/>
  <c r="WNG48" i="7" s="1"/>
  <c r="WNI48" i="7" s="1"/>
  <c r="WNK48" i="7" s="1"/>
  <c r="WNM48" i="7" s="1"/>
  <c r="WNO48" i="7" s="1"/>
  <c r="WNQ48" i="7" s="1"/>
  <c r="WNS48" i="7" s="1"/>
  <c r="WNU48" i="7" s="1"/>
  <c r="WNW48" i="7" s="1"/>
  <c r="WNY48" i="7" s="1"/>
  <c r="WOA48" i="7" s="1"/>
  <c r="WOC48" i="7" s="1"/>
  <c r="WOE48" i="7" s="1"/>
  <c r="WOG48" i="7" s="1"/>
  <c r="WOI48" i="7" s="1"/>
  <c r="WOK48" i="7" s="1"/>
  <c r="WOM48" i="7" s="1"/>
  <c r="WOO48" i="7" s="1"/>
  <c r="WOQ48" i="7" s="1"/>
  <c r="WOS48" i="7" s="1"/>
  <c r="WOU48" i="7" s="1"/>
  <c r="WOW48" i="7" s="1"/>
  <c r="WOY48" i="7" s="1"/>
  <c r="WPA48" i="7" s="1"/>
  <c r="WPC48" i="7" s="1"/>
  <c r="WPE48" i="7" s="1"/>
  <c r="WPG48" i="7" s="1"/>
  <c r="WPI48" i="7" s="1"/>
  <c r="WPK48" i="7" s="1"/>
  <c r="WPM48" i="7" s="1"/>
  <c r="WPO48" i="7" s="1"/>
  <c r="WPQ48" i="7" s="1"/>
  <c r="WPS48" i="7" s="1"/>
  <c r="WPU48" i="7" s="1"/>
  <c r="WPW48" i="7" s="1"/>
  <c r="WPY48" i="7" s="1"/>
  <c r="WQA48" i="7" s="1"/>
  <c r="WQC48" i="7" s="1"/>
  <c r="WQE48" i="7" s="1"/>
  <c r="WQG48" i="7" s="1"/>
  <c r="WQI48" i="7" s="1"/>
  <c r="WQK48" i="7" s="1"/>
  <c r="WQM48" i="7" s="1"/>
  <c r="WQO48" i="7" s="1"/>
  <c r="WQQ48" i="7" s="1"/>
  <c r="WQS48" i="7" s="1"/>
  <c r="WQU48" i="7" s="1"/>
  <c r="WQW48" i="7" s="1"/>
  <c r="WQY48" i="7" s="1"/>
  <c r="WRA48" i="7" s="1"/>
  <c r="WRC48" i="7" s="1"/>
  <c r="WRE48" i="7" s="1"/>
  <c r="WRG48" i="7" s="1"/>
  <c r="WRI48" i="7" s="1"/>
  <c r="WRK48" i="7" s="1"/>
  <c r="WRM48" i="7" s="1"/>
  <c r="WRO48" i="7" s="1"/>
  <c r="WRQ48" i="7" s="1"/>
  <c r="WRS48" i="7" s="1"/>
  <c r="WRU48" i="7" s="1"/>
  <c r="WRW48" i="7" s="1"/>
  <c r="WRY48" i="7" s="1"/>
  <c r="WSA48" i="7" s="1"/>
  <c r="WSC48" i="7" s="1"/>
  <c r="WSE48" i="7" s="1"/>
  <c r="WSG48" i="7" s="1"/>
  <c r="WSI48" i="7" s="1"/>
  <c r="WSK48" i="7" s="1"/>
  <c r="WSM48" i="7" s="1"/>
  <c r="WSO48" i="7" s="1"/>
  <c r="WSQ48" i="7" s="1"/>
  <c r="WSS48" i="7" s="1"/>
  <c r="WSU48" i="7" s="1"/>
  <c r="WSW48" i="7" s="1"/>
  <c r="WSY48" i="7" s="1"/>
  <c r="WTA48" i="7" s="1"/>
  <c r="WTC48" i="7" s="1"/>
  <c r="WTE48" i="7" s="1"/>
  <c r="WTG48" i="7" s="1"/>
  <c r="WTI48" i="7" s="1"/>
  <c r="WTK48" i="7" s="1"/>
  <c r="WTM48" i="7" s="1"/>
  <c r="WTO48" i="7" s="1"/>
  <c r="WTQ48" i="7" s="1"/>
  <c r="WTS48" i="7" s="1"/>
  <c r="WTU48" i="7" s="1"/>
  <c r="WTW48" i="7" s="1"/>
  <c r="WTY48" i="7" s="1"/>
  <c r="WUA48" i="7" s="1"/>
  <c r="WUC48" i="7" s="1"/>
  <c r="WUE48" i="7" s="1"/>
  <c r="WUG48" i="7" s="1"/>
  <c r="WUI48" i="7" s="1"/>
  <c r="WUK48" i="7" s="1"/>
  <c r="WUM48" i="7" s="1"/>
  <c r="WUO48" i="7" s="1"/>
  <c r="WUQ48" i="7" s="1"/>
  <c r="WUS48" i="7" s="1"/>
  <c r="WUU48" i="7" s="1"/>
  <c r="WUW48" i="7" s="1"/>
  <c r="WUY48" i="7" s="1"/>
  <c r="WVA48" i="7" s="1"/>
  <c r="WVC48" i="7" s="1"/>
  <c r="WVE48" i="7" s="1"/>
  <c r="WVG48" i="7" s="1"/>
  <c r="WVI48" i="7" s="1"/>
  <c r="WVK48" i="7" s="1"/>
  <c r="WVM48" i="7" s="1"/>
  <c r="WVO48" i="7" s="1"/>
  <c r="WVQ48" i="7" s="1"/>
  <c r="WVS48" i="7" s="1"/>
  <c r="WVU48" i="7" s="1"/>
  <c r="WVW48" i="7" s="1"/>
  <c r="WVY48" i="7" s="1"/>
  <c r="WWA48" i="7" s="1"/>
  <c r="WWC48" i="7" s="1"/>
  <c r="WWE48" i="7" s="1"/>
  <c r="WWG48" i="7" s="1"/>
  <c r="WWI48" i="7" s="1"/>
  <c r="WWK48" i="7" s="1"/>
  <c r="WWM48" i="7" s="1"/>
  <c r="WWO48" i="7" s="1"/>
  <c r="WWQ48" i="7" s="1"/>
  <c r="WWS48" i="7" s="1"/>
  <c r="WWU48" i="7" s="1"/>
  <c r="WWW48" i="7" s="1"/>
  <c r="WWY48" i="7" s="1"/>
  <c r="WXA48" i="7" s="1"/>
  <c r="WXC48" i="7" s="1"/>
  <c r="WXE48" i="7" s="1"/>
  <c r="WXG48" i="7" s="1"/>
  <c r="WXI48" i="7" s="1"/>
  <c r="WXK48" i="7" s="1"/>
  <c r="WXM48" i="7" s="1"/>
  <c r="WXO48" i="7" s="1"/>
  <c r="WXQ48" i="7" s="1"/>
  <c r="WXS48" i="7" s="1"/>
  <c r="WXU48" i="7" s="1"/>
  <c r="WXW48" i="7" s="1"/>
  <c r="WXY48" i="7" s="1"/>
  <c r="WYA48" i="7" s="1"/>
  <c r="WYC48" i="7" s="1"/>
  <c r="WYE48" i="7" s="1"/>
  <c r="WYG48" i="7" s="1"/>
  <c r="WYI48" i="7" s="1"/>
  <c r="WYK48" i="7" s="1"/>
  <c r="WYM48" i="7" s="1"/>
  <c r="WYO48" i="7" s="1"/>
  <c r="WYQ48" i="7" s="1"/>
  <c r="WYS48" i="7" s="1"/>
  <c r="WYU48" i="7" s="1"/>
  <c r="WYW48" i="7" s="1"/>
  <c r="WYY48" i="7" s="1"/>
  <c r="WZA48" i="7" s="1"/>
  <c r="WZC48" i="7" s="1"/>
  <c r="WZE48" i="7" s="1"/>
  <c r="WZG48" i="7" s="1"/>
  <c r="WZI48" i="7" s="1"/>
  <c r="WZK48" i="7" s="1"/>
  <c r="WZM48" i="7" s="1"/>
  <c r="WZO48" i="7" s="1"/>
  <c r="WZQ48" i="7" s="1"/>
  <c r="WZS48" i="7" s="1"/>
  <c r="WZU48" i="7" s="1"/>
  <c r="WZW48" i="7" s="1"/>
  <c r="WZY48" i="7" s="1"/>
  <c r="XAA48" i="7" s="1"/>
  <c r="XAC48" i="7" s="1"/>
  <c r="XAE48" i="7" s="1"/>
  <c r="XAG48" i="7" s="1"/>
  <c r="XAI48" i="7" s="1"/>
  <c r="XAK48" i="7" s="1"/>
  <c r="XAM48" i="7" s="1"/>
  <c r="XAO48" i="7" s="1"/>
  <c r="XAQ48" i="7" s="1"/>
  <c r="XAS48" i="7" s="1"/>
  <c r="XAU48" i="7" s="1"/>
  <c r="XAW48" i="7" s="1"/>
  <c r="XAY48" i="7" s="1"/>
  <c r="XBA48" i="7" s="1"/>
  <c r="XBC48" i="7" s="1"/>
  <c r="XBE48" i="7" s="1"/>
  <c r="XBG48" i="7" s="1"/>
  <c r="XBI48" i="7" s="1"/>
  <c r="XBK48" i="7" s="1"/>
  <c r="XBM48" i="7" s="1"/>
  <c r="XBO48" i="7" s="1"/>
  <c r="XBQ48" i="7" s="1"/>
  <c r="XBS48" i="7" s="1"/>
  <c r="XBU48" i="7" s="1"/>
  <c r="XBW48" i="7" s="1"/>
  <c r="XBY48" i="7" s="1"/>
  <c r="XCA48" i="7" s="1"/>
  <c r="XCC48" i="7" s="1"/>
  <c r="XCE48" i="7" s="1"/>
  <c r="XCG48" i="7" s="1"/>
  <c r="XCI48" i="7" s="1"/>
  <c r="XCK48" i="7" s="1"/>
  <c r="XCM48" i="7" s="1"/>
  <c r="XCO48" i="7" s="1"/>
  <c r="XCQ48" i="7" s="1"/>
  <c r="XCS48" i="7" s="1"/>
  <c r="XCU48" i="7" s="1"/>
  <c r="XCW48" i="7" s="1"/>
  <c r="XCY48" i="7" s="1"/>
  <c r="XDA48" i="7" s="1"/>
  <c r="XDC48" i="7" s="1"/>
  <c r="XDE48" i="7" s="1"/>
  <c r="XDG48" i="7" s="1"/>
  <c r="XDI48" i="7" s="1"/>
  <c r="XDK48" i="7" s="1"/>
  <c r="XDM48" i="7" s="1"/>
  <c r="XDO48" i="7" s="1"/>
  <c r="XDQ48" i="7" s="1"/>
  <c r="XDS48" i="7" s="1"/>
  <c r="XDU48" i="7" s="1"/>
  <c r="XDW48" i="7" s="1"/>
  <c r="XDY48" i="7" s="1"/>
  <c r="XEA48" i="7" s="1"/>
  <c r="XEC48" i="7" s="1"/>
  <c r="XEE48" i="7" s="1"/>
  <c r="XEG48" i="7" s="1"/>
  <c r="XEI48" i="7" s="1"/>
  <c r="XEK48" i="7" s="1"/>
  <c r="XEM48" i="7" s="1"/>
  <c r="XEO48" i="7" s="1"/>
  <c r="XEQ48" i="7" s="1"/>
  <c r="XES48" i="7" s="1"/>
  <c r="XEU48" i="7" s="1"/>
  <c r="XEW48" i="7" s="1"/>
  <c r="XEY48" i="7" s="1"/>
  <c r="XFA48" i="7" s="1"/>
  <c r="XFC48" i="7" s="1"/>
  <c r="I49" i="7"/>
  <c r="K49" i="7"/>
  <c r="M49" i="7"/>
  <c r="O49" i="7" s="1"/>
  <c r="Q49" i="7" s="1"/>
  <c r="S49" i="7"/>
  <c r="U49" i="7" s="1"/>
  <c r="W49" i="7" s="1"/>
  <c r="Y49" i="7" s="1"/>
  <c r="AA49" i="7" s="1"/>
  <c r="AC49" i="7" s="1"/>
  <c r="AE49" i="7" s="1"/>
  <c r="AG49" i="7" s="1"/>
  <c r="AI49" i="7"/>
  <c r="AK49" i="7" s="1"/>
  <c r="AM49" i="7" s="1"/>
  <c r="AO49" i="7" s="1"/>
  <c r="AQ49" i="7" s="1"/>
  <c r="AS49" i="7" s="1"/>
  <c r="AU49" i="7" s="1"/>
  <c r="AW49" i="7" s="1"/>
  <c r="AY49" i="7"/>
  <c r="BA49" i="7" s="1"/>
  <c r="BC49" i="7" s="1"/>
  <c r="BE49" i="7" s="1"/>
  <c r="BG49" i="7" s="1"/>
  <c r="BI49" i="7" s="1"/>
  <c r="BK49" i="7" s="1"/>
  <c r="BM49" i="7" s="1"/>
  <c r="BO49" i="7"/>
  <c r="BQ49" i="7" s="1"/>
  <c r="BS49" i="7" s="1"/>
  <c r="BU49" i="7" s="1"/>
  <c r="BW49" i="7" s="1"/>
  <c r="BY49" i="7" s="1"/>
  <c r="CA49" i="7" s="1"/>
  <c r="CC49" i="7" s="1"/>
  <c r="CE49" i="7" s="1"/>
  <c r="CG49" i="7" s="1"/>
  <c r="CI49" i="7" s="1"/>
  <c r="CK49" i="7" s="1"/>
  <c r="CM49" i="7" s="1"/>
  <c r="CO49" i="7" s="1"/>
  <c r="CQ49" i="7" s="1"/>
  <c r="CS49" i="7" s="1"/>
  <c r="CU49" i="7" s="1"/>
  <c r="CW49" i="7" s="1"/>
  <c r="CY49" i="7" s="1"/>
  <c r="DA49" i="7" s="1"/>
  <c r="DC49" i="7" s="1"/>
  <c r="DE49" i="7" s="1"/>
  <c r="DG49" i="7" s="1"/>
  <c r="DI49" i="7" s="1"/>
  <c r="DK49" i="7" s="1"/>
  <c r="DM49" i="7" s="1"/>
  <c r="DO49" i="7" s="1"/>
  <c r="DQ49" i="7" s="1"/>
  <c r="DS49" i="7" s="1"/>
  <c r="DU49" i="7" s="1"/>
  <c r="DW49" i="7" s="1"/>
  <c r="DY49" i="7" s="1"/>
  <c r="EA49" i="7" s="1"/>
  <c r="EC49" i="7" s="1"/>
  <c r="EE49" i="7" s="1"/>
  <c r="EG49" i="7" s="1"/>
  <c r="EI49" i="7" s="1"/>
  <c r="EK49" i="7" s="1"/>
  <c r="EM49" i="7" s="1"/>
  <c r="EO49" i="7" s="1"/>
  <c r="EQ49" i="7" s="1"/>
  <c r="ES49" i="7" s="1"/>
  <c r="EU49" i="7" s="1"/>
  <c r="EW49" i="7" s="1"/>
  <c r="EY49" i="7" s="1"/>
  <c r="FA49" i="7" s="1"/>
  <c r="FC49" i="7" s="1"/>
  <c r="FE49" i="7" s="1"/>
  <c r="FG49" i="7" s="1"/>
  <c r="FI49" i="7" s="1"/>
  <c r="FK49" i="7" s="1"/>
  <c r="FM49" i="7" s="1"/>
  <c r="FO49" i="7" s="1"/>
  <c r="FQ49" i="7" s="1"/>
  <c r="FS49" i="7" s="1"/>
  <c r="FU49" i="7" s="1"/>
  <c r="FW49" i="7" s="1"/>
  <c r="FY49" i="7" s="1"/>
  <c r="GA49" i="7" s="1"/>
  <c r="GC49" i="7" s="1"/>
  <c r="GE49" i="7" s="1"/>
  <c r="GG49" i="7" s="1"/>
  <c r="GI49" i="7" s="1"/>
  <c r="GK49" i="7" s="1"/>
  <c r="GM49" i="7" s="1"/>
  <c r="GO49" i="7" s="1"/>
  <c r="GQ49" i="7" s="1"/>
  <c r="GS49" i="7" s="1"/>
  <c r="GU49" i="7" s="1"/>
  <c r="GW49" i="7" s="1"/>
  <c r="GY49" i="7" s="1"/>
  <c r="HA49" i="7" s="1"/>
  <c r="HC49" i="7" s="1"/>
  <c r="HE49" i="7" s="1"/>
  <c r="HG49" i="7" s="1"/>
  <c r="HI49" i="7" s="1"/>
  <c r="HK49" i="7" s="1"/>
  <c r="HM49" i="7" s="1"/>
  <c r="HO49" i="7" s="1"/>
  <c r="HQ49" i="7" s="1"/>
  <c r="HS49" i="7" s="1"/>
  <c r="HU49" i="7" s="1"/>
  <c r="HW49" i="7" s="1"/>
  <c r="HY49" i="7" s="1"/>
  <c r="IA49" i="7" s="1"/>
  <c r="IC49" i="7" s="1"/>
  <c r="IE49" i="7" s="1"/>
  <c r="IG49" i="7" s="1"/>
  <c r="II49" i="7" s="1"/>
  <c r="IK49" i="7" s="1"/>
  <c r="IM49" i="7" s="1"/>
  <c r="IO49" i="7" s="1"/>
  <c r="IQ49" i="7" s="1"/>
  <c r="IS49" i="7" s="1"/>
  <c r="IU49" i="7" s="1"/>
  <c r="IW49" i="7" s="1"/>
  <c r="IY49" i="7" s="1"/>
  <c r="JA49" i="7" s="1"/>
  <c r="JC49" i="7" s="1"/>
  <c r="JE49" i="7" s="1"/>
  <c r="JG49" i="7" s="1"/>
  <c r="JI49" i="7" s="1"/>
  <c r="JK49" i="7" s="1"/>
  <c r="JM49" i="7" s="1"/>
  <c r="JO49" i="7" s="1"/>
  <c r="JQ49" i="7" s="1"/>
  <c r="JS49" i="7" s="1"/>
  <c r="JU49" i="7" s="1"/>
  <c r="JW49" i="7" s="1"/>
  <c r="JY49" i="7" s="1"/>
  <c r="KA49" i="7" s="1"/>
  <c r="KC49" i="7" s="1"/>
  <c r="KE49" i="7" s="1"/>
  <c r="KG49" i="7" s="1"/>
  <c r="KI49" i="7" s="1"/>
  <c r="KK49" i="7" s="1"/>
  <c r="KM49" i="7" s="1"/>
  <c r="KO49" i="7" s="1"/>
  <c r="KQ49" i="7" s="1"/>
  <c r="KS49" i="7" s="1"/>
  <c r="KU49" i="7" s="1"/>
  <c r="KW49" i="7" s="1"/>
  <c r="KY49" i="7" s="1"/>
  <c r="LA49" i="7" s="1"/>
  <c r="LC49" i="7" s="1"/>
  <c r="LE49" i="7" s="1"/>
  <c r="LG49" i="7" s="1"/>
  <c r="LI49" i="7" s="1"/>
  <c r="LK49" i="7" s="1"/>
  <c r="LM49" i="7" s="1"/>
  <c r="LO49" i="7" s="1"/>
  <c r="LQ49" i="7" s="1"/>
  <c r="LS49" i="7" s="1"/>
  <c r="LU49" i="7" s="1"/>
  <c r="LW49" i="7" s="1"/>
  <c r="LY49" i="7" s="1"/>
  <c r="MA49" i="7" s="1"/>
  <c r="MC49" i="7" s="1"/>
  <c r="ME49" i="7" s="1"/>
  <c r="MG49" i="7" s="1"/>
  <c r="MI49" i="7" s="1"/>
  <c r="MK49" i="7" s="1"/>
  <c r="MM49" i="7" s="1"/>
  <c r="MO49" i="7" s="1"/>
  <c r="MQ49" i="7" s="1"/>
  <c r="MS49" i="7" s="1"/>
  <c r="MU49" i="7" s="1"/>
  <c r="MW49" i="7" s="1"/>
  <c r="MY49" i="7" s="1"/>
  <c r="NA49" i="7" s="1"/>
  <c r="NC49" i="7" s="1"/>
  <c r="NE49" i="7" s="1"/>
  <c r="NG49" i="7" s="1"/>
  <c r="NI49" i="7" s="1"/>
  <c r="NK49" i="7" s="1"/>
  <c r="NM49" i="7" s="1"/>
  <c r="NO49" i="7" s="1"/>
  <c r="NQ49" i="7" s="1"/>
  <c r="NS49" i="7" s="1"/>
  <c r="NU49" i="7" s="1"/>
  <c r="NW49" i="7" s="1"/>
  <c r="NY49" i="7" s="1"/>
  <c r="OA49" i="7" s="1"/>
  <c r="OC49" i="7" s="1"/>
  <c r="OE49" i="7" s="1"/>
  <c r="OG49" i="7" s="1"/>
  <c r="OI49" i="7" s="1"/>
  <c r="OK49" i="7" s="1"/>
  <c r="OM49" i="7" s="1"/>
  <c r="OO49" i="7" s="1"/>
  <c r="OQ49" i="7" s="1"/>
  <c r="OS49" i="7" s="1"/>
  <c r="OU49" i="7" s="1"/>
  <c r="OW49" i="7" s="1"/>
  <c r="OY49" i="7" s="1"/>
  <c r="PA49" i="7" s="1"/>
  <c r="PC49" i="7" s="1"/>
  <c r="PE49" i="7" s="1"/>
  <c r="PG49" i="7" s="1"/>
  <c r="PI49" i="7" s="1"/>
  <c r="PK49" i="7" s="1"/>
  <c r="PM49" i="7" s="1"/>
  <c r="PO49" i="7" s="1"/>
  <c r="PQ49" i="7" s="1"/>
  <c r="PS49" i="7" s="1"/>
  <c r="PU49" i="7" s="1"/>
  <c r="PW49" i="7" s="1"/>
  <c r="PY49" i="7" s="1"/>
  <c r="QA49" i="7" s="1"/>
  <c r="QC49" i="7" s="1"/>
  <c r="QE49" i="7" s="1"/>
  <c r="QG49" i="7" s="1"/>
  <c r="QI49" i="7" s="1"/>
  <c r="QK49" i="7" s="1"/>
  <c r="QM49" i="7" s="1"/>
  <c r="QO49" i="7" s="1"/>
  <c r="QQ49" i="7" s="1"/>
  <c r="QS49" i="7" s="1"/>
  <c r="QU49" i="7" s="1"/>
  <c r="QW49" i="7" s="1"/>
  <c r="QY49" i="7" s="1"/>
  <c r="RA49" i="7" s="1"/>
  <c r="RC49" i="7" s="1"/>
  <c r="RE49" i="7" s="1"/>
  <c r="RG49" i="7" s="1"/>
  <c r="RI49" i="7" s="1"/>
  <c r="RK49" i="7" s="1"/>
  <c r="RM49" i="7" s="1"/>
  <c r="RO49" i="7" s="1"/>
  <c r="RQ49" i="7" s="1"/>
  <c r="RS49" i="7" s="1"/>
  <c r="RU49" i="7" s="1"/>
  <c r="RW49" i="7" s="1"/>
  <c r="RY49" i="7" s="1"/>
  <c r="SA49" i="7" s="1"/>
  <c r="SC49" i="7" s="1"/>
  <c r="SE49" i="7" s="1"/>
  <c r="SG49" i="7" s="1"/>
  <c r="SI49" i="7" s="1"/>
  <c r="SK49" i="7" s="1"/>
  <c r="SM49" i="7" s="1"/>
  <c r="SO49" i="7" s="1"/>
  <c r="SQ49" i="7" s="1"/>
  <c r="SS49" i="7" s="1"/>
  <c r="SU49" i="7" s="1"/>
  <c r="SW49" i="7" s="1"/>
  <c r="SY49" i="7" s="1"/>
  <c r="TA49" i="7" s="1"/>
  <c r="TC49" i="7" s="1"/>
  <c r="TE49" i="7" s="1"/>
  <c r="TG49" i="7" s="1"/>
  <c r="TI49" i="7" s="1"/>
  <c r="TK49" i="7" s="1"/>
  <c r="TM49" i="7" s="1"/>
  <c r="TO49" i="7" s="1"/>
  <c r="TQ49" i="7" s="1"/>
  <c r="TS49" i="7" s="1"/>
  <c r="TU49" i="7" s="1"/>
  <c r="TW49" i="7" s="1"/>
  <c r="TY49" i="7" s="1"/>
  <c r="UA49" i="7" s="1"/>
  <c r="UC49" i="7" s="1"/>
  <c r="UE49" i="7" s="1"/>
  <c r="UG49" i="7" s="1"/>
  <c r="UI49" i="7" s="1"/>
  <c r="UK49" i="7" s="1"/>
  <c r="UM49" i="7" s="1"/>
  <c r="UO49" i="7" s="1"/>
  <c r="UQ49" i="7" s="1"/>
  <c r="US49" i="7" s="1"/>
  <c r="UU49" i="7" s="1"/>
  <c r="UW49" i="7" s="1"/>
  <c r="UY49" i="7" s="1"/>
  <c r="VA49" i="7" s="1"/>
  <c r="VC49" i="7" s="1"/>
  <c r="VE49" i="7" s="1"/>
  <c r="VG49" i="7" s="1"/>
  <c r="VI49" i="7" s="1"/>
  <c r="VK49" i="7" s="1"/>
  <c r="VM49" i="7" s="1"/>
  <c r="VO49" i="7" s="1"/>
  <c r="VQ49" i="7" s="1"/>
  <c r="VS49" i="7" s="1"/>
  <c r="VU49" i="7" s="1"/>
  <c r="VW49" i="7" s="1"/>
  <c r="VY49" i="7" s="1"/>
  <c r="WA49" i="7" s="1"/>
  <c r="WC49" i="7" s="1"/>
  <c r="WE49" i="7" s="1"/>
  <c r="WG49" i="7" s="1"/>
  <c r="WI49" i="7" s="1"/>
  <c r="WK49" i="7" s="1"/>
  <c r="WM49" i="7" s="1"/>
  <c r="WO49" i="7" s="1"/>
  <c r="WQ49" i="7" s="1"/>
  <c r="WS49" i="7" s="1"/>
  <c r="WU49" i="7" s="1"/>
  <c r="WW49" i="7" s="1"/>
  <c r="WY49" i="7" s="1"/>
  <c r="XA49" i="7" s="1"/>
  <c r="XC49" i="7" s="1"/>
  <c r="XE49" i="7" s="1"/>
  <c r="XG49" i="7" s="1"/>
  <c r="XI49" i="7" s="1"/>
  <c r="XK49" i="7" s="1"/>
  <c r="XM49" i="7" s="1"/>
  <c r="XO49" i="7" s="1"/>
  <c r="XQ49" i="7" s="1"/>
  <c r="XS49" i="7" s="1"/>
  <c r="XU49" i="7" s="1"/>
  <c r="XW49" i="7" s="1"/>
  <c r="XY49" i="7" s="1"/>
  <c r="YA49" i="7" s="1"/>
  <c r="YC49" i="7" s="1"/>
  <c r="YE49" i="7" s="1"/>
  <c r="YG49" i="7" s="1"/>
  <c r="YI49" i="7" s="1"/>
  <c r="YK49" i="7" s="1"/>
  <c r="YM49" i="7" s="1"/>
  <c r="YO49" i="7" s="1"/>
  <c r="YQ49" i="7" s="1"/>
  <c r="YS49" i="7" s="1"/>
  <c r="YU49" i="7" s="1"/>
  <c r="YW49" i="7" s="1"/>
  <c r="YY49" i="7" s="1"/>
  <c r="ZA49" i="7" s="1"/>
  <c r="ZC49" i="7" s="1"/>
  <c r="ZE49" i="7" s="1"/>
  <c r="ZG49" i="7" s="1"/>
  <c r="ZI49" i="7" s="1"/>
  <c r="ZK49" i="7" s="1"/>
  <c r="ZM49" i="7" s="1"/>
  <c r="ZO49" i="7" s="1"/>
  <c r="ZQ49" i="7" s="1"/>
  <c r="ZS49" i="7" s="1"/>
  <c r="ZU49" i="7" s="1"/>
  <c r="ZW49" i="7" s="1"/>
  <c r="ZY49" i="7" s="1"/>
  <c r="AAA49" i="7" s="1"/>
  <c r="AAC49" i="7" s="1"/>
  <c r="AAE49" i="7" s="1"/>
  <c r="AAG49" i="7" s="1"/>
  <c r="AAI49" i="7" s="1"/>
  <c r="AAK49" i="7" s="1"/>
  <c r="AAM49" i="7" s="1"/>
  <c r="AAO49" i="7" s="1"/>
  <c r="AAQ49" i="7" s="1"/>
  <c r="AAS49" i="7" s="1"/>
  <c r="AAU49" i="7" s="1"/>
  <c r="AAW49" i="7" s="1"/>
  <c r="AAY49" i="7" s="1"/>
  <c r="ABA49" i="7" s="1"/>
  <c r="ABC49" i="7" s="1"/>
  <c r="ABE49" i="7" s="1"/>
  <c r="ABG49" i="7" s="1"/>
  <c r="ABI49" i="7" s="1"/>
  <c r="ABK49" i="7" s="1"/>
  <c r="ABM49" i="7" s="1"/>
  <c r="ABO49" i="7" s="1"/>
  <c r="ABQ49" i="7" s="1"/>
  <c r="ABS49" i="7" s="1"/>
  <c r="ABU49" i="7" s="1"/>
  <c r="ABW49" i="7" s="1"/>
  <c r="ABY49" i="7" s="1"/>
  <c r="ACA49" i="7" s="1"/>
  <c r="ACC49" i="7" s="1"/>
  <c r="ACE49" i="7" s="1"/>
  <c r="ACG49" i="7" s="1"/>
  <c r="ACI49" i="7" s="1"/>
  <c r="ACK49" i="7" s="1"/>
  <c r="ACM49" i="7" s="1"/>
  <c r="ACO49" i="7" s="1"/>
  <c r="ACQ49" i="7" s="1"/>
  <c r="ACS49" i="7" s="1"/>
  <c r="ACU49" i="7" s="1"/>
  <c r="ACW49" i="7" s="1"/>
  <c r="ACY49" i="7" s="1"/>
  <c r="ADA49" i="7" s="1"/>
  <c r="ADC49" i="7" s="1"/>
  <c r="ADE49" i="7" s="1"/>
  <c r="ADG49" i="7" s="1"/>
  <c r="ADI49" i="7" s="1"/>
  <c r="ADK49" i="7" s="1"/>
  <c r="ADM49" i="7" s="1"/>
  <c r="ADO49" i="7" s="1"/>
  <c r="ADQ49" i="7" s="1"/>
  <c r="ADS49" i="7" s="1"/>
  <c r="ADU49" i="7" s="1"/>
  <c r="ADW49" i="7" s="1"/>
  <c r="ADY49" i="7" s="1"/>
  <c r="AEA49" i="7" s="1"/>
  <c r="AEC49" i="7" s="1"/>
  <c r="AEE49" i="7" s="1"/>
  <c r="AEG49" i="7" s="1"/>
  <c r="AEI49" i="7" s="1"/>
  <c r="AEK49" i="7" s="1"/>
  <c r="AEM49" i="7" s="1"/>
  <c r="AEO49" i="7" s="1"/>
  <c r="AEQ49" i="7" s="1"/>
  <c r="AES49" i="7" s="1"/>
  <c r="AEU49" i="7" s="1"/>
  <c r="AEW49" i="7" s="1"/>
  <c r="AEY49" i="7" s="1"/>
  <c r="AFA49" i="7" s="1"/>
  <c r="AFC49" i="7" s="1"/>
  <c r="AFE49" i="7" s="1"/>
  <c r="AFG49" i="7" s="1"/>
  <c r="AFI49" i="7" s="1"/>
  <c r="AFK49" i="7" s="1"/>
  <c r="AFM49" i="7" s="1"/>
  <c r="AFO49" i="7" s="1"/>
  <c r="AFQ49" i="7" s="1"/>
  <c r="AFS49" i="7" s="1"/>
  <c r="AFU49" i="7" s="1"/>
  <c r="AFW49" i="7" s="1"/>
  <c r="AFY49" i="7" s="1"/>
  <c r="AGA49" i="7" s="1"/>
  <c r="AGC49" i="7" s="1"/>
  <c r="AGE49" i="7" s="1"/>
  <c r="AGG49" i="7" s="1"/>
  <c r="AGI49" i="7" s="1"/>
  <c r="AGK49" i="7" s="1"/>
  <c r="AGM49" i="7" s="1"/>
  <c r="AGO49" i="7" s="1"/>
  <c r="AGQ49" i="7" s="1"/>
  <c r="AGS49" i="7" s="1"/>
  <c r="AGU49" i="7" s="1"/>
  <c r="AGW49" i="7" s="1"/>
  <c r="AGY49" i="7" s="1"/>
  <c r="AHA49" i="7" s="1"/>
  <c r="AHC49" i="7" s="1"/>
  <c r="AHE49" i="7" s="1"/>
  <c r="AHG49" i="7" s="1"/>
  <c r="AHI49" i="7" s="1"/>
  <c r="AHK49" i="7" s="1"/>
  <c r="AHM49" i="7" s="1"/>
  <c r="AHO49" i="7" s="1"/>
  <c r="AHQ49" i="7" s="1"/>
  <c r="AHS49" i="7" s="1"/>
  <c r="AHU49" i="7" s="1"/>
  <c r="AHW49" i="7" s="1"/>
  <c r="AHY49" i="7" s="1"/>
  <c r="AIA49" i="7" s="1"/>
  <c r="AIC49" i="7" s="1"/>
  <c r="AIE49" i="7" s="1"/>
  <c r="AIG49" i="7" s="1"/>
  <c r="AII49" i="7" s="1"/>
  <c r="AIK49" i="7" s="1"/>
  <c r="AIM49" i="7" s="1"/>
  <c r="AIO49" i="7" s="1"/>
  <c r="AIQ49" i="7" s="1"/>
  <c r="AIS49" i="7" s="1"/>
  <c r="AIU49" i="7" s="1"/>
  <c r="AIW49" i="7" s="1"/>
  <c r="AIY49" i="7" s="1"/>
  <c r="AJA49" i="7" s="1"/>
  <c r="AJC49" i="7" s="1"/>
  <c r="AJE49" i="7" s="1"/>
  <c r="AJG49" i="7" s="1"/>
  <c r="AJI49" i="7" s="1"/>
  <c r="AJK49" i="7" s="1"/>
  <c r="AJM49" i="7" s="1"/>
  <c r="AJO49" i="7" s="1"/>
  <c r="AJQ49" i="7" s="1"/>
  <c r="AJS49" i="7" s="1"/>
  <c r="AJU49" i="7" s="1"/>
  <c r="AJW49" i="7" s="1"/>
  <c r="AJY49" i="7" s="1"/>
  <c r="AKA49" i="7" s="1"/>
  <c r="AKC49" i="7" s="1"/>
  <c r="AKE49" i="7" s="1"/>
  <c r="AKG49" i="7" s="1"/>
  <c r="AKI49" i="7" s="1"/>
  <c r="AKK49" i="7" s="1"/>
  <c r="AKM49" i="7" s="1"/>
  <c r="AKO49" i="7" s="1"/>
  <c r="AKQ49" i="7" s="1"/>
  <c r="AKS49" i="7" s="1"/>
  <c r="AKU49" i="7" s="1"/>
  <c r="AKW49" i="7" s="1"/>
  <c r="AKY49" i="7" s="1"/>
  <c r="ALA49" i="7" s="1"/>
  <c r="ALC49" i="7" s="1"/>
  <c r="ALE49" i="7" s="1"/>
  <c r="ALG49" i="7" s="1"/>
  <c r="ALI49" i="7" s="1"/>
  <c r="ALK49" i="7" s="1"/>
  <c r="ALM49" i="7" s="1"/>
  <c r="ALO49" i="7" s="1"/>
  <c r="ALQ49" i="7" s="1"/>
  <c r="ALS49" i="7" s="1"/>
  <c r="ALU49" i="7" s="1"/>
  <c r="ALW49" i="7" s="1"/>
  <c r="ALY49" i="7" s="1"/>
  <c r="AMA49" i="7" s="1"/>
  <c r="AMC49" i="7" s="1"/>
  <c r="AME49" i="7" s="1"/>
  <c r="AMG49" i="7" s="1"/>
  <c r="AMI49" i="7" s="1"/>
  <c r="AMK49" i="7" s="1"/>
  <c r="AMM49" i="7" s="1"/>
  <c r="AMO49" i="7" s="1"/>
  <c r="AMQ49" i="7" s="1"/>
  <c r="AMS49" i="7" s="1"/>
  <c r="AMU49" i="7" s="1"/>
  <c r="AMW49" i="7" s="1"/>
  <c r="AMY49" i="7" s="1"/>
  <c r="ANA49" i="7" s="1"/>
  <c r="ANC49" i="7" s="1"/>
  <c r="ANE49" i="7" s="1"/>
  <c r="ANG49" i="7" s="1"/>
  <c r="ANI49" i="7" s="1"/>
  <c r="ANK49" i="7" s="1"/>
  <c r="ANM49" i="7" s="1"/>
  <c r="ANO49" i="7" s="1"/>
  <c r="ANQ49" i="7" s="1"/>
  <c r="ANS49" i="7" s="1"/>
  <c r="ANU49" i="7" s="1"/>
  <c r="ANW49" i="7" s="1"/>
  <c r="ANY49" i="7" s="1"/>
  <c r="AOA49" i="7" s="1"/>
  <c r="AOC49" i="7" s="1"/>
  <c r="AOE49" i="7" s="1"/>
  <c r="AOG49" i="7" s="1"/>
  <c r="AOI49" i="7" s="1"/>
  <c r="AOK49" i="7" s="1"/>
  <c r="AOM49" i="7" s="1"/>
  <c r="AOO49" i="7" s="1"/>
  <c r="AOQ49" i="7" s="1"/>
  <c r="AOS49" i="7" s="1"/>
  <c r="AOU49" i="7" s="1"/>
  <c r="AOW49" i="7" s="1"/>
  <c r="AOY49" i="7" s="1"/>
  <c r="APA49" i="7" s="1"/>
  <c r="APC49" i="7" s="1"/>
  <c r="APE49" i="7" s="1"/>
  <c r="APG49" i="7" s="1"/>
  <c r="API49" i="7" s="1"/>
  <c r="APK49" i="7" s="1"/>
  <c r="APM49" i="7" s="1"/>
  <c r="APO49" i="7" s="1"/>
  <c r="APQ49" i="7" s="1"/>
  <c r="APS49" i="7" s="1"/>
  <c r="APU49" i="7" s="1"/>
  <c r="APW49" i="7" s="1"/>
  <c r="APY49" i="7" s="1"/>
  <c r="AQA49" i="7" s="1"/>
  <c r="AQC49" i="7" s="1"/>
  <c r="AQE49" i="7" s="1"/>
  <c r="AQG49" i="7" s="1"/>
  <c r="AQI49" i="7" s="1"/>
  <c r="AQK49" i="7" s="1"/>
  <c r="AQM49" i="7" s="1"/>
  <c r="AQO49" i="7" s="1"/>
  <c r="AQQ49" i="7" s="1"/>
  <c r="AQS49" i="7" s="1"/>
  <c r="AQU49" i="7" s="1"/>
  <c r="AQW49" i="7" s="1"/>
  <c r="AQY49" i="7" s="1"/>
  <c r="ARA49" i="7" s="1"/>
  <c r="ARC49" i="7" s="1"/>
  <c r="ARE49" i="7" s="1"/>
  <c r="ARG49" i="7" s="1"/>
  <c r="ARI49" i="7" s="1"/>
  <c r="ARK49" i="7" s="1"/>
  <c r="ARM49" i="7" s="1"/>
  <c r="ARO49" i="7" s="1"/>
  <c r="ARQ49" i="7" s="1"/>
  <c r="ARS49" i="7" s="1"/>
  <c r="ARU49" i="7" s="1"/>
  <c r="ARW49" i="7" s="1"/>
  <c r="ARY49" i="7" s="1"/>
  <c r="ASA49" i="7" s="1"/>
  <c r="ASC49" i="7" s="1"/>
  <c r="ASE49" i="7" s="1"/>
  <c r="ASG49" i="7" s="1"/>
  <c r="ASI49" i="7" s="1"/>
  <c r="ASK49" i="7" s="1"/>
  <c r="ASM49" i="7" s="1"/>
  <c r="ASO49" i="7" s="1"/>
  <c r="ASQ49" i="7" s="1"/>
  <c r="ASS49" i="7" s="1"/>
  <c r="ASU49" i="7" s="1"/>
  <c r="ASW49" i="7" s="1"/>
  <c r="ASY49" i="7" s="1"/>
  <c r="ATA49" i="7" s="1"/>
  <c r="ATC49" i="7" s="1"/>
  <c r="ATE49" i="7" s="1"/>
  <c r="ATG49" i="7" s="1"/>
  <c r="ATI49" i="7" s="1"/>
  <c r="ATK49" i="7" s="1"/>
  <c r="ATM49" i="7" s="1"/>
  <c r="ATO49" i="7" s="1"/>
  <c r="ATQ49" i="7" s="1"/>
  <c r="ATS49" i="7" s="1"/>
  <c r="ATU49" i="7" s="1"/>
  <c r="ATW49" i="7" s="1"/>
  <c r="ATY49" i="7" s="1"/>
  <c r="AUA49" i="7" s="1"/>
  <c r="AUC49" i="7" s="1"/>
  <c r="AUE49" i="7" s="1"/>
  <c r="AUG49" i="7" s="1"/>
  <c r="AUI49" i="7" s="1"/>
  <c r="AUK49" i="7" s="1"/>
  <c r="AUM49" i="7" s="1"/>
  <c r="AUO49" i="7" s="1"/>
  <c r="AUQ49" i="7" s="1"/>
  <c r="AUS49" i="7" s="1"/>
  <c r="AUU49" i="7" s="1"/>
  <c r="AUW49" i="7" s="1"/>
  <c r="AUY49" i="7" s="1"/>
  <c r="AVA49" i="7" s="1"/>
  <c r="AVC49" i="7" s="1"/>
  <c r="AVE49" i="7" s="1"/>
  <c r="AVG49" i="7" s="1"/>
  <c r="AVI49" i="7" s="1"/>
  <c r="AVK49" i="7" s="1"/>
  <c r="AVM49" i="7" s="1"/>
  <c r="AVO49" i="7" s="1"/>
  <c r="AVQ49" i="7" s="1"/>
  <c r="AVS49" i="7" s="1"/>
  <c r="AVU49" i="7" s="1"/>
  <c r="AVW49" i="7" s="1"/>
  <c r="AVY49" i="7" s="1"/>
  <c r="AWA49" i="7" s="1"/>
  <c r="AWC49" i="7" s="1"/>
  <c r="AWE49" i="7" s="1"/>
  <c r="AWG49" i="7" s="1"/>
  <c r="AWI49" i="7" s="1"/>
  <c r="AWK49" i="7" s="1"/>
  <c r="AWM49" i="7" s="1"/>
  <c r="AWO49" i="7" s="1"/>
  <c r="AWQ49" i="7" s="1"/>
  <c r="AWS49" i="7" s="1"/>
  <c r="AWU49" i="7" s="1"/>
  <c r="AWW49" i="7" s="1"/>
  <c r="AWY49" i="7" s="1"/>
  <c r="AXA49" i="7" s="1"/>
  <c r="AXC49" i="7" s="1"/>
  <c r="AXE49" i="7" s="1"/>
  <c r="AXG49" i="7" s="1"/>
  <c r="AXI49" i="7" s="1"/>
  <c r="AXK49" i="7" s="1"/>
  <c r="AXM49" i="7" s="1"/>
  <c r="AXO49" i="7" s="1"/>
  <c r="AXQ49" i="7" s="1"/>
  <c r="AXS49" i="7" s="1"/>
  <c r="AXU49" i="7" s="1"/>
  <c r="AXW49" i="7" s="1"/>
  <c r="AXY49" i="7" s="1"/>
  <c r="AYA49" i="7" s="1"/>
  <c r="AYC49" i="7" s="1"/>
  <c r="AYE49" i="7" s="1"/>
  <c r="AYG49" i="7" s="1"/>
  <c r="AYI49" i="7" s="1"/>
  <c r="AYK49" i="7" s="1"/>
  <c r="AYM49" i="7" s="1"/>
  <c r="AYO49" i="7" s="1"/>
  <c r="AYQ49" i="7" s="1"/>
  <c r="AYS49" i="7" s="1"/>
  <c r="AYU49" i="7" s="1"/>
  <c r="AYW49" i="7" s="1"/>
  <c r="AYY49" i="7" s="1"/>
  <c r="AZA49" i="7" s="1"/>
  <c r="AZC49" i="7" s="1"/>
  <c r="AZE49" i="7" s="1"/>
  <c r="AZG49" i="7" s="1"/>
  <c r="AZI49" i="7" s="1"/>
  <c r="AZK49" i="7" s="1"/>
  <c r="AZM49" i="7" s="1"/>
  <c r="AZO49" i="7" s="1"/>
  <c r="AZQ49" i="7" s="1"/>
  <c r="AZS49" i="7" s="1"/>
  <c r="AZU49" i="7" s="1"/>
  <c r="AZW49" i="7" s="1"/>
  <c r="AZY49" i="7" s="1"/>
  <c r="BAA49" i="7" s="1"/>
  <c r="BAC49" i="7" s="1"/>
  <c r="BAE49" i="7" s="1"/>
  <c r="BAG49" i="7" s="1"/>
  <c r="BAI49" i="7" s="1"/>
  <c r="BAK49" i="7" s="1"/>
  <c r="BAM49" i="7" s="1"/>
  <c r="BAO49" i="7" s="1"/>
  <c r="BAQ49" i="7" s="1"/>
  <c r="BAS49" i="7" s="1"/>
  <c r="BAU49" i="7" s="1"/>
  <c r="BAW49" i="7" s="1"/>
  <c r="BAY49" i="7" s="1"/>
  <c r="BBA49" i="7" s="1"/>
  <c r="BBC49" i="7" s="1"/>
  <c r="BBE49" i="7" s="1"/>
  <c r="BBG49" i="7" s="1"/>
  <c r="BBI49" i="7" s="1"/>
  <c r="BBK49" i="7" s="1"/>
  <c r="BBM49" i="7" s="1"/>
  <c r="BBO49" i="7" s="1"/>
  <c r="BBQ49" i="7" s="1"/>
  <c r="BBS49" i="7" s="1"/>
  <c r="BBU49" i="7" s="1"/>
  <c r="BBW49" i="7" s="1"/>
  <c r="BBY49" i="7" s="1"/>
  <c r="BCA49" i="7" s="1"/>
  <c r="BCC49" i="7" s="1"/>
  <c r="BCE49" i="7" s="1"/>
  <c r="BCG49" i="7" s="1"/>
  <c r="BCI49" i="7" s="1"/>
  <c r="BCK49" i="7" s="1"/>
  <c r="BCM49" i="7" s="1"/>
  <c r="BCO49" i="7" s="1"/>
  <c r="BCQ49" i="7" s="1"/>
  <c r="BCS49" i="7" s="1"/>
  <c r="BCU49" i="7" s="1"/>
  <c r="BCW49" i="7" s="1"/>
  <c r="BCY49" i="7" s="1"/>
  <c r="BDA49" i="7" s="1"/>
  <c r="BDC49" i="7" s="1"/>
  <c r="BDE49" i="7" s="1"/>
  <c r="BDG49" i="7" s="1"/>
  <c r="BDI49" i="7" s="1"/>
  <c r="BDK49" i="7" s="1"/>
  <c r="BDM49" i="7" s="1"/>
  <c r="BDO49" i="7" s="1"/>
  <c r="BDQ49" i="7" s="1"/>
  <c r="BDS49" i="7" s="1"/>
  <c r="BDU49" i="7" s="1"/>
  <c r="BDW49" i="7" s="1"/>
  <c r="BDY49" i="7" s="1"/>
  <c r="BEA49" i="7" s="1"/>
  <c r="BEC49" i="7" s="1"/>
  <c r="BEE49" i="7" s="1"/>
  <c r="BEG49" i="7" s="1"/>
  <c r="BEI49" i="7" s="1"/>
  <c r="BEK49" i="7" s="1"/>
  <c r="BEM49" i="7" s="1"/>
  <c r="BEO49" i="7" s="1"/>
  <c r="BEQ49" i="7" s="1"/>
  <c r="BES49" i="7" s="1"/>
  <c r="BEU49" i="7" s="1"/>
  <c r="BEW49" i="7" s="1"/>
  <c r="BEY49" i="7" s="1"/>
  <c r="BFA49" i="7" s="1"/>
  <c r="BFC49" i="7" s="1"/>
  <c r="BFE49" i="7" s="1"/>
  <c r="BFG49" i="7" s="1"/>
  <c r="BFI49" i="7" s="1"/>
  <c r="BFK49" i="7" s="1"/>
  <c r="BFM49" i="7" s="1"/>
  <c r="BFO49" i="7" s="1"/>
  <c r="BFQ49" i="7" s="1"/>
  <c r="BFS49" i="7" s="1"/>
  <c r="BFU49" i="7" s="1"/>
  <c r="BFW49" i="7" s="1"/>
  <c r="BFY49" i="7" s="1"/>
  <c r="BGA49" i="7" s="1"/>
  <c r="BGC49" i="7" s="1"/>
  <c r="BGE49" i="7" s="1"/>
  <c r="BGG49" i="7" s="1"/>
  <c r="BGI49" i="7" s="1"/>
  <c r="BGK49" i="7" s="1"/>
  <c r="BGM49" i="7" s="1"/>
  <c r="BGO49" i="7" s="1"/>
  <c r="BGQ49" i="7" s="1"/>
  <c r="BGS49" i="7" s="1"/>
  <c r="BGU49" i="7" s="1"/>
  <c r="BGW49" i="7" s="1"/>
  <c r="BGY49" i="7" s="1"/>
  <c r="BHA49" i="7" s="1"/>
  <c r="BHC49" i="7" s="1"/>
  <c r="BHE49" i="7" s="1"/>
  <c r="BHG49" i="7" s="1"/>
  <c r="BHI49" i="7" s="1"/>
  <c r="BHK49" i="7" s="1"/>
  <c r="BHM49" i="7" s="1"/>
  <c r="BHO49" i="7" s="1"/>
  <c r="BHQ49" i="7" s="1"/>
  <c r="BHS49" i="7" s="1"/>
  <c r="BHU49" i="7" s="1"/>
  <c r="BHW49" i="7" s="1"/>
  <c r="BHY49" i="7" s="1"/>
  <c r="BIA49" i="7" s="1"/>
  <c r="BIC49" i="7" s="1"/>
  <c r="BIE49" i="7" s="1"/>
  <c r="BIG49" i="7" s="1"/>
  <c r="BII49" i="7" s="1"/>
  <c r="BIK49" i="7" s="1"/>
  <c r="BIM49" i="7" s="1"/>
  <c r="BIO49" i="7" s="1"/>
  <c r="BIQ49" i="7" s="1"/>
  <c r="BIS49" i="7" s="1"/>
  <c r="BIU49" i="7" s="1"/>
  <c r="BIW49" i="7" s="1"/>
  <c r="BIY49" i="7" s="1"/>
  <c r="BJA49" i="7" s="1"/>
  <c r="BJC49" i="7" s="1"/>
  <c r="BJE49" i="7" s="1"/>
  <c r="BJG49" i="7" s="1"/>
  <c r="BJI49" i="7" s="1"/>
  <c r="BJK49" i="7" s="1"/>
  <c r="BJM49" i="7" s="1"/>
  <c r="BJO49" i="7" s="1"/>
  <c r="BJQ49" i="7" s="1"/>
  <c r="BJS49" i="7" s="1"/>
  <c r="BJU49" i="7" s="1"/>
  <c r="BJW49" i="7" s="1"/>
  <c r="BJY49" i="7" s="1"/>
  <c r="BKA49" i="7" s="1"/>
  <c r="BKC49" i="7" s="1"/>
  <c r="BKE49" i="7" s="1"/>
  <c r="BKG49" i="7" s="1"/>
  <c r="BKI49" i="7" s="1"/>
  <c r="BKK49" i="7" s="1"/>
  <c r="BKM49" i="7" s="1"/>
  <c r="BKO49" i="7" s="1"/>
  <c r="BKQ49" i="7" s="1"/>
  <c r="BKS49" i="7" s="1"/>
  <c r="BKU49" i="7" s="1"/>
  <c r="BKW49" i="7" s="1"/>
  <c r="BKY49" i="7" s="1"/>
  <c r="BLA49" i="7" s="1"/>
  <c r="BLC49" i="7" s="1"/>
  <c r="BLE49" i="7" s="1"/>
  <c r="BLG49" i="7" s="1"/>
  <c r="BLI49" i="7" s="1"/>
  <c r="BLK49" i="7" s="1"/>
  <c r="BLM49" i="7" s="1"/>
  <c r="BLO49" i="7" s="1"/>
  <c r="BLQ49" i="7" s="1"/>
  <c r="BLS49" i="7" s="1"/>
  <c r="BLU49" i="7" s="1"/>
  <c r="BLW49" i="7" s="1"/>
  <c r="BLY49" i="7" s="1"/>
  <c r="BMA49" i="7" s="1"/>
  <c r="BMC49" i="7" s="1"/>
  <c r="BME49" i="7" s="1"/>
  <c r="BMG49" i="7" s="1"/>
  <c r="BMI49" i="7" s="1"/>
  <c r="BMK49" i="7" s="1"/>
  <c r="BMM49" i="7" s="1"/>
  <c r="BMO49" i="7" s="1"/>
  <c r="BMQ49" i="7" s="1"/>
  <c r="BMS49" i="7" s="1"/>
  <c r="BMU49" i="7" s="1"/>
  <c r="BMW49" i="7" s="1"/>
  <c r="BMY49" i="7" s="1"/>
  <c r="BNA49" i="7" s="1"/>
  <c r="BNC49" i="7" s="1"/>
  <c r="BNE49" i="7" s="1"/>
  <c r="BNG49" i="7" s="1"/>
  <c r="BNI49" i="7" s="1"/>
  <c r="BNK49" i="7" s="1"/>
  <c r="BNM49" i="7" s="1"/>
  <c r="BNO49" i="7" s="1"/>
  <c r="BNQ49" i="7" s="1"/>
  <c r="BNS49" i="7" s="1"/>
  <c r="BNU49" i="7" s="1"/>
  <c r="BNW49" i="7" s="1"/>
  <c r="BNY49" i="7" s="1"/>
  <c r="BOA49" i="7" s="1"/>
  <c r="BOC49" i="7" s="1"/>
  <c r="BOE49" i="7" s="1"/>
  <c r="BOG49" i="7" s="1"/>
  <c r="BOI49" i="7" s="1"/>
  <c r="BOK49" i="7" s="1"/>
  <c r="BOM49" i="7" s="1"/>
  <c r="BOO49" i="7" s="1"/>
  <c r="BOQ49" i="7" s="1"/>
  <c r="BOS49" i="7" s="1"/>
  <c r="BOU49" i="7" s="1"/>
  <c r="BOW49" i="7" s="1"/>
  <c r="BOY49" i="7" s="1"/>
  <c r="BPA49" i="7" s="1"/>
  <c r="BPC49" i="7" s="1"/>
  <c r="BPE49" i="7" s="1"/>
  <c r="BPG49" i="7" s="1"/>
  <c r="BPI49" i="7" s="1"/>
  <c r="BPK49" i="7" s="1"/>
  <c r="BPM49" i="7" s="1"/>
  <c r="BPO49" i="7" s="1"/>
  <c r="BPQ49" i="7" s="1"/>
  <c r="BPS49" i="7" s="1"/>
  <c r="BPU49" i="7" s="1"/>
  <c r="BPW49" i="7" s="1"/>
  <c r="BPY49" i="7" s="1"/>
  <c r="BQA49" i="7" s="1"/>
  <c r="BQC49" i="7" s="1"/>
  <c r="BQE49" i="7" s="1"/>
  <c r="BQG49" i="7" s="1"/>
  <c r="BQI49" i="7" s="1"/>
  <c r="BQK49" i="7" s="1"/>
  <c r="BQM49" i="7" s="1"/>
  <c r="BQO49" i="7" s="1"/>
  <c r="BQQ49" i="7" s="1"/>
  <c r="BQS49" i="7" s="1"/>
  <c r="BQU49" i="7" s="1"/>
  <c r="BQW49" i="7" s="1"/>
  <c r="BQY49" i="7" s="1"/>
  <c r="BRA49" i="7" s="1"/>
  <c r="BRC49" i="7" s="1"/>
  <c r="BRE49" i="7" s="1"/>
  <c r="BRG49" i="7" s="1"/>
  <c r="BRI49" i="7" s="1"/>
  <c r="BRK49" i="7" s="1"/>
  <c r="BRM49" i="7" s="1"/>
  <c r="BRO49" i="7" s="1"/>
  <c r="BRQ49" i="7" s="1"/>
  <c r="BRS49" i="7" s="1"/>
  <c r="BRU49" i="7" s="1"/>
  <c r="BRW49" i="7" s="1"/>
  <c r="BRY49" i="7" s="1"/>
  <c r="BSA49" i="7" s="1"/>
  <c r="BSC49" i="7" s="1"/>
  <c r="BSE49" i="7" s="1"/>
  <c r="BSG49" i="7" s="1"/>
  <c r="BSI49" i="7" s="1"/>
  <c r="BSK49" i="7" s="1"/>
  <c r="BSM49" i="7" s="1"/>
  <c r="BSO49" i="7" s="1"/>
  <c r="BSQ49" i="7" s="1"/>
  <c r="BSS49" i="7" s="1"/>
  <c r="BSU49" i="7" s="1"/>
  <c r="BSW49" i="7" s="1"/>
  <c r="BSY49" i="7" s="1"/>
  <c r="BTA49" i="7" s="1"/>
  <c r="BTC49" i="7" s="1"/>
  <c r="BTE49" i="7" s="1"/>
  <c r="BTG49" i="7" s="1"/>
  <c r="BTI49" i="7" s="1"/>
  <c r="BTK49" i="7" s="1"/>
  <c r="BTM49" i="7" s="1"/>
  <c r="BTO49" i="7" s="1"/>
  <c r="BTQ49" i="7" s="1"/>
  <c r="BTS49" i="7" s="1"/>
  <c r="BTU49" i="7" s="1"/>
  <c r="BTW49" i="7" s="1"/>
  <c r="BTY49" i="7" s="1"/>
  <c r="BUA49" i="7" s="1"/>
  <c r="BUC49" i="7" s="1"/>
  <c r="BUE49" i="7" s="1"/>
  <c r="BUG49" i="7" s="1"/>
  <c r="BUI49" i="7" s="1"/>
  <c r="BUK49" i="7" s="1"/>
  <c r="BUM49" i="7" s="1"/>
  <c r="BUO49" i="7" s="1"/>
  <c r="BUQ49" i="7" s="1"/>
  <c r="BUS49" i="7" s="1"/>
  <c r="BUU49" i="7" s="1"/>
  <c r="BUW49" i="7" s="1"/>
  <c r="BUY49" i="7" s="1"/>
  <c r="BVA49" i="7" s="1"/>
  <c r="BVC49" i="7" s="1"/>
  <c r="BVE49" i="7" s="1"/>
  <c r="BVG49" i="7" s="1"/>
  <c r="BVI49" i="7" s="1"/>
  <c r="BVK49" i="7" s="1"/>
  <c r="BVM49" i="7" s="1"/>
  <c r="BVO49" i="7" s="1"/>
  <c r="BVQ49" i="7" s="1"/>
  <c r="BVS49" i="7" s="1"/>
  <c r="BVU49" i="7" s="1"/>
  <c r="BVW49" i="7" s="1"/>
  <c r="BVY49" i="7" s="1"/>
  <c r="BWA49" i="7" s="1"/>
  <c r="BWC49" i="7" s="1"/>
  <c r="BWE49" i="7" s="1"/>
  <c r="BWG49" i="7" s="1"/>
  <c r="BWI49" i="7" s="1"/>
  <c r="BWK49" i="7" s="1"/>
  <c r="BWM49" i="7" s="1"/>
  <c r="BWO49" i="7" s="1"/>
  <c r="BWQ49" i="7" s="1"/>
  <c r="BWS49" i="7" s="1"/>
  <c r="BWU49" i="7" s="1"/>
  <c r="BWW49" i="7" s="1"/>
  <c r="BWY49" i="7" s="1"/>
  <c r="BXA49" i="7" s="1"/>
  <c r="BXC49" i="7" s="1"/>
  <c r="BXE49" i="7" s="1"/>
  <c r="BXG49" i="7" s="1"/>
  <c r="BXI49" i="7" s="1"/>
  <c r="BXK49" i="7" s="1"/>
  <c r="BXM49" i="7" s="1"/>
  <c r="BXO49" i="7" s="1"/>
  <c r="BXQ49" i="7" s="1"/>
  <c r="BXS49" i="7" s="1"/>
  <c r="BXU49" i="7" s="1"/>
  <c r="BXW49" i="7" s="1"/>
  <c r="BXY49" i="7" s="1"/>
  <c r="BYA49" i="7" s="1"/>
  <c r="BYC49" i="7" s="1"/>
  <c r="BYE49" i="7" s="1"/>
  <c r="BYG49" i="7" s="1"/>
  <c r="BYI49" i="7" s="1"/>
  <c r="BYK49" i="7" s="1"/>
  <c r="BYM49" i="7" s="1"/>
  <c r="BYO49" i="7" s="1"/>
  <c r="BYQ49" i="7" s="1"/>
  <c r="BYS49" i="7" s="1"/>
  <c r="BYU49" i="7" s="1"/>
  <c r="BYW49" i="7" s="1"/>
  <c r="BYY49" i="7" s="1"/>
  <c r="BZA49" i="7" s="1"/>
  <c r="BZC49" i="7" s="1"/>
  <c r="BZE49" i="7" s="1"/>
  <c r="BZG49" i="7" s="1"/>
  <c r="BZI49" i="7" s="1"/>
  <c r="BZK49" i="7" s="1"/>
  <c r="BZM49" i="7" s="1"/>
  <c r="BZO49" i="7" s="1"/>
  <c r="BZQ49" i="7" s="1"/>
  <c r="BZS49" i="7" s="1"/>
  <c r="BZU49" i="7" s="1"/>
  <c r="BZW49" i="7" s="1"/>
  <c r="BZY49" i="7" s="1"/>
  <c r="CAA49" i="7" s="1"/>
  <c r="CAC49" i="7" s="1"/>
  <c r="CAE49" i="7" s="1"/>
  <c r="CAG49" i="7" s="1"/>
  <c r="CAI49" i="7" s="1"/>
  <c r="CAK49" i="7" s="1"/>
  <c r="CAM49" i="7" s="1"/>
  <c r="CAO49" i="7" s="1"/>
  <c r="CAQ49" i="7" s="1"/>
  <c r="CAS49" i="7" s="1"/>
  <c r="CAU49" i="7" s="1"/>
  <c r="CAW49" i="7" s="1"/>
  <c r="CAY49" i="7" s="1"/>
  <c r="CBA49" i="7" s="1"/>
  <c r="CBC49" i="7" s="1"/>
  <c r="CBE49" i="7" s="1"/>
  <c r="CBG49" i="7" s="1"/>
  <c r="CBI49" i="7" s="1"/>
  <c r="CBK49" i="7" s="1"/>
  <c r="CBM49" i="7" s="1"/>
  <c r="CBO49" i="7" s="1"/>
  <c r="CBQ49" i="7" s="1"/>
  <c r="CBS49" i="7" s="1"/>
  <c r="CBU49" i="7" s="1"/>
  <c r="CBW49" i="7" s="1"/>
  <c r="CBY49" i="7" s="1"/>
  <c r="CCA49" i="7" s="1"/>
  <c r="CCC49" i="7" s="1"/>
  <c r="CCE49" i="7" s="1"/>
  <c r="CCG49" i="7" s="1"/>
  <c r="CCI49" i="7" s="1"/>
  <c r="CCK49" i="7" s="1"/>
  <c r="CCM49" i="7" s="1"/>
  <c r="CCO49" i="7" s="1"/>
  <c r="CCQ49" i="7" s="1"/>
  <c r="CCS49" i="7" s="1"/>
  <c r="CCU49" i="7" s="1"/>
  <c r="CCW49" i="7" s="1"/>
  <c r="CCY49" i="7" s="1"/>
  <c r="CDA49" i="7" s="1"/>
  <c r="CDC49" i="7" s="1"/>
  <c r="CDE49" i="7" s="1"/>
  <c r="CDG49" i="7" s="1"/>
  <c r="CDI49" i="7" s="1"/>
  <c r="CDK49" i="7" s="1"/>
  <c r="CDM49" i="7" s="1"/>
  <c r="CDO49" i="7" s="1"/>
  <c r="CDQ49" i="7" s="1"/>
  <c r="CDS49" i="7" s="1"/>
  <c r="CDU49" i="7" s="1"/>
  <c r="CDW49" i="7" s="1"/>
  <c r="CDY49" i="7" s="1"/>
  <c r="CEA49" i="7" s="1"/>
  <c r="CEC49" i="7" s="1"/>
  <c r="CEE49" i="7" s="1"/>
  <c r="CEG49" i="7" s="1"/>
  <c r="CEI49" i="7" s="1"/>
  <c r="CEK49" i="7" s="1"/>
  <c r="CEM49" i="7" s="1"/>
  <c r="CEO49" i="7" s="1"/>
  <c r="CEQ49" i="7" s="1"/>
  <c r="CES49" i="7" s="1"/>
  <c r="CEU49" i="7" s="1"/>
  <c r="CEW49" i="7" s="1"/>
  <c r="CEY49" i="7" s="1"/>
  <c r="CFA49" i="7" s="1"/>
  <c r="CFC49" i="7" s="1"/>
  <c r="CFE49" i="7" s="1"/>
  <c r="CFG49" i="7" s="1"/>
  <c r="CFI49" i="7" s="1"/>
  <c r="CFK49" i="7" s="1"/>
  <c r="CFM49" i="7" s="1"/>
  <c r="CFO49" i="7" s="1"/>
  <c r="CFQ49" i="7" s="1"/>
  <c r="CFS49" i="7" s="1"/>
  <c r="CFU49" i="7" s="1"/>
  <c r="CFW49" i="7" s="1"/>
  <c r="CFY49" i="7" s="1"/>
  <c r="CGA49" i="7" s="1"/>
  <c r="CGC49" i="7" s="1"/>
  <c r="CGE49" i="7" s="1"/>
  <c r="CGG49" i="7" s="1"/>
  <c r="CGI49" i="7" s="1"/>
  <c r="CGK49" i="7" s="1"/>
  <c r="CGM49" i="7" s="1"/>
  <c r="CGO49" i="7" s="1"/>
  <c r="CGQ49" i="7" s="1"/>
  <c r="CGS49" i="7" s="1"/>
  <c r="CGU49" i="7" s="1"/>
  <c r="CGW49" i="7" s="1"/>
  <c r="CGY49" i="7" s="1"/>
  <c r="CHA49" i="7" s="1"/>
  <c r="CHC49" i="7" s="1"/>
  <c r="CHE49" i="7" s="1"/>
  <c r="CHG49" i="7" s="1"/>
  <c r="CHI49" i="7" s="1"/>
  <c r="CHK49" i="7" s="1"/>
  <c r="CHM49" i="7" s="1"/>
  <c r="CHO49" i="7" s="1"/>
  <c r="CHQ49" i="7" s="1"/>
  <c r="CHS49" i="7" s="1"/>
  <c r="CHU49" i="7" s="1"/>
  <c r="CHW49" i="7" s="1"/>
  <c r="CHY49" i="7" s="1"/>
  <c r="CIA49" i="7" s="1"/>
  <c r="CIC49" i="7" s="1"/>
  <c r="CIE49" i="7" s="1"/>
  <c r="CIG49" i="7" s="1"/>
  <c r="CII49" i="7" s="1"/>
  <c r="CIK49" i="7" s="1"/>
  <c r="CIM49" i="7" s="1"/>
  <c r="CIO49" i="7" s="1"/>
  <c r="CIQ49" i="7" s="1"/>
  <c r="CIS49" i="7" s="1"/>
  <c r="CIU49" i="7" s="1"/>
  <c r="CIW49" i="7" s="1"/>
  <c r="CIY49" i="7" s="1"/>
  <c r="CJA49" i="7" s="1"/>
  <c r="CJC49" i="7" s="1"/>
  <c r="CJE49" i="7" s="1"/>
  <c r="CJG49" i="7" s="1"/>
  <c r="CJI49" i="7" s="1"/>
  <c r="CJK49" i="7" s="1"/>
  <c r="CJM49" i="7" s="1"/>
  <c r="CJO49" i="7" s="1"/>
  <c r="CJQ49" i="7" s="1"/>
  <c r="CJS49" i="7" s="1"/>
  <c r="CJU49" i="7" s="1"/>
  <c r="CJW49" i="7" s="1"/>
  <c r="CJY49" i="7" s="1"/>
  <c r="CKA49" i="7" s="1"/>
  <c r="CKC49" i="7" s="1"/>
  <c r="CKE49" i="7" s="1"/>
  <c r="CKG49" i="7" s="1"/>
  <c r="CKI49" i="7" s="1"/>
  <c r="CKK49" i="7" s="1"/>
  <c r="CKM49" i="7" s="1"/>
  <c r="CKO49" i="7" s="1"/>
  <c r="CKQ49" i="7" s="1"/>
  <c r="CKS49" i="7" s="1"/>
  <c r="CKU49" i="7" s="1"/>
  <c r="CKW49" i="7" s="1"/>
  <c r="CKY49" i="7" s="1"/>
  <c r="CLA49" i="7" s="1"/>
  <c r="CLC49" i="7" s="1"/>
  <c r="CLE49" i="7" s="1"/>
  <c r="CLG49" i="7" s="1"/>
  <c r="CLI49" i="7" s="1"/>
  <c r="CLK49" i="7" s="1"/>
  <c r="CLM49" i="7" s="1"/>
  <c r="CLO49" i="7" s="1"/>
  <c r="CLQ49" i="7" s="1"/>
  <c r="CLS49" i="7" s="1"/>
  <c r="CLU49" i="7" s="1"/>
  <c r="CLW49" i="7" s="1"/>
  <c r="CLY49" i="7" s="1"/>
  <c r="CMA49" i="7" s="1"/>
  <c r="CMC49" i="7" s="1"/>
  <c r="CME49" i="7" s="1"/>
  <c r="CMG49" i="7" s="1"/>
  <c r="CMI49" i="7" s="1"/>
  <c r="CMK49" i="7" s="1"/>
  <c r="CMM49" i="7" s="1"/>
  <c r="CMO49" i="7" s="1"/>
  <c r="CMQ49" i="7" s="1"/>
  <c r="CMS49" i="7" s="1"/>
  <c r="CMU49" i="7" s="1"/>
  <c r="CMW49" i="7" s="1"/>
  <c r="CMY49" i="7" s="1"/>
  <c r="CNA49" i="7" s="1"/>
  <c r="CNC49" i="7" s="1"/>
  <c r="CNE49" i="7" s="1"/>
  <c r="CNG49" i="7" s="1"/>
  <c r="CNI49" i="7" s="1"/>
  <c r="CNK49" i="7" s="1"/>
  <c r="CNM49" i="7" s="1"/>
  <c r="CNO49" i="7" s="1"/>
  <c r="CNQ49" i="7" s="1"/>
  <c r="CNS49" i="7" s="1"/>
  <c r="CNU49" i="7" s="1"/>
  <c r="CNW49" i="7" s="1"/>
  <c r="CNY49" i="7" s="1"/>
  <c r="COA49" i="7" s="1"/>
  <c r="COC49" i="7" s="1"/>
  <c r="COE49" i="7" s="1"/>
  <c r="COG49" i="7" s="1"/>
  <c r="COI49" i="7" s="1"/>
  <c r="COK49" i="7" s="1"/>
  <c r="COM49" i="7" s="1"/>
  <c r="COO49" i="7" s="1"/>
  <c r="COQ49" i="7" s="1"/>
  <c r="COS49" i="7" s="1"/>
  <c r="COU49" i="7" s="1"/>
  <c r="COW49" i="7" s="1"/>
  <c r="COY49" i="7" s="1"/>
  <c r="CPA49" i="7" s="1"/>
  <c r="CPC49" i="7" s="1"/>
  <c r="CPE49" i="7" s="1"/>
  <c r="CPG49" i="7" s="1"/>
  <c r="CPI49" i="7" s="1"/>
  <c r="CPK49" i="7" s="1"/>
  <c r="CPM49" i="7" s="1"/>
  <c r="CPO49" i="7" s="1"/>
  <c r="CPQ49" i="7" s="1"/>
  <c r="CPS49" i="7" s="1"/>
  <c r="CPU49" i="7" s="1"/>
  <c r="CPW49" i="7" s="1"/>
  <c r="CPY49" i="7" s="1"/>
  <c r="CQA49" i="7" s="1"/>
  <c r="CQC49" i="7" s="1"/>
  <c r="CQE49" i="7" s="1"/>
  <c r="CQG49" i="7" s="1"/>
  <c r="CQI49" i="7" s="1"/>
  <c r="CQK49" i="7" s="1"/>
  <c r="CQM49" i="7" s="1"/>
  <c r="CQO49" i="7" s="1"/>
  <c r="CQQ49" i="7" s="1"/>
  <c r="CQS49" i="7" s="1"/>
  <c r="CQU49" i="7" s="1"/>
  <c r="CQW49" i="7" s="1"/>
  <c r="CQY49" i="7" s="1"/>
  <c r="CRA49" i="7" s="1"/>
  <c r="CRC49" i="7" s="1"/>
  <c r="CRE49" i="7" s="1"/>
  <c r="CRG49" i="7" s="1"/>
  <c r="CRI49" i="7" s="1"/>
  <c r="CRK49" i="7" s="1"/>
  <c r="CRM49" i="7" s="1"/>
  <c r="CRO49" i="7" s="1"/>
  <c r="CRQ49" i="7" s="1"/>
  <c r="CRS49" i="7" s="1"/>
  <c r="CRU49" i="7" s="1"/>
  <c r="CRW49" i="7" s="1"/>
  <c r="CRY49" i="7" s="1"/>
  <c r="CSA49" i="7" s="1"/>
  <c r="CSC49" i="7" s="1"/>
  <c r="CSE49" i="7" s="1"/>
  <c r="CSG49" i="7" s="1"/>
  <c r="CSI49" i="7" s="1"/>
  <c r="CSK49" i="7" s="1"/>
  <c r="CSM49" i="7" s="1"/>
  <c r="CSO49" i="7" s="1"/>
  <c r="CSQ49" i="7" s="1"/>
  <c r="CSS49" i="7" s="1"/>
  <c r="CSU49" i="7" s="1"/>
  <c r="CSW49" i="7" s="1"/>
  <c r="CSY49" i="7" s="1"/>
  <c r="CTA49" i="7" s="1"/>
  <c r="CTC49" i="7" s="1"/>
  <c r="CTE49" i="7" s="1"/>
  <c r="CTG49" i="7" s="1"/>
  <c r="CTI49" i="7" s="1"/>
  <c r="CTK49" i="7" s="1"/>
  <c r="CTM49" i="7" s="1"/>
  <c r="CTO49" i="7" s="1"/>
  <c r="CTQ49" i="7" s="1"/>
  <c r="CTS49" i="7" s="1"/>
  <c r="CTU49" i="7" s="1"/>
  <c r="CTW49" i="7" s="1"/>
  <c r="CTY49" i="7" s="1"/>
  <c r="CUA49" i="7" s="1"/>
  <c r="CUC49" i="7" s="1"/>
  <c r="CUE49" i="7" s="1"/>
  <c r="CUG49" i="7" s="1"/>
  <c r="CUI49" i="7" s="1"/>
  <c r="CUK49" i="7" s="1"/>
  <c r="CUM49" i="7" s="1"/>
  <c r="CUO49" i="7" s="1"/>
  <c r="CUQ49" i="7" s="1"/>
  <c r="CUS49" i="7" s="1"/>
  <c r="CUU49" i="7" s="1"/>
  <c r="CUW49" i="7" s="1"/>
  <c r="CUY49" i="7" s="1"/>
  <c r="CVA49" i="7" s="1"/>
  <c r="CVC49" i="7" s="1"/>
  <c r="CVE49" i="7" s="1"/>
  <c r="CVG49" i="7" s="1"/>
  <c r="CVI49" i="7" s="1"/>
  <c r="CVK49" i="7" s="1"/>
  <c r="CVM49" i="7" s="1"/>
  <c r="CVO49" i="7" s="1"/>
  <c r="CVQ49" i="7" s="1"/>
  <c r="CVS49" i="7" s="1"/>
  <c r="CVU49" i="7" s="1"/>
  <c r="CVW49" i="7" s="1"/>
  <c r="CVY49" i="7" s="1"/>
  <c r="CWA49" i="7" s="1"/>
  <c r="CWC49" i="7" s="1"/>
  <c r="CWE49" i="7" s="1"/>
  <c r="CWG49" i="7" s="1"/>
  <c r="CWI49" i="7" s="1"/>
  <c r="CWK49" i="7" s="1"/>
  <c r="CWM49" i="7" s="1"/>
  <c r="CWO49" i="7" s="1"/>
  <c r="CWQ49" i="7" s="1"/>
  <c r="CWS49" i="7" s="1"/>
  <c r="CWU49" i="7" s="1"/>
  <c r="CWW49" i="7" s="1"/>
  <c r="CWY49" i="7" s="1"/>
  <c r="CXA49" i="7" s="1"/>
  <c r="CXC49" i="7" s="1"/>
  <c r="CXE49" i="7" s="1"/>
  <c r="CXG49" i="7" s="1"/>
  <c r="CXI49" i="7" s="1"/>
  <c r="CXK49" i="7" s="1"/>
  <c r="CXM49" i="7" s="1"/>
  <c r="CXO49" i="7" s="1"/>
  <c r="CXQ49" i="7" s="1"/>
  <c r="CXS49" i="7" s="1"/>
  <c r="CXU49" i="7" s="1"/>
  <c r="CXW49" i="7" s="1"/>
  <c r="CXY49" i="7" s="1"/>
  <c r="CYA49" i="7" s="1"/>
  <c r="CYC49" i="7" s="1"/>
  <c r="CYE49" i="7" s="1"/>
  <c r="CYG49" i="7" s="1"/>
  <c r="CYI49" i="7" s="1"/>
  <c r="CYK49" i="7" s="1"/>
  <c r="CYM49" i="7" s="1"/>
  <c r="CYO49" i="7" s="1"/>
  <c r="CYQ49" i="7" s="1"/>
  <c r="CYS49" i="7" s="1"/>
  <c r="CYU49" i="7" s="1"/>
  <c r="CYW49" i="7" s="1"/>
  <c r="CYY49" i="7" s="1"/>
  <c r="CZA49" i="7" s="1"/>
  <c r="CZC49" i="7" s="1"/>
  <c r="CZE49" i="7" s="1"/>
  <c r="CZG49" i="7" s="1"/>
  <c r="CZI49" i="7" s="1"/>
  <c r="CZK49" i="7" s="1"/>
  <c r="CZM49" i="7" s="1"/>
  <c r="CZO49" i="7" s="1"/>
  <c r="CZQ49" i="7" s="1"/>
  <c r="CZS49" i="7" s="1"/>
  <c r="CZU49" i="7" s="1"/>
  <c r="CZW49" i="7" s="1"/>
  <c r="CZY49" i="7" s="1"/>
  <c r="DAA49" i="7" s="1"/>
  <c r="DAC49" i="7" s="1"/>
  <c r="DAE49" i="7" s="1"/>
  <c r="DAG49" i="7" s="1"/>
  <c r="DAI49" i="7" s="1"/>
  <c r="DAK49" i="7" s="1"/>
  <c r="DAM49" i="7" s="1"/>
  <c r="DAO49" i="7" s="1"/>
  <c r="DAQ49" i="7" s="1"/>
  <c r="DAS49" i="7" s="1"/>
  <c r="DAU49" i="7" s="1"/>
  <c r="DAW49" i="7" s="1"/>
  <c r="DAY49" i="7" s="1"/>
  <c r="DBA49" i="7" s="1"/>
  <c r="DBC49" i="7" s="1"/>
  <c r="DBE49" i="7" s="1"/>
  <c r="DBG49" i="7" s="1"/>
  <c r="DBI49" i="7" s="1"/>
  <c r="DBK49" i="7" s="1"/>
  <c r="DBM49" i="7" s="1"/>
  <c r="DBO49" i="7" s="1"/>
  <c r="DBQ49" i="7" s="1"/>
  <c r="DBS49" i="7" s="1"/>
  <c r="DBU49" i="7" s="1"/>
  <c r="DBW49" i="7" s="1"/>
  <c r="DBY49" i="7" s="1"/>
  <c r="DCA49" i="7" s="1"/>
  <c r="DCC49" i="7" s="1"/>
  <c r="DCE49" i="7" s="1"/>
  <c r="DCG49" i="7" s="1"/>
  <c r="DCI49" i="7" s="1"/>
  <c r="DCK49" i="7" s="1"/>
  <c r="DCM49" i="7" s="1"/>
  <c r="DCO49" i="7" s="1"/>
  <c r="DCQ49" i="7" s="1"/>
  <c r="DCS49" i="7" s="1"/>
  <c r="DCU49" i="7" s="1"/>
  <c r="DCW49" i="7" s="1"/>
  <c r="DCY49" i="7" s="1"/>
  <c r="DDA49" i="7" s="1"/>
  <c r="DDC49" i="7" s="1"/>
  <c r="DDE49" i="7" s="1"/>
  <c r="DDG49" i="7" s="1"/>
  <c r="DDI49" i="7" s="1"/>
  <c r="DDK49" i="7" s="1"/>
  <c r="DDM49" i="7" s="1"/>
  <c r="DDO49" i="7" s="1"/>
  <c r="DDQ49" i="7" s="1"/>
  <c r="DDS49" i="7" s="1"/>
  <c r="DDU49" i="7" s="1"/>
  <c r="DDW49" i="7" s="1"/>
  <c r="DDY49" i="7" s="1"/>
  <c r="DEA49" i="7" s="1"/>
  <c r="DEC49" i="7" s="1"/>
  <c r="DEE49" i="7" s="1"/>
  <c r="DEG49" i="7" s="1"/>
  <c r="DEI49" i="7" s="1"/>
  <c r="DEK49" i="7" s="1"/>
  <c r="DEM49" i="7" s="1"/>
  <c r="DEO49" i="7" s="1"/>
  <c r="DEQ49" i="7" s="1"/>
  <c r="DES49" i="7" s="1"/>
  <c r="DEU49" i="7" s="1"/>
  <c r="DEW49" i="7" s="1"/>
  <c r="DEY49" i="7" s="1"/>
  <c r="DFA49" i="7" s="1"/>
  <c r="DFC49" i="7" s="1"/>
  <c r="DFE49" i="7" s="1"/>
  <c r="DFG49" i="7" s="1"/>
  <c r="DFI49" i="7" s="1"/>
  <c r="DFK49" i="7" s="1"/>
  <c r="DFM49" i="7" s="1"/>
  <c r="DFO49" i="7" s="1"/>
  <c r="DFQ49" i="7" s="1"/>
  <c r="DFS49" i="7" s="1"/>
  <c r="DFU49" i="7" s="1"/>
  <c r="DFW49" i="7" s="1"/>
  <c r="DFY49" i="7" s="1"/>
  <c r="DGA49" i="7" s="1"/>
  <c r="DGC49" i="7" s="1"/>
  <c r="DGE49" i="7" s="1"/>
  <c r="DGG49" i="7" s="1"/>
  <c r="DGI49" i="7" s="1"/>
  <c r="DGK49" i="7" s="1"/>
  <c r="DGM49" i="7" s="1"/>
  <c r="DGO49" i="7" s="1"/>
  <c r="DGQ49" i="7" s="1"/>
  <c r="DGS49" i="7" s="1"/>
  <c r="DGU49" i="7" s="1"/>
  <c r="DGW49" i="7" s="1"/>
  <c r="DGY49" i="7" s="1"/>
  <c r="DHA49" i="7" s="1"/>
  <c r="DHC49" i="7" s="1"/>
  <c r="DHE49" i="7" s="1"/>
  <c r="DHG49" i="7" s="1"/>
  <c r="DHI49" i="7" s="1"/>
  <c r="DHK49" i="7" s="1"/>
  <c r="DHM49" i="7" s="1"/>
  <c r="DHO49" i="7" s="1"/>
  <c r="DHQ49" i="7" s="1"/>
  <c r="DHS49" i="7" s="1"/>
  <c r="DHU49" i="7" s="1"/>
  <c r="DHW49" i="7" s="1"/>
  <c r="DHY49" i="7" s="1"/>
  <c r="DIA49" i="7" s="1"/>
  <c r="DIC49" i="7" s="1"/>
  <c r="DIE49" i="7" s="1"/>
  <c r="DIG49" i="7" s="1"/>
  <c r="DII49" i="7" s="1"/>
  <c r="DIK49" i="7" s="1"/>
  <c r="DIM49" i="7" s="1"/>
  <c r="DIO49" i="7" s="1"/>
  <c r="DIQ49" i="7" s="1"/>
  <c r="DIS49" i="7" s="1"/>
  <c r="DIU49" i="7" s="1"/>
  <c r="DIW49" i="7" s="1"/>
  <c r="DIY49" i="7" s="1"/>
  <c r="DJA49" i="7" s="1"/>
  <c r="DJC49" i="7" s="1"/>
  <c r="DJE49" i="7" s="1"/>
  <c r="DJG49" i="7" s="1"/>
  <c r="DJI49" i="7" s="1"/>
  <c r="DJK49" i="7" s="1"/>
  <c r="DJM49" i="7" s="1"/>
  <c r="DJO49" i="7" s="1"/>
  <c r="DJQ49" i="7" s="1"/>
  <c r="DJS49" i="7" s="1"/>
  <c r="DJU49" i="7" s="1"/>
  <c r="DJW49" i="7" s="1"/>
  <c r="DJY49" i="7" s="1"/>
  <c r="DKA49" i="7" s="1"/>
  <c r="DKC49" i="7" s="1"/>
  <c r="DKE49" i="7" s="1"/>
  <c r="DKG49" i="7" s="1"/>
  <c r="DKI49" i="7" s="1"/>
  <c r="DKK49" i="7" s="1"/>
  <c r="DKM49" i="7" s="1"/>
  <c r="DKO49" i="7" s="1"/>
  <c r="DKQ49" i="7" s="1"/>
  <c r="DKS49" i="7" s="1"/>
  <c r="DKU49" i="7" s="1"/>
  <c r="DKW49" i="7" s="1"/>
  <c r="DKY49" i="7" s="1"/>
  <c r="DLA49" i="7" s="1"/>
  <c r="DLC49" i="7" s="1"/>
  <c r="DLE49" i="7" s="1"/>
  <c r="DLG49" i="7" s="1"/>
  <c r="DLI49" i="7" s="1"/>
  <c r="DLK49" i="7" s="1"/>
  <c r="DLM49" i="7" s="1"/>
  <c r="DLO49" i="7" s="1"/>
  <c r="DLQ49" i="7" s="1"/>
  <c r="DLS49" i="7" s="1"/>
  <c r="DLU49" i="7" s="1"/>
  <c r="DLW49" i="7" s="1"/>
  <c r="DLY49" i="7" s="1"/>
  <c r="DMA49" i="7" s="1"/>
  <c r="DMC49" i="7" s="1"/>
  <c r="DME49" i="7" s="1"/>
  <c r="DMG49" i="7" s="1"/>
  <c r="DMI49" i="7" s="1"/>
  <c r="DMK49" i="7" s="1"/>
  <c r="DMM49" i="7" s="1"/>
  <c r="DMO49" i="7" s="1"/>
  <c r="DMQ49" i="7" s="1"/>
  <c r="DMS49" i="7" s="1"/>
  <c r="DMU49" i="7" s="1"/>
  <c r="DMW49" i="7" s="1"/>
  <c r="DMY49" i="7" s="1"/>
  <c r="DNA49" i="7" s="1"/>
  <c r="DNC49" i="7" s="1"/>
  <c r="DNE49" i="7" s="1"/>
  <c r="DNG49" i="7" s="1"/>
  <c r="DNI49" i="7" s="1"/>
  <c r="DNK49" i="7" s="1"/>
  <c r="DNM49" i="7" s="1"/>
  <c r="DNO49" i="7" s="1"/>
  <c r="DNQ49" i="7" s="1"/>
  <c r="DNS49" i="7" s="1"/>
  <c r="DNU49" i="7" s="1"/>
  <c r="DNW49" i="7" s="1"/>
  <c r="DNY49" i="7" s="1"/>
  <c r="DOA49" i="7" s="1"/>
  <c r="DOC49" i="7" s="1"/>
  <c r="DOE49" i="7" s="1"/>
  <c r="DOG49" i="7" s="1"/>
  <c r="DOI49" i="7" s="1"/>
  <c r="DOK49" i="7" s="1"/>
  <c r="DOM49" i="7" s="1"/>
  <c r="DOO49" i="7" s="1"/>
  <c r="DOQ49" i="7" s="1"/>
  <c r="DOS49" i="7" s="1"/>
  <c r="DOU49" i="7" s="1"/>
  <c r="DOW49" i="7" s="1"/>
  <c r="DOY49" i="7" s="1"/>
  <c r="DPA49" i="7" s="1"/>
  <c r="DPC49" i="7" s="1"/>
  <c r="DPE49" i="7" s="1"/>
  <c r="DPG49" i="7" s="1"/>
  <c r="DPI49" i="7" s="1"/>
  <c r="DPK49" i="7" s="1"/>
  <c r="DPM49" i="7" s="1"/>
  <c r="DPO49" i="7" s="1"/>
  <c r="DPQ49" i="7" s="1"/>
  <c r="DPS49" i="7" s="1"/>
  <c r="DPU49" i="7" s="1"/>
  <c r="DPW49" i="7" s="1"/>
  <c r="DPY49" i="7" s="1"/>
  <c r="DQA49" i="7" s="1"/>
  <c r="DQC49" i="7" s="1"/>
  <c r="DQE49" i="7" s="1"/>
  <c r="DQG49" i="7" s="1"/>
  <c r="DQI49" i="7" s="1"/>
  <c r="DQK49" i="7" s="1"/>
  <c r="DQM49" i="7" s="1"/>
  <c r="DQO49" i="7" s="1"/>
  <c r="DQQ49" i="7" s="1"/>
  <c r="DQS49" i="7" s="1"/>
  <c r="DQU49" i="7" s="1"/>
  <c r="DQW49" i="7" s="1"/>
  <c r="DQY49" i="7" s="1"/>
  <c r="DRA49" i="7" s="1"/>
  <c r="DRC49" i="7" s="1"/>
  <c r="DRE49" i="7" s="1"/>
  <c r="DRG49" i="7" s="1"/>
  <c r="DRI49" i="7" s="1"/>
  <c r="DRK49" i="7" s="1"/>
  <c r="DRM49" i="7" s="1"/>
  <c r="DRO49" i="7" s="1"/>
  <c r="DRQ49" i="7" s="1"/>
  <c r="DRS49" i="7" s="1"/>
  <c r="DRU49" i="7" s="1"/>
  <c r="DRW49" i="7" s="1"/>
  <c r="DRY49" i="7" s="1"/>
  <c r="DSA49" i="7" s="1"/>
  <c r="DSC49" i="7" s="1"/>
  <c r="DSE49" i="7" s="1"/>
  <c r="DSG49" i="7" s="1"/>
  <c r="DSI49" i="7" s="1"/>
  <c r="DSK49" i="7" s="1"/>
  <c r="DSM49" i="7" s="1"/>
  <c r="DSO49" i="7" s="1"/>
  <c r="DSQ49" i="7" s="1"/>
  <c r="DSS49" i="7" s="1"/>
  <c r="DSU49" i="7" s="1"/>
  <c r="DSW49" i="7" s="1"/>
  <c r="DSY49" i="7" s="1"/>
  <c r="DTA49" i="7" s="1"/>
  <c r="DTC49" i="7" s="1"/>
  <c r="DTE49" i="7" s="1"/>
  <c r="DTG49" i="7" s="1"/>
  <c r="DTI49" i="7" s="1"/>
  <c r="DTK49" i="7" s="1"/>
  <c r="DTM49" i="7" s="1"/>
  <c r="DTO49" i="7" s="1"/>
  <c r="DTQ49" i="7" s="1"/>
  <c r="DTS49" i="7" s="1"/>
  <c r="DTU49" i="7" s="1"/>
  <c r="DTW49" i="7" s="1"/>
  <c r="DTY49" i="7" s="1"/>
  <c r="DUA49" i="7" s="1"/>
  <c r="DUC49" i="7" s="1"/>
  <c r="DUE49" i="7" s="1"/>
  <c r="DUG49" i="7" s="1"/>
  <c r="DUI49" i="7" s="1"/>
  <c r="DUK49" i="7" s="1"/>
  <c r="DUM49" i="7" s="1"/>
  <c r="DUO49" i="7" s="1"/>
  <c r="DUQ49" i="7" s="1"/>
  <c r="DUS49" i="7" s="1"/>
  <c r="DUU49" i="7" s="1"/>
  <c r="DUW49" i="7" s="1"/>
  <c r="DUY49" i="7" s="1"/>
  <c r="DVA49" i="7" s="1"/>
  <c r="DVC49" i="7" s="1"/>
  <c r="DVE49" i="7" s="1"/>
  <c r="DVG49" i="7" s="1"/>
  <c r="DVI49" i="7" s="1"/>
  <c r="DVK49" i="7" s="1"/>
  <c r="DVM49" i="7" s="1"/>
  <c r="DVO49" i="7" s="1"/>
  <c r="DVQ49" i="7" s="1"/>
  <c r="DVS49" i="7" s="1"/>
  <c r="DVU49" i="7" s="1"/>
  <c r="DVW49" i="7" s="1"/>
  <c r="DVY49" i="7" s="1"/>
  <c r="DWA49" i="7" s="1"/>
  <c r="DWC49" i="7" s="1"/>
  <c r="DWE49" i="7" s="1"/>
  <c r="DWG49" i="7" s="1"/>
  <c r="DWI49" i="7" s="1"/>
  <c r="DWK49" i="7" s="1"/>
  <c r="DWM49" i="7" s="1"/>
  <c r="DWO49" i="7" s="1"/>
  <c r="DWQ49" i="7" s="1"/>
  <c r="DWS49" i="7" s="1"/>
  <c r="DWU49" i="7" s="1"/>
  <c r="DWW49" i="7" s="1"/>
  <c r="DWY49" i="7" s="1"/>
  <c r="DXA49" i="7" s="1"/>
  <c r="DXC49" i="7" s="1"/>
  <c r="DXE49" i="7" s="1"/>
  <c r="DXG49" i="7" s="1"/>
  <c r="DXI49" i="7" s="1"/>
  <c r="DXK49" i="7" s="1"/>
  <c r="DXM49" i="7" s="1"/>
  <c r="DXO49" i="7" s="1"/>
  <c r="DXQ49" i="7" s="1"/>
  <c r="DXS49" i="7" s="1"/>
  <c r="DXU49" i="7" s="1"/>
  <c r="DXW49" i="7" s="1"/>
  <c r="DXY49" i="7" s="1"/>
  <c r="DYA49" i="7" s="1"/>
  <c r="DYC49" i="7" s="1"/>
  <c r="DYE49" i="7" s="1"/>
  <c r="DYG49" i="7" s="1"/>
  <c r="DYI49" i="7" s="1"/>
  <c r="DYK49" i="7" s="1"/>
  <c r="DYM49" i="7" s="1"/>
  <c r="DYO49" i="7" s="1"/>
  <c r="DYQ49" i="7" s="1"/>
  <c r="DYS49" i="7" s="1"/>
  <c r="DYU49" i="7" s="1"/>
  <c r="DYW49" i="7" s="1"/>
  <c r="DYY49" i="7" s="1"/>
  <c r="DZA49" i="7" s="1"/>
  <c r="DZC49" i="7" s="1"/>
  <c r="DZE49" i="7" s="1"/>
  <c r="DZG49" i="7" s="1"/>
  <c r="DZI49" i="7" s="1"/>
  <c r="DZK49" i="7" s="1"/>
  <c r="DZM49" i="7" s="1"/>
  <c r="DZO49" i="7" s="1"/>
  <c r="DZQ49" i="7" s="1"/>
  <c r="DZS49" i="7" s="1"/>
  <c r="DZU49" i="7" s="1"/>
  <c r="DZW49" i="7" s="1"/>
  <c r="DZY49" i="7" s="1"/>
  <c r="EAA49" i="7" s="1"/>
  <c r="EAC49" i="7" s="1"/>
  <c r="EAE49" i="7" s="1"/>
  <c r="EAG49" i="7" s="1"/>
  <c r="EAI49" i="7" s="1"/>
  <c r="EAK49" i="7" s="1"/>
  <c r="EAM49" i="7" s="1"/>
  <c r="EAO49" i="7" s="1"/>
  <c r="EAQ49" i="7" s="1"/>
  <c r="EAS49" i="7" s="1"/>
  <c r="EAU49" i="7" s="1"/>
  <c r="EAW49" i="7" s="1"/>
  <c r="EAY49" i="7" s="1"/>
  <c r="EBA49" i="7" s="1"/>
  <c r="EBC49" i="7" s="1"/>
  <c r="EBE49" i="7" s="1"/>
  <c r="EBG49" i="7" s="1"/>
  <c r="EBI49" i="7" s="1"/>
  <c r="EBK49" i="7" s="1"/>
  <c r="EBM49" i="7" s="1"/>
  <c r="EBO49" i="7" s="1"/>
  <c r="EBQ49" i="7" s="1"/>
  <c r="EBS49" i="7" s="1"/>
  <c r="EBU49" i="7" s="1"/>
  <c r="EBW49" i="7" s="1"/>
  <c r="EBY49" i="7" s="1"/>
  <c r="ECA49" i="7" s="1"/>
  <c r="ECC49" i="7" s="1"/>
  <c r="ECE49" i="7" s="1"/>
  <c r="ECG49" i="7" s="1"/>
  <c r="ECI49" i="7" s="1"/>
  <c r="ECK49" i="7" s="1"/>
  <c r="ECM49" i="7" s="1"/>
  <c r="ECO49" i="7" s="1"/>
  <c r="ECQ49" i="7" s="1"/>
  <c r="ECS49" i="7" s="1"/>
  <c r="ECU49" i="7" s="1"/>
  <c r="ECW49" i="7" s="1"/>
  <c r="ECY49" i="7" s="1"/>
  <c r="EDA49" i="7" s="1"/>
  <c r="EDC49" i="7" s="1"/>
  <c r="EDE49" i="7" s="1"/>
  <c r="EDG49" i="7" s="1"/>
  <c r="EDI49" i="7" s="1"/>
  <c r="EDK49" i="7" s="1"/>
  <c r="EDM49" i="7" s="1"/>
  <c r="EDO49" i="7" s="1"/>
  <c r="EDQ49" i="7" s="1"/>
  <c r="EDS49" i="7" s="1"/>
  <c r="EDU49" i="7" s="1"/>
  <c r="EDW49" i="7" s="1"/>
  <c r="EDY49" i="7" s="1"/>
  <c r="EEA49" i="7" s="1"/>
  <c r="EEC49" i="7" s="1"/>
  <c r="EEE49" i="7" s="1"/>
  <c r="EEG49" i="7" s="1"/>
  <c r="EEI49" i="7" s="1"/>
  <c r="EEK49" i="7" s="1"/>
  <c r="EEM49" i="7" s="1"/>
  <c r="EEO49" i="7" s="1"/>
  <c r="EEQ49" i="7" s="1"/>
  <c r="EES49" i="7" s="1"/>
  <c r="EEU49" i="7" s="1"/>
  <c r="EEW49" i="7" s="1"/>
  <c r="EEY49" i="7" s="1"/>
  <c r="EFA49" i="7" s="1"/>
  <c r="EFC49" i="7" s="1"/>
  <c r="EFE49" i="7" s="1"/>
  <c r="EFG49" i="7" s="1"/>
  <c r="EFI49" i="7" s="1"/>
  <c r="EFK49" i="7" s="1"/>
  <c r="EFM49" i="7" s="1"/>
  <c r="EFO49" i="7" s="1"/>
  <c r="EFQ49" i="7" s="1"/>
  <c r="EFS49" i="7" s="1"/>
  <c r="EFU49" i="7" s="1"/>
  <c r="EFW49" i="7" s="1"/>
  <c r="EFY49" i="7" s="1"/>
  <c r="EGA49" i="7" s="1"/>
  <c r="EGC49" i="7" s="1"/>
  <c r="EGE49" i="7" s="1"/>
  <c r="EGG49" i="7" s="1"/>
  <c r="EGI49" i="7" s="1"/>
  <c r="EGK49" i="7" s="1"/>
  <c r="EGM49" i="7" s="1"/>
  <c r="EGO49" i="7" s="1"/>
  <c r="EGQ49" i="7" s="1"/>
  <c r="EGS49" i="7" s="1"/>
  <c r="EGU49" i="7" s="1"/>
  <c r="EGW49" i="7" s="1"/>
  <c r="EGY49" i="7" s="1"/>
  <c r="EHA49" i="7" s="1"/>
  <c r="EHC49" i="7" s="1"/>
  <c r="EHE49" i="7" s="1"/>
  <c r="EHG49" i="7" s="1"/>
  <c r="EHI49" i="7" s="1"/>
  <c r="EHK49" i="7" s="1"/>
  <c r="EHM49" i="7" s="1"/>
  <c r="EHO49" i="7" s="1"/>
  <c r="EHQ49" i="7" s="1"/>
  <c r="EHS49" i="7" s="1"/>
  <c r="EHU49" i="7" s="1"/>
  <c r="EHW49" i="7" s="1"/>
  <c r="EHY49" i="7" s="1"/>
  <c r="EIA49" i="7" s="1"/>
  <c r="EIC49" i="7" s="1"/>
  <c r="EIE49" i="7" s="1"/>
  <c r="EIG49" i="7" s="1"/>
  <c r="EII49" i="7" s="1"/>
  <c r="EIK49" i="7" s="1"/>
  <c r="EIM49" i="7" s="1"/>
  <c r="EIO49" i="7" s="1"/>
  <c r="EIQ49" i="7" s="1"/>
  <c r="EIS49" i="7" s="1"/>
  <c r="EIU49" i="7" s="1"/>
  <c r="EIW49" i="7" s="1"/>
  <c r="EIY49" i="7" s="1"/>
  <c r="EJA49" i="7" s="1"/>
  <c r="EJC49" i="7" s="1"/>
  <c r="EJE49" i="7" s="1"/>
  <c r="EJG49" i="7" s="1"/>
  <c r="EJI49" i="7" s="1"/>
  <c r="EJK49" i="7" s="1"/>
  <c r="EJM49" i="7" s="1"/>
  <c r="EJO49" i="7" s="1"/>
  <c r="EJQ49" i="7" s="1"/>
  <c r="EJS49" i="7" s="1"/>
  <c r="EJU49" i="7" s="1"/>
  <c r="EJW49" i="7" s="1"/>
  <c r="EJY49" i="7" s="1"/>
  <c r="EKA49" i="7" s="1"/>
  <c r="EKC49" i="7" s="1"/>
  <c r="EKE49" i="7" s="1"/>
  <c r="EKG49" i="7" s="1"/>
  <c r="EKI49" i="7" s="1"/>
  <c r="EKK49" i="7" s="1"/>
  <c r="EKM49" i="7" s="1"/>
  <c r="EKO49" i="7" s="1"/>
  <c r="EKQ49" i="7" s="1"/>
  <c r="EKS49" i="7" s="1"/>
  <c r="EKU49" i="7" s="1"/>
  <c r="EKW49" i="7" s="1"/>
  <c r="EKY49" i="7" s="1"/>
  <c r="ELA49" i="7" s="1"/>
  <c r="ELC49" i="7" s="1"/>
  <c r="ELE49" i="7" s="1"/>
  <c r="ELG49" i="7" s="1"/>
  <c r="ELI49" i="7" s="1"/>
  <c r="ELK49" i="7" s="1"/>
  <c r="ELM49" i="7" s="1"/>
  <c r="ELO49" i="7" s="1"/>
  <c r="ELQ49" i="7" s="1"/>
  <c r="ELS49" i="7" s="1"/>
  <c r="ELU49" i="7" s="1"/>
  <c r="ELW49" i="7" s="1"/>
  <c r="ELY49" i="7" s="1"/>
  <c r="EMA49" i="7" s="1"/>
  <c r="EMC49" i="7" s="1"/>
  <c r="EME49" i="7" s="1"/>
  <c r="EMG49" i="7" s="1"/>
  <c r="EMI49" i="7" s="1"/>
  <c r="EMK49" i="7" s="1"/>
  <c r="EMM49" i="7" s="1"/>
  <c r="EMO49" i="7" s="1"/>
  <c r="EMQ49" i="7" s="1"/>
  <c r="EMS49" i="7" s="1"/>
  <c r="EMU49" i="7" s="1"/>
  <c r="EMW49" i="7" s="1"/>
  <c r="EMY49" i="7" s="1"/>
  <c r="ENA49" i="7" s="1"/>
  <c r="ENC49" i="7" s="1"/>
  <c r="ENE49" i="7" s="1"/>
  <c r="ENG49" i="7" s="1"/>
  <c r="ENI49" i="7" s="1"/>
  <c r="ENK49" i="7" s="1"/>
  <c r="ENM49" i="7" s="1"/>
  <c r="ENO49" i="7" s="1"/>
  <c r="ENQ49" i="7" s="1"/>
  <c r="ENS49" i="7" s="1"/>
  <c r="ENU49" i="7" s="1"/>
  <c r="ENW49" i="7" s="1"/>
  <c r="ENY49" i="7" s="1"/>
  <c r="EOA49" i="7" s="1"/>
  <c r="EOC49" i="7" s="1"/>
  <c r="EOE49" i="7" s="1"/>
  <c r="EOG49" i="7" s="1"/>
  <c r="EOI49" i="7" s="1"/>
  <c r="EOK49" i="7" s="1"/>
  <c r="EOM49" i="7" s="1"/>
  <c r="EOO49" i="7" s="1"/>
  <c r="EOQ49" i="7" s="1"/>
  <c r="EOS49" i="7" s="1"/>
  <c r="EOU49" i="7" s="1"/>
  <c r="EOW49" i="7" s="1"/>
  <c r="EOY49" i="7" s="1"/>
  <c r="EPA49" i="7" s="1"/>
  <c r="EPC49" i="7" s="1"/>
  <c r="EPE49" i="7" s="1"/>
  <c r="EPG49" i="7" s="1"/>
  <c r="EPI49" i="7" s="1"/>
  <c r="EPK49" i="7" s="1"/>
  <c r="EPM49" i="7" s="1"/>
  <c r="EPO49" i="7" s="1"/>
  <c r="EPQ49" i="7" s="1"/>
  <c r="EPS49" i="7" s="1"/>
  <c r="EPU49" i="7" s="1"/>
  <c r="EPW49" i="7" s="1"/>
  <c r="EPY49" i="7" s="1"/>
  <c r="EQA49" i="7" s="1"/>
  <c r="EQC49" i="7" s="1"/>
  <c r="EQE49" i="7" s="1"/>
  <c r="EQG49" i="7" s="1"/>
  <c r="EQI49" i="7" s="1"/>
  <c r="EQK49" i="7" s="1"/>
  <c r="EQM49" i="7" s="1"/>
  <c r="EQO49" i="7" s="1"/>
  <c r="EQQ49" i="7" s="1"/>
  <c r="EQS49" i="7" s="1"/>
  <c r="EQU49" i="7" s="1"/>
  <c r="EQW49" i="7" s="1"/>
  <c r="EQY49" i="7" s="1"/>
  <c r="ERA49" i="7" s="1"/>
  <c r="ERC49" i="7" s="1"/>
  <c r="ERE49" i="7" s="1"/>
  <c r="ERG49" i="7" s="1"/>
  <c r="ERI49" i="7" s="1"/>
  <c r="ERK49" i="7" s="1"/>
  <c r="ERM49" i="7" s="1"/>
  <c r="ERO49" i="7" s="1"/>
  <c r="ERQ49" i="7" s="1"/>
  <c r="ERS49" i="7" s="1"/>
  <c r="ERU49" i="7" s="1"/>
  <c r="ERW49" i="7" s="1"/>
  <c r="ERY49" i="7" s="1"/>
  <c r="ESA49" i="7" s="1"/>
  <c r="ESC49" i="7" s="1"/>
  <c r="ESE49" i="7" s="1"/>
  <c r="ESG49" i="7" s="1"/>
  <c r="ESI49" i="7" s="1"/>
  <c r="ESK49" i="7" s="1"/>
  <c r="ESM49" i="7" s="1"/>
  <c r="ESO49" i="7" s="1"/>
  <c r="ESQ49" i="7" s="1"/>
  <c r="ESS49" i="7" s="1"/>
  <c r="ESU49" i="7" s="1"/>
  <c r="ESW49" i="7" s="1"/>
  <c r="ESY49" i="7" s="1"/>
  <c r="ETA49" i="7" s="1"/>
  <c r="ETC49" i="7" s="1"/>
  <c r="ETE49" i="7" s="1"/>
  <c r="ETG49" i="7" s="1"/>
  <c r="ETI49" i="7" s="1"/>
  <c r="ETK49" i="7" s="1"/>
  <c r="ETM49" i="7" s="1"/>
  <c r="ETO49" i="7" s="1"/>
  <c r="ETQ49" i="7" s="1"/>
  <c r="ETS49" i="7" s="1"/>
  <c r="ETU49" i="7" s="1"/>
  <c r="ETW49" i="7" s="1"/>
  <c r="ETY49" i="7" s="1"/>
  <c r="EUA49" i="7" s="1"/>
  <c r="EUC49" i="7" s="1"/>
  <c r="EUE49" i="7" s="1"/>
  <c r="EUG49" i="7" s="1"/>
  <c r="EUI49" i="7" s="1"/>
  <c r="EUK49" i="7" s="1"/>
  <c r="EUM49" i="7" s="1"/>
  <c r="EUO49" i="7" s="1"/>
  <c r="EUQ49" i="7" s="1"/>
  <c r="EUS49" i="7" s="1"/>
  <c r="EUU49" i="7" s="1"/>
  <c r="EUW49" i="7" s="1"/>
  <c r="EUY49" i="7" s="1"/>
  <c r="EVA49" i="7" s="1"/>
  <c r="EVC49" i="7" s="1"/>
  <c r="EVE49" i="7" s="1"/>
  <c r="EVG49" i="7" s="1"/>
  <c r="EVI49" i="7" s="1"/>
  <c r="EVK49" i="7" s="1"/>
  <c r="EVM49" i="7" s="1"/>
  <c r="EVO49" i="7" s="1"/>
  <c r="EVQ49" i="7" s="1"/>
  <c r="EVS49" i="7" s="1"/>
  <c r="EVU49" i="7" s="1"/>
  <c r="EVW49" i="7" s="1"/>
  <c r="EVY49" i="7" s="1"/>
  <c r="EWA49" i="7" s="1"/>
  <c r="EWC49" i="7" s="1"/>
  <c r="EWE49" i="7" s="1"/>
  <c r="EWG49" i="7" s="1"/>
  <c r="EWI49" i="7" s="1"/>
  <c r="EWK49" i="7" s="1"/>
  <c r="EWM49" i="7" s="1"/>
  <c r="EWO49" i="7" s="1"/>
  <c r="EWQ49" i="7" s="1"/>
  <c r="EWS49" i="7" s="1"/>
  <c r="EWU49" i="7" s="1"/>
  <c r="EWW49" i="7" s="1"/>
  <c r="EWY49" i="7" s="1"/>
  <c r="EXA49" i="7" s="1"/>
  <c r="EXC49" i="7" s="1"/>
  <c r="EXE49" i="7" s="1"/>
  <c r="EXG49" i="7" s="1"/>
  <c r="EXI49" i="7" s="1"/>
  <c r="EXK49" i="7" s="1"/>
  <c r="EXM49" i="7" s="1"/>
  <c r="EXO49" i="7" s="1"/>
  <c r="EXQ49" i="7" s="1"/>
  <c r="EXS49" i="7" s="1"/>
  <c r="EXU49" i="7" s="1"/>
  <c r="EXW49" i="7" s="1"/>
  <c r="EXY49" i="7" s="1"/>
  <c r="EYA49" i="7" s="1"/>
  <c r="EYC49" i="7" s="1"/>
  <c r="EYE49" i="7" s="1"/>
  <c r="EYG49" i="7" s="1"/>
  <c r="EYI49" i="7" s="1"/>
  <c r="EYK49" i="7" s="1"/>
  <c r="EYM49" i="7" s="1"/>
  <c r="EYO49" i="7" s="1"/>
  <c r="EYQ49" i="7" s="1"/>
  <c r="EYS49" i="7" s="1"/>
  <c r="EYU49" i="7" s="1"/>
  <c r="EYW49" i="7" s="1"/>
  <c r="EYY49" i="7" s="1"/>
  <c r="EZA49" i="7" s="1"/>
  <c r="EZC49" i="7" s="1"/>
  <c r="EZE49" i="7" s="1"/>
  <c r="EZG49" i="7" s="1"/>
  <c r="EZI49" i="7" s="1"/>
  <c r="EZK49" i="7" s="1"/>
  <c r="EZM49" i="7" s="1"/>
  <c r="EZO49" i="7" s="1"/>
  <c r="EZQ49" i="7" s="1"/>
  <c r="EZS49" i="7" s="1"/>
  <c r="EZU49" i="7" s="1"/>
  <c r="EZW49" i="7" s="1"/>
  <c r="EZY49" i="7" s="1"/>
  <c r="FAA49" i="7" s="1"/>
  <c r="FAC49" i="7" s="1"/>
  <c r="FAE49" i="7" s="1"/>
  <c r="FAG49" i="7" s="1"/>
  <c r="FAI49" i="7" s="1"/>
  <c r="FAK49" i="7" s="1"/>
  <c r="FAM49" i="7" s="1"/>
  <c r="FAO49" i="7" s="1"/>
  <c r="FAQ49" i="7" s="1"/>
  <c r="FAS49" i="7" s="1"/>
  <c r="FAU49" i="7" s="1"/>
  <c r="FAW49" i="7" s="1"/>
  <c r="FAY49" i="7" s="1"/>
  <c r="FBA49" i="7" s="1"/>
  <c r="FBC49" i="7" s="1"/>
  <c r="FBE49" i="7" s="1"/>
  <c r="FBG49" i="7" s="1"/>
  <c r="FBI49" i="7" s="1"/>
  <c r="FBK49" i="7" s="1"/>
  <c r="FBM49" i="7" s="1"/>
  <c r="FBO49" i="7" s="1"/>
  <c r="FBQ49" i="7" s="1"/>
  <c r="FBS49" i="7" s="1"/>
  <c r="FBU49" i="7" s="1"/>
  <c r="FBW49" i="7" s="1"/>
  <c r="FBY49" i="7" s="1"/>
  <c r="FCA49" i="7" s="1"/>
  <c r="FCC49" i="7" s="1"/>
  <c r="FCE49" i="7" s="1"/>
  <c r="FCG49" i="7" s="1"/>
  <c r="FCI49" i="7" s="1"/>
  <c r="FCK49" i="7" s="1"/>
  <c r="FCM49" i="7" s="1"/>
  <c r="FCO49" i="7" s="1"/>
  <c r="FCQ49" i="7" s="1"/>
  <c r="FCS49" i="7" s="1"/>
  <c r="FCU49" i="7" s="1"/>
  <c r="FCW49" i="7" s="1"/>
  <c r="FCY49" i="7" s="1"/>
  <c r="FDA49" i="7" s="1"/>
  <c r="FDC49" i="7" s="1"/>
  <c r="FDE49" i="7" s="1"/>
  <c r="FDG49" i="7" s="1"/>
  <c r="FDI49" i="7" s="1"/>
  <c r="FDK49" i="7" s="1"/>
  <c r="FDM49" i="7" s="1"/>
  <c r="FDO49" i="7" s="1"/>
  <c r="FDQ49" i="7" s="1"/>
  <c r="FDS49" i="7" s="1"/>
  <c r="FDU49" i="7" s="1"/>
  <c r="FDW49" i="7" s="1"/>
  <c r="FDY49" i="7" s="1"/>
  <c r="FEA49" i="7" s="1"/>
  <c r="FEC49" i="7" s="1"/>
  <c r="FEE49" i="7" s="1"/>
  <c r="FEG49" i="7" s="1"/>
  <c r="FEI49" i="7" s="1"/>
  <c r="FEK49" i="7" s="1"/>
  <c r="FEM49" i="7" s="1"/>
  <c r="FEO49" i="7" s="1"/>
  <c r="FEQ49" i="7" s="1"/>
  <c r="FES49" i="7" s="1"/>
  <c r="FEU49" i="7" s="1"/>
  <c r="FEW49" i="7" s="1"/>
  <c r="FEY49" i="7" s="1"/>
  <c r="FFA49" i="7" s="1"/>
  <c r="FFC49" i="7" s="1"/>
  <c r="FFE49" i="7" s="1"/>
  <c r="FFG49" i="7" s="1"/>
  <c r="FFI49" i="7" s="1"/>
  <c r="FFK49" i="7" s="1"/>
  <c r="FFM49" i="7" s="1"/>
  <c r="FFO49" i="7" s="1"/>
  <c r="FFQ49" i="7" s="1"/>
  <c r="FFS49" i="7" s="1"/>
  <c r="FFU49" i="7" s="1"/>
  <c r="FFW49" i="7" s="1"/>
  <c r="FFY49" i="7" s="1"/>
  <c r="FGA49" i="7" s="1"/>
  <c r="FGC49" i="7" s="1"/>
  <c r="FGE49" i="7" s="1"/>
  <c r="FGG49" i="7" s="1"/>
  <c r="FGI49" i="7" s="1"/>
  <c r="FGK49" i="7" s="1"/>
  <c r="FGM49" i="7" s="1"/>
  <c r="FGO49" i="7" s="1"/>
  <c r="FGQ49" i="7" s="1"/>
  <c r="FGS49" i="7" s="1"/>
  <c r="FGU49" i="7" s="1"/>
  <c r="FGW49" i="7" s="1"/>
  <c r="FGY49" i="7" s="1"/>
  <c r="FHA49" i="7" s="1"/>
  <c r="FHC49" i="7" s="1"/>
  <c r="FHE49" i="7" s="1"/>
  <c r="FHG49" i="7" s="1"/>
  <c r="FHI49" i="7" s="1"/>
  <c r="FHK49" i="7" s="1"/>
  <c r="FHM49" i="7" s="1"/>
  <c r="FHO49" i="7" s="1"/>
  <c r="FHQ49" i="7" s="1"/>
  <c r="FHS49" i="7" s="1"/>
  <c r="FHU49" i="7" s="1"/>
  <c r="FHW49" i="7" s="1"/>
  <c r="FHY49" i="7" s="1"/>
  <c r="FIA49" i="7" s="1"/>
  <c r="FIC49" i="7" s="1"/>
  <c r="FIE49" i="7" s="1"/>
  <c r="FIG49" i="7" s="1"/>
  <c r="FII49" i="7" s="1"/>
  <c r="FIK49" i="7" s="1"/>
  <c r="FIM49" i="7" s="1"/>
  <c r="FIO49" i="7" s="1"/>
  <c r="FIQ49" i="7" s="1"/>
  <c r="FIS49" i="7" s="1"/>
  <c r="FIU49" i="7" s="1"/>
  <c r="FIW49" i="7" s="1"/>
  <c r="FIY49" i="7" s="1"/>
  <c r="FJA49" i="7" s="1"/>
  <c r="FJC49" i="7" s="1"/>
  <c r="FJE49" i="7" s="1"/>
  <c r="FJG49" i="7" s="1"/>
  <c r="FJI49" i="7" s="1"/>
  <c r="FJK49" i="7" s="1"/>
  <c r="FJM49" i="7" s="1"/>
  <c r="FJO49" i="7" s="1"/>
  <c r="FJQ49" i="7" s="1"/>
  <c r="FJS49" i="7" s="1"/>
  <c r="FJU49" i="7" s="1"/>
  <c r="FJW49" i="7" s="1"/>
  <c r="FJY49" i="7" s="1"/>
  <c r="FKA49" i="7" s="1"/>
  <c r="FKC49" i="7" s="1"/>
  <c r="FKE49" i="7" s="1"/>
  <c r="FKG49" i="7" s="1"/>
  <c r="FKI49" i="7" s="1"/>
  <c r="FKK49" i="7" s="1"/>
  <c r="FKM49" i="7" s="1"/>
  <c r="FKO49" i="7" s="1"/>
  <c r="FKQ49" i="7" s="1"/>
  <c r="FKS49" i="7" s="1"/>
  <c r="FKU49" i="7" s="1"/>
  <c r="FKW49" i="7" s="1"/>
  <c r="FKY49" i="7" s="1"/>
  <c r="FLA49" i="7" s="1"/>
  <c r="FLC49" i="7" s="1"/>
  <c r="FLE49" i="7" s="1"/>
  <c r="FLG49" i="7" s="1"/>
  <c r="FLI49" i="7" s="1"/>
  <c r="FLK49" i="7" s="1"/>
  <c r="FLM49" i="7" s="1"/>
  <c r="FLO49" i="7" s="1"/>
  <c r="FLQ49" i="7" s="1"/>
  <c r="FLS49" i="7" s="1"/>
  <c r="FLU49" i="7" s="1"/>
  <c r="FLW49" i="7" s="1"/>
  <c r="FLY49" i="7" s="1"/>
  <c r="FMA49" i="7" s="1"/>
  <c r="FMC49" i="7" s="1"/>
  <c r="FME49" i="7" s="1"/>
  <c r="FMG49" i="7" s="1"/>
  <c r="FMI49" i="7" s="1"/>
  <c r="FMK49" i="7" s="1"/>
  <c r="FMM49" i="7" s="1"/>
  <c r="FMO49" i="7" s="1"/>
  <c r="FMQ49" i="7" s="1"/>
  <c r="FMS49" i="7" s="1"/>
  <c r="FMU49" i="7" s="1"/>
  <c r="FMW49" i="7" s="1"/>
  <c r="FMY49" i="7" s="1"/>
  <c r="FNA49" i="7" s="1"/>
  <c r="FNC49" i="7" s="1"/>
  <c r="FNE49" i="7" s="1"/>
  <c r="FNG49" i="7" s="1"/>
  <c r="FNI49" i="7" s="1"/>
  <c r="FNK49" i="7" s="1"/>
  <c r="FNM49" i="7" s="1"/>
  <c r="FNO49" i="7" s="1"/>
  <c r="FNQ49" i="7" s="1"/>
  <c r="FNS49" i="7" s="1"/>
  <c r="FNU49" i="7" s="1"/>
  <c r="FNW49" i="7" s="1"/>
  <c r="FNY49" i="7" s="1"/>
  <c r="FOA49" i="7" s="1"/>
  <c r="FOC49" i="7" s="1"/>
  <c r="FOE49" i="7" s="1"/>
  <c r="FOG49" i="7" s="1"/>
  <c r="FOI49" i="7" s="1"/>
  <c r="FOK49" i="7" s="1"/>
  <c r="FOM49" i="7" s="1"/>
  <c r="FOO49" i="7" s="1"/>
  <c r="FOQ49" i="7" s="1"/>
  <c r="FOS49" i="7" s="1"/>
  <c r="FOU49" i="7" s="1"/>
  <c r="FOW49" i="7" s="1"/>
  <c r="FOY49" i="7" s="1"/>
  <c r="FPA49" i="7" s="1"/>
  <c r="FPC49" i="7" s="1"/>
  <c r="FPE49" i="7" s="1"/>
  <c r="FPG49" i="7" s="1"/>
  <c r="FPI49" i="7" s="1"/>
  <c r="FPK49" i="7" s="1"/>
  <c r="FPM49" i="7" s="1"/>
  <c r="FPO49" i="7" s="1"/>
  <c r="FPQ49" i="7" s="1"/>
  <c r="FPS49" i="7" s="1"/>
  <c r="FPU49" i="7" s="1"/>
  <c r="FPW49" i="7" s="1"/>
  <c r="FPY49" i="7" s="1"/>
  <c r="FQA49" i="7" s="1"/>
  <c r="FQC49" i="7" s="1"/>
  <c r="FQE49" i="7" s="1"/>
  <c r="FQG49" i="7" s="1"/>
  <c r="FQI49" i="7" s="1"/>
  <c r="FQK49" i="7" s="1"/>
  <c r="FQM49" i="7" s="1"/>
  <c r="FQO49" i="7" s="1"/>
  <c r="FQQ49" i="7" s="1"/>
  <c r="FQS49" i="7" s="1"/>
  <c r="FQU49" i="7" s="1"/>
  <c r="FQW49" i="7" s="1"/>
  <c r="FQY49" i="7" s="1"/>
  <c r="FRA49" i="7" s="1"/>
  <c r="FRC49" i="7" s="1"/>
  <c r="FRE49" i="7" s="1"/>
  <c r="FRG49" i="7" s="1"/>
  <c r="FRI49" i="7" s="1"/>
  <c r="FRK49" i="7" s="1"/>
  <c r="FRM49" i="7" s="1"/>
  <c r="FRO49" i="7" s="1"/>
  <c r="FRQ49" i="7" s="1"/>
  <c r="FRS49" i="7" s="1"/>
  <c r="FRU49" i="7" s="1"/>
  <c r="FRW49" i="7" s="1"/>
  <c r="FRY49" i="7" s="1"/>
  <c r="FSA49" i="7" s="1"/>
  <c r="FSC49" i="7" s="1"/>
  <c r="FSE49" i="7" s="1"/>
  <c r="FSG49" i="7" s="1"/>
  <c r="FSI49" i="7" s="1"/>
  <c r="FSK49" i="7" s="1"/>
  <c r="FSM49" i="7" s="1"/>
  <c r="FSO49" i="7" s="1"/>
  <c r="FSQ49" i="7" s="1"/>
  <c r="FSS49" i="7" s="1"/>
  <c r="FSU49" i="7" s="1"/>
  <c r="FSW49" i="7" s="1"/>
  <c r="FSY49" i="7" s="1"/>
  <c r="FTA49" i="7" s="1"/>
  <c r="FTC49" i="7" s="1"/>
  <c r="FTE49" i="7" s="1"/>
  <c r="FTG49" i="7" s="1"/>
  <c r="FTI49" i="7" s="1"/>
  <c r="FTK49" i="7" s="1"/>
  <c r="FTM49" i="7" s="1"/>
  <c r="FTO49" i="7" s="1"/>
  <c r="FTQ49" i="7" s="1"/>
  <c r="FTS49" i="7" s="1"/>
  <c r="FTU49" i="7" s="1"/>
  <c r="FTW49" i="7" s="1"/>
  <c r="FTY49" i="7" s="1"/>
  <c r="FUA49" i="7" s="1"/>
  <c r="FUC49" i="7" s="1"/>
  <c r="FUE49" i="7" s="1"/>
  <c r="FUG49" i="7" s="1"/>
  <c r="FUI49" i="7" s="1"/>
  <c r="FUK49" i="7" s="1"/>
  <c r="FUM49" i="7" s="1"/>
  <c r="FUO49" i="7" s="1"/>
  <c r="FUQ49" i="7" s="1"/>
  <c r="FUS49" i="7" s="1"/>
  <c r="FUU49" i="7" s="1"/>
  <c r="FUW49" i="7" s="1"/>
  <c r="FUY49" i="7" s="1"/>
  <c r="FVA49" i="7" s="1"/>
  <c r="FVC49" i="7" s="1"/>
  <c r="FVE49" i="7" s="1"/>
  <c r="FVG49" i="7" s="1"/>
  <c r="FVI49" i="7" s="1"/>
  <c r="FVK49" i="7" s="1"/>
  <c r="FVM49" i="7" s="1"/>
  <c r="FVO49" i="7" s="1"/>
  <c r="FVQ49" i="7" s="1"/>
  <c r="FVS49" i="7" s="1"/>
  <c r="FVU49" i="7" s="1"/>
  <c r="FVW49" i="7" s="1"/>
  <c r="FVY49" i="7" s="1"/>
  <c r="FWA49" i="7" s="1"/>
  <c r="FWC49" i="7" s="1"/>
  <c r="FWE49" i="7" s="1"/>
  <c r="FWG49" i="7" s="1"/>
  <c r="FWI49" i="7" s="1"/>
  <c r="FWK49" i="7" s="1"/>
  <c r="FWM49" i="7" s="1"/>
  <c r="FWO49" i="7" s="1"/>
  <c r="FWQ49" i="7" s="1"/>
  <c r="FWS49" i="7" s="1"/>
  <c r="FWU49" i="7" s="1"/>
  <c r="FWW49" i="7" s="1"/>
  <c r="FWY49" i="7" s="1"/>
  <c r="FXA49" i="7" s="1"/>
  <c r="FXC49" i="7" s="1"/>
  <c r="FXE49" i="7" s="1"/>
  <c r="FXG49" i="7" s="1"/>
  <c r="FXI49" i="7" s="1"/>
  <c r="FXK49" i="7" s="1"/>
  <c r="FXM49" i="7" s="1"/>
  <c r="FXO49" i="7" s="1"/>
  <c r="FXQ49" i="7" s="1"/>
  <c r="FXS49" i="7" s="1"/>
  <c r="FXU49" i="7" s="1"/>
  <c r="FXW49" i="7" s="1"/>
  <c r="FXY49" i="7" s="1"/>
  <c r="FYA49" i="7" s="1"/>
  <c r="FYC49" i="7" s="1"/>
  <c r="FYE49" i="7" s="1"/>
  <c r="FYG49" i="7" s="1"/>
  <c r="FYI49" i="7" s="1"/>
  <c r="FYK49" i="7" s="1"/>
  <c r="FYM49" i="7" s="1"/>
  <c r="FYO49" i="7" s="1"/>
  <c r="FYQ49" i="7" s="1"/>
  <c r="FYS49" i="7" s="1"/>
  <c r="FYU49" i="7" s="1"/>
  <c r="FYW49" i="7" s="1"/>
  <c r="FYY49" i="7" s="1"/>
  <c r="FZA49" i="7" s="1"/>
  <c r="FZC49" i="7" s="1"/>
  <c r="FZE49" i="7" s="1"/>
  <c r="FZG49" i="7" s="1"/>
  <c r="FZI49" i="7" s="1"/>
  <c r="FZK49" i="7" s="1"/>
  <c r="FZM49" i="7" s="1"/>
  <c r="FZO49" i="7" s="1"/>
  <c r="FZQ49" i="7" s="1"/>
  <c r="FZS49" i="7" s="1"/>
  <c r="FZU49" i="7" s="1"/>
  <c r="FZW49" i="7" s="1"/>
  <c r="FZY49" i="7" s="1"/>
  <c r="GAA49" i="7" s="1"/>
  <c r="GAC49" i="7" s="1"/>
  <c r="GAE49" i="7" s="1"/>
  <c r="GAG49" i="7" s="1"/>
  <c r="GAI49" i="7" s="1"/>
  <c r="GAK49" i="7" s="1"/>
  <c r="GAM49" i="7" s="1"/>
  <c r="GAO49" i="7" s="1"/>
  <c r="GAQ49" i="7" s="1"/>
  <c r="GAS49" i="7" s="1"/>
  <c r="GAU49" i="7" s="1"/>
  <c r="GAW49" i="7" s="1"/>
  <c r="GAY49" i="7" s="1"/>
  <c r="GBA49" i="7" s="1"/>
  <c r="GBC49" i="7" s="1"/>
  <c r="GBE49" i="7" s="1"/>
  <c r="GBG49" i="7" s="1"/>
  <c r="GBI49" i="7" s="1"/>
  <c r="GBK49" i="7" s="1"/>
  <c r="GBM49" i="7" s="1"/>
  <c r="GBO49" i="7" s="1"/>
  <c r="GBQ49" i="7" s="1"/>
  <c r="GBS49" i="7" s="1"/>
  <c r="GBU49" i="7" s="1"/>
  <c r="GBW49" i="7" s="1"/>
  <c r="GBY49" i="7" s="1"/>
  <c r="GCA49" i="7" s="1"/>
  <c r="GCC49" i="7" s="1"/>
  <c r="GCE49" i="7" s="1"/>
  <c r="GCG49" i="7" s="1"/>
  <c r="GCI49" i="7" s="1"/>
  <c r="GCK49" i="7" s="1"/>
  <c r="GCM49" i="7" s="1"/>
  <c r="GCO49" i="7" s="1"/>
  <c r="GCQ49" i="7" s="1"/>
  <c r="GCS49" i="7" s="1"/>
  <c r="GCU49" i="7" s="1"/>
  <c r="GCW49" i="7" s="1"/>
  <c r="GCY49" i="7" s="1"/>
  <c r="GDA49" i="7" s="1"/>
  <c r="GDC49" i="7" s="1"/>
  <c r="GDE49" i="7" s="1"/>
  <c r="GDG49" i="7" s="1"/>
  <c r="GDI49" i="7" s="1"/>
  <c r="GDK49" i="7" s="1"/>
  <c r="GDM49" i="7" s="1"/>
  <c r="GDO49" i="7" s="1"/>
  <c r="GDQ49" i="7" s="1"/>
  <c r="GDS49" i="7" s="1"/>
  <c r="GDU49" i="7" s="1"/>
  <c r="GDW49" i="7" s="1"/>
  <c r="GDY49" i="7" s="1"/>
  <c r="GEA49" i="7" s="1"/>
  <c r="GEC49" i="7" s="1"/>
  <c r="GEE49" i="7" s="1"/>
  <c r="GEG49" i="7" s="1"/>
  <c r="GEI49" i="7" s="1"/>
  <c r="GEK49" i="7" s="1"/>
  <c r="GEM49" i="7" s="1"/>
  <c r="GEO49" i="7" s="1"/>
  <c r="GEQ49" i="7" s="1"/>
  <c r="GES49" i="7" s="1"/>
  <c r="GEU49" i="7" s="1"/>
  <c r="GEW49" i="7" s="1"/>
  <c r="GEY49" i="7" s="1"/>
  <c r="GFA49" i="7" s="1"/>
  <c r="GFC49" i="7" s="1"/>
  <c r="GFE49" i="7" s="1"/>
  <c r="GFG49" i="7" s="1"/>
  <c r="GFI49" i="7" s="1"/>
  <c r="GFK49" i="7" s="1"/>
  <c r="GFM49" i="7" s="1"/>
  <c r="GFO49" i="7" s="1"/>
  <c r="GFQ49" i="7" s="1"/>
  <c r="GFS49" i="7" s="1"/>
  <c r="GFU49" i="7" s="1"/>
  <c r="GFW49" i="7" s="1"/>
  <c r="GFY49" i="7" s="1"/>
  <c r="GGA49" i="7" s="1"/>
  <c r="GGC49" i="7" s="1"/>
  <c r="GGE49" i="7" s="1"/>
  <c r="GGG49" i="7" s="1"/>
  <c r="GGI49" i="7" s="1"/>
  <c r="GGK49" i="7" s="1"/>
  <c r="GGM49" i="7" s="1"/>
  <c r="GGO49" i="7" s="1"/>
  <c r="GGQ49" i="7" s="1"/>
  <c r="GGS49" i="7" s="1"/>
  <c r="GGU49" i="7" s="1"/>
  <c r="GGW49" i="7" s="1"/>
  <c r="GGY49" i="7" s="1"/>
  <c r="GHA49" i="7" s="1"/>
  <c r="GHC49" i="7" s="1"/>
  <c r="GHE49" i="7" s="1"/>
  <c r="GHG49" i="7" s="1"/>
  <c r="GHI49" i="7" s="1"/>
  <c r="GHK49" i="7" s="1"/>
  <c r="GHM49" i="7" s="1"/>
  <c r="GHO49" i="7" s="1"/>
  <c r="GHQ49" i="7" s="1"/>
  <c r="GHS49" i="7" s="1"/>
  <c r="GHU49" i="7" s="1"/>
  <c r="GHW49" i="7" s="1"/>
  <c r="GHY49" i="7" s="1"/>
  <c r="GIA49" i="7" s="1"/>
  <c r="GIC49" i="7" s="1"/>
  <c r="GIE49" i="7" s="1"/>
  <c r="GIG49" i="7" s="1"/>
  <c r="GII49" i="7" s="1"/>
  <c r="GIK49" i="7" s="1"/>
  <c r="GIM49" i="7" s="1"/>
  <c r="GIO49" i="7" s="1"/>
  <c r="GIQ49" i="7" s="1"/>
  <c r="GIS49" i="7" s="1"/>
  <c r="GIU49" i="7" s="1"/>
  <c r="GIW49" i="7" s="1"/>
  <c r="GIY49" i="7" s="1"/>
  <c r="GJA49" i="7" s="1"/>
  <c r="GJC49" i="7" s="1"/>
  <c r="GJE49" i="7" s="1"/>
  <c r="GJG49" i="7" s="1"/>
  <c r="GJI49" i="7" s="1"/>
  <c r="GJK49" i="7" s="1"/>
  <c r="GJM49" i="7" s="1"/>
  <c r="GJO49" i="7" s="1"/>
  <c r="GJQ49" i="7" s="1"/>
  <c r="GJS49" i="7" s="1"/>
  <c r="GJU49" i="7" s="1"/>
  <c r="GJW49" i="7" s="1"/>
  <c r="GJY49" i="7" s="1"/>
  <c r="GKA49" i="7" s="1"/>
  <c r="GKC49" i="7" s="1"/>
  <c r="GKE49" i="7" s="1"/>
  <c r="GKG49" i="7" s="1"/>
  <c r="GKI49" i="7" s="1"/>
  <c r="GKK49" i="7" s="1"/>
  <c r="GKM49" i="7" s="1"/>
  <c r="GKO49" i="7" s="1"/>
  <c r="GKQ49" i="7" s="1"/>
  <c r="GKS49" i="7" s="1"/>
  <c r="GKU49" i="7" s="1"/>
  <c r="GKW49" i="7" s="1"/>
  <c r="GKY49" i="7" s="1"/>
  <c r="GLA49" i="7" s="1"/>
  <c r="GLC49" i="7" s="1"/>
  <c r="GLE49" i="7" s="1"/>
  <c r="GLG49" i="7" s="1"/>
  <c r="GLI49" i="7" s="1"/>
  <c r="GLK49" i="7" s="1"/>
  <c r="GLM49" i="7" s="1"/>
  <c r="GLO49" i="7" s="1"/>
  <c r="GLQ49" i="7" s="1"/>
  <c r="GLS49" i="7" s="1"/>
  <c r="GLU49" i="7" s="1"/>
  <c r="GLW49" i="7" s="1"/>
  <c r="GLY49" i="7" s="1"/>
  <c r="GMA49" i="7" s="1"/>
  <c r="GMC49" i="7" s="1"/>
  <c r="GME49" i="7" s="1"/>
  <c r="GMG49" i="7" s="1"/>
  <c r="GMI49" i="7" s="1"/>
  <c r="GMK49" i="7" s="1"/>
  <c r="GMM49" i="7" s="1"/>
  <c r="GMO49" i="7" s="1"/>
  <c r="GMQ49" i="7" s="1"/>
  <c r="GMS49" i="7" s="1"/>
  <c r="GMU49" i="7" s="1"/>
  <c r="GMW49" i="7" s="1"/>
  <c r="GMY49" i="7" s="1"/>
  <c r="GNA49" i="7" s="1"/>
  <c r="GNC49" i="7" s="1"/>
  <c r="GNE49" i="7" s="1"/>
  <c r="GNG49" i="7" s="1"/>
  <c r="GNI49" i="7" s="1"/>
  <c r="GNK49" i="7" s="1"/>
  <c r="GNM49" i="7" s="1"/>
  <c r="GNO49" i="7" s="1"/>
  <c r="GNQ49" i="7" s="1"/>
  <c r="GNS49" i="7" s="1"/>
  <c r="GNU49" i="7" s="1"/>
  <c r="GNW49" i="7" s="1"/>
  <c r="GNY49" i="7" s="1"/>
  <c r="GOA49" i="7" s="1"/>
  <c r="GOC49" i="7" s="1"/>
  <c r="GOE49" i="7" s="1"/>
  <c r="GOG49" i="7" s="1"/>
  <c r="GOI49" i="7" s="1"/>
  <c r="GOK49" i="7" s="1"/>
  <c r="GOM49" i="7" s="1"/>
  <c r="GOO49" i="7" s="1"/>
  <c r="GOQ49" i="7" s="1"/>
  <c r="GOS49" i="7" s="1"/>
  <c r="GOU49" i="7" s="1"/>
  <c r="GOW49" i="7" s="1"/>
  <c r="GOY49" i="7" s="1"/>
  <c r="GPA49" i="7" s="1"/>
  <c r="GPC49" i="7" s="1"/>
  <c r="GPE49" i="7" s="1"/>
  <c r="GPG49" i="7" s="1"/>
  <c r="GPI49" i="7" s="1"/>
  <c r="GPK49" i="7" s="1"/>
  <c r="GPM49" i="7" s="1"/>
  <c r="GPO49" i="7" s="1"/>
  <c r="GPQ49" i="7" s="1"/>
  <c r="GPS49" i="7" s="1"/>
  <c r="GPU49" i="7" s="1"/>
  <c r="GPW49" i="7" s="1"/>
  <c r="GPY49" i="7" s="1"/>
  <c r="GQA49" i="7" s="1"/>
  <c r="GQC49" i="7" s="1"/>
  <c r="GQE49" i="7" s="1"/>
  <c r="GQG49" i="7" s="1"/>
  <c r="GQI49" i="7" s="1"/>
  <c r="GQK49" i="7" s="1"/>
  <c r="GQM49" i="7" s="1"/>
  <c r="GQO49" i="7" s="1"/>
  <c r="GQQ49" i="7" s="1"/>
  <c r="GQS49" i="7" s="1"/>
  <c r="GQU49" i="7" s="1"/>
  <c r="GQW49" i="7" s="1"/>
  <c r="GQY49" i="7" s="1"/>
  <c r="GRA49" i="7" s="1"/>
  <c r="GRC49" i="7" s="1"/>
  <c r="GRE49" i="7" s="1"/>
  <c r="GRG49" i="7" s="1"/>
  <c r="GRI49" i="7" s="1"/>
  <c r="GRK49" i="7" s="1"/>
  <c r="GRM49" i="7" s="1"/>
  <c r="GRO49" i="7" s="1"/>
  <c r="GRQ49" i="7" s="1"/>
  <c r="GRS49" i="7" s="1"/>
  <c r="GRU49" i="7" s="1"/>
  <c r="GRW49" i="7" s="1"/>
  <c r="GRY49" i="7" s="1"/>
  <c r="GSA49" i="7" s="1"/>
  <c r="GSC49" i="7" s="1"/>
  <c r="GSE49" i="7" s="1"/>
  <c r="GSG49" i="7" s="1"/>
  <c r="GSI49" i="7" s="1"/>
  <c r="GSK49" i="7" s="1"/>
  <c r="GSM49" i="7" s="1"/>
  <c r="GSO49" i="7" s="1"/>
  <c r="GSQ49" i="7" s="1"/>
  <c r="GSS49" i="7" s="1"/>
  <c r="GSU49" i="7" s="1"/>
  <c r="GSW49" i="7" s="1"/>
  <c r="GSY49" i="7" s="1"/>
  <c r="GTA49" i="7" s="1"/>
  <c r="GTC49" i="7" s="1"/>
  <c r="GTE49" i="7" s="1"/>
  <c r="GTG49" i="7" s="1"/>
  <c r="GTI49" i="7" s="1"/>
  <c r="GTK49" i="7" s="1"/>
  <c r="GTM49" i="7" s="1"/>
  <c r="GTO49" i="7" s="1"/>
  <c r="GTQ49" i="7" s="1"/>
  <c r="GTS49" i="7" s="1"/>
  <c r="GTU49" i="7" s="1"/>
  <c r="GTW49" i="7" s="1"/>
  <c r="GTY49" i="7" s="1"/>
  <c r="GUA49" i="7" s="1"/>
  <c r="GUC49" i="7" s="1"/>
  <c r="GUE49" i="7" s="1"/>
  <c r="GUG49" i="7" s="1"/>
  <c r="GUI49" i="7" s="1"/>
  <c r="GUK49" i="7" s="1"/>
  <c r="GUM49" i="7" s="1"/>
  <c r="GUO49" i="7" s="1"/>
  <c r="GUQ49" i="7" s="1"/>
  <c r="GUS49" i="7" s="1"/>
  <c r="GUU49" i="7" s="1"/>
  <c r="GUW49" i="7" s="1"/>
  <c r="GUY49" i="7" s="1"/>
  <c r="GVA49" i="7" s="1"/>
  <c r="GVC49" i="7" s="1"/>
  <c r="GVE49" i="7" s="1"/>
  <c r="GVG49" i="7" s="1"/>
  <c r="GVI49" i="7" s="1"/>
  <c r="GVK49" i="7" s="1"/>
  <c r="GVM49" i="7" s="1"/>
  <c r="GVO49" i="7" s="1"/>
  <c r="GVQ49" i="7" s="1"/>
  <c r="GVS49" i="7" s="1"/>
  <c r="GVU49" i="7" s="1"/>
  <c r="GVW49" i="7" s="1"/>
  <c r="GVY49" i="7" s="1"/>
  <c r="GWA49" i="7" s="1"/>
  <c r="GWC49" i="7" s="1"/>
  <c r="GWE49" i="7" s="1"/>
  <c r="GWG49" i="7" s="1"/>
  <c r="GWI49" i="7" s="1"/>
  <c r="GWK49" i="7" s="1"/>
  <c r="GWM49" i="7" s="1"/>
  <c r="GWO49" i="7" s="1"/>
  <c r="GWQ49" i="7" s="1"/>
  <c r="GWS49" i="7" s="1"/>
  <c r="GWU49" i="7" s="1"/>
  <c r="GWW49" i="7" s="1"/>
  <c r="GWY49" i="7" s="1"/>
  <c r="GXA49" i="7" s="1"/>
  <c r="GXC49" i="7" s="1"/>
  <c r="GXE49" i="7" s="1"/>
  <c r="GXG49" i="7" s="1"/>
  <c r="GXI49" i="7" s="1"/>
  <c r="GXK49" i="7" s="1"/>
  <c r="GXM49" i="7" s="1"/>
  <c r="GXO49" i="7" s="1"/>
  <c r="GXQ49" i="7" s="1"/>
  <c r="GXS49" i="7" s="1"/>
  <c r="GXU49" i="7" s="1"/>
  <c r="GXW49" i="7" s="1"/>
  <c r="GXY49" i="7" s="1"/>
  <c r="GYA49" i="7" s="1"/>
  <c r="GYC49" i="7" s="1"/>
  <c r="GYE49" i="7" s="1"/>
  <c r="GYG49" i="7" s="1"/>
  <c r="GYI49" i="7" s="1"/>
  <c r="GYK49" i="7" s="1"/>
  <c r="GYM49" i="7" s="1"/>
  <c r="GYO49" i="7" s="1"/>
  <c r="GYQ49" i="7" s="1"/>
  <c r="GYS49" i="7" s="1"/>
  <c r="GYU49" i="7" s="1"/>
  <c r="GYW49" i="7" s="1"/>
  <c r="GYY49" i="7" s="1"/>
  <c r="GZA49" i="7" s="1"/>
  <c r="GZC49" i="7" s="1"/>
  <c r="GZE49" i="7" s="1"/>
  <c r="GZG49" i="7" s="1"/>
  <c r="GZI49" i="7" s="1"/>
  <c r="GZK49" i="7" s="1"/>
  <c r="GZM49" i="7" s="1"/>
  <c r="GZO49" i="7" s="1"/>
  <c r="GZQ49" i="7" s="1"/>
  <c r="GZS49" i="7" s="1"/>
  <c r="GZU49" i="7" s="1"/>
  <c r="GZW49" i="7" s="1"/>
  <c r="GZY49" i="7" s="1"/>
  <c r="HAA49" i="7" s="1"/>
  <c r="HAC49" i="7" s="1"/>
  <c r="HAE49" i="7" s="1"/>
  <c r="HAG49" i="7" s="1"/>
  <c r="HAI49" i="7" s="1"/>
  <c r="HAK49" i="7" s="1"/>
  <c r="HAM49" i="7" s="1"/>
  <c r="HAO49" i="7" s="1"/>
  <c r="HAQ49" i="7" s="1"/>
  <c r="HAS49" i="7" s="1"/>
  <c r="HAU49" i="7" s="1"/>
  <c r="HAW49" i="7" s="1"/>
  <c r="HAY49" i="7" s="1"/>
  <c r="HBA49" i="7" s="1"/>
  <c r="HBC49" i="7" s="1"/>
  <c r="HBE49" i="7" s="1"/>
  <c r="HBG49" i="7" s="1"/>
  <c r="HBI49" i="7" s="1"/>
  <c r="HBK49" i="7" s="1"/>
  <c r="HBM49" i="7" s="1"/>
  <c r="HBO49" i="7" s="1"/>
  <c r="HBQ49" i="7" s="1"/>
  <c r="HBS49" i="7" s="1"/>
  <c r="HBU49" i="7" s="1"/>
  <c r="HBW49" i="7" s="1"/>
  <c r="HBY49" i="7" s="1"/>
  <c r="HCA49" i="7" s="1"/>
  <c r="HCC49" i="7" s="1"/>
  <c r="HCE49" i="7" s="1"/>
  <c r="HCG49" i="7" s="1"/>
  <c r="HCI49" i="7" s="1"/>
  <c r="HCK49" i="7" s="1"/>
  <c r="HCM49" i="7" s="1"/>
  <c r="HCO49" i="7" s="1"/>
  <c r="HCQ49" i="7" s="1"/>
  <c r="HCS49" i="7" s="1"/>
  <c r="HCU49" i="7" s="1"/>
  <c r="HCW49" i="7" s="1"/>
  <c r="HCY49" i="7" s="1"/>
  <c r="HDA49" i="7" s="1"/>
  <c r="HDC49" i="7" s="1"/>
  <c r="HDE49" i="7" s="1"/>
  <c r="HDG49" i="7" s="1"/>
  <c r="HDI49" i="7" s="1"/>
  <c r="HDK49" i="7" s="1"/>
  <c r="HDM49" i="7" s="1"/>
  <c r="HDO49" i="7" s="1"/>
  <c r="HDQ49" i="7" s="1"/>
  <c r="HDS49" i="7" s="1"/>
  <c r="HDU49" i="7" s="1"/>
  <c r="HDW49" i="7" s="1"/>
  <c r="HDY49" i="7" s="1"/>
  <c r="HEA49" i="7" s="1"/>
  <c r="HEC49" i="7" s="1"/>
  <c r="HEE49" i="7" s="1"/>
  <c r="HEG49" i="7" s="1"/>
  <c r="HEI49" i="7" s="1"/>
  <c r="HEK49" i="7" s="1"/>
  <c r="HEM49" i="7" s="1"/>
  <c r="HEO49" i="7" s="1"/>
  <c r="HEQ49" i="7" s="1"/>
  <c r="HES49" i="7" s="1"/>
  <c r="HEU49" i="7" s="1"/>
  <c r="HEW49" i="7" s="1"/>
  <c r="HEY49" i="7" s="1"/>
  <c r="HFA49" i="7" s="1"/>
  <c r="HFC49" i="7" s="1"/>
  <c r="HFE49" i="7" s="1"/>
  <c r="HFG49" i="7" s="1"/>
  <c r="HFI49" i="7" s="1"/>
  <c r="HFK49" i="7" s="1"/>
  <c r="HFM49" i="7" s="1"/>
  <c r="HFO49" i="7" s="1"/>
  <c r="HFQ49" i="7" s="1"/>
  <c r="HFS49" i="7" s="1"/>
  <c r="HFU49" i="7" s="1"/>
  <c r="HFW49" i="7" s="1"/>
  <c r="HFY49" i="7" s="1"/>
  <c r="HGA49" i="7" s="1"/>
  <c r="HGC49" i="7" s="1"/>
  <c r="HGE49" i="7" s="1"/>
  <c r="HGG49" i="7" s="1"/>
  <c r="HGI49" i="7" s="1"/>
  <c r="HGK49" i="7" s="1"/>
  <c r="HGM49" i="7" s="1"/>
  <c r="HGO49" i="7" s="1"/>
  <c r="HGQ49" i="7" s="1"/>
  <c r="HGS49" i="7" s="1"/>
  <c r="HGU49" i="7" s="1"/>
  <c r="HGW49" i="7" s="1"/>
  <c r="HGY49" i="7" s="1"/>
  <c r="HHA49" i="7" s="1"/>
  <c r="HHC49" i="7" s="1"/>
  <c r="HHE49" i="7" s="1"/>
  <c r="HHG49" i="7" s="1"/>
  <c r="HHI49" i="7" s="1"/>
  <c r="HHK49" i="7" s="1"/>
  <c r="HHM49" i="7" s="1"/>
  <c r="HHO49" i="7" s="1"/>
  <c r="HHQ49" i="7" s="1"/>
  <c r="HHS49" i="7" s="1"/>
  <c r="HHU49" i="7" s="1"/>
  <c r="HHW49" i="7" s="1"/>
  <c r="HHY49" i="7" s="1"/>
  <c r="HIA49" i="7" s="1"/>
  <c r="HIC49" i="7" s="1"/>
  <c r="HIE49" i="7" s="1"/>
  <c r="HIG49" i="7" s="1"/>
  <c r="HII49" i="7" s="1"/>
  <c r="HIK49" i="7" s="1"/>
  <c r="HIM49" i="7" s="1"/>
  <c r="HIO49" i="7" s="1"/>
  <c r="HIQ49" i="7" s="1"/>
  <c r="HIS49" i="7" s="1"/>
  <c r="HIU49" i="7" s="1"/>
  <c r="HIW49" i="7" s="1"/>
  <c r="HIY49" i="7" s="1"/>
  <c r="HJA49" i="7" s="1"/>
  <c r="HJC49" i="7" s="1"/>
  <c r="HJE49" i="7" s="1"/>
  <c r="HJG49" i="7" s="1"/>
  <c r="HJI49" i="7" s="1"/>
  <c r="HJK49" i="7" s="1"/>
  <c r="HJM49" i="7" s="1"/>
  <c r="HJO49" i="7" s="1"/>
  <c r="HJQ49" i="7" s="1"/>
  <c r="HJS49" i="7" s="1"/>
  <c r="HJU49" i="7" s="1"/>
  <c r="HJW49" i="7" s="1"/>
  <c r="HJY49" i="7" s="1"/>
  <c r="HKA49" i="7" s="1"/>
  <c r="HKC49" i="7" s="1"/>
  <c r="HKE49" i="7" s="1"/>
  <c r="HKG49" i="7" s="1"/>
  <c r="HKI49" i="7" s="1"/>
  <c r="HKK49" i="7" s="1"/>
  <c r="HKM49" i="7" s="1"/>
  <c r="HKO49" i="7" s="1"/>
  <c r="HKQ49" i="7" s="1"/>
  <c r="HKS49" i="7" s="1"/>
  <c r="HKU49" i="7" s="1"/>
  <c r="HKW49" i="7" s="1"/>
  <c r="HKY49" i="7" s="1"/>
  <c r="HLA49" i="7" s="1"/>
  <c r="HLC49" i="7" s="1"/>
  <c r="HLE49" i="7" s="1"/>
  <c r="HLG49" i="7" s="1"/>
  <c r="HLI49" i="7" s="1"/>
  <c r="HLK49" i="7" s="1"/>
  <c r="HLM49" i="7" s="1"/>
  <c r="HLO49" i="7" s="1"/>
  <c r="HLQ49" i="7" s="1"/>
  <c r="HLS49" i="7" s="1"/>
  <c r="HLU49" i="7" s="1"/>
  <c r="HLW49" i="7" s="1"/>
  <c r="HLY49" i="7" s="1"/>
  <c r="HMA49" i="7" s="1"/>
  <c r="HMC49" i="7" s="1"/>
  <c r="HME49" i="7" s="1"/>
  <c r="HMG49" i="7" s="1"/>
  <c r="HMI49" i="7" s="1"/>
  <c r="HMK49" i="7" s="1"/>
  <c r="HMM49" i="7" s="1"/>
  <c r="HMO49" i="7" s="1"/>
  <c r="HMQ49" i="7" s="1"/>
  <c r="HMS49" i="7" s="1"/>
  <c r="HMU49" i="7" s="1"/>
  <c r="HMW49" i="7" s="1"/>
  <c r="HMY49" i="7" s="1"/>
  <c r="HNA49" i="7" s="1"/>
  <c r="HNC49" i="7" s="1"/>
  <c r="HNE49" i="7" s="1"/>
  <c r="HNG49" i="7" s="1"/>
  <c r="HNI49" i="7" s="1"/>
  <c r="HNK49" i="7" s="1"/>
  <c r="HNM49" i="7" s="1"/>
  <c r="HNO49" i="7" s="1"/>
  <c r="HNQ49" i="7" s="1"/>
  <c r="HNS49" i="7" s="1"/>
  <c r="HNU49" i="7" s="1"/>
  <c r="HNW49" i="7" s="1"/>
  <c r="HNY49" i="7" s="1"/>
  <c r="HOA49" i="7" s="1"/>
  <c r="HOC49" i="7" s="1"/>
  <c r="HOE49" i="7" s="1"/>
  <c r="HOG49" i="7" s="1"/>
  <c r="HOI49" i="7" s="1"/>
  <c r="HOK49" i="7" s="1"/>
  <c r="HOM49" i="7" s="1"/>
  <c r="HOO49" i="7" s="1"/>
  <c r="HOQ49" i="7" s="1"/>
  <c r="HOS49" i="7" s="1"/>
  <c r="HOU49" i="7" s="1"/>
  <c r="HOW49" i="7" s="1"/>
  <c r="HOY49" i="7" s="1"/>
  <c r="HPA49" i="7" s="1"/>
  <c r="HPC49" i="7" s="1"/>
  <c r="HPE49" i="7" s="1"/>
  <c r="HPG49" i="7" s="1"/>
  <c r="HPI49" i="7" s="1"/>
  <c r="HPK49" i="7" s="1"/>
  <c r="HPM49" i="7" s="1"/>
  <c r="HPO49" i="7" s="1"/>
  <c r="HPQ49" i="7" s="1"/>
  <c r="HPS49" i="7" s="1"/>
  <c r="HPU49" i="7" s="1"/>
  <c r="HPW49" i="7" s="1"/>
  <c r="HPY49" i="7" s="1"/>
  <c r="HQA49" i="7" s="1"/>
  <c r="HQC49" i="7" s="1"/>
  <c r="HQE49" i="7" s="1"/>
  <c r="HQG49" i="7" s="1"/>
  <c r="HQI49" i="7" s="1"/>
  <c r="HQK49" i="7" s="1"/>
  <c r="HQM49" i="7" s="1"/>
  <c r="HQO49" i="7" s="1"/>
  <c r="HQQ49" i="7" s="1"/>
  <c r="HQS49" i="7" s="1"/>
  <c r="HQU49" i="7" s="1"/>
  <c r="HQW49" i="7" s="1"/>
  <c r="HQY49" i="7" s="1"/>
  <c r="HRA49" i="7" s="1"/>
  <c r="HRC49" i="7" s="1"/>
  <c r="HRE49" i="7" s="1"/>
  <c r="HRG49" i="7" s="1"/>
  <c r="HRI49" i="7" s="1"/>
  <c r="HRK49" i="7" s="1"/>
  <c r="HRM49" i="7" s="1"/>
  <c r="HRO49" i="7" s="1"/>
  <c r="HRQ49" i="7" s="1"/>
  <c r="HRS49" i="7" s="1"/>
  <c r="HRU49" i="7" s="1"/>
  <c r="HRW49" i="7" s="1"/>
  <c r="HRY49" i="7" s="1"/>
  <c r="HSA49" i="7" s="1"/>
  <c r="HSC49" i="7" s="1"/>
  <c r="HSE49" i="7" s="1"/>
  <c r="HSG49" i="7" s="1"/>
  <c r="HSI49" i="7" s="1"/>
  <c r="HSK49" i="7" s="1"/>
  <c r="HSM49" i="7" s="1"/>
  <c r="HSO49" i="7" s="1"/>
  <c r="HSQ49" i="7" s="1"/>
  <c r="HSS49" i="7" s="1"/>
  <c r="HSU49" i="7" s="1"/>
  <c r="HSW49" i="7" s="1"/>
  <c r="HSY49" i="7" s="1"/>
  <c r="HTA49" i="7" s="1"/>
  <c r="HTC49" i="7" s="1"/>
  <c r="HTE49" i="7" s="1"/>
  <c r="HTG49" i="7" s="1"/>
  <c r="HTI49" i="7" s="1"/>
  <c r="HTK49" i="7" s="1"/>
  <c r="HTM49" i="7" s="1"/>
  <c r="HTO49" i="7" s="1"/>
  <c r="HTQ49" i="7" s="1"/>
  <c r="HTS49" i="7" s="1"/>
  <c r="HTU49" i="7" s="1"/>
  <c r="HTW49" i="7" s="1"/>
  <c r="HTY49" i="7" s="1"/>
  <c r="HUA49" i="7" s="1"/>
  <c r="HUC49" i="7" s="1"/>
  <c r="HUE49" i="7" s="1"/>
  <c r="HUG49" i="7" s="1"/>
  <c r="HUI49" i="7" s="1"/>
  <c r="HUK49" i="7" s="1"/>
  <c r="HUM49" i="7" s="1"/>
  <c r="HUO49" i="7" s="1"/>
  <c r="HUQ49" i="7" s="1"/>
  <c r="HUS49" i="7" s="1"/>
  <c r="HUU49" i="7" s="1"/>
  <c r="HUW49" i="7" s="1"/>
  <c r="HUY49" i="7" s="1"/>
  <c r="HVA49" i="7" s="1"/>
  <c r="HVC49" i="7" s="1"/>
  <c r="HVE49" i="7" s="1"/>
  <c r="HVG49" i="7" s="1"/>
  <c r="HVI49" i="7" s="1"/>
  <c r="HVK49" i="7" s="1"/>
  <c r="HVM49" i="7" s="1"/>
  <c r="HVO49" i="7" s="1"/>
  <c r="HVQ49" i="7" s="1"/>
  <c r="HVS49" i="7" s="1"/>
  <c r="HVU49" i="7" s="1"/>
  <c r="HVW49" i="7" s="1"/>
  <c r="HVY49" i="7" s="1"/>
  <c r="HWA49" i="7" s="1"/>
  <c r="HWC49" i="7" s="1"/>
  <c r="HWE49" i="7" s="1"/>
  <c r="HWG49" i="7" s="1"/>
  <c r="HWI49" i="7" s="1"/>
  <c r="HWK49" i="7" s="1"/>
  <c r="HWM49" i="7" s="1"/>
  <c r="HWO49" i="7" s="1"/>
  <c r="HWQ49" i="7" s="1"/>
  <c r="HWS49" i="7" s="1"/>
  <c r="HWU49" i="7" s="1"/>
  <c r="HWW49" i="7" s="1"/>
  <c r="HWY49" i="7" s="1"/>
  <c r="HXA49" i="7" s="1"/>
  <c r="HXC49" i="7" s="1"/>
  <c r="HXE49" i="7" s="1"/>
  <c r="HXG49" i="7" s="1"/>
  <c r="HXI49" i="7" s="1"/>
  <c r="HXK49" i="7" s="1"/>
  <c r="HXM49" i="7" s="1"/>
  <c r="HXO49" i="7" s="1"/>
  <c r="HXQ49" i="7" s="1"/>
  <c r="HXS49" i="7" s="1"/>
  <c r="HXU49" i="7" s="1"/>
  <c r="HXW49" i="7" s="1"/>
  <c r="HXY49" i="7" s="1"/>
  <c r="HYA49" i="7" s="1"/>
  <c r="HYC49" i="7" s="1"/>
  <c r="HYE49" i="7" s="1"/>
  <c r="HYG49" i="7" s="1"/>
  <c r="HYI49" i="7" s="1"/>
  <c r="HYK49" i="7" s="1"/>
  <c r="HYM49" i="7" s="1"/>
  <c r="HYO49" i="7" s="1"/>
  <c r="HYQ49" i="7" s="1"/>
  <c r="HYS49" i="7" s="1"/>
  <c r="HYU49" i="7" s="1"/>
  <c r="HYW49" i="7" s="1"/>
  <c r="HYY49" i="7" s="1"/>
  <c r="HZA49" i="7" s="1"/>
  <c r="HZC49" i="7" s="1"/>
  <c r="HZE49" i="7" s="1"/>
  <c r="HZG49" i="7" s="1"/>
  <c r="HZI49" i="7" s="1"/>
  <c r="HZK49" i="7" s="1"/>
  <c r="HZM49" i="7" s="1"/>
  <c r="HZO49" i="7" s="1"/>
  <c r="HZQ49" i="7" s="1"/>
  <c r="HZS49" i="7" s="1"/>
  <c r="HZU49" i="7" s="1"/>
  <c r="HZW49" i="7" s="1"/>
  <c r="HZY49" i="7" s="1"/>
  <c r="IAA49" i="7" s="1"/>
  <c r="IAC49" i="7" s="1"/>
  <c r="IAE49" i="7" s="1"/>
  <c r="IAG49" i="7" s="1"/>
  <c r="IAI49" i="7" s="1"/>
  <c r="IAK49" i="7" s="1"/>
  <c r="IAM49" i="7" s="1"/>
  <c r="IAO49" i="7" s="1"/>
  <c r="IAQ49" i="7" s="1"/>
  <c r="IAS49" i="7" s="1"/>
  <c r="IAU49" i="7" s="1"/>
  <c r="IAW49" i="7" s="1"/>
  <c r="IAY49" i="7" s="1"/>
  <c r="IBA49" i="7" s="1"/>
  <c r="IBC49" i="7" s="1"/>
  <c r="IBE49" i="7" s="1"/>
  <c r="IBG49" i="7" s="1"/>
  <c r="IBI49" i="7" s="1"/>
  <c r="IBK49" i="7" s="1"/>
  <c r="IBM49" i="7" s="1"/>
  <c r="IBO49" i="7" s="1"/>
  <c r="IBQ49" i="7" s="1"/>
  <c r="IBS49" i="7" s="1"/>
  <c r="IBU49" i="7" s="1"/>
  <c r="IBW49" i="7" s="1"/>
  <c r="IBY49" i="7" s="1"/>
  <c r="ICA49" i="7" s="1"/>
  <c r="ICC49" i="7" s="1"/>
  <c r="ICE49" i="7" s="1"/>
  <c r="ICG49" i="7" s="1"/>
  <c r="ICI49" i="7" s="1"/>
  <c r="ICK49" i="7" s="1"/>
  <c r="ICM49" i="7" s="1"/>
  <c r="ICO49" i="7" s="1"/>
  <c r="ICQ49" i="7" s="1"/>
  <c r="ICS49" i="7" s="1"/>
  <c r="ICU49" i="7" s="1"/>
  <c r="ICW49" i="7" s="1"/>
  <c r="ICY49" i="7" s="1"/>
  <c r="IDA49" i="7" s="1"/>
  <c r="IDC49" i="7" s="1"/>
  <c r="IDE49" i="7" s="1"/>
  <c r="IDG49" i="7" s="1"/>
  <c r="IDI49" i="7" s="1"/>
  <c r="IDK49" i="7" s="1"/>
  <c r="IDM49" i="7" s="1"/>
  <c r="IDO49" i="7" s="1"/>
  <c r="IDQ49" i="7" s="1"/>
  <c r="IDS49" i="7" s="1"/>
  <c r="IDU49" i="7" s="1"/>
  <c r="IDW49" i="7" s="1"/>
  <c r="IDY49" i="7" s="1"/>
  <c r="IEA49" i="7" s="1"/>
  <c r="IEC49" i="7" s="1"/>
  <c r="IEE49" i="7" s="1"/>
  <c r="IEG49" i="7" s="1"/>
  <c r="IEI49" i="7" s="1"/>
  <c r="IEK49" i="7" s="1"/>
  <c r="IEM49" i="7" s="1"/>
  <c r="IEO49" i="7" s="1"/>
  <c r="IEQ49" i="7" s="1"/>
  <c r="IES49" i="7" s="1"/>
  <c r="IEU49" i="7" s="1"/>
  <c r="IEW49" i="7" s="1"/>
  <c r="IEY49" i="7" s="1"/>
  <c r="IFA49" i="7" s="1"/>
  <c r="IFC49" i="7" s="1"/>
  <c r="IFE49" i="7" s="1"/>
  <c r="IFG49" i="7" s="1"/>
  <c r="IFI49" i="7" s="1"/>
  <c r="IFK49" i="7" s="1"/>
  <c r="IFM49" i="7" s="1"/>
  <c r="IFO49" i="7" s="1"/>
  <c r="IFQ49" i="7" s="1"/>
  <c r="IFS49" i="7" s="1"/>
  <c r="IFU49" i="7" s="1"/>
  <c r="IFW49" i="7" s="1"/>
  <c r="IFY49" i="7" s="1"/>
  <c r="IGA49" i="7" s="1"/>
  <c r="IGC49" i="7" s="1"/>
  <c r="IGE49" i="7" s="1"/>
  <c r="IGG49" i="7" s="1"/>
  <c r="IGI49" i="7" s="1"/>
  <c r="IGK49" i="7" s="1"/>
  <c r="IGM49" i="7" s="1"/>
  <c r="IGO49" i="7" s="1"/>
  <c r="IGQ49" i="7" s="1"/>
  <c r="IGS49" i="7" s="1"/>
  <c r="IGU49" i="7" s="1"/>
  <c r="IGW49" i="7" s="1"/>
  <c r="IGY49" i="7" s="1"/>
  <c r="IHA49" i="7" s="1"/>
  <c r="IHC49" i="7" s="1"/>
  <c r="IHE49" i="7" s="1"/>
  <c r="IHG49" i="7" s="1"/>
  <c r="IHI49" i="7" s="1"/>
  <c r="IHK49" i="7" s="1"/>
  <c r="IHM49" i="7" s="1"/>
  <c r="IHO49" i="7" s="1"/>
  <c r="IHQ49" i="7" s="1"/>
  <c r="IHS49" i="7" s="1"/>
  <c r="IHU49" i="7" s="1"/>
  <c r="IHW49" i="7" s="1"/>
  <c r="IHY49" i="7" s="1"/>
  <c r="IIA49" i="7" s="1"/>
  <c r="IIC49" i="7" s="1"/>
  <c r="IIE49" i="7" s="1"/>
  <c r="IIG49" i="7" s="1"/>
  <c r="III49" i="7" s="1"/>
  <c r="IIK49" i="7" s="1"/>
  <c r="IIM49" i="7" s="1"/>
  <c r="IIO49" i="7" s="1"/>
  <c r="IIQ49" i="7" s="1"/>
  <c r="IIS49" i="7" s="1"/>
  <c r="IIU49" i="7" s="1"/>
  <c r="IIW49" i="7" s="1"/>
  <c r="IIY49" i="7" s="1"/>
  <c r="IJA49" i="7" s="1"/>
  <c r="IJC49" i="7" s="1"/>
  <c r="IJE49" i="7" s="1"/>
  <c r="IJG49" i="7" s="1"/>
  <c r="IJI49" i="7" s="1"/>
  <c r="IJK49" i="7" s="1"/>
  <c r="IJM49" i="7" s="1"/>
  <c r="IJO49" i="7" s="1"/>
  <c r="IJQ49" i="7" s="1"/>
  <c r="IJS49" i="7" s="1"/>
  <c r="IJU49" i="7" s="1"/>
  <c r="IJW49" i="7" s="1"/>
  <c r="IJY49" i="7" s="1"/>
  <c r="IKA49" i="7" s="1"/>
  <c r="IKC49" i="7" s="1"/>
  <c r="IKE49" i="7" s="1"/>
  <c r="IKG49" i="7" s="1"/>
  <c r="IKI49" i="7" s="1"/>
  <c r="IKK49" i="7" s="1"/>
  <c r="IKM49" i="7" s="1"/>
  <c r="IKO49" i="7" s="1"/>
  <c r="IKQ49" i="7" s="1"/>
  <c r="IKS49" i="7" s="1"/>
  <c r="IKU49" i="7" s="1"/>
  <c r="IKW49" i="7" s="1"/>
  <c r="IKY49" i="7" s="1"/>
  <c r="ILA49" i="7" s="1"/>
  <c r="ILC49" i="7" s="1"/>
  <c r="ILE49" i="7" s="1"/>
  <c r="ILG49" i="7" s="1"/>
  <c r="ILI49" i="7" s="1"/>
  <c r="ILK49" i="7" s="1"/>
  <c r="ILM49" i="7" s="1"/>
  <c r="ILO49" i="7" s="1"/>
  <c r="ILQ49" i="7" s="1"/>
  <c r="ILS49" i="7" s="1"/>
  <c r="ILU49" i="7" s="1"/>
  <c r="ILW49" i="7" s="1"/>
  <c r="ILY49" i="7" s="1"/>
  <c r="IMA49" i="7" s="1"/>
  <c r="IMC49" i="7" s="1"/>
  <c r="IME49" i="7" s="1"/>
  <c r="IMG49" i="7" s="1"/>
  <c r="IMI49" i="7" s="1"/>
  <c r="IMK49" i="7" s="1"/>
  <c r="IMM49" i="7" s="1"/>
  <c r="IMO49" i="7" s="1"/>
  <c r="IMQ49" i="7" s="1"/>
  <c r="IMS49" i="7" s="1"/>
  <c r="IMU49" i="7" s="1"/>
  <c r="IMW49" i="7" s="1"/>
  <c r="IMY49" i="7" s="1"/>
  <c r="INA49" i="7" s="1"/>
  <c r="INC49" i="7" s="1"/>
  <c r="INE49" i="7" s="1"/>
  <c r="ING49" i="7" s="1"/>
  <c r="INI49" i="7" s="1"/>
  <c r="INK49" i="7" s="1"/>
  <c r="INM49" i="7" s="1"/>
  <c r="INO49" i="7" s="1"/>
  <c r="INQ49" i="7" s="1"/>
  <c r="INS49" i="7" s="1"/>
  <c r="INU49" i="7" s="1"/>
  <c r="INW49" i="7" s="1"/>
  <c r="INY49" i="7" s="1"/>
  <c r="IOA49" i="7" s="1"/>
  <c r="IOC49" i="7" s="1"/>
  <c r="IOE49" i="7" s="1"/>
  <c r="IOG49" i="7" s="1"/>
  <c r="IOI49" i="7" s="1"/>
  <c r="IOK49" i="7" s="1"/>
  <c r="IOM49" i="7" s="1"/>
  <c r="IOO49" i="7" s="1"/>
  <c r="IOQ49" i="7" s="1"/>
  <c r="IOS49" i="7" s="1"/>
  <c r="IOU49" i="7" s="1"/>
  <c r="IOW49" i="7" s="1"/>
  <c r="IOY49" i="7" s="1"/>
  <c r="IPA49" i="7" s="1"/>
  <c r="IPC49" i="7" s="1"/>
  <c r="IPE49" i="7" s="1"/>
  <c r="IPG49" i="7" s="1"/>
  <c r="IPI49" i="7" s="1"/>
  <c r="IPK49" i="7" s="1"/>
  <c r="IPM49" i="7" s="1"/>
  <c r="IPO49" i="7" s="1"/>
  <c r="IPQ49" i="7" s="1"/>
  <c r="IPS49" i="7" s="1"/>
  <c r="IPU49" i="7" s="1"/>
  <c r="IPW49" i="7" s="1"/>
  <c r="IPY49" i="7" s="1"/>
  <c r="IQA49" i="7" s="1"/>
  <c r="IQC49" i="7" s="1"/>
  <c r="IQE49" i="7" s="1"/>
  <c r="IQG49" i="7" s="1"/>
  <c r="IQI49" i="7" s="1"/>
  <c r="IQK49" i="7" s="1"/>
  <c r="IQM49" i="7" s="1"/>
  <c r="IQO49" i="7" s="1"/>
  <c r="IQQ49" i="7" s="1"/>
  <c r="IQS49" i="7" s="1"/>
  <c r="IQU49" i="7" s="1"/>
  <c r="IQW49" i="7" s="1"/>
  <c r="IQY49" i="7" s="1"/>
  <c r="IRA49" i="7" s="1"/>
  <c r="IRC49" i="7" s="1"/>
  <c r="IRE49" i="7" s="1"/>
  <c r="IRG49" i="7" s="1"/>
  <c r="IRI49" i="7" s="1"/>
  <c r="IRK49" i="7" s="1"/>
  <c r="IRM49" i="7" s="1"/>
  <c r="IRO49" i="7" s="1"/>
  <c r="IRQ49" i="7" s="1"/>
  <c r="IRS49" i="7" s="1"/>
  <c r="IRU49" i="7" s="1"/>
  <c r="IRW49" i="7" s="1"/>
  <c r="IRY49" i="7" s="1"/>
  <c r="ISA49" i="7" s="1"/>
  <c r="ISC49" i="7" s="1"/>
  <c r="ISE49" i="7" s="1"/>
  <c r="ISG49" i="7" s="1"/>
  <c r="ISI49" i="7" s="1"/>
  <c r="ISK49" i="7" s="1"/>
  <c r="ISM49" i="7" s="1"/>
  <c r="ISO49" i="7" s="1"/>
  <c r="ISQ49" i="7" s="1"/>
  <c r="ISS49" i="7" s="1"/>
  <c r="ISU49" i="7" s="1"/>
  <c r="ISW49" i="7" s="1"/>
  <c r="ISY49" i="7" s="1"/>
  <c r="ITA49" i="7" s="1"/>
  <c r="ITC49" i="7" s="1"/>
  <c r="ITE49" i="7" s="1"/>
  <c r="ITG49" i="7" s="1"/>
  <c r="ITI49" i="7" s="1"/>
  <c r="ITK49" i="7" s="1"/>
  <c r="ITM49" i="7" s="1"/>
  <c r="ITO49" i="7" s="1"/>
  <c r="ITQ49" i="7" s="1"/>
  <c r="ITS49" i="7" s="1"/>
  <c r="ITU49" i="7" s="1"/>
  <c r="ITW49" i="7" s="1"/>
  <c r="ITY49" i="7" s="1"/>
  <c r="IUA49" i="7" s="1"/>
  <c r="IUC49" i="7" s="1"/>
  <c r="IUE49" i="7" s="1"/>
  <c r="IUG49" i="7" s="1"/>
  <c r="IUI49" i="7" s="1"/>
  <c r="IUK49" i="7" s="1"/>
  <c r="IUM49" i="7" s="1"/>
  <c r="IUO49" i="7" s="1"/>
  <c r="IUQ49" i="7" s="1"/>
  <c r="IUS49" i="7" s="1"/>
  <c r="IUU49" i="7" s="1"/>
  <c r="IUW49" i="7" s="1"/>
  <c r="IUY49" i="7" s="1"/>
  <c r="IVA49" i="7" s="1"/>
  <c r="IVC49" i="7" s="1"/>
  <c r="IVE49" i="7" s="1"/>
  <c r="IVG49" i="7" s="1"/>
  <c r="IVI49" i="7" s="1"/>
  <c r="IVK49" i="7" s="1"/>
  <c r="IVM49" i="7" s="1"/>
  <c r="IVO49" i="7" s="1"/>
  <c r="IVQ49" i="7" s="1"/>
  <c r="IVS49" i="7" s="1"/>
  <c r="IVU49" i="7" s="1"/>
  <c r="IVW49" i="7" s="1"/>
  <c r="IVY49" i="7" s="1"/>
  <c r="IWA49" i="7" s="1"/>
  <c r="IWC49" i="7" s="1"/>
  <c r="IWE49" i="7" s="1"/>
  <c r="IWG49" i="7" s="1"/>
  <c r="IWI49" i="7" s="1"/>
  <c r="IWK49" i="7" s="1"/>
  <c r="IWM49" i="7" s="1"/>
  <c r="IWO49" i="7" s="1"/>
  <c r="IWQ49" i="7" s="1"/>
  <c r="IWS49" i="7" s="1"/>
  <c r="IWU49" i="7" s="1"/>
  <c r="IWW49" i="7" s="1"/>
  <c r="IWY49" i="7" s="1"/>
  <c r="IXA49" i="7" s="1"/>
  <c r="IXC49" i="7" s="1"/>
  <c r="IXE49" i="7" s="1"/>
  <c r="IXG49" i="7" s="1"/>
  <c r="IXI49" i="7" s="1"/>
  <c r="IXK49" i="7" s="1"/>
  <c r="IXM49" i="7" s="1"/>
  <c r="IXO49" i="7" s="1"/>
  <c r="IXQ49" i="7" s="1"/>
  <c r="IXS49" i="7" s="1"/>
  <c r="IXU49" i="7" s="1"/>
  <c r="IXW49" i="7" s="1"/>
  <c r="IXY49" i="7" s="1"/>
  <c r="IYA49" i="7" s="1"/>
  <c r="IYC49" i="7" s="1"/>
  <c r="IYE49" i="7" s="1"/>
  <c r="IYG49" i="7" s="1"/>
  <c r="IYI49" i="7" s="1"/>
  <c r="IYK49" i="7" s="1"/>
  <c r="IYM49" i="7" s="1"/>
  <c r="IYO49" i="7" s="1"/>
  <c r="IYQ49" i="7" s="1"/>
  <c r="IYS49" i="7" s="1"/>
  <c r="IYU49" i="7" s="1"/>
  <c r="IYW49" i="7" s="1"/>
  <c r="IYY49" i="7" s="1"/>
  <c r="IZA49" i="7" s="1"/>
  <c r="IZC49" i="7" s="1"/>
  <c r="IZE49" i="7" s="1"/>
  <c r="IZG49" i="7" s="1"/>
  <c r="IZI49" i="7" s="1"/>
  <c r="IZK49" i="7" s="1"/>
  <c r="IZM49" i="7" s="1"/>
  <c r="IZO49" i="7" s="1"/>
  <c r="IZQ49" i="7" s="1"/>
  <c r="IZS49" i="7" s="1"/>
  <c r="IZU49" i="7" s="1"/>
  <c r="IZW49" i="7" s="1"/>
  <c r="IZY49" i="7" s="1"/>
  <c r="JAA49" i="7" s="1"/>
  <c r="JAC49" i="7" s="1"/>
  <c r="JAE49" i="7" s="1"/>
  <c r="JAG49" i="7" s="1"/>
  <c r="JAI49" i="7" s="1"/>
  <c r="JAK49" i="7" s="1"/>
  <c r="JAM49" i="7" s="1"/>
  <c r="JAO49" i="7" s="1"/>
  <c r="JAQ49" i="7" s="1"/>
  <c r="JAS49" i="7" s="1"/>
  <c r="JAU49" i="7" s="1"/>
  <c r="JAW49" i="7" s="1"/>
  <c r="JAY49" i="7" s="1"/>
  <c r="JBA49" i="7" s="1"/>
  <c r="JBC49" i="7" s="1"/>
  <c r="JBE49" i="7" s="1"/>
  <c r="JBG49" i="7" s="1"/>
  <c r="JBI49" i="7" s="1"/>
  <c r="JBK49" i="7" s="1"/>
  <c r="JBM49" i="7" s="1"/>
  <c r="JBO49" i="7" s="1"/>
  <c r="JBQ49" i="7" s="1"/>
  <c r="JBS49" i="7" s="1"/>
  <c r="JBU49" i="7" s="1"/>
  <c r="JBW49" i="7" s="1"/>
  <c r="JBY49" i="7" s="1"/>
  <c r="JCA49" i="7" s="1"/>
  <c r="JCC49" i="7" s="1"/>
  <c r="JCE49" i="7" s="1"/>
  <c r="JCG49" i="7" s="1"/>
  <c r="JCI49" i="7" s="1"/>
  <c r="JCK49" i="7" s="1"/>
  <c r="JCM49" i="7" s="1"/>
  <c r="JCO49" i="7" s="1"/>
  <c r="JCQ49" i="7" s="1"/>
  <c r="JCS49" i="7" s="1"/>
  <c r="JCU49" i="7" s="1"/>
  <c r="JCW49" i="7" s="1"/>
  <c r="JCY49" i="7" s="1"/>
  <c r="JDA49" i="7" s="1"/>
  <c r="JDC49" i="7" s="1"/>
  <c r="JDE49" i="7" s="1"/>
  <c r="JDG49" i="7" s="1"/>
  <c r="JDI49" i="7" s="1"/>
  <c r="JDK49" i="7" s="1"/>
  <c r="JDM49" i="7" s="1"/>
  <c r="JDO49" i="7" s="1"/>
  <c r="JDQ49" i="7" s="1"/>
  <c r="JDS49" i="7" s="1"/>
  <c r="JDU49" i="7" s="1"/>
  <c r="JDW49" i="7" s="1"/>
  <c r="JDY49" i="7" s="1"/>
  <c r="JEA49" i="7" s="1"/>
  <c r="JEC49" i="7" s="1"/>
  <c r="JEE49" i="7" s="1"/>
  <c r="JEG49" i="7" s="1"/>
  <c r="JEI49" i="7" s="1"/>
  <c r="JEK49" i="7" s="1"/>
  <c r="JEM49" i="7" s="1"/>
  <c r="JEO49" i="7" s="1"/>
  <c r="JEQ49" i="7" s="1"/>
  <c r="JES49" i="7" s="1"/>
  <c r="JEU49" i="7" s="1"/>
  <c r="JEW49" i="7" s="1"/>
  <c r="JEY49" i="7" s="1"/>
  <c r="JFA49" i="7" s="1"/>
  <c r="JFC49" i="7" s="1"/>
  <c r="JFE49" i="7" s="1"/>
  <c r="JFG49" i="7" s="1"/>
  <c r="JFI49" i="7" s="1"/>
  <c r="JFK49" i="7" s="1"/>
  <c r="JFM49" i="7" s="1"/>
  <c r="JFO49" i="7" s="1"/>
  <c r="JFQ49" i="7" s="1"/>
  <c r="JFS49" i="7" s="1"/>
  <c r="JFU49" i="7" s="1"/>
  <c r="JFW49" i="7" s="1"/>
  <c r="JFY49" i="7" s="1"/>
  <c r="JGA49" i="7" s="1"/>
  <c r="JGC49" i="7" s="1"/>
  <c r="JGE49" i="7" s="1"/>
  <c r="JGG49" i="7" s="1"/>
  <c r="JGI49" i="7" s="1"/>
  <c r="JGK49" i="7" s="1"/>
  <c r="JGM49" i="7" s="1"/>
  <c r="JGO49" i="7" s="1"/>
  <c r="JGQ49" i="7" s="1"/>
  <c r="JGS49" i="7" s="1"/>
  <c r="JGU49" i="7" s="1"/>
  <c r="JGW49" i="7" s="1"/>
  <c r="JGY49" i="7" s="1"/>
  <c r="JHA49" i="7" s="1"/>
  <c r="JHC49" i="7" s="1"/>
  <c r="JHE49" i="7" s="1"/>
  <c r="JHG49" i="7" s="1"/>
  <c r="JHI49" i="7" s="1"/>
  <c r="JHK49" i="7" s="1"/>
  <c r="JHM49" i="7" s="1"/>
  <c r="JHO49" i="7" s="1"/>
  <c r="JHQ49" i="7" s="1"/>
  <c r="JHS49" i="7" s="1"/>
  <c r="JHU49" i="7" s="1"/>
  <c r="JHW49" i="7" s="1"/>
  <c r="JHY49" i="7" s="1"/>
  <c r="JIA49" i="7" s="1"/>
  <c r="JIC49" i="7" s="1"/>
  <c r="JIE49" i="7" s="1"/>
  <c r="JIG49" i="7" s="1"/>
  <c r="JII49" i="7" s="1"/>
  <c r="JIK49" i="7" s="1"/>
  <c r="JIM49" i="7" s="1"/>
  <c r="JIO49" i="7" s="1"/>
  <c r="JIQ49" i="7" s="1"/>
  <c r="JIS49" i="7" s="1"/>
  <c r="JIU49" i="7" s="1"/>
  <c r="JIW49" i="7" s="1"/>
  <c r="JIY49" i="7" s="1"/>
  <c r="JJA49" i="7" s="1"/>
  <c r="JJC49" i="7" s="1"/>
  <c r="JJE49" i="7" s="1"/>
  <c r="JJG49" i="7" s="1"/>
  <c r="JJI49" i="7" s="1"/>
  <c r="JJK49" i="7" s="1"/>
  <c r="JJM49" i="7" s="1"/>
  <c r="JJO49" i="7" s="1"/>
  <c r="JJQ49" i="7" s="1"/>
  <c r="JJS49" i="7" s="1"/>
  <c r="JJU49" i="7" s="1"/>
  <c r="JJW49" i="7" s="1"/>
  <c r="JJY49" i="7" s="1"/>
  <c r="JKA49" i="7" s="1"/>
  <c r="JKC49" i="7" s="1"/>
  <c r="JKE49" i="7" s="1"/>
  <c r="JKG49" i="7" s="1"/>
  <c r="JKI49" i="7" s="1"/>
  <c r="JKK49" i="7" s="1"/>
  <c r="JKM49" i="7" s="1"/>
  <c r="JKO49" i="7" s="1"/>
  <c r="JKQ49" i="7" s="1"/>
  <c r="JKS49" i="7" s="1"/>
  <c r="JKU49" i="7" s="1"/>
  <c r="JKW49" i="7" s="1"/>
  <c r="JKY49" i="7" s="1"/>
  <c r="JLA49" i="7" s="1"/>
  <c r="JLC49" i="7" s="1"/>
  <c r="JLE49" i="7" s="1"/>
  <c r="JLG49" i="7" s="1"/>
  <c r="JLI49" i="7" s="1"/>
  <c r="JLK49" i="7" s="1"/>
  <c r="JLM49" i="7" s="1"/>
  <c r="JLO49" i="7" s="1"/>
  <c r="JLQ49" i="7" s="1"/>
  <c r="JLS49" i="7" s="1"/>
  <c r="JLU49" i="7" s="1"/>
  <c r="JLW49" i="7" s="1"/>
  <c r="JLY49" i="7" s="1"/>
  <c r="JMA49" i="7" s="1"/>
  <c r="JMC49" i="7" s="1"/>
  <c r="JME49" i="7" s="1"/>
  <c r="JMG49" i="7" s="1"/>
  <c r="JMI49" i="7" s="1"/>
  <c r="JMK49" i="7" s="1"/>
  <c r="JMM49" i="7" s="1"/>
  <c r="JMO49" i="7" s="1"/>
  <c r="JMQ49" i="7" s="1"/>
  <c r="JMS49" i="7" s="1"/>
  <c r="JMU49" i="7" s="1"/>
  <c r="JMW49" i="7" s="1"/>
  <c r="JMY49" i="7" s="1"/>
  <c r="JNA49" i="7" s="1"/>
  <c r="JNC49" i="7" s="1"/>
  <c r="JNE49" i="7" s="1"/>
  <c r="JNG49" i="7" s="1"/>
  <c r="JNI49" i="7" s="1"/>
  <c r="JNK49" i="7" s="1"/>
  <c r="JNM49" i="7" s="1"/>
  <c r="JNO49" i="7" s="1"/>
  <c r="JNQ49" i="7" s="1"/>
  <c r="JNS49" i="7" s="1"/>
  <c r="JNU49" i="7" s="1"/>
  <c r="JNW49" i="7" s="1"/>
  <c r="JNY49" i="7" s="1"/>
  <c r="JOA49" i="7" s="1"/>
  <c r="JOC49" i="7" s="1"/>
  <c r="JOE49" i="7" s="1"/>
  <c r="JOG49" i="7" s="1"/>
  <c r="JOI49" i="7" s="1"/>
  <c r="JOK49" i="7" s="1"/>
  <c r="JOM49" i="7" s="1"/>
  <c r="JOO49" i="7" s="1"/>
  <c r="JOQ49" i="7" s="1"/>
  <c r="JOS49" i="7" s="1"/>
  <c r="JOU49" i="7" s="1"/>
  <c r="JOW49" i="7" s="1"/>
  <c r="JOY49" i="7" s="1"/>
  <c r="JPA49" i="7" s="1"/>
  <c r="JPC49" i="7" s="1"/>
  <c r="JPE49" i="7" s="1"/>
  <c r="JPG49" i="7" s="1"/>
  <c r="JPI49" i="7" s="1"/>
  <c r="JPK49" i="7" s="1"/>
  <c r="JPM49" i="7" s="1"/>
  <c r="JPO49" i="7" s="1"/>
  <c r="JPQ49" i="7" s="1"/>
  <c r="JPS49" i="7" s="1"/>
  <c r="JPU49" i="7" s="1"/>
  <c r="JPW49" i="7" s="1"/>
  <c r="JPY49" i="7" s="1"/>
  <c r="JQA49" i="7" s="1"/>
  <c r="JQC49" i="7" s="1"/>
  <c r="JQE49" i="7" s="1"/>
  <c r="JQG49" i="7" s="1"/>
  <c r="JQI49" i="7" s="1"/>
  <c r="JQK49" i="7" s="1"/>
  <c r="JQM49" i="7" s="1"/>
  <c r="JQO49" i="7" s="1"/>
  <c r="JQQ49" i="7" s="1"/>
  <c r="JQS49" i="7" s="1"/>
  <c r="JQU49" i="7" s="1"/>
  <c r="JQW49" i="7" s="1"/>
  <c r="JQY49" i="7" s="1"/>
  <c r="JRA49" i="7" s="1"/>
  <c r="JRC49" i="7" s="1"/>
  <c r="JRE49" i="7" s="1"/>
  <c r="JRG49" i="7" s="1"/>
  <c r="JRI49" i="7" s="1"/>
  <c r="JRK49" i="7" s="1"/>
  <c r="JRM49" i="7" s="1"/>
  <c r="JRO49" i="7" s="1"/>
  <c r="JRQ49" i="7" s="1"/>
  <c r="JRS49" i="7" s="1"/>
  <c r="JRU49" i="7" s="1"/>
  <c r="JRW49" i="7" s="1"/>
  <c r="JRY49" i="7" s="1"/>
  <c r="JSA49" i="7" s="1"/>
  <c r="JSC49" i="7" s="1"/>
  <c r="JSE49" i="7" s="1"/>
  <c r="JSG49" i="7" s="1"/>
  <c r="JSI49" i="7" s="1"/>
  <c r="JSK49" i="7" s="1"/>
  <c r="JSM49" i="7" s="1"/>
  <c r="JSO49" i="7" s="1"/>
  <c r="JSQ49" i="7" s="1"/>
  <c r="JSS49" i="7" s="1"/>
  <c r="JSU49" i="7" s="1"/>
  <c r="JSW49" i="7" s="1"/>
  <c r="JSY49" i="7" s="1"/>
  <c r="JTA49" i="7" s="1"/>
  <c r="JTC49" i="7" s="1"/>
  <c r="JTE49" i="7" s="1"/>
  <c r="JTG49" i="7" s="1"/>
  <c r="JTI49" i="7" s="1"/>
  <c r="JTK49" i="7" s="1"/>
  <c r="JTM49" i="7" s="1"/>
  <c r="JTO49" i="7" s="1"/>
  <c r="JTQ49" i="7" s="1"/>
  <c r="JTS49" i="7" s="1"/>
  <c r="JTU49" i="7" s="1"/>
  <c r="JTW49" i="7" s="1"/>
  <c r="JTY49" i="7" s="1"/>
  <c r="JUA49" i="7" s="1"/>
  <c r="JUC49" i="7" s="1"/>
  <c r="JUE49" i="7" s="1"/>
  <c r="JUG49" i="7" s="1"/>
  <c r="JUI49" i="7" s="1"/>
  <c r="JUK49" i="7" s="1"/>
  <c r="JUM49" i="7" s="1"/>
  <c r="JUO49" i="7" s="1"/>
  <c r="JUQ49" i="7" s="1"/>
  <c r="JUS49" i="7" s="1"/>
  <c r="JUU49" i="7" s="1"/>
  <c r="JUW49" i="7" s="1"/>
  <c r="JUY49" i="7" s="1"/>
  <c r="JVA49" i="7" s="1"/>
  <c r="JVC49" i="7" s="1"/>
  <c r="JVE49" i="7" s="1"/>
  <c r="JVG49" i="7" s="1"/>
  <c r="JVI49" i="7" s="1"/>
  <c r="JVK49" i="7" s="1"/>
  <c r="JVM49" i="7" s="1"/>
  <c r="JVO49" i="7" s="1"/>
  <c r="JVQ49" i="7" s="1"/>
  <c r="JVS49" i="7" s="1"/>
  <c r="JVU49" i="7" s="1"/>
  <c r="JVW49" i="7" s="1"/>
  <c r="JVY49" i="7" s="1"/>
  <c r="JWA49" i="7" s="1"/>
  <c r="JWC49" i="7" s="1"/>
  <c r="JWE49" i="7" s="1"/>
  <c r="JWG49" i="7" s="1"/>
  <c r="JWI49" i="7" s="1"/>
  <c r="JWK49" i="7" s="1"/>
  <c r="JWM49" i="7" s="1"/>
  <c r="JWO49" i="7" s="1"/>
  <c r="JWQ49" i="7" s="1"/>
  <c r="JWS49" i="7" s="1"/>
  <c r="JWU49" i="7" s="1"/>
  <c r="JWW49" i="7" s="1"/>
  <c r="JWY49" i="7" s="1"/>
  <c r="JXA49" i="7" s="1"/>
  <c r="JXC49" i="7" s="1"/>
  <c r="JXE49" i="7" s="1"/>
  <c r="JXG49" i="7" s="1"/>
  <c r="JXI49" i="7" s="1"/>
  <c r="JXK49" i="7" s="1"/>
  <c r="JXM49" i="7" s="1"/>
  <c r="JXO49" i="7" s="1"/>
  <c r="JXQ49" i="7" s="1"/>
  <c r="JXS49" i="7" s="1"/>
  <c r="JXU49" i="7" s="1"/>
  <c r="JXW49" i="7" s="1"/>
  <c r="JXY49" i="7" s="1"/>
  <c r="JYA49" i="7" s="1"/>
  <c r="JYC49" i="7" s="1"/>
  <c r="JYE49" i="7" s="1"/>
  <c r="JYG49" i="7" s="1"/>
  <c r="JYI49" i="7" s="1"/>
  <c r="JYK49" i="7" s="1"/>
  <c r="JYM49" i="7" s="1"/>
  <c r="JYO49" i="7" s="1"/>
  <c r="JYQ49" i="7" s="1"/>
  <c r="JYS49" i="7" s="1"/>
  <c r="JYU49" i="7" s="1"/>
  <c r="JYW49" i="7" s="1"/>
  <c r="JYY49" i="7" s="1"/>
  <c r="JZA49" i="7" s="1"/>
  <c r="JZC49" i="7" s="1"/>
  <c r="JZE49" i="7" s="1"/>
  <c r="JZG49" i="7" s="1"/>
  <c r="JZI49" i="7" s="1"/>
  <c r="JZK49" i="7" s="1"/>
  <c r="JZM49" i="7" s="1"/>
  <c r="JZO49" i="7" s="1"/>
  <c r="JZQ49" i="7" s="1"/>
  <c r="JZS49" i="7" s="1"/>
  <c r="JZU49" i="7" s="1"/>
  <c r="JZW49" i="7" s="1"/>
  <c r="JZY49" i="7" s="1"/>
  <c r="KAA49" i="7" s="1"/>
  <c r="KAC49" i="7" s="1"/>
  <c r="KAE49" i="7" s="1"/>
  <c r="KAG49" i="7" s="1"/>
  <c r="KAI49" i="7" s="1"/>
  <c r="KAK49" i="7" s="1"/>
  <c r="KAM49" i="7" s="1"/>
  <c r="KAO49" i="7" s="1"/>
  <c r="KAQ49" i="7" s="1"/>
  <c r="KAS49" i="7" s="1"/>
  <c r="KAU49" i="7" s="1"/>
  <c r="KAW49" i="7" s="1"/>
  <c r="KAY49" i="7" s="1"/>
  <c r="KBA49" i="7" s="1"/>
  <c r="KBC49" i="7" s="1"/>
  <c r="KBE49" i="7" s="1"/>
  <c r="KBG49" i="7" s="1"/>
  <c r="KBI49" i="7" s="1"/>
  <c r="KBK49" i="7" s="1"/>
  <c r="KBM49" i="7" s="1"/>
  <c r="KBO49" i="7" s="1"/>
  <c r="KBQ49" i="7" s="1"/>
  <c r="KBS49" i="7" s="1"/>
  <c r="KBU49" i="7" s="1"/>
  <c r="KBW49" i="7" s="1"/>
  <c r="KBY49" i="7" s="1"/>
  <c r="KCA49" i="7" s="1"/>
  <c r="KCC49" i="7" s="1"/>
  <c r="KCE49" i="7" s="1"/>
  <c r="KCG49" i="7" s="1"/>
  <c r="KCI49" i="7" s="1"/>
  <c r="KCK49" i="7" s="1"/>
  <c r="KCM49" i="7" s="1"/>
  <c r="KCO49" i="7" s="1"/>
  <c r="KCQ49" i="7" s="1"/>
  <c r="KCS49" i="7" s="1"/>
  <c r="KCU49" i="7" s="1"/>
  <c r="KCW49" i="7" s="1"/>
  <c r="KCY49" i="7" s="1"/>
  <c r="KDA49" i="7" s="1"/>
  <c r="KDC49" i="7" s="1"/>
  <c r="KDE49" i="7" s="1"/>
  <c r="KDG49" i="7" s="1"/>
  <c r="KDI49" i="7" s="1"/>
  <c r="KDK49" i="7" s="1"/>
  <c r="KDM49" i="7" s="1"/>
  <c r="KDO49" i="7" s="1"/>
  <c r="KDQ49" i="7" s="1"/>
  <c r="KDS49" i="7" s="1"/>
  <c r="KDU49" i="7" s="1"/>
  <c r="KDW49" i="7" s="1"/>
  <c r="KDY49" i="7" s="1"/>
  <c r="KEA49" i="7" s="1"/>
  <c r="KEC49" i="7" s="1"/>
  <c r="KEE49" i="7" s="1"/>
  <c r="KEG49" i="7" s="1"/>
  <c r="KEI49" i="7" s="1"/>
  <c r="KEK49" i="7" s="1"/>
  <c r="KEM49" i="7" s="1"/>
  <c r="KEO49" i="7" s="1"/>
  <c r="KEQ49" i="7" s="1"/>
  <c r="KES49" i="7" s="1"/>
  <c r="KEU49" i="7" s="1"/>
  <c r="KEW49" i="7" s="1"/>
  <c r="KEY49" i="7" s="1"/>
  <c r="KFA49" i="7" s="1"/>
  <c r="KFC49" i="7" s="1"/>
  <c r="KFE49" i="7" s="1"/>
  <c r="KFG49" i="7" s="1"/>
  <c r="KFI49" i="7" s="1"/>
  <c r="KFK49" i="7" s="1"/>
  <c r="KFM49" i="7" s="1"/>
  <c r="KFO49" i="7" s="1"/>
  <c r="KFQ49" i="7" s="1"/>
  <c r="KFS49" i="7" s="1"/>
  <c r="KFU49" i="7" s="1"/>
  <c r="KFW49" i="7" s="1"/>
  <c r="KFY49" i="7" s="1"/>
  <c r="KGA49" i="7" s="1"/>
  <c r="KGC49" i="7" s="1"/>
  <c r="KGE49" i="7" s="1"/>
  <c r="KGG49" i="7" s="1"/>
  <c r="KGI49" i="7" s="1"/>
  <c r="KGK49" i="7" s="1"/>
  <c r="KGM49" i="7" s="1"/>
  <c r="KGO49" i="7" s="1"/>
  <c r="KGQ49" i="7" s="1"/>
  <c r="KGS49" i="7" s="1"/>
  <c r="KGU49" i="7" s="1"/>
  <c r="KGW49" i="7" s="1"/>
  <c r="KGY49" i="7" s="1"/>
  <c r="KHA49" i="7" s="1"/>
  <c r="KHC49" i="7" s="1"/>
  <c r="KHE49" i="7" s="1"/>
  <c r="KHG49" i="7" s="1"/>
  <c r="KHI49" i="7" s="1"/>
  <c r="KHK49" i="7" s="1"/>
  <c r="KHM49" i="7" s="1"/>
  <c r="KHO49" i="7" s="1"/>
  <c r="KHQ49" i="7" s="1"/>
  <c r="KHS49" i="7" s="1"/>
  <c r="KHU49" i="7" s="1"/>
  <c r="KHW49" i="7" s="1"/>
  <c r="KHY49" i="7" s="1"/>
  <c r="KIA49" i="7" s="1"/>
  <c r="KIC49" i="7" s="1"/>
  <c r="KIE49" i="7" s="1"/>
  <c r="KIG49" i="7" s="1"/>
  <c r="KII49" i="7" s="1"/>
  <c r="KIK49" i="7" s="1"/>
  <c r="KIM49" i="7" s="1"/>
  <c r="KIO49" i="7" s="1"/>
  <c r="KIQ49" i="7" s="1"/>
  <c r="KIS49" i="7" s="1"/>
  <c r="KIU49" i="7" s="1"/>
  <c r="KIW49" i="7" s="1"/>
  <c r="KIY49" i="7" s="1"/>
  <c r="KJA49" i="7" s="1"/>
  <c r="KJC49" i="7" s="1"/>
  <c r="KJE49" i="7" s="1"/>
  <c r="KJG49" i="7" s="1"/>
  <c r="KJI49" i="7" s="1"/>
  <c r="KJK49" i="7" s="1"/>
  <c r="KJM49" i="7" s="1"/>
  <c r="KJO49" i="7" s="1"/>
  <c r="KJQ49" i="7" s="1"/>
  <c r="KJS49" i="7" s="1"/>
  <c r="KJU49" i="7" s="1"/>
  <c r="KJW49" i="7" s="1"/>
  <c r="KJY49" i="7" s="1"/>
  <c r="KKA49" i="7" s="1"/>
  <c r="KKC49" i="7" s="1"/>
  <c r="KKE49" i="7" s="1"/>
  <c r="KKG49" i="7" s="1"/>
  <c r="KKI49" i="7" s="1"/>
  <c r="KKK49" i="7" s="1"/>
  <c r="KKM49" i="7" s="1"/>
  <c r="KKO49" i="7" s="1"/>
  <c r="KKQ49" i="7" s="1"/>
  <c r="KKS49" i="7" s="1"/>
  <c r="KKU49" i="7" s="1"/>
  <c r="KKW49" i="7" s="1"/>
  <c r="KKY49" i="7" s="1"/>
  <c r="KLA49" i="7" s="1"/>
  <c r="KLC49" i="7" s="1"/>
  <c r="KLE49" i="7" s="1"/>
  <c r="KLG49" i="7" s="1"/>
  <c r="KLI49" i="7" s="1"/>
  <c r="KLK49" i="7" s="1"/>
  <c r="KLM49" i="7" s="1"/>
  <c r="KLO49" i="7" s="1"/>
  <c r="KLQ49" i="7" s="1"/>
  <c r="KLS49" i="7" s="1"/>
  <c r="KLU49" i="7" s="1"/>
  <c r="KLW49" i="7" s="1"/>
  <c r="KLY49" i="7" s="1"/>
  <c r="KMA49" i="7" s="1"/>
  <c r="KMC49" i="7" s="1"/>
  <c r="KME49" i="7" s="1"/>
  <c r="KMG49" i="7" s="1"/>
  <c r="KMI49" i="7" s="1"/>
  <c r="KMK49" i="7" s="1"/>
  <c r="KMM49" i="7" s="1"/>
  <c r="KMO49" i="7" s="1"/>
  <c r="KMQ49" i="7" s="1"/>
  <c r="KMS49" i="7" s="1"/>
  <c r="KMU49" i="7" s="1"/>
  <c r="KMW49" i="7" s="1"/>
  <c r="KMY49" i="7" s="1"/>
  <c r="KNA49" i="7" s="1"/>
  <c r="KNC49" i="7" s="1"/>
  <c r="KNE49" i="7" s="1"/>
  <c r="KNG49" i="7" s="1"/>
  <c r="KNI49" i="7" s="1"/>
  <c r="KNK49" i="7" s="1"/>
  <c r="KNM49" i="7" s="1"/>
  <c r="KNO49" i="7" s="1"/>
  <c r="KNQ49" i="7" s="1"/>
  <c r="KNS49" i="7" s="1"/>
  <c r="KNU49" i="7" s="1"/>
  <c r="KNW49" i="7" s="1"/>
  <c r="KNY49" i="7" s="1"/>
  <c r="KOA49" i="7" s="1"/>
  <c r="KOC49" i="7" s="1"/>
  <c r="KOE49" i="7" s="1"/>
  <c r="KOG49" i="7" s="1"/>
  <c r="KOI49" i="7" s="1"/>
  <c r="KOK49" i="7" s="1"/>
  <c r="KOM49" i="7" s="1"/>
  <c r="KOO49" i="7" s="1"/>
  <c r="KOQ49" i="7" s="1"/>
  <c r="KOS49" i="7" s="1"/>
  <c r="KOU49" i="7" s="1"/>
  <c r="KOW49" i="7" s="1"/>
  <c r="KOY49" i="7" s="1"/>
  <c r="KPA49" i="7" s="1"/>
  <c r="KPC49" i="7" s="1"/>
  <c r="KPE49" i="7" s="1"/>
  <c r="KPG49" i="7" s="1"/>
  <c r="KPI49" i="7" s="1"/>
  <c r="KPK49" i="7" s="1"/>
  <c r="KPM49" i="7" s="1"/>
  <c r="KPO49" i="7" s="1"/>
  <c r="KPQ49" i="7" s="1"/>
  <c r="KPS49" i="7" s="1"/>
  <c r="KPU49" i="7" s="1"/>
  <c r="KPW49" i="7" s="1"/>
  <c r="KPY49" i="7" s="1"/>
  <c r="KQA49" i="7" s="1"/>
  <c r="KQC49" i="7" s="1"/>
  <c r="KQE49" i="7" s="1"/>
  <c r="KQG49" i="7" s="1"/>
  <c r="KQI49" i="7" s="1"/>
  <c r="KQK49" i="7" s="1"/>
  <c r="KQM49" i="7" s="1"/>
  <c r="KQO49" i="7" s="1"/>
  <c r="KQQ49" i="7" s="1"/>
  <c r="KQS49" i="7" s="1"/>
  <c r="KQU49" i="7" s="1"/>
  <c r="KQW49" i="7" s="1"/>
  <c r="KQY49" i="7" s="1"/>
  <c r="KRA49" i="7" s="1"/>
  <c r="KRC49" i="7" s="1"/>
  <c r="KRE49" i="7" s="1"/>
  <c r="KRG49" i="7" s="1"/>
  <c r="KRI49" i="7" s="1"/>
  <c r="KRK49" i="7" s="1"/>
  <c r="KRM49" i="7" s="1"/>
  <c r="KRO49" i="7" s="1"/>
  <c r="KRQ49" i="7" s="1"/>
  <c r="KRS49" i="7" s="1"/>
  <c r="KRU49" i="7" s="1"/>
  <c r="KRW49" i="7" s="1"/>
  <c r="KRY49" i="7" s="1"/>
  <c r="KSA49" i="7" s="1"/>
  <c r="KSC49" i="7" s="1"/>
  <c r="KSE49" i="7" s="1"/>
  <c r="KSG49" i="7" s="1"/>
  <c r="KSI49" i="7" s="1"/>
  <c r="KSK49" i="7" s="1"/>
  <c r="KSM49" i="7" s="1"/>
  <c r="KSO49" i="7" s="1"/>
  <c r="KSQ49" i="7" s="1"/>
  <c r="KSS49" i="7" s="1"/>
  <c r="KSU49" i="7" s="1"/>
  <c r="KSW49" i="7" s="1"/>
  <c r="KSY49" i="7" s="1"/>
  <c r="KTA49" i="7" s="1"/>
  <c r="KTC49" i="7" s="1"/>
  <c r="KTE49" i="7" s="1"/>
  <c r="KTG49" i="7" s="1"/>
  <c r="KTI49" i="7" s="1"/>
  <c r="KTK49" i="7" s="1"/>
  <c r="KTM49" i="7" s="1"/>
  <c r="KTO49" i="7" s="1"/>
  <c r="KTQ49" i="7" s="1"/>
  <c r="KTS49" i="7" s="1"/>
  <c r="KTU49" i="7" s="1"/>
  <c r="KTW49" i="7" s="1"/>
  <c r="KTY49" i="7" s="1"/>
  <c r="KUA49" i="7" s="1"/>
  <c r="KUC49" i="7" s="1"/>
  <c r="KUE49" i="7" s="1"/>
  <c r="KUG49" i="7" s="1"/>
  <c r="KUI49" i="7" s="1"/>
  <c r="KUK49" i="7" s="1"/>
  <c r="KUM49" i="7" s="1"/>
  <c r="KUO49" i="7" s="1"/>
  <c r="KUQ49" i="7" s="1"/>
  <c r="KUS49" i="7" s="1"/>
  <c r="KUU49" i="7" s="1"/>
  <c r="KUW49" i="7" s="1"/>
  <c r="KUY49" i="7" s="1"/>
  <c r="KVA49" i="7" s="1"/>
  <c r="KVC49" i="7" s="1"/>
  <c r="KVE49" i="7" s="1"/>
  <c r="KVG49" i="7" s="1"/>
  <c r="KVI49" i="7" s="1"/>
  <c r="KVK49" i="7" s="1"/>
  <c r="KVM49" i="7" s="1"/>
  <c r="KVO49" i="7" s="1"/>
  <c r="KVQ49" i="7" s="1"/>
  <c r="KVS49" i="7" s="1"/>
  <c r="KVU49" i="7" s="1"/>
  <c r="KVW49" i="7" s="1"/>
  <c r="KVY49" i="7" s="1"/>
  <c r="KWA49" i="7" s="1"/>
  <c r="KWC49" i="7" s="1"/>
  <c r="KWE49" i="7" s="1"/>
  <c r="KWG49" i="7" s="1"/>
  <c r="KWI49" i="7" s="1"/>
  <c r="KWK49" i="7" s="1"/>
  <c r="KWM49" i="7" s="1"/>
  <c r="KWO49" i="7" s="1"/>
  <c r="KWQ49" i="7" s="1"/>
  <c r="KWS49" i="7" s="1"/>
  <c r="KWU49" i="7" s="1"/>
  <c r="KWW49" i="7" s="1"/>
  <c r="KWY49" i="7" s="1"/>
  <c r="KXA49" i="7" s="1"/>
  <c r="KXC49" i="7" s="1"/>
  <c r="KXE49" i="7" s="1"/>
  <c r="KXG49" i="7" s="1"/>
  <c r="KXI49" i="7" s="1"/>
  <c r="KXK49" i="7" s="1"/>
  <c r="KXM49" i="7" s="1"/>
  <c r="KXO49" i="7" s="1"/>
  <c r="KXQ49" i="7" s="1"/>
  <c r="KXS49" i="7" s="1"/>
  <c r="KXU49" i="7" s="1"/>
  <c r="KXW49" i="7" s="1"/>
  <c r="KXY49" i="7" s="1"/>
  <c r="KYA49" i="7" s="1"/>
  <c r="KYC49" i="7" s="1"/>
  <c r="KYE49" i="7" s="1"/>
  <c r="KYG49" i="7" s="1"/>
  <c r="KYI49" i="7" s="1"/>
  <c r="KYK49" i="7" s="1"/>
  <c r="KYM49" i="7" s="1"/>
  <c r="KYO49" i="7" s="1"/>
  <c r="KYQ49" i="7" s="1"/>
  <c r="KYS49" i="7" s="1"/>
  <c r="KYU49" i="7" s="1"/>
  <c r="KYW49" i="7" s="1"/>
  <c r="KYY49" i="7" s="1"/>
  <c r="KZA49" i="7" s="1"/>
  <c r="KZC49" i="7" s="1"/>
  <c r="KZE49" i="7" s="1"/>
  <c r="KZG49" i="7" s="1"/>
  <c r="KZI49" i="7" s="1"/>
  <c r="KZK49" i="7" s="1"/>
  <c r="KZM49" i="7" s="1"/>
  <c r="KZO49" i="7" s="1"/>
  <c r="KZQ49" i="7" s="1"/>
  <c r="KZS49" i="7" s="1"/>
  <c r="KZU49" i="7" s="1"/>
  <c r="KZW49" i="7" s="1"/>
  <c r="KZY49" i="7" s="1"/>
  <c r="LAA49" i="7" s="1"/>
  <c r="LAC49" i="7" s="1"/>
  <c r="LAE49" i="7" s="1"/>
  <c r="LAG49" i="7" s="1"/>
  <c r="LAI49" i="7" s="1"/>
  <c r="LAK49" i="7" s="1"/>
  <c r="LAM49" i="7" s="1"/>
  <c r="LAO49" i="7" s="1"/>
  <c r="LAQ49" i="7" s="1"/>
  <c r="LAS49" i="7" s="1"/>
  <c r="LAU49" i="7" s="1"/>
  <c r="LAW49" i="7" s="1"/>
  <c r="LAY49" i="7" s="1"/>
  <c r="LBA49" i="7" s="1"/>
  <c r="LBC49" i="7" s="1"/>
  <c r="LBE49" i="7" s="1"/>
  <c r="LBG49" i="7" s="1"/>
  <c r="LBI49" i="7" s="1"/>
  <c r="LBK49" i="7" s="1"/>
  <c r="LBM49" i="7" s="1"/>
  <c r="LBO49" i="7" s="1"/>
  <c r="LBQ49" i="7" s="1"/>
  <c r="LBS49" i="7" s="1"/>
  <c r="LBU49" i="7" s="1"/>
  <c r="LBW49" i="7" s="1"/>
  <c r="LBY49" i="7" s="1"/>
  <c r="LCA49" i="7" s="1"/>
  <c r="LCC49" i="7" s="1"/>
  <c r="LCE49" i="7" s="1"/>
  <c r="LCG49" i="7" s="1"/>
  <c r="LCI49" i="7" s="1"/>
  <c r="LCK49" i="7" s="1"/>
  <c r="LCM49" i="7" s="1"/>
  <c r="LCO49" i="7" s="1"/>
  <c r="LCQ49" i="7" s="1"/>
  <c r="LCS49" i="7" s="1"/>
  <c r="LCU49" i="7" s="1"/>
  <c r="LCW49" i="7" s="1"/>
  <c r="LCY49" i="7" s="1"/>
  <c r="LDA49" i="7" s="1"/>
  <c r="LDC49" i="7" s="1"/>
  <c r="LDE49" i="7" s="1"/>
  <c r="LDG49" i="7" s="1"/>
  <c r="LDI49" i="7" s="1"/>
  <c r="LDK49" i="7" s="1"/>
  <c r="LDM49" i="7" s="1"/>
  <c r="LDO49" i="7" s="1"/>
  <c r="LDQ49" i="7" s="1"/>
  <c r="LDS49" i="7" s="1"/>
  <c r="LDU49" i="7" s="1"/>
  <c r="LDW49" i="7" s="1"/>
  <c r="LDY49" i="7" s="1"/>
  <c r="LEA49" i="7" s="1"/>
  <c r="LEC49" i="7" s="1"/>
  <c r="LEE49" i="7" s="1"/>
  <c r="LEG49" i="7" s="1"/>
  <c r="LEI49" i="7" s="1"/>
  <c r="LEK49" i="7" s="1"/>
  <c r="LEM49" i="7" s="1"/>
  <c r="LEO49" i="7" s="1"/>
  <c r="LEQ49" i="7" s="1"/>
  <c r="LES49" i="7" s="1"/>
  <c r="LEU49" i="7" s="1"/>
  <c r="LEW49" i="7" s="1"/>
  <c r="LEY49" i="7" s="1"/>
  <c r="LFA49" i="7" s="1"/>
  <c r="LFC49" i="7" s="1"/>
  <c r="LFE49" i="7" s="1"/>
  <c r="LFG49" i="7" s="1"/>
  <c r="LFI49" i="7" s="1"/>
  <c r="LFK49" i="7" s="1"/>
  <c r="LFM49" i="7" s="1"/>
  <c r="LFO49" i="7" s="1"/>
  <c r="LFQ49" i="7" s="1"/>
  <c r="LFS49" i="7" s="1"/>
  <c r="LFU49" i="7" s="1"/>
  <c r="LFW49" i="7" s="1"/>
  <c r="LFY49" i="7" s="1"/>
  <c r="LGA49" i="7" s="1"/>
  <c r="LGC49" i="7" s="1"/>
  <c r="LGE49" i="7" s="1"/>
  <c r="LGG49" i="7" s="1"/>
  <c r="LGI49" i="7" s="1"/>
  <c r="LGK49" i="7" s="1"/>
  <c r="LGM49" i="7" s="1"/>
  <c r="LGO49" i="7" s="1"/>
  <c r="LGQ49" i="7" s="1"/>
  <c r="LGS49" i="7" s="1"/>
  <c r="LGU49" i="7" s="1"/>
  <c r="LGW49" i="7" s="1"/>
  <c r="LGY49" i="7" s="1"/>
  <c r="LHA49" i="7" s="1"/>
  <c r="LHC49" i="7" s="1"/>
  <c r="LHE49" i="7" s="1"/>
  <c r="LHG49" i="7" s="1"/>
  <c r="LHI49" i="7" s="1"/>
  <c r="LHK49" i="7" s="1"/>
  <c r="LHM49" i="7" s="1"/>
  <c r="LHO49" i="7" s="1"/>
  <c r="LHQ49" i="7" s="1"/>
  <c r="LHS49" i="7" s="1"/>
  <c r="LHU49" i="7" s="1"/>
  <c r="LHW49" i="7" s="1"/>
  <c r="LHY49" i="7" s="1"/>
  <c r="LIA49" i="7" s="1"/>
  <c r="LIC49" i="7" s="1"/>
  <c r="LIE49" i="7" s="1"/>
  <c r="LIG49" i="7" s="1"/>
  <c r="LII49" i="7" s="1"/>
  <c r="LIK49" i="7" s="1"/>
  <c r="LIM49" i="7" s="1"/>
  <c r="LIO49" i="7" s="1"/>
  <c r="LIQ49" i="7" s="1"/>
  <c r="LIS49" i="7" s="1"/>
  <c r="LIU49" i="7" s="1"/>
  <c r="LIW49" i="7" s="1"/>
  <c r="LIY49" i="7" s="1"/>
  <c r="LJA49" i="7" s="1"/>
  <c r="LJC49" i="7" s="1"/>
  <c r="LJE49" i="7" s="1"/>
  <c r="LJG49" i="7" s="1"/>
  <c r="LJI49" i="7" s="1"/>
  <c r="LJK49" i="7" s="1"/>
  <c r="LJM49" i="7" s="1"/>
  <c r="LJO49" i="7" s="1"/>
  <c r="LJQ49" i="7" s="1"/>
  <c r="LJS49" i="7" s="1"/>
  <c r="LJU49" i="7" s="1"/>
  <c r="LJW49" i="7" s="1"/>
  <c r="LJY49" i="7" s="1"/>
  <c r="LKA49" i="7" s="1"/>
  <c r="LKC49" i="7" s="1"/>
  <c r="LKE49" i="7" s="1"/>
  <c r="LKG49" i="7" s="1"/>
  <c r="LKI49" i="7" s="1"/>
  <c r="LKK49" i="7" s="1"/>
  <c r="LKM49" i="7" s="1"/>
  <c r="LKO49" i="7" s="1"/>
  <c r="LKQ49" i="7" s="1"/>
  <c r="LKS49" i="7" s="1"/>
  <c r="LKU49" i="7" s="1"/>
  <c r="LKW49" i="7" s="1"/>
  <c r="LKY49" i="7" s="1"/>
  <c r="LLA49" i="7" s="1"/>
  <c r="LLC49" i="7" s="1"/>
  <c r="LLE49" i="7" s="1"/>
  <c r="LLG49" i="7" s="1"/>
  <c r="LLI49" i="7" s="1"/>
  <c r="LLK49" i="7" s="1"/>
  <c r="LLM49" i="7" s="1"/>
  <c r="LLO49" i="7" s="1"/>
  <c r="LLQ49" i="7" s="1"/>
  <c r="LLS49" i="7" s="1"/>
  <c r="LLU49" i="7" s="1"/>
  <c r="LLW49" i="7" s="1"/>
  <c r="LLY49" i="7" s="1"/>
  <c r="LMA49" i="7" s="1"/>
  <c r="LMC49" i="7" s="1"/>
  <c r="LME49" i="7" s="1"/>
  <c r="LMG49" i="7" s="1"/>
  <c r="LMI49" i="7" s="1"/>
  <c r="LMK49" i="7" s="1"/>
  <c r="LMM49" i="7" s="1"/>
  <c r="LMO49" i="7" s="1"/>
  <c r="LMQ49" i="7" s="1"/>
  <c r="LMS49" i="7" s="1"/>
  <c r="LMU49" i="7" s="1"/>
  <c r="LMW49" i="7" s="1"/>
  <c r="LMY49" i="7" s="1"/>
  <c r="LNA49" i="7" s="1"/>
  <c r="LNC49" i="7" s="1"/>
  <c r="LNE49" i="7" s="1"/>
  <c r="LNG49" i="7" s="1"/>
  <c r="LNI49" i="7" s="1"/>
  <c r="LNK49" i="7" s="1"/>
  <c r="LNM49" i="7" s="1"/>
  <c r="LNO49" i="7" s="1"/>
  <c r="LNQ49" i="7" s="1"/>
  <c r="LNS49" i="7" s="1"/>
  <c r="LNU49" i="7" s="1"/>
  <c r="LNW49" i="7" s="1"/>
  <c r="LNY49" i="7" s="1"/>
  <c r="LOA49" i="7" s="1"/>
  <c r="LOC49" i="7" s="1"/>
  <c r="LOE49" i="7" s="1"/>
  <c r="LOG49" i="7" s="1"/>
  <c r="LOI49" i="7" s="1"/>
  <c r="LOK49" i="7" s="1"/>
  <c r="LOM49" i="7" s="1"/>
  <c r="LOO49" i="7" s="1"/>
  <c r="LOQ49" i="7" s="1"/>
  <c r="LOS49" i="7" s="1"/>
  <c r="LOU49" i="7" s="1"/>
  <c r="LOW49" i="7" s="1"/>
  <c r="LOY49" i="7" s="1"/>
  <c r="LPA49" i="7" s="1"/>
  <c r="LPC49" i="7" s="1"/>
  <c r="LPE49" i="7" s="1"/>
  <c r="LPG49" i="7" s="1"/>
  <c r="LPI49" i="7" s="1"/>
  <c r="LPK49" i="7" s="1"/>
  <c r="LPM49" i="7" s="1"/>
  <c r="LPO49" i="7" s="1"/>
  <c r="LPQ49" i="7" s="1"/>
  <c r="LPS49" i="7" s="1"/>
  <c r="LPU49" i="7" s="1"/>
  <c r="LPW49" i="7" s="1"/>
  <c r="LPY49" i="7" s="1"/>
  <c r="LQA49" i="7" s="1"/>
  <c r="LQC49" i="7" s="1"/>
  <c r="LQE49" i="7" s="1"/>
  <c r="LQG49" i="7" s="1"/>
  <c r="LQI49" i="7" s="1"/>
  <c r="LQK49" i="7" s="1"/>
  <c r="LQM49" i="7" s="1"/>
  <c r="LQO49" i="7" s="1"/>
  <c r="LQQ49" i="7" s="1"/>
  <c r="LQS49" i="7" s="1"/>
  <c r="LQU49" i="7" s="1"/>
  <c r="LQW49" i="7" s="1"/>
  <c r="LQY49" i="7" s="1"/>
  <c r="LRA49" i="7" s="1"/>
  <c r="LRC49" i="7" s="1"/>
  <c r="LRE49" i="7" s="1"/>
  <c r="LRG49" i="7" s="1"/>
  <c r="LRI49" i="7" s="1"/>
  <c r="LRK49" i="7" s="1"/>
  <c r="LRM49" i="7" s="1"/>
  <c r="LRO49" i="7" s="1"/>
  <c r="LRQ49" i="7" s="1"/>
  <c r="LRS49" i="7" s="1"/>
  <c r="LRU49" i="7" s="1"/>
  <c r="LRW49" i="7" s="1"/>
  <c r="LRY49" i="7" s="1"/>
  <c r="LSA49" i="7" s="1"/>
  <c r="LSC49" i="7" s="1"/>
  <c r="LSE49" i="7" s="1"/>
  <c r="LSG49" i="7" s="1"/>
  <c r="LSI49" i="7" s="1"/>
  <c r="LSK49" i="7" s="1"/>
  <c r="LSM49" i="7" s="1"/>
  <c r="LSO49" i="7" s="1"/>
  <c r="LSQ49" i="7" s="1"/>
  <c r="LSS49" i="7" s="1"/>
  <c r="LSU49" i="7" s="1"/>
  <c r="LSW49" i="7" s="1"/>
  <c r="LSY49" i="7" s="1"/>
  <c r="LTA49" i="7" s="1"/>
  <c r="LTC49" i="7" s="1"/>
  <c r="LTE49" i="7" s="1"/>
  <c r="LTG49" i="7" s="1"/>
  <c r="LTI49" i="7" s="1"/>
  <c r="LTK49" i="7" s="1"/>
  <c r="LTM49" i="7" s="1"/>
  <c r="LTO49" i="7" s="1"/>
  <c r="LTQ49" i="7" s="1"/>
  <c r="LTS49" i="7" s="1"/>
  <c r="LTU49" i="7" s="1"/>
  <c r="LTW49" i="7" s="1"/>
  <c r="LTY49" i="7" s="1"/>
  <c r="LUA49" i="7" s="1"/>
  <c r="LUC49" i="7" s="1"/>
  <c r="LUE49" i="7" s="1"/>
  <c r="LUG49" i="7" s="1"/>
  <c r="LUI49" i="7" s="1"/>
  <c r="LUK49" i="7" s="1"/>
  <c r="LUM49" i="7" s="1"/>
  <c r="LUO49" i="7" s="1"/>
  <c r="LUQ49" i="7" s="1"/>
  <c r="LUS49" i="7" s="1"/>
  <c r="LUU49" i="7" s="1"/>
  <c r="LUW49" i="7" s="1"/>
  <c r="LUY49" i="7" s="1"/>
  <c r="LVA49" i="7" s="1"/>
  <c r="LVC49" i="7" s="1"/>
  <c r="LVE49" i="7" s="1"/>
  <c r="LVG49" i="7" s="1"/>
  <c r="LVI49" i="7" s="1"/>
  <c r="LVK49" i="7" s="1"/>
  <c r="LVM49" i="7" s="1"/>
  <c r="LVO49" i="7" s="1"/>
  <c r="LVQ49" i="7" s="1"/>
  <c r="LVS49" i="7" s="1"/>
  <c r="LVU49" i="7" s="1"/>
  <c r="LVW49" i="7" s="1"/>
  <c r="LVY49" i="7" s="1"/>
  <c r="LWA49" i="7" s="1"/>
  <c r="LWC49" i="7" s="1"/>
  <c r="LWE49" i="7" s="1"/>
  <c r="LWG49" i="7" s="1"/>
  <c r="LWI49" i="7" s="1"/>
  <c r="LWK49" i="7" s="1"/>
  <c r="LWM49" i="7" s="1"/>
  <c r="LWO49" i="7" s="1"/>
  <c r="LWQ49" i="7" s="1"/>
  <c r="LWS49" i="7" s="1"/>
  <c r="LWU49" i="7" s="1"/>
  <c r="LWW49" i="7" s="1"/>
  <c r="LWY49" i="7" s="1"/>
  <c r="LXA49" i="7" s="1"/>
  <c r="LXC49" i="7" s="1"/>
  <c r="LXE49" i="7" s="1"/>
  <c r="LXG49" i="7" s="1"/>
  <c r="LXI49" i="7" s="1"/>
  <c r="LXK49" i="7" s="1"/>
  <c r="LXM49" i="7" s="1"/>
  <c r="LXO49" i="7" s="1"/>
  <c r="LXQ49" i="7" s="1"/>
  <c r="LXS49" i="7" s="1"/>
  <c r="LXU49" i="7" s="1"/>
  <c r="LXW49" i="7" s="1"/>
  <c r="LXY49" i="7" s="1"/>
  <c r="LYA49" i="7" s="1"/>
  <c r="LYC49" i="7" s="1"/>
  <c r="LYE49" i="7" s="1"/>
  <c r="LYG49" i="7" s="1"/>
  <c r="LYI49" i="7" s="1"/>
  <c r="LYK49" i="7" s="1"/>
  <c r="LYM49" i="7" s="1"/>
  <c r="LYO49" i="7" s="1"/>
  <c r="LYQ49" i="7" s="1"/>
  <c r="LYS49" i="7" s="1"/>
  <c r="LYU49" i="7" s="1"/>
  <c r="LYW49" i="7" s="1"/>
  <c r="LYY49" i="7" s="1"/>
  <c r="LZA49" i="7" s="1"/>
  <c r="LZC49" i="7" s="1"/>
  <c r="LZE49" i="7" s="1"/>
  <c r="LZG49" i="7" s="1"/>
  <c r="LZI49" i="7" s="1"/>
  <c r="LZK49" i="7" s="1"/>
  <c r="LZM49" i="7" s="1"/>
  <c r="LZO49" i="7" s="1"/>
  <c r="LZQ49" i="7" s="1"/>
  <c r="LZS49" i="7" s="1"/>
  <c r="LZU49" i="7" s="1"/>
  <c r="LZW49" i="7" s="1"/>
  <c r="LZY49" i="7" s="1"/>
  <c r="MAA49" i="7" s="1"/>
  <c r="MAC49" i="7" s="1"/>
  <c r="MAE49" i="7" s="1"/>
  <c r="MAG49" i="7" s="1"/>
  <c r="MAI49" i="7" s="1"/>
  <c r="MAK49" i="7" s="1"/>
  <c r="MAM49" i="7" s="1"/>
  <c r="MAO49" i="7" s="1"/>
  <c r="MAQ49" i="7" s="1"/>
  <c r="MAS49" i="7" s="1"/>
  <c r="MAU49" i="7" s="1"/>
  <c r="MAW49" i="7" s="1"/>
  <c r="MAY49" i="7" s="1"/>
  <c r="MBA49" i="7" s="1"/>
  <c r="MBC49" i="7" s="1"/>
  <c r="MBE49" i="7" s="1"/>
  <c r="MBG49" i="7" s="1"/>
  <c r="MBI49" i="7" s="1"/>
  <c r="MBK49" i="7" s="1"/>
  <c r="MBM49" i="7" s="1"/>
  <c r="MBO49" i="7" s="1"/>
  <c r="MBQ49" i="7" s="1"/>
  <c r="MBS49" i="7" s="1"/>
  <c r="MBU49" i="7" s="1"/>
  <c r="MBW49" i="7" s="1"/>
  <c r="MBY49" i="7" s="1"/>
  <c r="MCA49" i="7" s="1"/>
  <c r="MCC49" i="7" s="1"/>
  <c r="MCE49" i="7" s="1"/>
  <c r="MCG49" i="7" s="1"/>
  <c r="MCI49" i="7" s="1"/>
  <c r="MCK49" i="7" s="1"/>
  <c r="MCM49" i="7" s="1"/>
  <c r="MCO49" i="7" s="1"/>
  <c r="MCQ49" i="7" s="1"/>
  <c r="MCS49" i="7" s="1"/>
  <c r="MCU49" i="7" s="1"/>
  <c r="MCW49" i="7" s="1"/>
  <c r="MCY49" i="7" s="1"/>
  <c r="MDA49" i="7" s="1"/>
  <c r="MDC49" i="7" s="1"/>
  <c r="MDE49" i="7" s="1"/>
  <c r="MDG49" i="7" s="1"/>
  <c r="MDI49" i="7" s="1"/>
  <c r="MDK49" i="7" s="1"/>
  <c r="MDM49" i="7" s="1"/>
  <c r="MDO49" i="7" s="1"/>
  <c r="MDQ49" i="7" s="1"/>
  <c r="MDS49" i="7" s="1"/>
  <c r="MDU49" i="7" s="1"/>
  <c r="MDW49" i="7" s="1"/>
  <c r="MDY49" i="7" s="1"/>
  <c r="MEA49" i="7" s="1"/>
  <c r="MEC49" i="7" s="1"/>
  <c r="MEE49" i="7" s="1"/>
  <c r="MEG49" i="7" s="1"/>
  <c r="MEI49" i="7" s="1"/>
  <c r="MEK49" i="7" s="1"/>
  <c r="MEM49" i="7" s="1"/>
  <c r="MEO49" i="7" s="1"/>
  <c r="MEQ49" i="7" s="1"/>
  <c r="MES49" i="7" s="1"/>
  <c r="MEU49" i="7" s="1"/>
  <c r="MEW49" i="7" s="1"/>
  <c r="MEY49" i="7" s="1"/>
  <c r="MFA49" i="7" s="1"/>
  <c r="MFC49" i="7" s="1"/>
  <c r="MFE49" i="7" s="1"/>
  <c r="MFG49" i="7" s="1"/>
  <c r="MFI49" i="7" s="1"/>
  <c r="MFK49" i="7" s="1"/>
  <c r="MFM49" i="7" s="1"/>
  <c r="MFO49" i="7" s="1"/>
  <c r="MFQ49" i="7" s="1"/>
  <c r="MFS49" i="7" s="1"/>
  <c r="MFU49" i="7" s="1"/>
  <c r="MFW49" i="7" s="1"/>
  <c r="MFY49" i="7" s="1"/>
  <c r="MGA49" i="7" s="1"/>
  <c r="MGC49" i="7" s="1"/>
  <c r="MGE49" i="7" s="1"/>
  <c r="MGG49" i="7" s="1"/>
  <c r="MGI49" i="7" s="1"/>
  <c r="MGK49" i="7" s="1"/>
  <c r="MGM49" i="7" s="1"/>
  <c r="MGO49" i="7" s="1"/>
  <c r="MGQ49" i="7" s="1"/>
  <c r="MGS49" i="7" s="1"/>
  <c r="MGU49" i="7" s="1"/>
  <c r="MGW49" i="7" s="1"/>
  <c r="MGY49" i="7" s="1"/>
  <c r="MHA49" i="7" s="1"/>
  <c r="MHC49" i="7" s="1"/>
  <c r="MHE49" i="7" s="1"/>
  <c r="MHG49" i="7" s="1"/>
  <c r="MHI49" i="7" s="1"/>
  <c r="MHK49" i="7" s="1"/>
  <c r="MHM49" i="7" s="1"/>
  <c r="MHO49" i="7" s="1"/>
  <c r="MHQ49" i="7" s="1"/>
  <c r="MHS49" i="7" s="1"/>
  <c r="MHU49" i="7" s="1"/>
  <c r="MHW49" i="7" s="1"/>
  <c r="MHY49" i="7" s="1"/>
  <c r="MIA49" i="7" s="1"/>
  <c r="MIC49" i="7" s="1"/>
  <c r="MIE49" i="7" s="1"/>
  <c r="MIG49" i="7" s="1"/>
  <c r="MII49" i="7" s="1"/>
  <c r="MIK49" i="7" s="1"/>
  <c r="MIM49" i="7" s="1"/>
  <c r="MIO49" i="7" s="1"/>
  <c r="MIQ49" i="7" s="1"/>
  <c r="MIS49" i="7" s="1"/>
  <c r="MIU49" i="7" s="1"/>
  <c r="MIW49" i="7" s="1"/>
  <c r="MIY49" i="7" s="1"/>
  <c r="MJA49" i="7" s="1"/>
  <c r="MJC49" i="7" s="1"/>
  <c r="MJE49" i="7" s="1"/>
  <c r="MJG49" i="7" s="1"/>
  <c r="MJI49" i="7" s="1"/>
  <c r="MJK49" i="7" s="1"/>
  <c r="MJM49" i="7" s="1"/>
  <c r="MJO49" i="7" s="1"/>
  <c r="MJQ49" i="7" s="1"/>
  <c r="MJS49" i="7" s="1"/>
  <c r="MJU49" i="7" s="1"/>
  <c r="MJW49" i="7" s="1"/>
  <c r="MJY49" i="7" s="1"/>
  <c r="MKA49" i="7" s="1"/>
  <c r="MKC49" i="7" s="1"/>
  <c r="MKE49" i="7" s="1"/>
  <c r="MKG49" i="7" s="1"/>
  <c r="MKI49" i="7" s="1"/>
  <c r="MKK49" i="7" s="1"/>
  <c r="MKM49" i="7" s="1"/>
  <c r="MKO49" i="7" s="1"/>
  <c r="MKQ49" i="7" s="1"/>
  <c r="MKS49" i="7" s="1"/>
  <c r="MKU49" i="7" s="1"/>
  <c r="MKW49" i="7" s="1"/>
  <c r="MKY49" i="7" s="1"/>
  <c r="MLA49" i="7" s="1"/>
  <c r="MLC49" i="7" s="1"/>
  <c r="MLE49" i="7" s="1"/>
  <c r="MLG49" i="7" s="1"/>
  <c r="MLI49" i="7" s="1"/>
  <c r="MLK49" i="7" s="1"/>
  <c r="MLM49" i="7" s="1"/>
  <c r="MLO49" i="7" s="1"/>
  <c r="MLQ49" i="7" s="1"/>
  <c r="MLS49" i="7" s="1"/>
  <c r="MLU49" i="7" s="1"/>
  <c r="MLW49" i="7" s="1"/>
  <c r="MLY49" i="7" s="1"/>
  <c r="MMA49" i="7" s="1"/>
  <c r="MMC49" i="7" s="1"/>
  <c r="MME49" i="7" s="1"/>
  <c r="MMG49" i="7" s="1"/>
  <c r="MMI49" i="7" s="1"/>
  <c r="MMK49" i="7" s="1"/>
  <c r="MMM49" i="7" s="1"/>
  <c r="MMO49" i="7" s="1"/>
  <c r="MMQ49" i="7" s="1"/>
  <c r="MMS49" i="7" s="1"/>
  <c r="MMU49" i="7" s="1"/>
  <c r="MMW49" i="7" s="1"/>
  <c r="MMY49" i="7" s="1"/>
  <c r="MNA49" i="7" s="1"/>
  <c r="MNC49" i="7" s="1"/>
  <c r="MNE49" i="7" s="1"/>
  <c r="MNG49" i="7" s="1"/>
  <c r="MNI49" i="7" s="1"/>
  <c r="MNK49" i="7" s="1"/>
  <c r="MNM49" i="7" s="1"/>
  <c r="MNO49" i="7" s="1"/>
  <c r="MNQ49" i="7" s="1"/>
  <c r="MNS49" i="7" s="1"/>
  <c r="MNU49" i="7" s="1"/>
  <c r="MNW49" i="7" s="1"/>
  <c r="MNY49" i="7" s="1"/>
  <c r="MOA49" i="7" s="1"/>
  <c r="MOC49" i="7" s="1"/>
  <c r="MOE49" i="7" s="1"/>
  <c r="MOG49" i="7" s="1"/>
  <c r="MOI49" i="7" s="1"/>
  <c r="MOK49" i="7" s="1"/>
  <c r="MOM49" i="7" s="1"/>
  <c r="MOO49" i="7" s="1"/>
  <c r="MOQ49" i="7" s="1"/>
  <c r="MOS49" i="7" s="1"/>
  <c r="MOU49" i="7" s="1"/>
  <c r="MOW49" i="7" s="1"/>
  <c r="MOY49" i="7" s="1"/>
  <c r="MPA49" i="7" s="1"/>
  <c r="MPC49" i="7" s="1"/>
  <c r="MPE49" i="7" s="1"/>
  <c r="MPG49" i="7" s="1"/>
  <c r="MPI49" i="7" s="1"/>
  <c r="MPK49" i="7" s="1"/>
  <c r="MPM49" i="7" s="1"/>
  <c r="MPO49" i="7" s="1"/>
  <c r="MPQ49" i="7" s="1"/>
  <c r="MPS49" i="7" s="1"/>
  <c r="MPU49" i="7" s="1"/>
  <c r="MPW49" i="7" s="1"/>
  <c r="MPY49" i="7" s="1"/>
  <c r="MQA49" i="7" s="1"/>
  <c r="MQC49" i="7" s="1"/>
  <c r="MQE49" i="7" s="1"/>
  <c r="MQG49" i="7" s="1"/>
  <c r="MQI49" i="7" s="1"/>
  <c r="MQK49" i="7" s="1"/>
  <c r="MQM49" i="7" s="1"/>
  <c r="MQO49" i="7" s="1"/>
  <c r="MQQ49" i="7" s="1"/>
  <c r="MQS49" i="7" s="1"/>
  <c r="MQU49" i="7" s="1"/>
  <c r="MQW49" i="7" s="1"/>
  <c r="MQY49" i="7" s="1"/>
  <c r="MRA49" i="7" s="1"/>
  <c r="MRC49" i="7" s="1"/>
  <c r="MRE49" i="7" s="1"/>
  <c r="MRG49" i="7" s="1"/>
  <c r="MRI49" i="7" s="1"/>
  <c r="MRK49" i="7" s="1"/>
  <c r="MRM49" i="7" s="1"/>
  <c r="MRO49" i="7" s="1"/>
  <c r="MRQ49" i="7" s="1"/>
  <c r="MRS49" i="7" s="1"/>
  <c r="MRU49" i="7" s="1"/>
  <c r="MRW49" i="7" s="1"/>
  <c r="MRY49" i="7" s="1"/>
  <c r="MSA49" i="7" s="1"/>
  <c r="MSC49" i="7" s="1"/>
  <c r="MSE49" i="7" s="1"/>
  <c r="MSG49" i="7" s="1"/>
  <c r="MSI49" i="7" s="1"/>
  <c r="MSK49" i="7" s="1"/>
  <c r="MSM49" i="7" s="1"/>
  <c r="MSO49" i="7" s="1"/>
  <c r="MSQ49" i="7" s="1"/>
  <c r="MSS49" i="7" s="1"/>
  <c r="MSU49" i="7" s="1"/>
  <c r="MSW49" i="7" s="1"/>
  <c r="MSY49" i="7" s="1"/>
  <c r="MTA49" i="7" s="1"/>
  <c r="MTC49" i="7" s="1"/>
  <c r="MTE49" i="7" s="1"/>
  <c r="MTG49" i="7" s="1"/>
  <c r="MTI49" i="7" s="1"/>
  <c r="MTK49" i="7" s="1"/>
  <c r="MTM49" i="7" s="1"/>
  <c r="MTO49" i="7" s="1"/>
  <c r="MTQ49" i="7" s="1"/>
  <c r="MTS49" i="7" s="1"/>
  <c r="MTU49" i="7" s="1"/>
  <c r="MTW49" i="7" s="1"/>
  <c r="MTY49" i="7" s="1"/>
  <c r="MUA49" i="7" s="1"/>
  <c r="MUC49" i="7" s="1"/>
  <c r="MUE49" i="7" s="1"/>
  <c r="MUG49" i="7" s="1"/>
  <c r="MUI49" i="7" s="1"/>
  <c r="MUK49" i="7" s="1"/>
  <c r="MUM49" i="7" s="1"/>
  <c r="MUO49" i="7" s="1"/>
  <c r="MUQ49" i="7" s="1"/>
  <c r="MUS49" i="7" s="1"/>
  <c r="MUU49" i="7" s="1"/>
  <c r="MUW49" i="7" s="1"/>
  <c r="MUY49" i="7" s="1"/>
  <c r="MVA49" i="7" s="1"/>
  <c r="MVC49" i="7" s="1"/>
  <c r="MVE49" i="7" s="1"/>
  <c r="MVG49" i="7" s="1"/>
  <c r="MVI49" i="7" s="1"/>
  <c r="MVK49" i="7" s="1"/>
  <c r="MVM49" i="7" s="1"/>
  <c r="MVO49" i="7" s="1"/>
  <c r="MVQ49" i="7" s="1"/>
  <c r="MVS49" i="7" s="1"/>
  <c r="MVU49" i="7" s="1"/>
  <c r="MVW49" i="7" s="1"/>
  <c r="MVY49" i="7" s="1"/>
  <c r="MWA49" i="7" s="1"/>
  <c r="MWC49" i="7" s="1"/>
  <c r="MWE49" i="7" s="1"/>
  <c r="MWG49" i="7" s="1"/>
  <c r="MWI49" i="7" s="1"/>
  <c r="MWK49" i="7" s="1"/>
  <c r="MWM49" i="7" s="1"/>
  <c r="MWO49" i="7" s="1"/>
  <c r="MWQ49" i="7" s="1"/>
  <c r="MWS49" i="7" s="1"/>
  <c r="MWU49" i="7" s="1"/>
  <c r="MWW49" i="7" s="1"/>
  <c r="MWY49" i="7" s="1"/>
  <c r="MXA49" i="7" s="1"/>
  <c r="MXC49" i="7" s="1"/>
  <c r="MXE49" i="7" s="1"/>
  <c r="MXG49" i="7" s="1"/>
  <c r="MXI49" i="7" s="1"/>
  <c r="MXK49" i="7" s="1"/>
  <c r="MXM49" i="7" s="1"/>
  <c r="MXO49" i="7" s="1"/>
  <c r="MXQ49" i="7" s="1"/>
  <c r="MXS49" i="7" s="1"/>
  <c r="MXU49" i="7" s="1"/>
  <c r="MXW49" i="7" s="1"/>
  <c r="MXY49" i="7" s="1"/>
  <c r="MYA49" i="7" s="1"/>
  <c r="MYC49" i="7" s="1"/>
  <c r="MYE49" i="7" s="1"/>
  <c r="MYG49" i="7" s="1"/>
  <c r="MYI49" i="7" s="1"/>
  <c r="MYK49" i="7" s="1"/>
  <c r="MYM49" i="7" s="1"/>
  <c r="MYO49" i="7" s="1"/>
  <c r="MYQ49" i="7" s="1"/>
  <c r="MYS49" i="7" s="1"/>
  <c r="MYU49" i="7" s="1"/>
  <c r="MYW49" i="7" s="1"/>
  <c r="MYY49" i="7" s="1"/>
  <c r="MZA49" i="7" s="1"/>
  <c r="MZC49" i="7" s="1"/>
  <c r="MZE49" i="7" s="1"/>
  <c r="MZG49" i="7" s="1"/>
  <c r="MZI49" i="7" s="1"/>
  <c r="MZK49" i="7" s="1"/>
  <c r="MZM49" i="7" s="1"/>
  <c r="MZO49" i="7" s="1"/>
  <c r="MZQ49" i="7" s="1"/>
  <c r="MZS49" i="7" s="1"/>
  <c r="MZU49" i="7" s="1"/>
  <c r="MZW49" i="7" s="1"/>
  <c r="MZY49" i="7" s="1"/>
  <c r="NAA49" i="7" s="1"/>
  <c r="NAC49" i="7" s="1"/>
  <c r="NAE49" i="7" s="1"/>
  <c r="NAG49" i="7" s="1"/>
  <c r="NAI49" i="7" s="1"/>
  <c r="NAK49" i="7" s="1"/>
  <c r="NAM49" i="7" s="1"/>
  <c r="NAO49" i="7" s="1"/>
  <c r="NAQ49" i="7" s="1"/>
  <c r="NAS49" i="7" s="1"/>
  <c r="NAU49" i="7" s="1"/>
  <c r="NAW49" i="7" s="1"/>
  <c r="NAY49" i="7" s="1"/>
  <c r="NBA49" i="7" s="1"/>
  <c r="NBC49" i="7" s="1"/>
  <c r="NBE49" i="7" s="1"/>
  <c r="NBG49" i="7" s="1"/>
  <c r="NBI49" i="7" s="1"/>
  <c r="NBK49" i="7" s="1"/>
  <c r="NBM49" i="7" s="1"/>
  <c r="NBO49" i="7" s="1"/>
  <c r="NBQ49" i="7" s="1"/>
  <c r="NBS49" i="7" s="1"/>
  <c r="NBU49" i="7" s="1"/>
  <c r="NBW49" i="7" s="1"/>
  <c r="NBY49" i="7" s="1"/>
  <c r="NCA49" i="7" s="1"/>
  <c r="NCC49" i="7" s="1"/>
  <c r="NCE49" i="7" s="1"/>
  <c r="NCG49" i="7" s="1"/>
  <c r="NCI49" i="7" s="1"/>
  <c r="NCK49" i="7" s="1"/>
  <c r="NCM49" i="7" s="1"/>
  <c r="NCO49" i="7" s="1"/>
  <c r="NCQ49" i="7" s="1"/>
  <c r="NCS49" i="7" s="1"/>
  <c r="NCU49" i="7" s="1"/>
  <c r="NCW49" i="7" s="1"/>
  <c r="NCY49" i="7" s="1"/>
  <c r="NDA49" i="7" s="1"/>
  <c r="NDC49" i="7" s="1"/>
  <c r="NDE49" i="7" s="1"/>
  <c r="NDG49" i="7" s="1"/>
  <c r="NDI49" i="7" s="1"/>
  <c r="NDK49" i="7" s="1"/>
  <c r="NDM49" i="7" s="1"/>
  <c r="NDO49" i="7" s="1"/>
  <c r="NDQ49" i="7" s="1"/>
  <c r="NDS49" i="7" s="1"/>
  <c r="NDU49" i="7" s="1"/>
  <c r="NDW49" i="7" s="1"/>
  <c r="NDY49" i="7" s="1"/>
  <c r="NEA49" i="7" s="1"/>
  <c r="NEC49" i="7" s="1"/>
  <c r="NEE49" i="7" s="1"/>
  <c r="NEG49" i="7" s="1"/>
  <c r="NEI49" i="7" s="1"/>
  <c r="NEK49" i="7" s="1"/>
  <c r="NEM49" i="7" s="1"/>
  <c r="NEO49" i="7" s="1"/>
  <c r="NEQ49" i="7" s="1"/>
  <c r="NES49" i="7" s="1"/>
  <c r="NEU49" i="7" s="1"/>
  <c r="NEW49" i="7" s="1"/>
  <c r="NEY49" i="7" s="1"/>
  <c r="NFA49" i="7" s="1"/>
  <c r="NFC49" i="7" s="1"/>
  <c r="NFE49" i="7" s="1"/>
  <c r="NFG49" i="7" s="1"/>
  <c r="NFI49" i="7" s="1"/>
  <c r="NFK49" i="7" s="1"/>
  <c r="NFM49" i="7" s="1"/>
  <c r="NFO49" i="7" s="1"/>
  <c r="NFQ49" i="7" s="1"/>
  <c r="NFS49" i="7" s="1"/>
  <c r="NFU49" i="7" s="1"/>
  <c r="NFW49" i="7" s="1"/>
  <c r="NFY49" i="7" s="1"/>
  <c r="NGA49" i="7" s="1"/>
  <c r="NGC49" i="7" s="1"/>
  <c r="NGE49" i="7" s="1"/>
  <c r="NGG49" i="7" s="1"/>
  <c r="NGI49" i="7" s="1"/>
  <c r="NGK49" i="7" s="1"/>
  <c r="NGM49" i="7" s="1"/>
  <c r="NGO49" i="7" s="1"/>
  <c r="NGQ49" i="7" s="1"/>
  <c r="NGS49" i="7" s="1"/>
  <c r="NGU49" i="7" s="1"/>
  <c r="NGW49" i="7" s="1"/>
  <c r="NGY49" i="7" s="1"/>
  <c r="NHA49" i="7" s="1"/>
  <c r="NHC49" i="7" s="1"/>
  <c r="NHE49" i="7" s="1"/>
  <c r="NHG49" i="7" s="1"/>
  <c r="NHI49" i="7" s="1"/>
  <c r="NHK49" i="7" s="1"/>
  <c r="NHM49" i="7" s="1"/>
  <c r="NHO49" i="7" s="1"/>
  <c r="NHQ49" i="7" s="1"/>
  <c r="NHS49" i="7" s="1"/>
  <c r="NHU49" i="7" s="1"/>
  <c r="NHW49" i="7" s="1"/>
  <c r="NHY49" i="7" s="1"/>
  <c r="NIA49" i="7" s="1"/>
  <c r="NIC49" i="7" s="1"/>
  <c r="NIE49" i="7" s="1"/>
  <c r="NIG49" i="7" s="1"/>
  <c r="NII49" i="7" s="1"/>
  <c r="NIK49" i="7" s="1"/>
  <c r="NIM49" i="7" s="1"/>
  <c r="NIO49" i="7" s="1"/>
  <c r="NIQ49" i="7" s="1"/>
  <c r="NIS49" i="7" s="1"/>
  <c r="NIU49" i="7" s="1"/>
  <c r="NIW49" i="7" s="1"/>
  <c r="NIY49" i="7" s="1"/>
  <c r="NJA49" i="7" s="1"/>
  <c r="NJC49" i="7" s="1"/>
  <c r="NJE49" i="7" s="1"/>
  <c r="NJG49" i="7" s="1"/>
  <c r="NJI49" i="7" s="1"/>
  <c r="NJK49" i="7" s="1"/>
  <c r="NJM49" i="7" s="1"/>
  <c r="NJO49" i="7" s="1"/>
  <c r="NJQ49" i="7" s="1"/>
  <c r="NJS49" i="7" s="1"/>
  <c r="NJU49" i="7" s="1"/>
  <c r="NJW49" i="7" s="1"/>
  <c r="NJY49" i="7" s="1"/>
  <c r="NKA49" i="7" s="1"/>
  <c r="NKC49" i="7" s="1"/>
  <c r="NKE49" i="7" s="1"/>
  <c r="NKG49" i="7" s="1"/>
  <c r="NKI49" i="7" s="1"/>
  <c r="NKK49" i="7" s="1"/>
  <c r="NKM49" i="7" s="1"/>
  <c r="NKO49" i="7" s="1"/>
  <c r="NKQ49" i="7" s="1"/>
  <c r="NKS49" i="7" s="1"/>
  <c r="NKU49" i="7" s="1"/>
  <c r="NKW49" i="7" s="1"/>
  <c r="NKY49" i="7" s="1"/>
  <c r="NLA49" i="7" s="1"/>
  <c r="NLC49" i="7" s="1"/>
  <c r="NLE49" i="7" s="1"/>
  <c r="NLG49" i="7" s="1"/>
  <c r="NLI49" i="7" s="1"/>
  <c r="NLK49" i="7" s="1"/>
  <c r="NLM49" i="7" s="1"/>
  <c r="NLO49" i="7" s="1"/>
  <c r="NLQ49" i="7" s="1"/>
  <c r="NLS49" i="7" s="1"/>
  <c r="NLU49" i="7" s="1"/>
  <c r="NLW49" i="7" s="1"/>
  <c r="NLY49" i="7" s="1"/>
  <c r="NMA49" i="7" s="1"/>
  <c r="NMC49" i="7" s="1"/>
  <c r="NME49" i="7" s="1"/>
  <c r="NMG49" i="7" s="1"/>
  <c r="NMI49" i="7" s="1"/>
  <c r="NMK49" i="7" s="1"/>
  <c r="NMM49" i="7" s="1"/>
  <c r="NMO49" i="7" s="1"/>
  <c r="NMQ49" i="7" s="1"/>
  <c r="NMS49" i="7" s="1"/>
  <c r="NMU49" i="7" s="1"/>
  <c r="NMW49" i="7" s="1"/>
  <c r="NMY49" i="7" s="1"/>
  <c r="NNA49" i="7" s="1"/>
  <c r="NNC49" i="7" s="1"/>
  <c r="NNE49" i="7" s="1"/>
  <c r="NNG49" i="7" s="1"/>
  <c r="NNI49" i="7" s="1"/>
  <c r="NNK49" i="7" s="1"/>
  <c r="NNM49" i="7" s="1"/>
  <c r="NNO49" i="7" s="1"/>
  <c r="NNQ49" i="7" s="1"/>
  <c r="NNS49" i="7" s="1"/>
  <c r="NNU49" i="7" s="1"/>
  <c r="NNW49" i="7" s="1"/>
  <c r="NNY49" i="7" s="1"/>
  <c r="NOA49" i="7" s="1"/>
  <c r="NOC49" i="7" s="1"/>
  <c r="NOE49" i="7" s="1"/>
  <c r="NOG49" i="7" s="1"/>
  <c r="NOI49" i="7" s="1"/>
  <c r="NOK49" i="7" s="1"/>
  <c r="NOM49" i="7" s="1"/>
  <c r="NOO49" i="7" s="1"/>
  <c r="NOQ49" i="7" s="1"/>
  <c r="NOS49" i="7" s="1"/>
  <c r="NOU49" i="7" s="1"/>
  <c r="NOW49" i="7" s="1"/>
  <c r="NOY49" i="7" s="1"/>
  <c r="NPA49" i="7" s="1"/>
  <c r="NPC49" i="7" s="1"/>
  <c r="NPE49" i="7" s="1"/>
  <c r="NPG49" i="7" s="1"/>
  <c r="NPI49" i="7" s="1"/>
  <c r="NPK49" i="7" s="1"/>
  <c r="NPM49" i="7" s="1"/>
  <c r="NPO49" i="7" s="1"/>
  <c r="NPQ49" i="7" s="1"/>
  <c r="NPS49" i="7" s="1"/>
  <c r="NPU49" i="7" s="1"/>
  <c r="NPW49" i="7" s="1"/>
  <c r="NPY49" i="7" s="1"/>
  <c r="NQA49" i="7" s="1"/>
  <c r="NQC49" i="7" s="1"/>
  <c r="NQE49" i="7" s="1"/>
  <c r="NQG49" i="7" s="1"/>
  <c r="NQI49" i="7" s="1"/>
  <c r="NQK49" i="7" s="1"/>
  <c r="NQM49" i="7" s="1"/>
  <c r="NQO49" i="7" s="1"/>
  <c r="NQQ49" i="7" s="1"/>
  <c r="NQS49" i="7" s="1"/>
  <c r="NQU49" i="7" s="1"/>
  <c r="NQW49" i="7" s="1"/>
  <c r="NQY49" i="7" s="1"/>
  <c r="NRA49" i="7" s="1"/>
  <c r="NRC49" i="7" s="1"/>
  <c r="NRE49" i="7" s="1"/>
  <c r="NRG49" i="7" s="1"/>
  <c r="NRI49" i="7" s="1"/>
  <c r="NRK49" i="7" s="1"/>
  <c r="NRM49" i="7" s="1"/>
  <c r="NRO49" i="7" s="1"/>
  <c r="NRQ49" i="7" s="1"/>
  <c r="NRS49" i="7" s="1"/>
  <c r="NRU49" i="7" s="1"/>
  <c r="NRW49" i="7" s="1"/>
  <c r="NRY49" i="7" s="1"/>
  <c r="NSA49" i="7" s="1"/>
  <c r="NSC49" i="7" s="1"/>
  <c r="NSE49" i="7" s="1"/>
  <c r="NSG49" i="7" s="1"/>
  <c r="NSI49" i="7" s="1"/>
  <c r="NSK49" i="7" s="1"/>
  <c r="NSM49" i="7" s="1"/>
  <c r="NSO49" i="7" s="1"/>
  <c r="NSQ49" i="7" s="1"/>
  <c r="NSS49" i="7" s="1"/>
  <c r="NSU49" i="7" s="1"/>
  <c r="NSW49" i="7" s="1"/>
  <c r="NSY49" i="7" s="1"/>
  <c r="NTA49" i="7" s="1"/>
  <c r="NTC49" i="7" s="1"/>
  <c r="NTE49" i="7" s="1"/>
  <c r="NTG49" i="7" s="1"/>
  <c r="NTI49" i="7" s="1"/>
  <c r="NTK49" i="7" s="1"/>
  <c r="NTM49" i="7" s="1"/>
  <c r="NTO49" i="7" s="1"/>
  <c r="NTQ49" i="7" s="1"/>
  <c r="NTS49" i="7" s="1"/>
  <c r="NTU49" i="7" s="1"/>
  <c r="NTW49" i="7" s="1"/>
  <c r="NTY49" i="7" s="1"/>
  <c r="NUA49" i="7" s="1"/>
  <c r="NUC49" i="7" s="1"/>
  <c r="NUE49" i="7" s="1"/>
  <c r="NUG49" i="7" s="1"/>
  <c r="NUI49" i="7" s="1"/>
  <c r="NUK49" i="7" s="1"/>
  <c r="NUM49" i="7" s="1"/>
  <c r="NUO49" i="7" s="1"/>
  <c r="NUQ49" i="7" s="1"/>
  <c r="NUS49" i="7" s="1"/>
  <c r="NUU49" i="7" s="1"/>
  <c r="NUW49" i="7" s="1"/>
  <c r="NUY49" i="7" s="1"/>
  <c r="NVA49" i="7" s="1"/>
  <c r="NVC49" i="7" s="1"/>
  <c r="NVE49" i="7" s="1"/>
  <c r="NVG49" i="7" s="1"/>
  <c r="NVI49" i="7" s="1"/>
  <c r="NVK49" i="7" s="1"/>
  <c r="NVM49" i="7" s="1"/>
  <c r="NVO49" i="7" s="1"/>
  <c r="NVQ49" i="7" s="1"/>
  <c r="NVS49" i="7" s="1"/>
  <c r="NVU49" i="7" s="1"/>
  <c r="NVW49" i="7" s="1"/>
  <c r="NVY49" i="7" s="1"/>
  <c r="NWA49" i="7" s="1"/>
  <c r="NWC49" i="7" s="1"/>
  <c r="NWE49" i="7" s="1"/>
  <c r="NWG49" i="7" s="1"/>
  <c r="NWI49" i="7" s="1"/>
  <c r="NWK49" i="7" s="1"/>
  <c r="NWM49" i="7" s="1"/>
  <c r="NWO49" i="7" s="1"/>
  <c r="NWQ49" i="7" s="1"/>
  <c r="NWS49" i="7" s="1"/>
  <c r="NWU49" i="7" s="1"/>
  <c r="NWW49" i="7" s="1"/>
  <c r="NWY49" i="7" s="1"/>
  <c r="NXA49" i="7" s="1"/>
  <c r="NXC49" i="7" s="1"/>
  <c r="NXE49" i="7" s="1"/>
  <c r="NXG49" i="7" s="1"/>
  <c r="NXI49" i="7" s="1"/>
  <c r="NXK49" i="7" s="1"/>
  <c r="NXM49" i="7" s="1"/>
  <c r="NXO49" i="7" s="1"/>
  <c r="NXQ49" i="7" s="1"/>
  <c r="NXS49" i="7" s="1"/>
  <c r="NXU49" i="7" s="1"/>
  <c r="NXW49" i="7" s="1"/>
  <c r="NXY49" i="7" s="1"/>
  <c r="NYA49" i="7" s="1"/>
  <c r="NYC49" i="7" s="1"/>
  <c r="NYE49" i="7" s="1"/>
  <c r="NYG49" i="7" s="1"/>
  <c r="NYI49" i="7" s="1"/>
  <c r="NYK49" i="7" s="1"/>
  <c r="NYM49" i="7" s="1"/>
  <c r="NYO49" i="7" s="1"/>
  <c r="NYQ49" i="7" s="1"/>
  <c r="NYS49" i="7" s="1"/>
  <c r="NYU49" i="7" s="1"/>
  <c r="NYW49" i="7" s="1"/>
  <c r="NYY49" i="7" s="1"/>
  <c r="NZA49" i="7" s="1"/>
  <c r="NZC49" i="7" s="1"/>
  <c r="NZE49" i="7" s="1"/>
  <c r="NZG49" i="7" s="1"/>
  <c r="NZI49" i="7" s="1"/>
  <c r="NZK49" i="7" s="1"/>
  <c r="NZM49" i="7" s="1"/>
  <c r="NZO49" i="7" s="1"/>
  <c r="NZQ49" i="7" s="1"/>
  <c r="NZS49" i="7" s="1"/>
  <c r="NZU49" i="7" s="1"/>
  <c r="NZW49" i="7" s="1"/>
  <c r="NZY49" i="7" s="1"/>
  <c r="OAA49" i="7" s="1"/>
  <c r="OAC49" i="7" s="1"/>
  <c r="OAE49" i="7" s="1"/>
  <c r="OAG49" i="7" s="1"/>
  <c r="OAI49" i="7" s="1"/>
  <c r="OAK49" i="7" s="1"/>
  <c r="OAM49" i="7" s="1"/>
  <c r="OAO49" i="7" s="1"/>
  <c r="OAQ49" i="7" s="1"/>
  <c r="OAS49" i="7" s="1"/>
  <c r="OAU49" i="7" s="1"/>
  <c r="OAW49" i="7" s="1"/>
  <c r="OAY49" i="7" s="1"/>
  <c r="OBA49" i="7" s="1"/>
  <c r="OBC49" i="7" s="1"/>
  <c r="OBE49" i="7" s="1"/>
  <c r="OBG49" i="7" s="1"/>
  <c r="OBI49" i="7" s="1"/>
  <c r="OBK49" i="7" s="1"/>
  <c r="OBM49" i="7" s="1"/>
  <c r="OBO49" i="7" s="1"/>
  <c r="OBQ49" i="7" s="1"/>
  <c r="OBS49" i="7" s="1"/>
  <c r="OBU49" i="7" s="1"/>
  <c r="OBW49" i="7" s="1"/>
  <c r="OBY49" i="7" s="1"/>
  <c r="OCA49" i="7" s="1"/>
  <c r="OCC49" i="7" s="1"/>
  <c r="OCE49" i="7" s="1"/>
  <c r="OCG49" i="7" s="1"/>
  <c r="OCI49" i="7" s="1"/>
  <c r="OCK49" i="7" s="1"/>
  <c r="OCM49" i="7" s="1"/>
  <c r="OCO49" i="7" s="1"/>
  <c r="OCQ49" i="7" s="1"/>
  <c r="OCS49" i="7" s="1"/>
  <c r="OCU49" i="7" s="1"/>
  <c r="OCW49" i="7" s="1"/>
  <c r="OCY49" i="7" s="1"/>
  <c r="ODA49" i="7" s="1"/>
  <c r="ODC49" i="7" s="1"/>
  <c r="ODE49" i="7" s="1"/>
  <c r="ODG49" i="7" s="1"/>
  <c r="ODI49" i="7" s="1"/>
  <c r="ODK49" i="7" s="1"/>
  <c r="ODM49" i="7" s="1"/>
  <c r="ODO49" i="7" s="1"/>
  <c r="ODQ49" i="7" s="1"/>
  <c r="ODS49" i="7" s="1"/>
  <c r="ODU49" i="7" s="1"/>
  <c r="ODW49" i="7" s="1"/>
  <c r="ODY49" i="7" s="1"/>
  <c r="OEA49" i="7" s="1"/>
  <c r="OEC49" i="7" s="1"/>
  <c r="OEE49" i="7" s="1"/>
  <c r="OEG49" i="7" s="1"/>
  <c r="OEI49" i="7" s="1"/>
  <c r="OEK49" i="7" s="1"/>
  <c r="OEM49" i="7" s="1"/>
  <c r="OEO49" i="7" s="1"/>
  <c r="OEQ49" i="7" s="1"/>
  <c r="OES49" i="7" s="1"/>
  <c r="OEU49" i="7" s="1"/>
  <c r="OEW49" i="7" s="1"/>
  <c r="OEY49" i="7" s="1"/>
  <c r="OFA49" i="7" s="1"/>
  <c r="OFC49" i="7" s="1"/>
  <c r="OFE49" i="7" s="1"/>
  <c r="OFG49" i="7" s="1"/>
  <c r="OFI49" i="7" s="1"/>
  <c r="OFK49" i="7" s="1"/>
  <c r="OFM49" i="7" s="1"/>
  <c r="OFO49" i="7" s="1"/>
  <c r="OFQ49" i="7" s="1"/>
  <c r="OFS49" i="7" s="1"/>
  <c r="OFU49" i="7" s="1"/>
  <c r="OFW49" i="7" s="1"/>
  <c r="OFY49" i="7" s="1"/>
  <c r="OGA49" i="7" s="1"/>
  <c r="OGC49" i="7" s="1"/>
  <c r="OGE49" i="7" s="1"/>
  <c r="OGG49" i="7" s="1"/>
  <c r="OGI49" i="7" s="1"/>
  <c r="OGK49" i="7" s="1"/>
  <c r="OGM49" i="7" s="1"/>
  <c r="OGO49" i="7" s="1"/>
  <c r="OGQ49" i="7" s="1"/>
  <c r="OGS49" i="7" s="1"/>
  <c r="OGU49" i="7" s="1"/>
  <c r="OGW49" i="7" s="1"/>
  <c r="OGY49" i="7" s="1"/>
  <c r="OHA49" i="7" s="1"/>
  <c r="OHC49" i="7" s="1"/>
  <c r="OHE49" i="7" s="1"/>
  <c r="OHG49" i="7" s="1"/>
  <c r="OHI49" i="7" s="1"/>
  <c r="OHK49" i="7" s="1"/>
  <c r="OHM49" i="7" s="1"/>
  <c r="OHO49" i="7" s="1"/>
  <c r="OHQ49" i="7" s="1"/>
  <c r="OHS49" i="7" s="1"/>
  <c r="OHU49" i="7" s="1"/>
  <c r="OHW49" i="7" s="1"/>
  <c r="OHY49" i="7" s="1"/>
  <c r="OIA49" i="7" s="1"/>
  <c r="OIC49" i="7" s="1"/>
  <c r="OIE49" i="7" s="1"/>
  <c r="OIG49" i="7" s="1"/>
  <c r="OII49" i="7" s="1"/>
  <c r="OIK49" i="7" s="1"/>
  <c r="OIM49" i="7" s="1"/>
  <c r="OIO49" i="7" s="1"/>
  <c r="OIQ49" i="7" s="1"/>
  <c r="OIS49" i="7" s="1"/>
  <c r="OIU49" i="7" s="1"/>
  <c r="OIW49" i="7" s="1"/>
  <c r="OIY49" i="7" s="1"/>
  <c r="OJA49" i="7" s="1"/>
  <c r="OJC49" i="7" s="1"/>
  <c r="OJE49" i="7" s="1"/>
  <c r="OJG49" i="7" s="1"/>
  <c r="OJI49" i="7" s="1"/>
  <c r="OJK49" i="7" s="1"/>
  <c r="OJM49" i="7" s="1"/>
  <c r="OJO49" i="7" s="1"/>
  <c r="OJQ49" i="7" s="1"/>
  <c r="OJS49" i="7" s="1"/>
  <c r="OJU49" i="7" s="1"/>
  <c r="OJW49" i="7" s="1"/>
  <c r="OJY49" i="7" s="1"/>
  <c r="OKA49" i="7" s="1"/>
  <c r="OKC49" i="7" s="1"/>
  <c r="OKE49" i="7" s="1"/>
  <c r="OKG49" i="7" s="1"/>
  <c r="OKI49" i="7" s="1"/>
  <c r="OKK49" i="7" s="1"/>
  <c r="OKM49" i="7" s="1"/>
  <c r="OKO49" i="7" s="1"/>
  <c r="OKQ49" i="7" s="1"/>
  <c r="OKS49" i="7" s="1"/>
  <c r="OKU49" i="7" s="1"/>
  <c r="OKW49" i="7" s="1"/>
  <c r="OKY49" i="7" s="1"/>
  <c r="OLA49" i="7" s="1"/>
  <c r="OLC49" i="7" s="1"/>
  <c r="OLE49" i="7" s="1"/>
  <c r="OLG49" i="7" s="1"/>
  <c r="OLI49" i="7" s="1"/>
  <c r="OLK49" i="7" s="1"/>
  <c r="OLM49" i="7" s="1"/>
  <c r="OLO49" i="7" s="1"/>
  <c r="OLQ49" i="7" s="1"/>
  <c r="OLS49" i="7" s="1"/>
  <c r="OLU49" i="7" s="1"/>
  <c r="OLW49" i="7" s="1"/>
  <c r="OLY49" i="7" s="1"/>
  <c r="OMA49" i="7" s="1"/>
  <c r="OMC49" i="7" s="1"/>
  <c r="OME49" i="7" s="1"/>
  <c r="OMG49" i="7" s="1"/>
  <c r="OMI49" i="7" s="1"/>
  <c r="OMK49" i="7" s="1"/>
  <c r="OMM49" i="7" s="1"/>
  <c r="OMO49" i="7" s="1"/>
  <c r="OMQ49" i="7" s="1"/>
  <c r="OMS49" i="7" s="1"/>
  <c r="OMU49" i="7" s="1"/>
  <c r="OMW49" i="7" s="1"/>
  <c r="OMY49" i="7" s="1"/>
  <c r="ONA49" i="7" s="1"/>
  <c r="ONC49" i="7" s="1"/>
  <c r="ONE49" i="7" s="1"/>
  <c r="ONG49" i="7" s="1"/>
  <c r="ONI49" i="7" s="1"/>
  <c r="ONK49" i="7" s="1"/>
  <c r="ONM49" i="7" s="1"/>
  <c r="ONO49" i="7" s="1"/>
  <c r="ONQ49" i="7" s="1"/>
  <c r="ONS49" i="7" s="1"/>
  <c r="ONU49" i="7" s="1"/>
  <c r="ONW49" i="7" s="1"/>
  <c r="ONY49" i="7" s="1"/>
  <c r="OOA49" i="7" s="1"/>
  <c r="OOC49" i="7" s="1"/>
  <c r="OOE49" i="7" s="1"/>
  <c r="OOG49" i="7" s="1"/>
  <c r="OOI49" i="7" s="1"/>
  <c r="OOK49" i="7" s="1"/>
  <c r="OOM49" i="7" s="1"/>
  <c r="OOO49" i="7" s="1"/>
  <c r="OOQ49" i="7" s="1"/>
  <c r="OOS49" i="7" s="1"/>
  <c r="OOU49" i="7" s="1"/>
  <c r="OOW49" i="7" s="1"/>
  <c r="OOY49" i="7" s="1"/>
  <c r="OPA49" i="7" s="1"/>
  <c r="OPC49" i="7" s="1"/>
  <c r="OPE49" i="7" s="1"/>
  <c r="OPG49" i="7" s="1"/>
  <c r="OPI49" i="7" s="1"/>
  <c r="OPK49" i="7" s="1"/>
  <c r="OPM49" i="7" s="1"/>
  <c r="OPO49" i="7" s="1"/>
  <c r="OPQ49" i="7" s="1"/>
  <c r="OPS49" i="7" s="1"/>
  <c r="OPU49" i="7" s="1"/>
  <c r="OPW49" i="7" s="1"/>
  <c r="OPY49" i="7" s="1"/>
  <c r="OQA49" i="7" s="1"/>
  <c r="OQC49" i="7" s="1"/>
  <c r="OQE49" i="7" s="1"/>
  <c r="OQG49" i="7" s="1"/>
  <c r="OQI49" i="7" s="1"/>
  <c r="OQK49" i="7" s="1"/>
  <c r="OQM49" i="7" s="1"/>
  <c r="OQO49" i="7" s="1"/>
  <c r="OQQ49" i="7" s="1"/>
  <c r="OQS49" i="7" s="1"/>
  <c r="OQU49" i="7" s="1"/>
  <c r="OQW49" i="7" s="1"/>
  <c r="OQY49" i="7" s="1"/>
  <c r="ORA49" i="7" s="1"/>
  <c r="ORC49" i="7" s="1"/>
  <c r="ORE49" i="7" s="1"/>
  <c r="ORG49" i="7" s="1"/>
  <c r="ORI49" i="7" s="1"/>
  <c r="ORK49" i="7" s="1"/>
  <c r="ORM49" i="7" s="1"/>
  <c r="ORO49" i="7" s="1"/>
  <c r="ORQ49" i="7" s="1"/>
  <c r="ORS49" i="7" s="1"/>
  <c r="ORU49" i="7" s="1"/>
  <c r="ORW49" i="7" s="1"/>
  <c r="ORY49" i="7" s="1"/>
  <c r="OSA49" i="7" s="1"/>
  <c r="OSC49" i="7" s="1"/>
  <c r="OSE49" i="7" s="1"/>
  <c r="OSG49" i="7" s="1"/>
  <c r="OSI49" i="7" s="1"/>
  <c r="OSK49" i="7" s="1"/>
  <c r="OSM49" i="7" s="1"/>
  <c r="OSO49" i="7" s="1"/>
  <c r="OSQ49" i="7" s="1"/>
  <c r="OSS49" i="7" s="1"/>
  <c r="OSU49" i="7" s="1"/>
  <c r="OSW49" i="7" s="1"/>
  <c r="OSY49" i="7" s="1"/>
  <c r="OTA49" i="7" s="1"/>
  <c r="OTC49" i="7" s="1"/>
  <c r="OTE49" i="7" s="1"/>
  <c r="OTG49" i="7" s="1"/>
  <c r="OTI49" i="7" s="1"/>
  <c r="OTK49" i="7" s="1"/>
  <c r="OTM49" i="7" s="1"/>
  <c r="OTO49" i="7" s="1"/>
  <c r="OTQ49" i="7" s="1"/>
  <c r="OTS49" i="7" s="1"/>
  <c r="OTU49" i="7" s="1"/>
  <c r="OTW49" i="7" s="1"/>
  <c r="OTY49" i="7" s="1"/>
  <c r="OUA49" i="7" s="1"/>
  <c r="OUC49" i="7" s="1"/>
  <c r="OUE49" i="7" s="1"/>
  <c r="OUG49" i="7" s="1"/>
  <c r="OUI49" i="7" s="1"/>
  <c r="OUK49" i="7" s="1"/>
  <c r="OUM49" i="7" s="1"/>
  <c r="OUO49" i="7" s="1"/>
  <c r="OUQ49" i="7" s="1"/>
  <c r="OUS49" i="7" s="1"/>
  <c r="OUU49" i="7" s="1"/>
  <c r="OUW49" i="7" s="1"/>
  <c r="OUY49" i="7" s="1"/>
  <c r="OVA49" i="7" s="1"/>
  <c r="OVC49" i="7" s="1"/>
  <c r="OVE49" i="7" s="1"/>
  <c r="OVG49" i="7" s="1"/>
  <c r="OVI49" i="7" s="1"/>
  <c r="OVK49" i="7" s="1"/>
  <c r="OVM49" i="7" s="1"/>
  <c r="OVO49" i="7" s="1"/>
  <c r="OVQ49" i="7" s="1"/>
  <c r="OVS49" i="7" s="1"/>
  <c r="OVU49" i="7" s="1"/>
  <c r="OVW49" i="7" s="1"/>
  <c r="OVY49" i="7" s="1"/>
  <c r="OWA49" i="7" s="1"/>
  <c r="OWC49" i="7" s="1"/>
  <c r="OWE49" i="7" s="1"/>
  <c r="OWG49" i="7" s="1"/>
  <c r="OWI49" i="7" s="1"/>
  <c r="OWK49" i="7" s="1"/>
  <c r="OWM49" i="7" s="1"/>
  <c r="OWO49" i="7" s="1"/>
  <c r="OWQ49" i="7" s="1"/>
  <c r="OWS49" i="7" s="1"/>
  <c r="OWU49" i="7" s="1"/>
  <c r="OWW49" i="7" s="1"/>
  <c r="OWY49" i="7" s="1"/>
  <c r="OXA49" i="7" s="1"/>
  <c r="OXC49" i="7" s="1"/>
  <c r="OXE49" i="7" s="1"/>
  <c r="OXG49" i="7" s="1"/>
  <c r="OXI49" i="7" s="1"/>
  <c r="OXK49" i="7" s="1"/>
  <c r="OXM49" i="7" s="1"/>
  <c r="OXO49" i="7" s="1"/>
  <c r="OXQ49" i="7" s="1"/>
  <c r="OXS49" i="7" s="1"/>
  <c r="OXU49" i="7" s="1"/>
  <c r="OXW49" i="7" s="1"/>
  <c r="OXY49" i="7" s="1"/>
  <c r="OYA49" i="7" s="1"/>
  <c r="OYC49" i="7" s="1"/>
  <c r="OYE49" i="7" s="1"/>
  <c r="OYG49" i="7" s="1"/>
  <c r="OYI49" i="7" s="1"/>
  <c r="OYK49" i="7" s="1"/>
  <c r="OYM49" i="7" s="1"/>
  <c r="OYO49" i="7" s="1"/>
  <c r="OYQ49" i="7" s="1"/>
  <c r="OYS49" i="7" s="1"/>
  <c r="OYU49" i="7" s="1"/>
  <c r="OYW49" i="7" s="1"/>
  <c r="OYY49" i="7" s="1"/>
  <c r="OZA49" i="7" s="1"/>
  <c r="OZC49" i="7" s="1"/>
  <c r="OZE49" i="7" s="1"/>
  <c r="OZG49" i="7" s="1"/>
  <c r="OZI49" i="7" s="1"/>
  <c r="OZK49" i="7" s="1"/>
  <c r="OZM49" i="7" s="1"/>
  <c r="OZO49" i="7" s="1"/>
  <c r="OZQ49" i="7" s="1"/>
  <c r="OZS49" i="7" s="1"/>
  <c r="OZU49" i="7" s="1"/>
  <c r="OZW49" i="7" s="1"/>
  <c r="OZY49" i="7" s="1"/>
  <c r="PAA49" i="7" s="1"/>
  <c r="PAC49" i="7" s="1"/>
  <c r="PAE49" i="7" s="1"/>
  <c r="PAG49" i="7" s="1"/>
  <c r="PAI49" i="7" s="1"/>
  <c r="PAK49" i="7" s="1"/>
  <c r="PAM49" i="7" s="1"/>
  <c r="PAO49" i="7" s="1"/>
  <c r="PAQ49" i="7" s="1"/>
  <c r="PAS49" i="7" s="1"/>
  <c r="PAU49" i="7" s="1"/>
  <c r="PAW49" i="7" s="1"/>
  <c r="PAY49" i="7" s="1"/>
  <c r="PBA49" i="7" s="1"/>
  <c r="PBC49" i="7" s="1"/>
  <c r="PBE49" i="7" s="1"/>
  <c r="PBG49" i="7" s="1"/>
  <c r="PBI49" i="7" s="1"/>
  <c r="PBK49" i="7" s="1"/>
  <c r="PBM49" i="7" s="1"/>
  <c r="PBO49" i="7" s="1"/>
  <c r="PBQ49" i="7" s="1"/>
  <c r="PBS49" i="7" s="1"/>
  <c r="PBU49" i="7" s="1"/>
  <c r="PBW49" i="7" s="1"/>
  <c r="PBY49" i="7" s="1"/>
  <c r="PCA49" i="7" s="1"/>
  <c r="PCC49" i="7" s="1"/>
  <c r="PCE49" i="7" s="1"/>
  <c r="PCG49" i="7" s="1"/>
  <c r="PCI49" i="7" s="1"/>
  <c r="PCK49" i="7" s="1"/>
  <c r="PCM49" i="7" s="1"/>
  <c r="PCO49" i="7" s="1"/>
  <c r="PCQ49" i="7" s="1"/>
  <c r="PCS49" i="7" s="1"/>
  <c r="PCU49" i="7" s="1"/>
  <c r="PCW49" i="7" s="1"/>
  <c r="PCY49" i="7" s="1"/>
  <c r="PDA49" i="7" s="1"/>
  <c r="PDC49" i="7" s="1"/>
  <c r="PDE49" i="7" s="1"/>
  <c r="PDG49" i="7" s="1"/>
  <c r="PDI49" i="7" s="1"/>
  <c r="PDK49" i="7" s="1"/>
  <c r="PDM49" i="7" s="1"/>
  <c r="PDO49" i="7" s="1"/>
  <c r="PDQ49" i="7" s="1"/>
  <c r="PDS49" i="7" s="1"/>
  <c r="PDU49" i="7" s="1"/>
  <c r="PDW49" i="7" s="1"/>
  <c r="PDY49" i="7" s="1"/>
  <c r="PEA49" i="7" s="1"/>
  <c r="PEC49" i="7" s="1"/>
  <c r="PEE49" i="7" s="1"/>
  <c r="PEG49" i="7" s="1"/>
  <c r="PEI49" i="7" s="1"/>
  <c r="PEK49" i="7" s="1"/>
  <c r="PEM49" i="7" s="1"/>
  <c r="PEO49" i="7" s="1"/>
  <c r="PEQ49" i="7" s="1"/>
  <c r="PES49" i="7" s="1"/>
  <c r="PEU49" i="7" s="1"/>
  <c r="PEW49" i="7" s="1"/>
  <c r="PEY49" i="7" s="1"/>
  <c r="PFA49" i="7" s="1"/>
  <c r="PFC49" i="7" s="1"/>
  <c r="PFE49" i="7" s="1"/>
  <c r="PFG49" i="7" s="1"/>
  <c r="PFI49" i="7" s="1"/>
  <c r="PFK49" i="7" s="1"/>
  <c r="PFM49" i="7" s="1"/>
  <c r="PFO49" i="7" s="1"/>
  <c r="PFQ49" i="7" s="1"/>
  <c r="PFS49" i="7" s="1"/>
  <c r="PFU49" i="7" s="1"/>
  <c r="PFW49" i="7" s="1"/>
  <c r="PFY49" i="7" s="1"/>
  <c r="PGA49" i="7" s="1"/>
  <c r="PGC49" i="7" s="1"/>
  <c r="PGE49" i="7" s="1"/>
  <c r="PGG49" i="7" s="1"/>
  <c r="PGI49" i="7" s="1"/>
  <c r="PGK49" i="7" s="1"/>
  <c r="PGM49" i="7" s="1"/>
  <c r="PGO49" i="7" s="1"/>
  <c r="PGQ49" i="7" s="1"/>
  <c r="PGS49" i="7" s="1"/>
  <c r="PGU49" i="7" s="1"/>
  <c r="PGW49" i="7" s="1"/>
  <c r="PGY49" i="7" s="1"/>
  <c r="PHA49" i="7" s="1"/>
  <c r="PHC49" i="7" s="1"/>
  <c r="PHE49" i="7" s="1"/>
  <c r="PHG49" i="7" s="1"/>
  <c r="PHI49" i="7" s="1"/>
  <c r="PHK49" i="7" s="1"/>
  <c r="PHM49" i="7" s="1"/>
  <c r="PHO49" i="7" s="1"/>
  <c r="PHQ49" i="7" s="1"/>
  <c r="PHS49" i="7" s="1"/>
  <c r="PHU49" i="7" s="1"/>
  <c r="PHW49" i="7" s="1"/>
  <c r="PHY49" i="7" s="1"/>
  <c r="PIA49" i="7" s="1"/>
  <c r="PIC49" i="7" s="1"/>
  <c r="PIE49" i="7" s="1"/>
  <c r="PIG49" i="7" s="1"/>
  <c r="PII49" i="7" s="1"/>
  <c r="PIK49" i="7" s="1"/>
  <c r="PIM49" i="7" s="1"/>
  <c r="PIO49" i="7" s="1"/>
  <c r="PIQ49" i="7" s="1"/>
  <c r="PIS49" i="7" s="1"/>
  <c r="PIU49" i="7" s="1"/>
  <c r="PIW49" i="7" s="1"/>
  <c r="PIY49" i="7" s="1"/>
  <c r="PJA49" i="7" s="1"/>
  <c r="PJC49" i="7" s="1"/>
  <c r="PJE49" i="7" s="1"/>
  <c r="PJG49" i="7" s="1"/>
  <c r="PJI49" i="7" s="1"/>
  <c r="PJK49" i="7" s="1"/>
  <c r="PJM49" i="7" s="1"/>
  <c r="PJO49" i="7" s="1"/>
  <c r="PJQ49" i="7" s="1"/>
  <c r="PJS49" i="7" s="1"/>
  <c r="PJU49" i="7" s="1"/>
  <c r="PJW49" i="7" s="1"/>
  <c r="PJY49" i="7" s="1"/>
  <c r="PKA49" i="7" s="1"/>
  <c r="PKC49" i="7" s="1"/>
  <c r="PKE49" i="7" s="1"/>
  <c r="PKG49" i="7" s="1"/>
  <c r="PKI49" i="7" s="1"/>
  <c r="PKK49" i="7" s="1"/>
  <c r="PKM49" i="7" s="1"/>
  <c r="PKO49" i="7" s="1"/>
  <c r="PKQ49" i="7" s="1"/>
  <c r="PKS49" i="7" s="1"/>
  <c r="PKU49" i="7" s="1"/>
  <c r="PKW49" i="7" s="1"/>
  <c r="PKY49" i="7" s="1"/>
  <c r="PLA49" i="7" s="1"/>
  <c r="PLC49" i="7" s="1"/>
  <c r="PLE49" i="7" s="1"/>
  <c r="PLG49" i="7" s="1"/>
  <c r="PLI49" i="7" s="1"/>
  <c r="PLK49" i="7" s="1"/>
  <c r="PLM49" i="7" s="1"/>
  <c r="PLO49" i="7" s="1"/>
  <c r="PLQ49" i="7" s="1"/>
  <c r="PLS49" i="7" s="1"/>
  <c r="PLU49" i="7" s="1"/>
  <c r="PLW49" i="7" s="1"/>
  <c r="PLY49" i="7" s="1"/>
  <c r="PMA49" i="7" s="1"/>
  <c r="PMC49" i="7" s="1"/>
  <c r="PME49" i="7" s="1"/>
  <c r="PMG49" i="7" s="1"/>
  <c r="PMI49" i="7" s="1"/>
  <c r="PMK49" i="7" s="1"/>
  <c r="PMM49" i="7" s="1"/>
  <c r="PMO49" i="7" s="1"/>
  <c r="PMQ49" i="7" s="1"/>
  <c r="PMS49" i="7" s="1"/>
  <c r="PMU49" i="7" s="1"/>
  <c r="PMW49" i="7" s="1"/>
  <c r="PMY49" i="7" s="1"/>
  <c r="PNA49" i="7" s="1"/>
  <c r="PNC49" i="7" s="1"/>
  <c r="PNE49" i="7" s="1"/>
  <c r="PNG49" i="7" s="1"/>
  <c r="PNI49" i="7" s="1"/>
  <c r="PNK49" i="7" s="1"/>
  <c r="PNM49" i="7" s="1"/>
  <c r="PNO49" i="7" s="1"/>
  <c r="PNQ49" i="7" s="1"/>
  <c r="PNS49" i="7" s="1"/>
  <c r="PNU49" i="7" s="1"/>
  <c r="PNW49" i="7" s="1"/>
  <c r="PNY49" i="7" s="1"/>
  <c r="POA49" i="7" s="1"/>
  <c r="POC49" i="7" s="1"/>
  <c r="POE49" i="7" s="1"/>
  <c r="POG49" i="7" s="1"/>
  <c r="POI49" i="7" s="1"/>
  <c r="POK49" i="7" s="1"/>
  <c r="POM49" i="7" s="1"/>
  <c r="POO49" i="7" s="1"/>
  <c r="POQ49" i="7" s="1"/>
  <c r="POS49" i="7" s="1"/>
  <c r="POU49" i="7" s="1"/>
  <c r="POW49" i="7" s="1"/>
  <c r="POY49" i="7" s="1"/>
  <c r="PPA49" i="7" s="1"/>
  <c r="PPC49" i="7" s="1"/>
  <c r="PPE49" i="7" s="1"/>
  <c r="PPG49" i="7" s="1"/>
  <c r="PPI49" i="7" s="1"/>
  <c r="PPK49" i="7" s="1"/>
  <c r="PPM49" i="7" s="1"/>
  <c r="PPO49" i="7" s="1"/>
  <c r="PPQ49" i="7" s="1"/>
  <c r="PPS49" i="7" s="1"/>
  <c r="PPU49" i="7" s="1"/>
  <c r="PPW49" i="7" s="1"/>
  <c r="PPY49" i="7" s="1"/>
  <c r="PQA49" i="7" s="1"/>
  <c r="PQC49" i="7" s="1"/>
  <c r="PQE49" i="7" s="1"/>
  <c r="PQG49" i="7" s="1"/>
  <c r="PQI49" i="7" s="1"/>
  <c r="PQK49" i="7" s="1"/>
  <c r="PQM49" i="7" s="1"/>
  <c r="PQO49" i="7" s="1"/>
  <c r="PQQ49" i="7" s="1"/>
  <c r="PQS49" i="7" s="1"/>
  <c r="PQU49" i="7" s="1"/>
  <c r="PQW49" i="7" s="1"/>
  <c r="PQY49" i="7" s="1"/>
  <c r="PRA49" i="7" s="1"/>
  <c r="PRC49" i="7" s="1"/>
  <c r="PRE49" i="7" s="1"/>
  <c r="PRG49" i="7" s="1"/>
  <c r="PRI49" i="7" s="1"/>
  <c r="PRK49" i="7" s="1"/>
  <c r="PRM49" i="7" s="1"/>
  <c r="PRO49" i="7" s="1"/>
  <c r="PRQ49" i="7" s="1"/>
  <c r="PRS49" i="7" s="1"/>
  <c r="PRU49" i="7" s="1"/>
  <c r="PRW49" i="7" s="1"/>
  <c r="PRY49" i="7" s="1"/>
  <c r="PSA49" i="7" s="1"/>
  <c r="PSC49" i="7" s="1"/>
  <c r="PSE49" i="7" s="1"/>
  <c r="PSG49" i="7" s="1"/>
  <c r="PSI49" i="7" s="1"/>
  <c r="PSK49" i="7" s="1"/>
  <c r="PSM49" i="7" s="1"/>
  <c r="PSO49" i="7" s="1"/>
  <c r="PSQ49" i="7" s="1"/>
  <c r="PSS49" i="7" s="1"/>
  <c r="PSU49" i="7" s="1"/>
  <c r="PSW49" i="7" s="1"/>
  <c r="PSY49" i="7" s="1"/>
  <c r="PTA49" i="7" s="1"/>
  <c r="PTC49" i="7" s="1"/>
  <c r="PTE49" i="7" s="1"/>
  <c r="PTG49" i="7" s="1"/>
  <c r="PTI49" i="7" s="1"/>
  <c r="PTK49" i="7" s="1"/>
  <c r="PTM49" i="7" s="1"/>
  <c r="PTO49" i="7" s="1"/>
  <c r="PTQ49" i="7" s="1"/>
  <c r="PTS49" i="7" s="1"/>
  <c r="PTU49" i="7" s="1"/>
  <c r="PTW49" i="7" s="1"/>
  <c r="PTY49" i="7" s="1"/>
  <c r="PUA49" i="7" s="1"/>
  <c r="PUC49" i="7" s="1"/>
  <c r="PUE49" i="7" s="1"/>
  <c r="PUG49" i="7" s="1"/>
  <c r="PUI49" i="7" s="1"/>
  <c r="PUK49" i="7" s="1"/>
  <c r="PUM49" i="7" s="1"/>
  <c r="PUO49" i="7" s="1"/>
  <c r="PUQ49" i="7" s="1"/>
  <c r="PUS49" i="7" s="1"/>
  <c r="PUU49" i="7" s="1"/>
  <c r="PUW49" i="7" s="1"/>
  <c r="PUY49" i="7" s="1"/>
  <c r="PVA49" i="7" s="1"/>
  <c r="PVC49" i="7" s="1"/>
  <c r="PVE49" i="7" s="1"/>
  <c r="PVG49" i="7" s="1"/>
  <c r="PVI49" i="7" s="1"/>
  <c r="PVK49" i="7" s="1"/>
  <c r="PVM49" i="7" s="1"/>
  <c r="PVO49" i="7" s="1"/>
  <c r="PVQ49" i="7" s="1"/>
  <c r="PVS49" i="7" s="1"/>
  <c r="PVU49" i="7" s="1"/>
  <c r="PVW49" i="7" s="1"/>
  <c r="PVY49" i="7" s="1"/>
  <c r="PWA49" i="7" s="1"/>
  <c r="PWC49" i="7" s="1"/>
  <c r="PWE49" i="7" s="1"/>
  <c r="PWG49" i="7" s="1"/>
  <c r="PWI49" i="7" s="1"/>
  <c r="PWK49" i="7" s="1"/>
  <c r="PWM49" i="7" s="1"/>
  <c r="PWO49" i="7" s="1"/>
  <c r="PWQ49" i="7" s="1"/>
  <c r="PWS49" i="7" s="1"/>
  <c r="PWU49" i="7" s="1"/>
  <c r="PWW49" i="7" s="1"/>
  <c r="PWY49" i="7" s="1"/>
  <c r="PXA49" i="7" s="1"/>
  <c r="PXC49" i="7" s="1"/>
  <c r="PXE49" i="7" s="1"/>
  <c r="PXG49" i="7" s="1"/>
  <c r="PXI49" i="7" s="1"/>
  <c r="PXK49" i="7" s="1"/>
  <c r="PXM49" i="7" s="1"/>
  <c r="PXO49" i="7" s="1"/>
  <c r="PXQ49" i="7" s="1"/>
  <c r="PXS49" i="7" s="1"/>
  <c r="PXU49" i="7" s="1"/>
  <c r="PXW49" i="7" s="1"/>
  <c r="PXY49" i="7" s="1"/>
  <c r="PYA49" i="7" s="1"/>
  <c r="PYC49" i="7" s="1"/>
  <c r="PYE49" i="7" s="1"/>
  <c r="PYG49" i="7" s="1"/>
  <c r="PYI49" i="7" s="1"/>
  <c r="PYK49" i="7" s="1"/>
  <c r="PYM49" i="7" s="1"/>
  <c r="PYO49" i="7" s="1"/>
  <c r="PYQ49" i="7" s="1"/>
  <c r="PYS49" i="7" s="1"/>
  <c r="PYU49" i="7" s="1"/>
  <c r="PYW49" i="7" s="1"/>
  <c r="PYY49" i="7" s="1"/>
  <c r="PZA49" i="7" s="1"/>
  <c r="PZC49" i="7" s="1"/>
  <c r="PZE49" i="7" s="1"/>
  <c r="PZG49" i="7" s="1"/>
  <c r="PZI49" i="7" s="1"/>
  <c r="PZK49" i="7" s="1"/>
  <c r="PZM49" i="7" s="1"/>
  <c r="PZO49" i="7" s="1"/>
  <c r="PZQ49" i="7" s="1"/>
  <c r="PZS49" i="7" s="1"/>
  <c r="PZU49" i="7" s="1"/>
  <c r="PZW49" i="7" s="1"/>
  <c r="PZY49" i="7" s="1"/>
  <c r="QAA49" i="7" s="1"/>
  <c r="QAC49" i="7" s="1"/>
  <c r="QAE49" i="7" s="1"/>
  <c r="QAG49" i="7" s="1"/>
  <c r="QAI49" i="7" s="1"/>
  <c r="QAK49" i="7" s="1"/>
  <c r="QAM49" i="7" s="1"/>
  <c r="QAO49" i="7" s="1"/>
  <c r="QAQ49" i="7" s="1"/>
  <c r="QAS49" i="7" s="1"/>
  <c r="QAU49" i="7" s="1"/>
  <c r="QAW49" i="7" s="1"/>
  <c r="QAY49" i="7" s="1"/>
  <c r="QBA49" i="7" s="1"/>
  <c r="QBC49" i="7" s="1"/>
  <c r="QBE49" i="7" s="1"/>
  <c r="QBG49" i="7" s="1"/>
  <c r="QBI49" i="7" s="1"/>
  <c r="QBK49" i="7" s="1"/>
  <c r="QBM49" i="7" s="1"/>
  <c r="QBO49" i="7" s="1"/>
  <c r="QBQ49" i="7" s="1"/>
  <c r="QBS49" i="7" s="1"/>
  <c r="QBU49" i="7" s="1"/>
  <c r="QBW49" i="7" s="1"/>
  <c r="QBY49" i="7" s="1"/>
  <c r="QCA49" i="7" s="1"/>
  <c r="QCC49" i="7" s="1"/>
  <c r="QCE49" i="7" s="1"/>
  <c r="QCG49" i="7" s="1"/>
  <c r="QCI49" i="7" s="1"/>
  <c r="QCK49" i="7" s="1"/>
  <c r="QCM49" i="7" s="1"/>
  <c r="QCO49" i="7" s="1"/>
  <c r="QCQ49" i="7" s="1"/>
  <c r="QCS49" i="7" s="1"/>
  <c r="QCU49" i="7" s="1"/>
  <c r="QCW49" i="7" s="1"/>
  <c r="QCY49" i="7" s="1"/>
  <c r="QDA49" i="7" s="1"/>
  <c r="QDC49" i="7" s="1"/>
  <c r="QDE49" i="7" s="1"/>
  <c r="QDG49" i="7" s="1"/>
  <c r="QDI49" i="7" s="1"/>
  <c r="QDK49" i="7" s="1"/>
  <c r="QDM49" i="7" s="1"/>
  <c r="QDO49" i="7" s="1"/>
  <c r="QDQ49" i="7" s="1"/>
  <c r="QDS49" i="7" s="1"/>
  <c r="QDU49" i="7" s="1"/>
  <c r="QDW49" i="7" s="1"/>
  <c r="QDY49" i="7" s="1"/>
  <c r="QEA49" i="7" s="1"/>
  <c r="QEC49" i="7" s="1"/>
  <c r="QEE49" i="7" s="1"/>
  <c r="QEG49" i="7" s="1"/>
  <c r="QEI49" i="7" s="1"/>
  <c r="QEK49" i="7" s="1"/>
  <c r="QEM49" i="7" s="1"/>
  <c r="QEO49" i="7" s="1"/>
  <c r="QEQ49" i="7" s="1"/>
  <c r="QES49" i="7" s="1"/>
  <c r="QEU49" i="7" s="1"/>
  <c r="QEW49" i="7" s="1"/>
  <c r="QEY49" i="7" s="1"/>
  <c r="QFA49" i="7" s="1"/>
  <c r="QFC49" i="7" s="1"/>
  <c r="QFE49" i="7" s="1"/>
  <c r="QFG49" i="7" s="1"/>
  <c r="QFI49" i="7" s="1"/>
  <c r="QFK49" i="7" s="1"/>
  <c r="QFM49" i="7" s="1"/>
  <c r="QFO49" i="7" s="1"/>
  <c r="QFQ49" i="7" s="1"/>
  <c r="QFS49" i="7" s="1"/>
  <c r="QFU49" i="7" s="1"/>
  <c r="QFW49" i="7" s="1"/>
  <c r="QFY49" i="7" s="1"/>
  <c r="QGA49" i="7" s="1"/>
  <c r="QGC49" i="7" s="1"/>
  <c r="QGE49" i="7" s="1"/>
  <c r="QGG49" i="7" s="1"/>
  <c r="QGI49" i="7" s="1"/>
  <c r="QGK49" i="7" s="1"/>
  <c r="QGM49" i="7" s="1"/>
  <c r="QGO49" i="7" s="1"/>
  <c r="QGQ49" i="7" s="1"/>
  <c r="QGS49" i="7" s="1"/>
  <c r="QGU49" i="7" s="1"/>
  <c r="QGW49" i="7" s="1"/>
  <c r="QGY49" i="7" s="1"/>
  <c r="QHA49" i="7" s="1"/>
  <c r="QHC49" i="7" s="1"/>
  <c r="QHE49" i="7" s="1"/>
  <c r="QHG49" i="7" s="1"/>
  <c r="QHI49" i="7" s="1"/>
  <c r="QHK49" i="7" s="1"/>
  <c r="QHM49" i="7" s="1"/>
  <c r="QHO49" i="7" s="1"/>
  <c r="QHQ49" i="7" s="1"/>
  <c r="QHS49" i="7" s="1"/>
  <c r="QHU49" i="7" s="1"/>
  <c r="QHW49" i="7" s="1"/>
  <c r="QHY49" i="7" s="1"/>
  <c r="QIA49" i="7" s="1"/>
  <c r="QIC49" i="7" s="1"/>
  <c r="QIE49" i="7" s="1"/>
  <c r="QIG49" i="7" s="1"/>
  <c r="QII49" i="7" s="1"/>
  <c r="QIK49" i="7" s="1"/>
  <c r="QIM49" i="7" s="1"/>
  <c r="QIO49" i="7" s="1"/>
  <c r="QIQ49" i="7" s="1"/>
  <c r="QIS49" i="7" s="1"/>
  <c r="QIU49" i="7" s="1"/>
  <c r="QIW49" i="7" s="1"/>
  <c r="QIY49" i="7" s="1"/>
  <c r="QJA49" i="7" s="1"/>
  <c r="QJC49" i="7" s="1"/>
  <c r="QJE49" i="7" s="1"/>
  <c r="QJG49" i="7" s="1"/>
  <c r="QJI49" i="7" s="1"/>
  <c r="QJK49" i="7" s="1"/>
  <c r="QJM49" i="7" s="1"/>
  <c r="QJO49" i="7" s="1"/>
  <c r="QJQ49" i="7" s="1"/>
  <c r="QJS49" i="7" s="1"/>
  <c r="QJU49" i="7" s="1"/>
  <c r="QJW49" i="7" s="1"/>
  <c r="QJY49" i="7" s="1"/>
  <c r="QKA49" i="7" s="1"/>
  <c r="QKC49" i="7" s="1"/>
  <c r="QKE49" i="7" s="1"/>
  <c r="QKG49" i="7" s="1"/>
  <c r="QKI49" i="7" s="1"/>
  <c r="QKK49" i="7" s="1"/>
  <c r="QKM49" i="7" s="1"/>
  <c r="QKO49" i="7" s="1"/>
  <c r="QKQ49" i="7" s="1"/>
  <c r="QKS49" i="7" s="1"/>
  <c r="QKU49" i="7" s="1"/>
  <c r="QKW49" i="7" s="1"/>
  <c r="QKY49" i="7" s="1"/>
  <c r="QLA49" i="7" s="1"/>
  <c r="QLC49" i="7" s="1"/>
  <c r="QLE49" i="7" s="1"/>
  <c r="QLG49" i="7" s="1"/>
  <c r="QLI49" i="7" s="1"/>
  <c r="QLK49" i="7" s="1"/>
  <c r="QLM49" i="7" s="1"/>
  <c r="QLO49" i="7" s="1"/>
  <c r="QLQ49" i="7" s="1"/>
  <c r="QLS49" i="7" s="1"/>
  <c r="QLU49" i="7" s="1"/>
  <c r="QLW49" i="7" s="1"/>
  <c r="QLY49" i="7" s="1"/>
  <c r="QMA49" i="7" s="1"/>
  <c r="QMC49" i="7" s="1"/>
  <c r="QME49" i="7" s="1"/>
  <c r="QMG49" i="7" s="1"/>
  <c r="QMI49" i="7" s="1"/>
  <c r="QMK49" i="7" s="1"/>
  <c r="QMM49" i="7" s="1"/>
  <c r="QMO49" i="7" s="1"/>
  <c r="QMQ49" i="7" s="1"/>
  <c r="QMS49" i="7" s="1"/>
  <c r="QMU49" i="7" s="1"/>
  <c r="QMW49" i="7" s="1"/>
  <c r="QMY49" i="7" s="1"/>
  <c r="QNA49" i="7" s="1"/>
  <c r="QNC49" i="7" s="1"/>
  <c r="QNE49" i="7" s="1"/>
  <c r="QNG49" i="7" s="1"/>
  <c r="QNI49" i="7" s="1"/>
  <c r="QNK49" i="7" s="1"/>
  <c r="QNM49" i="7" s="1"/>
  <c r="QNO49" i="7" s="1"/>
  <c r="QNQ49" i="7" s="1"/>
  <c r="QNS49" i="7" s="1"/>
  <c r="QNU49" i="7" s="1"/>
  <c r="QNW49" i="7" s="1"/>
  <c r="QNY49" i="7" s="1"/>
  <c r="QOA49" i="7" s="1"/>
  <c r="QOC49" i="7" s="1"/>
  <c r="QOE49" i="7" s="1"/>
  <c r="QOG49" i="7" s="1"/>
  <c r="QOI49" i="7" s="1"/>
  <c r="QOK49" i="7" s="1"/>
  <c r="QOM49" i="7" s="1"/>
  <c r="QOO49" i="7" s="1"/>
  <c r="QOQ49" i="7" s="1"/>
  <c r="QOS49" i="7" s="1"/>
  <c r="QOU49" i="7" s="1"/>
  <c r="QOW49" i="7" s="1"/>
  <c r="QOY49" i="7" s="1"/>
  <c r="QPA49" i="7" s="1"/>
  <c r="QPC49" i="7" s="1"/>
  <c r="QPE49" i="7" s="1"/>
  <c r="QPG49" i="7" s="1"/>
  <c r="QPI49" i="7" s="1"/>
  <c r="QPK49" i="7" s="1"/>
  <c r="QPM49" i="7" s="1"/>
  <c r="QPO49" i="7" s="1"/>
  <c r="QPQ49" i="7" s="1"/>
  <c r="QPS49" i="7" s="1"/>
  <c r="QPU49" i="7" s="1"/>
  <c r="QPW49" i="7" s="1"/>
  <c r="QPY49" i="7" s="1"/>
  <c r="QQA49" i="7" s="1"/>
  <c r="QQC49" i="7" s="1"/>
  <c r="QQE49" i="7" s="1"/>
  <c r="QQG49" i="7" s="1"/>
  <c r="QQI49" i="7" s="1"/>
  <c r="QQK49" i="7" s="1"/>
  <c r="QQM49" i="7" s="1"/>
  <c r="QQO49" i="7" s="1"/>
  <c r="QQQ49" i="7" s="1"/>
  <c r="QQS49" i="7" s="1"/>
  <c r="QQU49" i="7" s="1"/>
  <c r="QQW49" i="7" s="1"/>
  <c r="QQY49" i="7" s="1"/>
  <c r="QRA49" i="7" s="1"/>
  <c r="QRC49" i="7" s="1"/>
  <c r="QRE49" i="7" s="1"/>
  <c r="QRG49" i="7" s="1"/>
  <c r="QRI49" i="7" s="1"/>
  <c r="QRK49" i="7" s="1"/>
  <c r="QRM49" i="7" s="1"/>
  <c r="QRO49" i="7" s="1"/>
  <c r="QRQ49" i="7" s="1"/>
  <c r="QRS49" i="7" s="1"/>
  <c r="QRU49" i="7" s="1"/>
  <c r="QRW49" i="7" s="1"/>
  <c r="QRY49" i="7" s="1"/>
  <c r="QSA49" i="7" s="1"/>
  <c r="QSC49" i="7" s="1"/>
  <c r="QSE49" i="7" s="1"/>
  <c r="QSG49" i="7" s="1"/>
  <c r="QSI49" i="7" s="1"/>
  <c r="QSK49" i="7" s="1"/>
  <c r="QSM49" i="7" s="1"/>
  <c r="QSO49" i="7" s="1"/>
  <c r="QSQ49" i="7" s="1"/>
  <c r="QSS49" i="7" s="1"/>
  <c r="QSU49" i="7" s="1"/>
  <c r="QSW49" i="7" s="1"/>
  <c r="QSY49" i="7" s="1"/>
  <c r="QTA49" i="7" s="1"/>
  <c r="QTC49" i="7" s="1"/>
  <c r="QTE49" i="7" s="1"/>
  <c r="QTG49" i="7" s="1"/>
  <c r="QTI49" i="7" s="1"/>
  <c r="QTK49" i="7" s="1"/>
  <c r="QTM49" i="7" s="1"/>
  <c r="QTO49" i="7" s="1"/>
  <c r="QTQ49" i="7" s="1"/>
  <c r="QTS49" i="7" s="1"/>
  <c r="QTU49" i="7" s="1"/>
  <c r="QTW49" i="7" s="1"/>
  <c r="QTY49" i="7" s="1"/>
  <c r="QUA49" i="7" s="1"/>
  <c r="QUC49" i="7" s="1"/>
  <c r="QUE49" i="7" s="1"/>
  <c r="QUG49" i="7" s="1"/>
  <c r="QUI49" i="7" s="1"/>
  <c r="QUK49" i="7" s="1"/>
  <c r="QUM49" i="7" s="1"/>
  <c r="QUO49" i="7" s="1"/>
  <c r="QUQ49" i="7" s="1"/>
  <c r="QUS49" i="7" s="1"/>
  <c r="QUU49" i="7" s="1"/>
  <c r="QUW49" i="7" s="1"/>
  <c r="QUY49" i="7" s="1"/>
  <c r="QVA49" i="7" s="1"/>
  <c r="QVC49" i="7" s="1"/>
  <c r="QVE49" i="7" s="1"/>
  <c r="QVG49" i="7" s="1"/>
  <c r="QVI49" i="7" s="1"/>
  <c r="QVK49" i="7" s="1"/>
  <c r="QVM49" i="7" s="1"/>
  <c r="QVO49" i="7" s="1"/>
  <c r="QVQ49" i="7" s="1"/>
  <c r="QVS49" i="7" s="1"/>
  <c r="QVU49" i="7" s="1"/>
  <c r="QVW49" i="7" s="1"/>
  <c r="QVY49" i="7" s="1"/>
  <c r="QWA49" i="7" s="1"/>
  <c r="QWC49" i="7" s="1"/>
  <c r="QWE49" i="7" s="1"/>
  <c r="QWG49" i="7" s="1"/>
  <c r="QWI49" i="7" s="1"/>
  <c r="QWK49" i="7" s="1"/>
  <c r="QWM49" i="7" s="1"/>
  <c r="QWO49" i="7" s="1"/>
  <c r="QWQ49" i="7" s="1"/>
  <c r="QWS49" i="7" s="1"/>
  <c r="QWU49" i="7" s="1"/>
  <c r="QWW49" i="7" s="1"/>
  <c r="QWY49" i="7" s="1"/>
  <c r="QXA49" i="7" s="1"/>
  <c r="QXC49" i="7" s="1"/>
  <c r="QXE49" i="7" s="1"/>
  <c r="QXG49" i="7" s="1"/>
  <c r="QXI49" i="7" s="1"/>
  <c r="QXK49" i="7" s="1"/>
  <c r="QXM49" i="7" s="1"/>
  <c r="QXO49" i="7" s="1"/>
  <c r="QXQ49" i="7" s="1"/>
  <c r="QXS49" i="7" s="1"/>
  <c r="QXU49" i="7" s="1"/>
  <c r="QXW49" i="7" s="1"/>
  <c r="QXY49" i="7" s="1"/>
  <c r="QYA49" i="7" s="1"/>
  <c r="QYC49" i="7" s="1"/>
  <c r="QYE49" i="7" s="1"/>
  <c r="QYG49" i="7" s="1"/>
  <c r="QYI49" i="7" s="1"/>
  <c r="QYK49" i="7" s="1"/>
  <c r="QYM49" i="7" s="1"/>
  <c r="QYO49" i="7" s="1"/>
  <c r="QYQ49" i="7" s="1"/>
  <c r="QYS49" i="7" s="1"/>
  <c r="QYU49" i="7" s="1"/>
  <c r="QYW49" i="7" s="1"/>
  <c r="QYY49" i="7" s="1"/>
  <c r="QZA49" i="7" s="1"/>
  <c r="QZC49" i="7" s="1"/>
  <c r="QZE49" i="7" s="1"/>
  <c r="QZG49" i="7" s="1"/>
  <c r="QZI49" i="7" s="1"/>
  <c r="QZK49" i="7" s="1"/>
  <c r="QZM49" i="7" s="1"/>
  <c r="QZO49" i="7" s="1"/>
  <c r="QZQ49" i="7" s="1"/>
  <c r="QZS49" i="7" s="1"/>
  <c r="QZU49" i="7" s="1"/>
  <c r="QZW49" i="7" s="1"/>
  <c r="QZY49" i="7" s="1"/>
  <c r="RAA49" i="7" s="1"/>
  <c r="RAC49" i="7" s="1"/>
  <c r="RAE49" i="7" s="1"/>
  <c r="RAG49" i="7" s="1"/>
  <c r="RAI49" i="7" s="1"/>
  <c r="RAK49" i="7" s="1"/>
  <c r="RAM49" i="7" s="1"/>
  <c r="RAO49" i="7" s="1"/>
  <c r="RAQ49" i="7" s="1"/>
  <c r="RAS49" i="7" s="1"/>
  <c r="RAU49" i="7" s="1"/>
  <c r="RAW49" i="7" s="1"/>
  <c r="RAY49" i="7" s="1"/>
  <c r="RBA49" i="7" s="1"/>
  <c r="RBC49" i="7" s="1"/>
  <c r="RBE49" i="7" s="1"/>
  <c r="RBG49" i="7" s="1"/>
  <c r="RBI49" i="7" s="1"/>
  <c r="RBK49" i="7" s="1"/>
  <c r="RBM49" i="7" s="1"/>
  <c r="RBO49" i="7" s="1"/>
  <c r="RBQ49" i="7" s="1"/>
  <c r="RBS49" i="7" s="1"/>
  <c r="RBU49" i="7" s="1"/>
  <c r="RBW49" i="7" s="1"/>
  <c r="RBY49" i="7" s="1"/>
  <c r="RCA49" i="7" s="1"/>
  <c r="RCC49" i="7" s="1"/>
  <c r="RCE49" i="7" s="1"/>
  <c r="RCG49" i="7" s="1"/>
  <c r="RCI49" i="7" s="1"/>
  <c r="RCK49" i="7" s="1"/>
  <c r="RCM49" i="7" s="1"/>
  <c r="RCO49" i="7" s="1"/>
  <c r="RCQ49" i="7" s="1"/>
  <c r="RCS49" i="7" s="1"/>
  <c r="RCU49" i="7" s="1"/>
  <c r="RCW49" i="7" s="1"/>
  <c r="RCY49" i="7" s="1"/>
  <c r="RDA49" i="7" s="1"/>
  <c r="RDC49" i="7" s="1"/>
  <c r="RDE49" i="7" s="1"/>
  <c r="RDG49" i="7" s="1"/>
  <c r="RDI49" i="7" s="1"/>
  <c r="RDK49" i="7" s="1"/>
  <c r="RDM49" i="7" s="1"/>
  <c r="RDO49" i="7" s="1"/>
  <c r="RDQ49" i="7" s="1"/>
  <c r="RDS49" i="7" s="1"/>
  <c r="RDU49" i="7" s="1"/>
  <c r="RDW49" i="7" s="1"/>
  <c r="RDY49" i="7" s="1"/>
  <c r="REA49" i="7" s="1"/>
  <c r="REC49" i="7" s="1"/>
  <c r="REE49" i="7" s="1"/>
  <c r="REG49" i="7" s="1"/>
  <c r="REI49" i="7" s="1"/>
  <c r="REK49" i="7" s="1"/>
  <c r="REM49" i="7" s="1"/>
  <c r="REO49" i="7" s="1"/>
  <c r="REQ49" i="7" s="1"/>
  <c r="RES49" i="7" s="1"/>
  <c r="REU49" i="7" s="1"/>
  <c r="REW49" i="7" s="1"/>
  <c r="REY49" i="7" s="1"/>
  <c r="RFA49" i="7" s="1"/>
  <c r="RFC49" i="7" s="1"/>
  <c r="RFE49" i="7" s="1"/>
  <c r="RFG49" i="7" s="1"/>
  <c r="RFI49" i="7" s="1"/>
  <c r="RFK49" i="7" s="1"/>
  <c r="RFM49" i="7" s="1"/>
  <c r="RFO49" i="7" s="1"/>
  <c r="RFQ49" i="7" s="1"/>
  <c r="RFS49" i="7" s="1"/>
  <c r="RFU49" i="7" s="1"/>
  <c r="RFW49" i="7" s="1"/>
  <c r="RFY49" i="7" s="1"/>
  <c r="RGA49" i="7" s="1"/>
  <c r="RGC49" i="7" s="1"/>
  <c r="RGE49" i="7" s="1"/>
  <c r="RGG49" i="7" s="1"/>
  <c r="RGI49" i="7" s="1"/>
  <c r="RGK49" i="7" s="1"/>
  <c r="RGM49" i="7" s="1"/>
  <c r="RGO49" i="7" s="1"/>
  <c r="RGQ49" i="7" s="1"/>
  <c r="RGS49" i="7" s="1"/>
  <c r="RGU49" i="7" s="1"/>
  <c r="RGW49" i="7" s="1"/>
  <c r="RGY49" i="7" s="1"/>
  <c r="RHA49" i="7" s="1"/>
  <c r="RHC49" i="7" s="1"/>
  <c r="RHE49" i="7" s="1"/>
  <c r="RHG49" i="7" s="1"/>
  <c r="RHI49" i="7" s="1"/>
  <c r="RHK49" i="7" s="1"/>
  <c r="RHM49" i="7" s="1"/>
  <c r="RHO49" i="7" s="1"/>
  <c r="RHQ49" i="7" s="1"/>
  <c r="RHS49" i="7" s="1"/>
  <c r="RHU49" i="7" s="1"/>
  <c r="RHW49" i="7" s="1"/>
  <c r="RHY49" i="7" s="1"/>
  <c r="RIA49" i="7" s="1"/>
  <c r="RIC49" i="7" s="1"/>
  <c r="RIE49" i="7" s="1"/>
  <c r="RIG49" i="7" s="1"/>
  <c r="RII49" i="7" s="1"/>
  <c r="RIK49" i="7" s="1"/>
  <c r="RIM49" i="7" s="1"/>
  <c r="RIO49" i="7" s="1"/>
  <c r="RIQ49" i="7" s="1"/>
  <c r="RIS49" i="7" s="1"/>
  <c r="RIU49" i="7" s="1"/>
  <c r="RIW49" i="7" s="1"/>
  <c r="RIY49" i="7" s="1"/>
  <c r="RJA49" i="7" s="1"/>
  <c r="RJC49" i="7" s="1"/>
  <c r="RJE49" i="7" s="1"/>
  <c r="RJG49" i="7" s="1"/>
  <c r="RJI49" i="7" s="1"/>
  <c r="RJK49" i="7" s="1"/>
  <c r="RJM49" i="7" s="1"/>
  <c r="RJO49" i="7" s="1"/>
  <c r="RJQ49" i="7" s="1"/>
  <c r="RJS49" i="7" s="1"/>
  <c r="RJU49" i="7" s="1"/>
  <c r="RJW49" i="7" s="1"/>
  <c r="RJY49" i="7" s="1"/>
  <c r="RKA49" i="7" s="1"/>
  <c r="RKC49" i="7" s="1"/>
  <c r="RKE49" i="7" s="1"/>
  <c r="RKG49" i="7" s="1"/>
  <c r="RKI49" i="7" s="1"/>
  <c r="RKK49" i="7" s="1"/>
  <c r="RKM49" i="7" s="1"/>
  <c r="RKO49" i="7" s="1"/>
  <c r="RKQ49" i="7" s="1"/>
  <c r="RKS49" i="7" s="1"/>
  <c r="RKU49" i="7" s="1"/>
  <c r="RKW49" i="7" s="1"/>
  <c r="RKY49" i="7" s="1"/>
  <c r="RLA49" i="7" s="1"/>
  <c r="RLC49" i="7" s="1"/>
  <c r="RLE49" i="7" s="1"/>
  <c r="RLG49" i="7" s="1"/>
  <c r="RLI49" i="7" s="1"/>
  <c r="RLK49" i="7" s="1"/>
  <c r="RLM49" i="7" s="1"/>
  <c r="RLO49" i="7" s="1"/>
  <c r="RLQ49" i="7" s="1"/>
  <c r="RLS49" i="7" s="1"/>
  <c r="RLU49" i="7" s="1"/>
  <c r="RLW49" i="7" s="1"/>
  <c r="RLY49" i="7" s="1"/>
  <c r="RMA49" i="7" s="1"/>
  <c r="RMC49" i="7" s="1"/>
  <c r="RME49" i="7" s="1"/>
  <c r="RMG49" i="7" s="1"/>
  <c r="RMI49" i="7" s="1"/>
  <c r="RMK49" i="7" s="1"/>
  <c r="RMM49" i="7" s="1"/>
  <c r="RMO49" i="7" s="1"/>
  <c r="RMQ49" i="7" s="1"/>
  <c r="RMS49" i="7" s="1"/>
  <c r="RMU49" i="7" s="1"/>
  <c r="RMW49" i="7" s="1"/>
  <c r="RMY49" i="7" s="1"/>
  <c r="RNA49" i="7" s="1"/>
  <c r="RNC49" i="7" s="1"/>
  <c r="RNE49" i="7" s="1"/>
  <c r="RNG49" i="7" s="1"/>
  <c r="RNI49" i="7" s="1"/>
  <c r="RNK49" i="7" s="1"/>
  <c r="RNM49" i="7" s="1"/>
  <c r="RNO49" i="7" s="1"/>
  <c r="RNQ49" i="7" s="1"/>
  <c r="RNS49" i="7" s="1"/>
  <c r="RNU49" i="7" s="1"/>
  <c r="RNW49" i="7" s="1"/>
  <c r="RNY49" i="7" s="1"/>
  <c r="ROA49" i="7" s="1"/>
  <c r="ROC49" i="7" s="1"/>
  <c r="ROE49" i="7" s="1"/>
  <c r="ROG49" i="7" s="1"/>
  <c r="ROI49" i="7" s="1"/>
  <c r="ROK49" i="7" s="1"/>
  <c r="ROM49" i="7" s="1"/>
  <c r="ROO49" i="7" s="1"/>
  <c r="ROQ49" i="7" s="1"/>
  <c r="ROS49" i="7" s="1"/>
  <c r="ROU49" i="7" s="1"/>
  <c r="ROW49" i="7" s="1"/>
  <c r="ROY49" i="7" s="1"/>
  <c r="RPA49" i="7" s="1"/>
  <c r="RPC49" i="7" s="1"/>
  <c r="RPE49" i="7" s="1"/>
  <c r="RPG49" i="7" s="1"/>
  <c r="RPI49" i="7" s="1"/>
  <c r="RPK49" i="7" s="1"/>
  <c r="RPM49" i="7" s="1"/>
  <c r="RPO49" i="7" s="1"/>
  <c r="RPQ49" i="7" s="1"/>
  <c r="RPS49" i="7" s="1"/>
  <c r="RPU49" i="7" s="1"/>
  <c r="RPW49" i="7" s="1"/>
  <c r="RPY49" i="7" s="1"/>
  <c r="RQA49" i="7" s="1"/>
  <c r="RQC49" i="7" s="1"/>
  <c r="RQE49" i="7" s="1"/>
  <c r="RQG49" i="7" s="1"/>
  <c r="RQI49" i="7" s="1"/>
  <c r="RQK49" i="7" s="1"/>
  <c r="RQM49" i="7" s="1"/>
  <c r="RQO49" i="7" s="1"/>
  <c r="RQQ49" i="7" s="1"/>
  <c r="RQS49" i="7" s="1"/>
  <c r="RQU49" i="7" s="1"/>
  <c r="RQW49" i="7" s="1"/>
  <c r="RQY49" i="7" s="1"/>
  <c r="RRA49" i="7" s="1"/>
  <c r="RRC49" i="7" s="1"/>
  <c r="RRE49" i="7" s="1"/>
  <c r="RRG49" i="7" s="1"/>
  <c r="RRI49" i="7" s="1"/>
  <c r="RRK49" i="7" s="1"/>
  <c r="RRM49" i="7" s="1"/>
  <c r="RRO49" i="7" s="1"/>
  <c r="RRQ49" i="7" s="1"/>
  <c r="RRS49" i="7" s="1"/>
  <c r="RRU49" i="7" s="1"/>
  <c r="RRW49" i="7" s="1"/>
  <c r="RRY49" i="7" s="1"/>
  <c r="RSA49" i="7" s="1"/>
  <c r="RSC49" i="7" s="1"/>
  <c r="RSE49" i="7" s="1"/>
  <c r="RSG49" i="7" s="1"/>
  <c r="RSI49" i="7" s="1"/>
  <c r="RSK49" i="7" s="1"/>
  <c r="RSM49" i="7" s="1"/>
  <c r="RSO49" i="7" s="1"/>
  <c r="RSQ49" i="7" s="1"/>
  <c r="RSS49" i="7" s="1"/>
  <c r="RSU49" i="7" s="1"/>
  <c r="RSW49" i="7" s="1"/>
  <c r="RSY49" i="7" s="1"/>
  <c r="RTA49" i="7" s="1"/>
  <c r="RTC49" i="7" s="1"/>
  <c r="RTE49" i="7" s="1"/>
  <c r="RTG49" i="7" s="1"/>
  <c r="RTI49" i="7" s="1"/>
  <c r="RTK49" i="7" s="1"/>
  <c r="RTM49" i="7" s="1"/>
  <c r="RTO49" i="7" s="1"/>
  <c r="RTQ49" i="7" s="1"/>
  <c r="RTS49" i="7" s="1"/>
  <c r="RTU49" i="7" s="1"/>
  <c r="RTW49" i="7" s="1"/>
  <c r="RTY49" i="7" s="1"/>
  <c r="RUA49" i="7" s="1"/>
  <c r="RUC49" i="7" s="1"/>
  <c r="RUE49" i="7" s="1"/>
  <c r="RUG49" i="7" s="1"/>
  <c r="RUI49" i="7" s="1"/>
  <c r="RUK49" i="7" s="1"/>
  <c r="RUM49" i="7" s="1"/>
  <c r="RUO49" i="7" s="1"/>
  <c r="RUQ49" i="7" s="1"/>
  <c r="RUS49" i="7" s="1"/>
  <c r="RUU49" i="7" s="1"/>
  <c r="RUW49" i="7" s="1"/>
  <c r="RUY49" i="7" s="1"/>
  <c r="RVA49" i="7" s="1"/>
  <c r="RVC49" i="7" s="1"/>
  <c r="RVE49" i="7" s="1"/>
  <c r="RVG49" i="7" s="1"/>
  <c r="RVI49" i="7" s="1"/>
  <c r="RVK49" i="7" s="1"/>
  <c r="RVM49" i="7" s="1"/>
  <c r="RVO49" i="7" s="1"/>
  <c r="RVQ49" i="7" s="1"/>
  <c r="RVS49" i="7" s="1"/>
  <c r="RVU49" i="7" s="1"/>
  <c r="RVW49" i="7" s="1"/>
  <c r="RVY49" i="7" s="1"/>
  <c r="RWA49" i="7" s="1"/>
  <c r="RWC49" i="7" s="1"/>
  <c r="RWE49" i="7" s="1"/>
  <c r="RWG49" i="7" s="1"/>
  <c r="RWI49" i="7" s="1"/>
  <c r="RWK49" i="7" s="1"/>
  <c r="RWM49" i="7" s="1"/>
  <c r="RWO49" i="7" s="1"/>
  <c r="RWQ49" i="7" s="1"/>
  <c r="RWS49" i="7" s="1"/>
  <c r="RWU49" i="7" s="1"/>
  <c r="RWW49" i="7" s="1"/>
  <c r="RWY49" i="7" s="1"/>
  <c r="RXA49" i="7" s="1"/>
  <c r="RXC49" i="7" s="1"/>
  <c r="RXE49" i="7" s="1"/>
  <c r="RXG49" i="7" s="1"/>
  <c r="RXI49" i="7" s="1"/>
  <c r="RXK49" i="7" s="1"/>
  <c r="RXM49" i="7" s="1"/>
  <c r="RXO49" i="7" s="1"/>
  <c r="RXQ49" i="7" s="1"/>
  <c r="RXS49" i="7" s="1"/>
  <c r="RXU49" i="7" s="1"/>
  <c r="RXW49" i="7" s="1"/>
  <c r="RXY49" i="7" s="1"/>
  <c r="RYA49" i="7" s="1"/>
  <c r="RYC49" i="7" s="1"/>
  <c r="RYE49" i="7" s="1"/>
  <c r="RYG49" i="7" s="1"/>
  <c r="RYI49" i="7" s="1"/>
  <c r="RYK49" i="7" s="1"/>
  <c r="RYM49" i="7" s="1"/>
  <c r="RYO49" i="7" s="1"/>
  <c r="RYQ49" i="7" s="1"/>
  <c r="RYS49" i="7" s="1"/>
  <c r="RYU49" i="7" s="1"/>
  <c r="RYW49" i="7" s="1"/>
  <c r="RYY49" i="7" s="1"/>
  <c r="RZA49" i="7" s="1"/>
  <c r="RZC49" i="7" s="1"/>
  <c r="RZE49" i="7" s="1"/>
  <c r="RZG49" i="7" s="1"/>
  <c r="RZI49" i="7" s="1"/>
  <c r="RZK49" i="7" s="1"/>
  <c r="RZM49" i="7" s="1"/>
  <c r="RZO49" i="7" s="1"/>
  <c r="RZQ49" i="7" s="1"/>
  <c r="RZS49" i="7" s="1"/>
  <c r="RZU49" i="7" s="1"/>
  <c r="RZW49" i="7" s="1"/>
  <c r="RZY49" i="7" s="1"/>
  <c r="SAA49" i="7" s="1"/>
  <c r="SAC49" i="7" s="1"/>
  <c r="SAE49" i="7" s="1"/>
  <c r="SAG49" i="7" s="1"/>
  <c r="SAI49" i="7" s="1"/>
  <c r="SAK49" i="7" s="1"/>
  <c r="SAM49" i="7" s="1"/>
  <c r="SAO49" i="7" s="1"/>
  <c r="SAQ49" i="7" s="1"/>
  <c r="SAS49" i="7" s="1"/>
  <c r="SAU49" i="7" s="1"/>
  <c r="SAW49" i="7" s="1"/>
  <c r="SAY49" i="7" s="1"/>
  <c r="SBA49" i="7" s="1"/>
  <c r="SBC49" i="7" s="1"/>
  <c r="SBE49" i="7" s="1"/>
  <c r="SBG49" i="7" s="1"/>
  <c r="SBI49" i="7" s="1"/>
  <c r="SBK49" i="7" s="1"/>
  <c r="SBM49" i="7" s="1"/>
  <c r="SBO49" i="7" s="1"/>
  <c r="SBQ49" i="7" s="1"/>
  <c r="SBS49" i="7" s="1"/>
  <c r="SBU49" i="7" s="1"/>
  <c r="SBW49" i="7" s="1"/>
  <c r="SBY49" i="7" s="1"/>
  <c r="SCA49" i="7" s="1"/>
  <c r="SCC49" i="7" s="1"/>
  <c r="SCE49" i="7" s="1"/>
  <c r="SCG49" i="7" s="1"/>
  <c r="SCI49" i="7" s="1"/>
  <c r="SCK49" i="7" s="1"/>
  <c r="SCM49" i="7" s="1"/>
  <c r="SCO49" i="7" s="1"/>
  <c r="SCQ49" i="7" s="1"/>
  <c r="SCS49" i="7" s="1"/>
  <c r="SCU49" i="7" s="1"/>
  <c r="SCW49" i="7" s="1"/>
  <c r="SCY49" i="7" s="1"/>
  <c r="SDA49" i="7" s="1"/>
  <c r="SDC49" i="7" s="1"/>
  <c r="SDE49" i="7" s="1"/>
  <c r="SDG49" i="7" s="1"/>
  <c r="SDI49" i="7" s="1"/>
  <c r="SDK49" i="7" s="1"/>
  <c r="SDM49" i="7" s="1"/>
  <c r="SDO49" i="7" s="1"/>
  <c r="SDQ49" i="7" s="1"/>
  <c r="SDS49" i="7" s="1"/>
  <c r="SDU49" i="7" s="1"/>
  <c r="SDW49" i="7" s="1"/>
  <c r="SDY49" i="7" s="1"/>
  <c r="SEA49" i="7" s="1"/>
  <c r="SEC49" i="7" s="1"/>
  <c r="SEE49" i="7" s="1"/>
  <c r="SEG49" i="7" s="1"/>
  <c r="SEI49" i="7" s="1"/>
  <c r="SEK49" i="7" s="1"/>
  <c r="SEM49" i="7" s="1"/>
  <c r="SEO49" i="7" s="1"/>
  <c r="SEQ49" i="7" s="1"/>
  <c r="SES49" i="7" s="1"/>
  <c r="SEU49" i="7" s="1"/>
  <c r="SEW49" i="7" s="1"/>
  <c r="SEY49" i="7" s="1"/>
  <c r="SFA49" i="7" s="1"/>
  <c r="SFC49" i="7" s="1"/>
  <c r="SFE49" i="7" s="1"/>
  <c r="SFG49" i="7" s="1"/>
  <c r="SFI49" i="7" s="1"/>
  <c r="SFK49" i="7" s="1"/>
  <c r="SFM49" i="7" s="1"/>
  <c r="SFO49" i="7" s="1"/>
  <c r="SFQ49" i="7" s="1"/>
  <c r="SFS49" i="7" s="1"/>
  <c r="SFU49" i="7" s="1"/>
  <c r="SFW49" i="7" s="1"/>
  <c r="SFY49" i="7" s="1"/>
  <c r="SGA49" i="7" s="1"/>
  <c r="SGC49" i="7" s="1"/>
  <c r="SGE49" i="7" s="1"/>
  <c r="SGG49" i="7" s="1"/>
  <c r="SGI49" i="7" s="1"/>
  <c r="SGK49" i="7" s="1"/>
  <c r="SGM49" i="7" s="1"/>
  <c r="SGO49" i="7" s="1"/>
  <c r="SGQ49" i="7" s="1"/>
  <c r="SGS49" i="7" s="1"/>
  <c r="SGU49" i="7" s="1"/>
  <c r="SGW49" i="7" s="1"/>
  <c r="SGY49" i="7" s="1"/>
  <c r="SHA49" i="7" s="1"/>
  <c r="SHC49" i="7" s="1"/>
  <c r="SHE49" i="7" s="1"/>
  <c r="SHG49" i="7" s="1"/>
  <c r="SHI49" i="7" s="1"/>
  <c r="SHK49" i="7" s="1"/>
  <c r="SHM49" i="7" s="1"/>
  <c r="SHO49" i="7" s="1"/>
  <c r="SHQ49" i="7" s="1"/>
  <c r="SHS49" i="7" s="1"/>
  <c r="SHU49" i="7" s="1"/>
  <c r="SHW49" i="7" s="1"/>
  <c r="SHY49" i="7" s="1"/>
  <c r="SIA49" i="7" s="1"/>
  <c r="SIC49" i="7" s="1"/>
  <c r="SIE49" i="7" s="1"/>
  <c r="SIG49" i="7" s="1"/>
  <c r="SII49" i="7" s="1"/>
  <c r="SIK49" i="7" s="1"/>
  <c r="SIM49" i="7" s="1"/>
  <c r="SIO49" i="7" s="1"/>
  <c r="SIQ49" i="7" s="1"/>
  <c r="SIS49" i="7" s="1"/>
  <c r="SIU49" i="7" s="1"/>
  <c r="SIW49" i="7" s="1"/>
  <c r="SIY49" i="7" s="1"/>
  <c r="SJA49" i="7" s="1"/>
  <c r="SJC49" i="7" s="1"/>
  <c r="SJE49" i="7" s="1"/>
  <c r="SJG49" i="7" s="1"/>
  <c r="SJI49" i="7" s="1"/>
  <c r="SJK49" i="7" s="1"/>
  <c r="SJM49" i="7" s="1"/>
  <c r="SJO49" i="7" s="1"/>
  <c r="SJQ49" i="7" s="1"/>
  <c r="SJS49" i="7" s="1"/>
  <c r="SJU49" i="7" s="1"/>
  <c r="SJW49" i="7" s="1"/>
  <c r="SJY49" i="7" s="1"/>
  <c r="SKA49" i="7" s="1"/>
  <c r="SKC49" i="7" s="1"/>
  <c r="SKE49" i="7" s="1"/>
  <c r="SKG49" i="7" s="1"/>
  <c r="SKI49" i="7" s="1"/>
  <c r="SKK49" i="7" s="1"/>
  <c r="SKM49" i="7" s="1"/>
  <c r="SKO49" i="7" s="1"/>
  <c r="SKQ49" i="7" s="1"/>
  <c r="SKS49" i="7" s="1"/>
  <c r="SKU49" i="7" s="1"/>
  <c r="SKW49" i="7" s="1"/>
  <c r="SKY49" i="7" s="1"/>
  <c r="SLA49" i="7" s="1"/>
  <c r="SLC49" i="7" s="1"/>
  <c r="SLE49" i="7" s="1"/>
  <c r="SLG49" i="7" s="1"/>
  <c r="SLI49" i="7" s="1"/>
  <c r="SLK49" i="7" s="1"/>
  <c r="SLM49" i="7" s="1"/>
  <c r="SLO49" i="7" s="1"/>
  <c r="SLQ49" i="7" s="1"/>
  <c r="SLS49" i="7" s="1"/>
  <c r="SLU49" i="7" s="1"/>
  <c r="SLW49" i="7" s="1"/>
  <c r="SLY49" i="7" s="1"/>
  <c r="SMA49" i="7" s="1"/>
  <c r="SMC49" i="7" s="1"/>
  <c r="SME49" i="7" s="1"/>
  <c r="SMG49" i="7" s="1"/>
  <c r="SMI49" i="7" s="1"/>
  <c r="SMK49" i="7" s="1"/>
  <c r="SMM49" i="7" s="1"/>
  <c r="SMO49" i="7" s="1"/>
  <c r="SMQ49" i="7" s="1"/>
  <c r="SMS49" i="7" s="1"/>
  <c r="SMU49" i="7" s="1"/>
  <c r="SMW49" i="7" s="1"/>
  <c r="SMY49" i="7" s="1"/>
  <c r="SNA49" i="7" s="1"/>
  <c r="SNC49" i="7" s="1"/>
  <c r="SNE49" i="7" s="1"/>
  <c r="SNG49" i="7" s="1"/>
  <c r="SNI49" i="7" s="1"/>
  <c r="SNK49" i="7" s="1"/>
  <c r="SNM49" i="7" s="1"/>
  <c r="SNO49" i="7" s="1"/>
  <c r="SNQ49" i="7" s="1"/>
  <c r="SNS49" i="7" s="1"/>
  <c r="SNU49" i="7" s="1"/>
  <c r="SNW49" i="7" s="1"/>
  <c r="SNY49" i="7" s="1"/>
  <c r="SOA49" i="7" s="1"/>
  <c r="SOC49" i="7" s="1"/>
  <c r="SOE49" i="7" s="1"/>
  <c r="SOG49" i="7" s="1"/>
  <c r="SOI49" i="7" s="1"/>
  <c r="SOK49" i="7" s="1"/>
  <c r="SOM49" i="7" s="1"/>
  <c r="SOO49" i="7" s="1"/>
  <c r="SOQ49" i="7" s="1"/>
  <c r="SOS49" i="7" s="1"/>
  <c r="SOU49" i="7" s="1"/>
  <c r="SOW49" i="7" s="1"/>
  <c r="SOY49" i="7" s="1"/>
  <c r="SPA49" i="7" s="1"/>
  <c r="SPC49" i="7" s="1"/>
  <c r="SPE49" i="7" s="1"/>
  <c r="SPG49" i="7" s="1"/>
  <c r="SPI49" i="7" s="1"/>
  <c r="SPK49" i="7" s="1"/>
  <c r="SPM49" i="7" s="1"/>
  <c r="SPO49" i="7" s="1"/>
  <c r="SPQ49" i="7" s="1"/>
  <c r="SPS49" i="7" s="1"/>
  <c r="SPU49" i="7" s="1"/>
  <c r="SPW49" i="7" s="1"/>
  <c r="SPY49" i="7" s="1"/>
  <c r="SQA49" i="7" s="1"/>
  <c r="SQC49" i="7" s="1"/>
  <c r="SQE49" i="7" s="1"/>
  <c r="SQG49" i="7" s="1"/>
  <c r="SQI49" i="7" s="1"/>
  <c r="SQK49" i="7" s="1"/>
  <c r="SQM49" i="7" s="1"/>
  <c r="SQO49" i="7" s="1"/>
  <c r="SQQ49" i="7" s="1"/>
  <c r="SQS49" i="7" s="1"/>
  <c r="SQU49" i="7" s="1"/>
  <c r="SQW49" i="7" s="1"/>
  <c r="SQY49" i="7" s="1"/>
  <c r="SRA49" i="7" s="1"/>
  <c r="SRC49" i="7" s="1"/>
  <c r="SRE49" i="7" s="1"/>
  <c r="SRG49" i="7" s="1"/>
  <c r="SRI49" i="7" s="1"/>
  <c r="SRK49" i="7" s="1"/>
  <c r="SRM49" i="7" s="1"/>
  <c r="SRO49" i="7" s="1"/>
  <c r="SRQ49" i="7" s="1"/>
  <c r="SRS49" i="7" s="1"/>
  <c r="SRU49" i="7" s="1"/>
  <c r="SRW49" i="7" s="1"/>
  <c r="SRY49" i="7" s="1"/>
  <c r="SSA49" i="7" s="1"/>
  <c r="SSC49" i="7" s="1"/>
  <c r="SSE49" i="7" s="1"/>
  <c r="SSG49" i="7" s="1"/>
  <c r="SSI49" i="7" s="1"/>
  <c r="SSK49" i="7" s="1"/>
  <c r="SSM49" i="7" s="1"/>
  <c r="SSO49" i="7" s="1"/>
  <c r="SSQ49" i="7" s="1"/>
  <c r="SSS49" i="7" s="1"/>
  <c r="SSU49" i="7" s="1"/>
  <c r="SSW49" i="7" s="1"/>
  <c r="SSY49" i="7" s="1"/>
  <c r="STA49" i="7" s="1"/>
  <c r="STC49" i="7" s="1"/>
  <c r="STE49" i="7" s="1"/>
  <c r="STG49" i="7" s="1"/>
  <c r="STI49" i="7" s="1"/>
  <c r="STK49" i="7" s="1"/>
  <c r="STM49" i="7" s="1"/>
  <c r="STO49" i="7" s="1"/>
  <c r="STQ49" i="7" s="1"/>
  <c r="STS49" i="7" s="1"/>
  <c r="STU49" i="7" s="1"/>
  <c r="STW49" i="7" s="1"/>
  <c r="STY49" i="7" s="1"/>
  <c r="SUA49" i="7" s="1"/>
  <c r="SUC49" i="7" s="1"/>
  <c r="SUE49" i="7" s="1"/>
  <c r="SUG49" i="7" s="1"/>
  <c r="SUI49" i="7" s="1"/>
  <c r="SUK49" i="7" s="1"/>
  <c r="SUM49" i="7" s="1"/>
  <c r="SUO49" i="7" s="1"/>
  <c r="SUQ49" i="7" s="1"/>
  <c r="SUS49" i="7" s="1"/>
  <c r="SUU49" i="7" s="1"/>
  <c r="SUW49" i="7" s="1"/>
  <c r="SUY49" i="7" s="1"/>
  <c r="SVA49" i="7" s="1"/>
  <c r="SVC49" i="7" s="1"/>
  <c r="SVE49" i="7" s="1"/>
  <c r="SVG49" i="7" s="1"/>
  <c r="SVI49" i="7" s="1"/>
  <c r="SVK49" i="7" s="1"/>
  <c r="SVM49" i="7" s="1"/>
  <c r="SVO49" i="7" s="1"/>
  <c r="SVQ49" i="7" s="1"/>
  <c r="SVS49" i="7" s="1"/>
  <c r="SVU49" i="7" s="1"/>
  <c r="SVW49" i="7" s="1"/>
  <c r="SVY49" i="7" s="1"/>
  <c r="SWA49" i="7" s="1"/>
  <c r="SWC49" i="7" s="1"/>
  <c r="SWE49" i="7" s="1"/>
  <c r="SWG49" i="7" s="1"/>
  <c r="SWI49" i="7" s="1"/>
  <c r="SWK49" i="7" s="1"/>
  <c r="SWM49" i="7" s="1"/>
  <c r="SWO49" i="7" s="1"/>
  <c r="SWQ49" i="7" s="1"/>
  <c r="SWS49" i="7" s="1"/>
  <c r="SWU49" i="7" s="1"/>
  <c r="SWW49" i="7" s="1"/>
  <c r="SWY49" i="7" s="1"/>
  <c r="SXA49" i="7" s="1"/>
  <c r="SXC49" i="7" s="1"/>
  <c r="SXE49" i="7" s="1"/>
  <c r="SXG49" i="7" s="1"/>
  <c r="SXI49" i="7" s="1"/>
  <c r="SXK49" i="7" s="1"/>
  <c r="SXM49" i="7" s="1"/>
  <c r="SXO49" i="7" s="1"/>
  <c r="SXQ49" i="7" s="1"/>
  <c r="SXS49" i="7" s="1"/>
  <c r="SXU49" i="7" s="1"/>
  <c r="SXW49" i="7" s="1"/>
  <c r="SXY49" i="7" s="1"/>
  <c r="SYA49" i="7" s="1"/>
  <c r="SYC49" i="7" s="1"/>
  <c r="SYE49" i="7" s="1"/>
  <c r="SYG49" i="7" s="1"/>
  <c r="SYI49" i="7" s="1"/>
  <c r="SYK49" i="7" s="1"/>
  <c r="SYM49" i="7" s="1"/>
  <c r="SYO49" i="7" s="1"/>
  <c r="SYQ49" i="7" s="1"/>
  <c r="SYS49" i="7" s="1"/>
  <c r="SYU49" i="7" s="1"/>
  <c r="SYW49" i="7" s="1"/>
  <c r="SYY49" i="7" s="1"/>
  <c r="SZA49" i="7" s="1"/>
  <c r="SZC49" i="7" s="1"/>
  <c r="SZE49" i="7" s="1"/>
  <c r="SZG49" i="7" s="1"/>
  <c r="SZI49" i="7" s="1"/>
  <c r="SZK49" i="7" s="1"/>
  <c r="SZM49" i="7" s="1"/>
  <c r="SZO49" i="7" s="1"/>
  <c r="SZQ49" i="7" s="1"/>
  <c r="SZS49" i="7" s="1"/>
  <c r="SZU49" i="7" s="1"/>
  <c r="SZW49" i="7" s="1"/>
  <c r="SZY49" i="7" s="1"/>
  <c r="TAA49" i="7" s="1"/>
  <c r="TAC49" i="7" s="1"/>
  <c r="TAE49" i="7" s="1"/>
  <c r="TAG49" i="7" s="1"/>
  <c r="TAI49" i="7" s="1"/>
  <c r="TAK49" i="7" s="1"/>
  <c r="TAM49" i="7" s="1"/>
  <c r="TAO49" i="7" s="1"/>
  <c r="TAQ49" i="7" s="1"/>
  <c r="TAS49" i="7" s="1"/>
  <c r="TAU49" i="7" s="1"/>
  <c r="TAW49" i="7" s="1"/>
  <c r="TAY49" i="7" s="1"/>
  <c r="TBA49" i="7" s="1"/>
  <c r="TBC49" i="7" s="1"/>
  <c r="TBE49" i="7" s="1"/>
  <c r="TBG49" i="7" s="1"/>
  <c r="TBI49" i="7" s="1"/>
  <c r="TBK49" i="7" s="1"/>
  <c r="TBM49" i="7" s="1"/>
  <c r="TBO49" i="7" s="1"/>
  <c r="TBQ49" i="7" s="1"/>
  <c r="TBS49" i="7" s="1"/>
  <c r="TBU49" i="7" s="1"/>
  <c r="TBW49" i="7" s="1"/>
  <c r="TBY49" i="7" s="1"/>
  <c r="TCA49" i="7" s="1"/>
  <c r="TCC49" i="7" s="1"/>
  <c r="TCE49" i="7" s="1"/>
  <c r="TCG49" i="7" s="1"/>
  <c r="TCI49" i="7" s="1"/>
  <c r="TCK49" i="7" s="1"/>
  <c r="TCM49" i="7" s="1"/>
  <c r="TCO49" i="7" s="1"/>
  <c r="TCQ49" i="7" s="1"/>
  <c r="TCS49" i="7" s="1"/>
  <c r="TCU49" i="7" s="1"/>
  <c r="TCW49" i="7" s="1"/>
  <c r="TCY49" i="7" s="1"/>
  <c r="TDA49" i="7" s="1"/>
  <c r="TDC49" i="7" s="1"/>
  <c r="TDE49" i="7" s="1"/>
  <c r="TDG49" i="7" s="1"/>
  <c r="TDI49" i="7" s="1"/>
  <c r="TDK49" i="7" s="1"/>
  <c r="TDM49" i="7" s="1"/>
  <c r="TDO49" i="7" s="1"/>
  <c r="TDQ49" i="7" s="1"/>
  <c r="TDS49" i="7" s="1"/>
  <c r="TDU49" i="7" s="1"/>
  <c r="TDW49" i="7" s="1"/>
  <c r="TDY49" i="7" s="1"/>
  <c r="TEA49" i="7" s="1"/>
  <c r="TEC49" i="7" s="1"/>
  <c r="TEE49" i="7" s="1"/>
  <c r="TEG49" i="7" s="1"/>
  <c r="TEI49" i="7" s="1"/>
  <c r="TEK49" i="7" s="1"/>
  <c r="TEM49" i="7" s="1"/>
  <c r="TEO49" i="7" s="1"/>
  <c r="TEQ49" i="7" s="1"/>
  <c r="TES49" i="7" s="1"/>
  <c r="TEU49" i="7" s="1"/>
  <c r="TEW49" i="7" s="1"/>
  <c r="TEY49" i="7" s="1"/>
  <c r="TFA49" i="7" s="1"/>
  <c r="TFC49" i="7" s="1"/>
  <c r="TFE49" i="7" s="1"/>
  <c r="TFG49" i="7" s="1"/>
  <c r="TFI49" i="7" s="1"/>
  <c r="TFK49" i="7" s="1"/>
  <c r="TFM49" i="7" s="1"/>
  <c r="TFO49" i="7" s="1"/>
  <c r="TFQ49" i="7" s="1"/>
  <c r="TFS49" i="7" s="1"/>
  <c r="TFU49" i="7" s="1"/>
  <c r="TFW49" i="7" s="1"/>
  <c r="TFY49" i="7" s="1"/>
  <c r="TGA49" i="7" s="1"/>
  <c r="TGC49" i="7" s="1"/>
  <c r="TGE49" i="7" s="1"/>
  <c r="TGG49" i="7" s="1"/>
  <c r="TGI49" i="7" s="1"/>
  <c r="TGK49" i="7" s="1"/>
  <c r="TGM49" i="7" s="1"/>
  <c r="TGO49" i="7" s="1"/>
  <c r="TGQ49" i="7" s="1"/>
  <c r="TGS49" i="7" s="1"/>
  <c r="TGU49" i="7" s="1"/>
  <c r="TGW49" i="7" s="1"/>
  <c r="TGY49" i="7" s="1"/>
  <c r="THA49" i="7" s="1"/>
  <c r="THC49" i="7" s="1"/>
  <c r="THE49" i="7" s="1"/>
  <c r="THG49" i="7" s="1"/>
  <c r="THI49" i="7" s="1"/>
  <c r="THK49" i="7" s="1"/>
  <c r="THM49" i="7" s="1"/>
  <c r="THO49" i="7" s="1"/>
  <c r="THQ49" i="7" s="1"/>
  <c r="THS49" i="7" s="1"/>
  <c r="THU49" i="7" s="1"/>
  <c r="THW49" i="7" s="1"/>
  <c r="THY49" i="7" s="1"/>
  <c r="TIA49" i="7" s="1"/>
  <c r="TIC49" i="7" s="1"/>
  <c r="TIE49" i="7" s="1"/>
  <c r="TIG49" i="7" s="1"/>
  <c r="TII49" i="7" s="1"/>
  <c r="TIK49" i="7" s="1"/>
  <c r="TIM49" i="7" s="1"/>
  <c r="TIO49" i="7" s="1"/>
  <c r="TIQ49" i="7" s="1"/>
  <c r="TIS49" i="7" s="1"/>
  <c r="TIU49" i="7" s="1"/>
  <c r="TIW49" i="7" s="1"/>
  <c r="TIY49" i="7" s="1"/>
  <c r="TJA49" i="7" s="1"/>
  <c r="TJC49" i="7" s="1"/>
  <c r="TJE49" i="7" s="1"/>
  <c r="TJG49" i="7" s="1"/>
  <c r="TJI49" i="7" s="1"/>
  <c r="TJK49" i="7" s="1"/>
  <c r="TJM49" i="7" s="1"/>
  <c r="TJO49" i="7" s="1"/>
  <c r="TJQ49" i="7" s="1"/>
  <c r="TJS49" i="7" s="1"/>
  <c r="TJU49" i="7" s="1"/>
  <c r="TJW49" i="7" s="1"/>
  <c r="TJY49" i="7" s="1"/>
  <c r="TKA49" i="7" s="1"/>
  <c r="TKC49" i="7" s="1"/>
  <c r="TKE49" i="7" s="1"/>
  <c r="TKG49" i="7" s="1"/>
  <c r="TKI49" i="7" s="1"/>
  <c r="TKK49" i="7" s="1"/>
  <c r="TKM49" i="7" s="1"/>
  <c r="TKO49" i="7" s="1"/>
  <c r="TKQ49" i="7" s="1"/>
  <c r="TKS49" i="7" s="1"/>
  <c r="TKU49" i="7" s="1"/>
  <c r="TKW49" i="7" s="1"/>
  <c r="TKY49" i="7" s="1"/>
  <c r="TLA49" i="7" s="1"/>
  <c r="TLC49" i="7" s="1"/>
  <c r="TLE49" i="7" s="1"/>
  <c r="TLG49" i="7" s="1"/>
  <c r="TLI49" i="7" s="1"/>
  <c r="TLK49" i="7" s="1"/>
  <c r="TLM49" i="7" s="1"/>
  <c r="TLO49" i="7" s="1"/>
  <c r="TLQ49" i="7" s="1"/>
  <c r="TLS49" i="7" s="1"/>
  <c r="TLU49" i="7" s="1"/>
  <c r="TLW49" i="7" s="1"/>
  <c r="TLY49" i="7" s="1"/>
  <c r="TMA49" i="7" s="1"/>
  <c r="TMC49" i="7" s="1"/>
  <c r="TME49" i="7" s="1"/>
  <c r="TMG49" i="7" s="1"/>
  <c r="TMI49" i="7" s="1"/>
  <c r="TMK49" i="7" s="1"/>
  <c r="TMM49" i="7" s="1"/>
  <c r="TMO49" i="7" s="1"/>
  <c r="TMQ49" i="7" s="1"/>
  <c r="TMS49" i="7" s="1"/>
  <c r="TMU49" i="7" s="1"/>
  <c r="TMW49" i="7" s="1"/>
  <c r="TMY49" i="7" s="1"/>
  <c r="TNA49" i="7" s="1"/>
  <c r="TNC49" i="7" s="1"/>
  <c r="TNE49" i="7" s="1"/>
  <c r="TNG49" i="7" s="1"/>
  <c r="TNI49" i="7" s="1"/>
  <c r="TNK49" i="7" s="1"/>
  <c r="TNM49" i="7" s="1"/>
  <c r="TNO49" i="7" s="1"/>
  <c r="TNQ49" i="7" s="1"/>
  <c r="TNS49" i="7" s="1"/>
  <c r="TNU49" i="7" s="1"/>
  <c r="TNW49" i="7" s="1"/>
  <c r="TNY49" i="7" s="1"/>
  <c r="TOA49" i="7" s="1"/>
  <c r="TOC49" i="7" s="1"/>
  <c r="TOE49" i="7" s="1"/>
  <c r="TOG49" i="7" s="1"/>
  <c r="TOI49" i="7" s="1"/>
  <c r="TOK49" i="7" s="1"/>
  <c r="TOM49" i="7" s="1"/>
  <c r="TOO49" i="7" s="1"/>
  <c r="TOQ49" i="7" s="1"/>
  <c r="TOS49" i="7" s="1"/>
  <c r="TOU49" i="7" s="1"/>
  <c r="TOW49" i="7" s="1"/>
  <c r="TOY49" i="7" s="1"/>
  <c r="TPA49" i="7" s="1"/>
  <c r="TPC49" i="7" s="1"/>
  <c r="TPE49" i="7" s="1"/>
  <c r="TPG49" i="7" s="1"/>
  <c r="TPI49" i="7" s="1"/>
  <c r="TPK49" i="7" s="1"/>
  <c r="TPM49" i="7" s="1"/>
  <c r="TPO49" i="7" s="1"/>
  <c r="TPQ49" i="7" s="1"/>
  <c r="TPS49" i="7" s="1"/>
  <c r="TPU49" i="7" s="1"/>
  <c r="TPW49" i="7" s="1"/>
  <c r="TPY49" i="7" s="1"/>
  <c r="TQA49" i="7" s="1"/>
  <c r="TQC49" i="7" s="1"/>
  <c r="TQE49" i="7" s="1"/>
  <c r="TQG49" i="7" s="1"/>
  <c r="TQI49" i="7" s="1"/>
  <c r="TQK49" i="7" s="1"/>
  <c r="TQM49" i="7" s="1"/>
  <c r="TQO49" i="7" s="1"/>
  <c r="TQQ49" i="7" s="1"/>
  <c r="TQS49" i="7" s="1"/>
  <c r="TQU49" i="7" s="1"/>
  <c r="TQW49" i="7" s="1"/>
  <c r="TQY49" i="7" s="1"/>
  <c r="TRA49" i="7" s="1"/>
  <c r="TRC49" i="7" s="1"/>
  <c r="TRE49" i="7" s="1"/>
  <c r="TRG49" i="7" s="1"/>
  <c r="TRI49" i="7" s="1"/>
  <c r="TRK49" i="7" s="1"/>
  <c r="TRM49" i="7" s="1"/>
  <c r="TRO49" i="7" s="1"/>
  <c r="TRQ49" i="7" s="1"/>
  <c r="TRS49" i="7" s="1"/>
  <c r="TRU49" i="7" s="1"/>
  <c r="TRW49" i="7" s="1"/>
  <c r="TRY49" i="7" s="1"/>
  <c r="TSA49" i="7" s="1"/>
  <c r="TSC49" i="7" s="1"/>
  <c r="TSE49" i="7" s="1"/>
  <c r="TSG49" i="7" s="1"/>
  <c r="TSI49" i="7" s="1"/>
  <c r="TSK49" i="7" s="1"/>
  <c r="TSM49" i="7" s="1"/>
  <c r="TSO49" i="7" s="1"/>
  <c r="TSQ49" i="7" s="1"/>
  <c r="TSS49" i="7" s="1"/>
  <c r="TSU49" i="7" s="1"/>
  <c r="TSW49" i="7" s="1"/>
  <c r="TSY49" i="7" s="1"/>
  <c r="TTA49" i="7" s="1"/>
  <c r="TTC49" i="7" s="1"/>
  <c r="TTE49" i="7" s="1"/>
  <c r="TTG49" i="7" s="1"/>
  <c r="TTI49" i="7" s="1"/>
  <c r="TTK49" i="7" s="1"/>
  <c r="TTM49" i="7" s="1"/>
  <c r="TTO49" i="7" s="1"/>
  <c r="TTQ49" i="7" s="1"/>
  <c r="TTS49" i="7" s="1"/>
  <c r="TTU49" i="7" s="1"/>
  <c r="TTW49" i="7" s="1"/>
  <c r="TTY49" i="7" s="1"/>
  <c r="TUA49" i="7" s="1"/>
  <c r="TUC49" i="7" s="1"/>
  <c r="TUE49" i="7" s="1"/>
  <c r="TUG49" i="7" s="1"/>
  <c r="TUI49" i="7" s="1"/>
  <c r="TUK49" i="7" s="1"/>
  <c r="TUM49" i="7" s="1"/>
  <c r="TUO49" i="7" s="1"/>
  <c r="TUQ49" i="7" s="1"/>
  <c r="TUS49" i="7" s="1"/>
  <c r="TUU49" i="7" s="1"/>
  <c r="TUW49" i="7" s="1"/>
  <c r="TUY49" i="7" s="1"/>
  <c r="TVA49" i="7" s="1"/>
  <c r="TVC49" i="7" s="1"/>
  <c r="TVE49" i="7" s="1"/>
  <c r="TVG49" i="7" s="1"/>
  <c r="TVI49" i="7" s="1"/>
  <c r="TVK49" i="7" s="1"/>
  <c r="TVM49" i="7" s="1"/>
  <c r="TVO49" i="7" s="1"/>
  <c r="TVQ49" i="7" s="1"/>
  <c r="TVS49" i="7" s="1"/>
  <c r="TVU49" i="7" s="1"/>
  <c r="TVW49" i="7" s="1"/>
  <c r="TVY49" i="7" s="1"/>
  <c r="TWA49" i="7" s="1"/>
  <c r="TWC49" i="7" s="1"/>
  <c r="TWE49" i="7" s="1"/>
  <c r="TWG49" i="7" s="1"/>
  <c r="TWI49" i="7" s="1"/>
  <c r="TWK49" i="7" s="1"/>
  <c r="TWM49" i="7" s="1"/>
  <c r="TWO49" i="7" s="1"/>
  <c r="TWQ49" i="7" s="1"/>
  <c r="TWS49" i="7" s="1"/>
  <c r="TWU49" i="7" s="1"/>
  <c r="TWW49" i="7" s="1"/>
  <c r="TWY49" i="7" s="1"/>
  <c r="TXA49" i="7" s="1"/>
  <c r="TXC49" i="7" s="1"/>
  <c r="TXE49" i="7" s="1"/>
  <c r="TXG49" i="7" s="1"/>
  <c r="TXI49" i="7" s="1"/>
  <c r="TXK49" i="7" s="1"/>
  <c r="TXM49" i="7" s="1"/>
  <c r="TXO49" i="7" s="1"/>
  <c r="TXQ49" i="7" s="1"/>
  <c r="TXS49" i="7" s="1"/>
  <c r="TXU49" i="7" s="1"/>
  <c r="TXW49" i="7" s="1"/>
  <c r="TXY49" i="7" s="1"/>
  <c r="TYA49" i="7" s="1"/>
  <c r="TYC49" i="7" s="1"/>
  <c r="TYE49" i="7" s="1"/>
  <c r="TYG49" i="7" s="1"/>
  <c r="TYI49" i="7" s="1"/>
  <c r="TYK49" i="7" s="1"/>
  <c r="TYM49" i="7" s="1"/>
  <c r="TYO49" i="7" s="1"/>
  <c r="TYQ49" i="7" s="1"/>
  <c r="TYS49" i="7" s="1"/>
  <c r="TYU49" i="7" s="1"/>
  <c r="TYW49" i="7" s="1"/>
  <c r="TYY49" i="7" s="1"/>
  <c r="TZA49" i="7" s="1"/>
  <c r="TZC49" i="7" s="1"/>
  <c r="TZE49" i="7" s="1"/>
  <c r="TZG49" i="7" s="1"/>
  <c r="TZI49" i="7" s="1"/>
  <c r="TZK49" i="7" s="1"/>
  <c r="TZM49" i="7" s="1"/>
  <c r="TZO49" i="7" s="1"/>
  <c r="TZQ49" i="7" s="1"/>
  <c r="TZS49" i="7" s="1"/>
  <c r="TZU49" i="7" s="1"/>
  <c r="TZW49" i="7" s="1"/>
  <c r="TZY49" i="7" s="1"/>
  <c r="UAA49" i="7" s="1"/>
  <c r="UAC49" i="7" s="1"/>
  <c r="UAE49" i="7" s="1"/>
  <c r="UAG49" i="7" s="1"/>
  <c r="UAI49" i="7" s="1"/>
  <c r="UAK49" i="7" s="1"/>
  <c r="UAM49" i="7" s="1"/>
  <c r="UAO49" i="7" s="1"/>
  <c r="UAQ49" i="7" s="1"/>
  <c r="UAS49" i="7" s="1"/>
  <c r="UAU49" i="7" s="1"/>
  <c r="UAW49" i="7" s="1"/>
  <c r="UAY49" i="7" s="1"/>
  <c r="UBA49" i="7" s="1"/>
  <c r="UBC49" i="7" s="1"/>
  <c r="UBE49" i="7" s="1"/>
  <c r="UBG49" i="7" s="1"/>
  <c r="UBI49" i="7" s="1"/>
  <c r="UBK49" i="7" s="1"/>
  <c r="UBM49" i="7" s="1"/>
  <c r="UBO49" i="7" s="1"/>
  <c r="UBQ49" i="7" s="1"/>
  <c r="UBS49" i="7" s="1"/>
  <c r="UBU49" i="7" s="1"/>
  <c r="UBW49" i="7" s="1"/>
  <c r="UBY49" i="7" s="1"/>
  <c r="UCA49" i="7" s="1"/>
  <c r="UCC49" i="7" s="1"/>
  <c r="UCE49" i="7" s="1"/>
  <c r="UCG49" i="7" s="1"/>
  <c r="UCI49" i="7" s="1"/>
  <c r="UCK49" i="7" s="1"/>
  <c r="UCM49" i="7" s="1"/>
  <c r="UCO49" i="7" s="1"/>
  <c r="UCQ49" i="7" s="1"/>
  <c r="UCS49" i="7" s="1"/>
  <c r="UCU49" i="7" s="1"/>
  <c r="UCW49" i="7" s="1"/>
  <c r="UCY49" i="7" s="1"/>
  <c r="UDA49" i="7" s="1"/>
  <c r="UDC49" i="7" s="1"/>
  <c r="UDE49" i="7" s="1"/>
  <c r="UDG49" i="7" s="1"/>
  <c r="UDI49" i="7" s="1"/>
  <c r="UDK49" i="7" s="1"/>
  <c r="UDM49" i="7" s="1"/>
  <c r="UDO49" i="7" s="1"/>
  <c r="UDQ49" i="7" s="1"/>
  <c r="UDS49" i="7" s="1"/>
  <c r="UDU49" i="7" s="1"/>
  <c r="UDW49" i="7" s="1"/>
  <c r="UDY49" i="7" s="1"/>
  <c r="UEA49" i="7" s="1"/>
  <c r="UEC49" i="7" s="1"/>
  <c r="UEE49" i="7" s="1"/>
  <c r="UEG49" i="7" s="1"/>
  <c r="UEI49" i="7" s="1"/>
  <c r="UEK49" i="7" s="1"/>
  <c r="UEM49" i="7" s="1"/>
  <c r="UEO49" i="7" s="1"/>
  <c r="UEQ49" i="7" s="1"/>
  <c r="UES49" i="7" s="1"/>
  <c r="UEU49" i="7" s="1"/>
  <c r="UEW49" i="7" s="1"/>
  <c r="UEY49" i="7" s="1"/>
  <c r="UFA49" i="7" s="1"/>
  <c r="UFC49" i="7" s="1"/>
  <c r="UFE49" i="7" s="1"/>
  <c r="UFG49" i="7" s="1"/>
  <c r="UFI49" i="7" s="1"/>
  <c r="UFK49" i="7" s="1"/>
  <c r="UFM49" i="7" s="1"/>
  <c r="UFO49" i="7" s="1"/>
  <c r="UFQ49" i="7" s="1"/>
  <c r="UFS49" i="7" s="1"/>
  <c r="UFU49" i="7" s="1"/>
  <c r="UFW49" i="7" s="1"/>
  <c r="UFY49" i="7" s="1"/>
  <c r="UGA49" i="7" s="1"/>
  <c r="UGC49" i="7" s="1"/>
  <c r="UGE49" i="7" s="1"/>
  <c r="UGG49" i="7" s="1"/>
  <c r="UGI49" i="7" s="1"/>
  <c r="UGK49" i="7" s="1"/>
  <c r="UGM49" i="7" s="1"/>
  <c r="UGO49" i="7" s="1"/>
  <c r="UGQ49" i="7" s="1"/>
  <c r="UGS49" i="7" s="1"/>
  <c r="UGU49" i="7" s="1"/>
  <c r="UGW49" i="7" s="1"/>
  <c r="UGY49" i="7" s="1"/>
  <c r="UHA49" i="7" s="1"/>
  <c r="UHC49" i="7" s="1"/>
  <c r="UHE49" i="7" s="1"/>
  <c r="UHG49" i="7" s="1"/>
  <c r="UHI49" i="7" s="1"/>
  <c r="UHK49" i="7" s="1"/>
  <c r="UHM49" i="7" s="1"/>
  <c r="UHO49" i="7" s="1"/>
  <c r="UHQ49" i="7" s="1"/>
  <c r="UHS49" i="7" s="1"/>
  <c r="UHU49" i="7" s="1"/>
  <c r="UHW49" i="7" s="1"/>
  <c r="UHY49" i="7" s="1"/>
  <c r="UIA49" i="7" s="1"/>
  <c r="UIC49" i="7" s="1"/>
  <c r="UIE49" i="7" s="1"/>
  <c r="UIG49" i="7" s="1"/>
  <c r="UII49" i="7" s="1"/>
  <c r="UIK49" i="7" s="1"/>
  <c r="UIM49" i="7" s="1"/>
  <c r="UIO49" i="7" s="1"/>
  <c r="UIQ49" i="7" s="1"/>
  <c r="UIS49" i="7" s="1"/>
  <c r="UIU49" i="7" s="1"/>
  <c r="UIW49" i="7" s="1"/>
  <c r="UIY49" i="7" s="1"/>
  <c r="UJA49" i="7" s="1"/>
  <c r="UJC49" i="7" s="1"/>
  <c r="UJE49" i="7" s="1"/>
  <c r="UJG49" i="7" s="1"/>
  <c r="UJI49" i="7" s="1"/>
  <c r="UJK49" i="7" s="1"/>
  <c r="UJM49" i="7" s="1"/>
  <c r="UJO49" i="7" s="1"/>
  <c r="UJQ49" i="7" s="1"/>
  <c r="UJS49" i="7" s="1"/>
  <c r="UJU49" i="7" s="1"/>
  <c r="UJW49" i="7" s="1"/>
  <c r="UJY49" i="7" s="1"/>
  <c r="UKA49" i="7" s="1"/>
  <c r="UKC49" i="7" s="1"/>
  <c r="UKE49" i="7" s="1"/>
  <c r="UKG49" i="7" s="1"/>
  <c r="UKI49" i="7" s="1"/>
  <c r="UKK49" i="7" s="1"/>
  <c r="UKM49" i="7" s="1"/>
  <c r="UKO49" i="7" s="1"/>
  <c r="UKQ49" i="7" s="1"/>
  <c r="UKS49" i="7" s="1"/>
  <c r="UKU49" i="7" s="1"/>
  <c r="UKW49" i="7" s="1"/>
  <c r="UKY49" i="7" s="1"/>
  <c r="ULA49" i="7" s="1"/>
  <c r="ULC49" i="7" s="1"/>
  <c r="ULE49" i="7" s="1"/>
  <c r="ULG49" i="7" s="1"/>
  <c r="ULI49" i="7" s="1"/>
  <c r="ULK49" i="7" s="1"/>
  <c r="ULM49" i="7" s="1"/>
  <c r="ULO49" i="7" s="1"/>
  <c r="ULQ49" i="7" s="1"/>
  <c r="ULS49" i="7" s="1"/>
  <c r="ULU49" i="7" s="1"/>
  <c r="ULW49" i="7" s="1"/>
  <c r="ULY49" i="7" s="1"/>
  <c r="UMA49" i="7" s="1"/>
  <c r="UMC49" i="7" s="1"/>
  <c r="UME49" i="7" s="1"/>
  <c r="UMG49" i="7" s="1"/>
  <c r="UMI49" i="7" s="1"/>
  <c r="UMK49" i="7" s="1"/>
  <c r="UMM49" i="7" s="1"/>
  <c r="UMO49" i="7" s="1"/>
  <c r="UMQ49" i="7" s="1"/>
  <c r="UMS49" i="7" s="1"/>
  <c r="UMU49" i="7" s="1"/>
  <c r="UMW49" i="7" s="1"/>
  <c r="UMY49" i="7" s="1"/>
  <c r="UNA49" i="7" s="1"/>
  <c r="UNC49" i="7" s="1"/>
  <c r="UNE49" i="7" s="1"/>
  <c r="UNG49" i="7" s="1"/>
  <c r="UNI49" i="7" s="1"/>
  <c r="UNK49" i="7" s="1"/>
  <c r="UNM49" i="7" s="1"/>
  <c r="UNO49" i="7" s="1"/>
  <c r="UNQ49" i="7" s="1"/>
  <c r="UNS49" i="7" s="1"/>
  <c r="UNU49" i="7" s="1"/>
  <c r="UNW49" i="7" s="1"/>
  <c r="UNY49" i="7" s="1"/>
  <c r="UOA49" i="7" s="1"/>
  <c r="UOC49" i="7" s="1"/>
  <c r="UOE49" i="7" s="1"/>
  <c r="UOG49" i="7" s="1"/>
  <c r="UOI49" i="7" s="1"/>
  <c r="UOK49" i="7" s="1"/>
  <c r="UOM49" i="7" s="1"/>
  <c r="UOO49" i="7" s="1"/>
  <c r="UOQ49" i="7" s="1"/>
  <c r="UOS49" i="7" s="1"/>
  <c r="UOU49" i="7" s="1"/>
  <c r="UOW49" i="7" s="1"/>
  <c r="UOY49" i="7" s="1"/>
  <c r="UPA49" i="7" s="1"/>
  <c r="UPC49" i="7" s="1"/>
  <c r="UPE49" i="7" s="1"/>
  <c r="UPG49" i="7" s="1"/>
  <c r="UPI49" i="7" s="1"/>
  <c r="UPK49" i="7" s="1"/>
  <c r="UPM49" i="7" s="1"/>
  <c r="UPO49" i="7" s="1"/>
  <c r="UPQ49" i="7" s="1"/>
  <c r="UPS49" i="7" s="1"/>
  <c r="UPU49" i="7" s="1"/>
  <c r="UPW49" i="7" s="1"/>
  <c r="UPY49" i="7" s="1"/>
  <c r="UQA49" i="7" s="1"/>
  <c r="UQC49" i="7" s="1"/>
  <c r="UQE49" i="7" s="1"/>
  <c r="UQG49" i="7" s="1"/>
  <c r="UQI49" i="7" s="1"/>
  <c r="UQK49" i="7" s="1"/>
  <c r="UQM49" i="7" s="1"/>
  <c r="UQO49" i="7" s="1"/>
  <c r="UQQ49" i="7" s="1"/>
  <c r="UQS49" i="7" s="1"/>
  <c r="UQU49" i="7" s="1"/>
  <c r="UQW49" i="7" s="1"/>
  <c r="UQY49" i="7" s="1"/>
  <c r="URA49" i="7" s="1"/>
  <c r="URC49" i="7" s="1"/>
  <c r="URE49" i="7" s="1"/>
  <c r="URG49" i="7" s="1"/>
  <c r="URI49" i="7" s="1"/>
  <c r="URK49" i="7" s="1"/>
  <c r="URM49" i="7" s="1"/>
  <c r="URO49" i="7" s="1"/>
  <c r="URQ49" i="7" s="1"/>
  <c r="URS49" i="7" s="1"/>
  <c r="URU49" i="7" s="1"/>
  <c r="URW49" i="7" s="1"/>
  <c r="URY49" i="7" s="1"/>
  <c r="USA49" i="7" s="1"/>
  <c r="USC49" i="7" s="1"/>
  <c r="USE49" i="7" s="1"/>
  <c r="USG49" i="7" s="1"/>
  <c r="USI49" i="7" s="1"/>
  <c r="USK49" i="7" s="1"/>
  <c r="USM49" i="7" s="1"/>
  <c r="USO49" i="7" s="1"/>
  <c r="USQ49" i="7" s="1"/>
  <c r="USS49" i="7" s="1"/>
  <c r="USU49" i="7" s="1"/>
  <c r="USW49" i="7" s="1"/>
  <c r="USY49" i="7" s="1"/>
  <c r="UTA49" i="7" s="1"/>
  <c r="UTC49" i="7" s="1"/>
  <c r="UTE49" i="7" s="1"/>
  <c r="UTG49" i="7" s="1"/>
  <c r="UTI49" i="7" s="1"/>
  <c r="UTK49" i="7" s="1"/>
  <c r="UTM49" i="7" s="1"/>
  <c r="UTO49" i="7" s="1"/>
  <c r="UTQ49" i="7" s="1"/>
  <c r="UTS49" i="7" s="1"/>
  <c r="UTU49" i="7" s="1"/>
  <c r="UTW49" i="7" s="1"/>
  <c r="UTY49" i="7" s="1"/>
  <c r="UUA49" i="7" s="1"/>
  <c r="UUC49" i="7" s="1"/>
  <c r="UUE49" i="7" s="1"/>
  <c r="UUG49" i="7" s="1"/>
  <c r="UUI49" i="7" s="1"/>
  <c r="UUK49" i="7" s="1"/>
  <c r="UUM49" i="7" s="1"/>
  <c r="UUO49" i="7" s="1"/>
  <c r="UUQ49" i="7" s="1"/>
  <c r="UUS49" i="7" s="1"/>
  <c r="UUU49" i="7" s="1"/>
  <c r="UUW49" i="7" s="1"/>
  <c r="UUY49" i="7" s="1"/>
  <c r="UVA49" i="7" s="1"/>
  <c r="UVC49" i="7" s="1"/>
  <c r="UVE49" i="7" s="1"/>
  <c r="UVG49" i="7" s="1"/>
  <c r="UVI49" i="7" s="1"/>
  <c r="UVK49" i="7" s="1"/>
  <c r="UVM49" i="7" s="1"/>
  <c r="UVO49" i="7" s="1"/>
  <c r="UVQ49" i="7" s="1"/>
  <c r="UVS49" i="7" s="1"/>
  <c r="UVU49" i="7" s="1"/>
  <c r="UVW49" i="7" s="1"/>
  <c r="UVY49" i="7" s="1"/>
  <c r="UWA49" i="7" s="1"/>
  <c r="UWC49" i="7" s="1"/>
  <c r="UWE49" i="7" s="1"/>
  <c r="UWG49" i="7" s="1"/>
  <c r="UWI49" i="7" s="1"/>
  <c r="UWK49" i="7" s="1"/>
  <c r="UWM49" i="7" s="1"/>
  <c r="UWO49" i="7" s="1"/>
  <c r="UWQ49" i="7" s="1"/>
  <c r="UWS49" i="7" s="1"/>
  <c r="UWU49" i="7" s="1"/>
  <c r="UWW49" i="7" s="1"/>
  <c r="UWY49" i="7" s="1"/>
  <c r="UXA49" i="7" s="1"/>
  <c r="UXC49" i="7" s="1"/>
  <c r="UXE49" i="7" s="1"/>
  <c r="UXG49" i="7" s="1"/>
  <c r="UXI49" i="7" s="1"/>
  <c r="UXK49" i="7" s="1"/>
  <c r="UXM49" i="7" s="1"/>
  <c r="UXO49" i="7" s="1"/>
  <c r="UXQ49" i="7" s="1"/>
  <c r="UXS49" i="7" s="1"/>
  <c r="UXU49" i="7" s="1"/>
  <c r="UXW49" i="7" s="1"/>
  <c r="UXY49" i="7" s="1"/>
  <c r="UYA49" i="7" s="1"/>
  <c r="UYC49" i="7" s="1"/>
  <c r="UYE49" i="7" s="1"/>
  <c r="UYG49" i="7" s="1"/>
  <c r="UYI49" i="7" s="1"/>
  <c r="UYK49" i="7" s="1"/>
  <c r="UYM49" i="7" s="1"/>
  <c r="UYO49" i="7" s="1"/>
  <c r="UYQ49" i="7" s="1"/>
  <c r="UYS49" i="7" s="1"/>
  <c r="UYU49" i="7" s="1"/>
  <c r="UYW49" i="7" s="1"/>
  <c r="UYY49" i="7" s="1"/>
  <c r="UZA49" i="7" s="1"/>
  <c r="UZC49" i="7" s="1"/>
  <c r="UZE49" i="7" s="1"/>
  <c r="UZG49" i="7" s="1"/>
  <c r="UZI49" i="7" s="1"/>
  <c r="UZK49" i="7" s="1"/>
  <c r="UZM49" i="7" s="1"/>
  <c r="UZO49" i="7" s="1"/>
  <c r="UZQ49" i="7" s="1"/>
  <c r="UZS49" i="7" s="1"/>
  <c r="UZU49" i="7" s="1"/>
  <c r="UZW49" i="7" s="1"/>
  <c r="UZY49" i="7" s="1"/>
  <c r="VAA49" i="7" s="1"/>
  <c r="VAC49" i="7" s="1"/>
  <c r="VAE49" i="7" s="1"/>
  <c r="VAG49" i="7" s="1"/>
  <c r="VAI49" i="7" s="1"/>
  <c r="VAK49" i="7" s="1"/>
  <c r="VAM49" i="7" s="1"/>
  <c r="VAO49" i="7" s="1"/>
  <c r="VAQ49" i="7" s="1"/>
  <c r="VAS49" i="7" s="1"/>
  <c r="VAU49" i="7" s="1"/>
  <c r="VAW49" i="7" s="1"/>
  <c r="VAY49" i="7" s="1"/>
  <c r="VBA49" i="7" s="1"/>
  <c r="VBC49" i="7" s="1"/>
  <c r="VBE49" i="7" s="1"/>
  <c r="VBG49" i="7" s="1"/>
  <c r="VBI49" i="7" s="1"/>
  <c r="VBK49" i="7" s="1"/>
  <c r="VBM49" i="7" s="1"/>
  <c r="VBO49" i="7" s="1"/>
  <c r="VBQ49" i="7" s="1"/>
  <c r="VBS49" i="7" s="1"/>
  <c r="VBU49" i="7" s="1"/>
  <c r="VBW49" i="7" s="1"/>
  <c r="VBY49" i="7" s="1"/>
  <c r="VCA49" i="7" s="1"/>
  <c r="VCC49" i="7" s="1"/>
  <c r="VCE49" i="7" s="1"/>
  <c r="VCG49" i="7" s="1"/>
  <c r="VCI49" i="7" s="1"/>
  <c r="VCK49" i="7" s="1"/>
  <c r="VCM49" i="7" s="1"/>
  <c r="VCO49" i="7" s="1"/>
  <c r="VCQ49" i="7" s="1"/>
  <c r="VCS49" i="7" s="1"/>
  <c r="VCU49" i="7" s="1"/>
  <c r="VCW49" i="7" s="1"/>
  <c r="VCY49" i="7" s="1"/>
  <c r="VDA49" i="7" s="1"/>
  <c r="VDC49" i="7" s="1"/>
  <c r="VDE49" i="7" s="1"/>
  <c r="VDG49" i="7" s="1"/>
  <c r="VDI49" i="7" s="1"/>
  <c r="VDK49" i="7" s="1"/>
  <c r="VDM49" i="7" s="1"/>
  <c r="VDO49" i="7" s="1"/>
  <c r="VDQ49" i="7" s="1"/>
  <c r="VDS49" i="7" s="1"/>
  <c r="VDU49" i="7" s="1"/>
  <c r="VDW49" i="7" s="1"/>
  <c r="VDY49" i="7" s="1"/>
  <c r="VEA49" i="7" s="1"/>
  <c r="VEC49" i="7" s="1"/>
  <c r="VEE49" i="7" s="1"/>
  <c r="VEG49" i="7" s="1"/>
  <c r="VEI49" i="7" s="1"/>
  <c r="VEK49" i="7" s="1"/>
  <c r="VEM49" i="7" s="1"/>
  <c r="VEO49" i="7" s="1"/>
  <c r="VEQ49" i="7" s="1"/>
  <c r="VES49" i="7" s="1"/>
  <c r="VEU49" i="7" s="1"/>
  <c r="VEW49" i="7" s="1"/>
  <c r="VEY49" i="7" s="1"/>
  <c r="VFA49" i="7" s="1"/>
  <c r="VFC49" i="7" s="1"/>
  <c r="VFE49" i="7" s="1"/>
  <c r="VFG49" i="7" s="1"/>
  <c r="VFI49" i="7" s="1"/>
  <c r="VFK49" i="7" s="1"/>
  <c r="VFM49" i="7" s="1"/>
  <c r="VFO49" i="7" s="1"/>
  <c r="VFQ49" i="7" s="1"/>
  <c r="VFS49" i="7" s="1"/>
  <c r="VFU49" i="7" s="1"/>
  <c r="VFW49" i="7" s="1"/>
  <c r="VFY49" i="7" s="1"/>
  <c r="VGA49" i="7" s="1"/>
  <c r="VGC49" i="7" s="1"/>
  <c r="VGE49" i="7" s="1"/>
  <c r="VGG49" i="7" s="1"/>
  <c r="VGI49" i="7" s="1"/>
  <c r="VGK49" i="7" s="1"/>
  <c r="VGM49" i="7" s="1"/>
  <c r="VGO49" i="7" s="1"/>
  <c r="VGQ49" i="7" s="1"/>
  <c r="VGS49" i="7" s="1"/>
  <c r="VGU49" i="7" s="1"/>
  <c r="VGW49" i="7" s="1"/>
  <c r="VGY49" i="7" s="1"/>
  <c r="VHA49" i="7" s="1"/>
  <c r="VHC49" i="7" s="1"/>
  <c r="VHE49" i="7" s="1"/>
  <c r="VHG49" i="7" s="1"/>
  <c r="VHI49" i="7" s="1"/>
  <c r="VHK49" i="7" s="1"/>
  <c r="VHM49" i="7" s="1"/>
  <c r="VHO49" i="7" s="1"/>
  <c r="VHQ49" i="7" s="1"/>
  <c r="VHS49" i="7" s="1"/>
  <c r="VHU49" i="7" s="1"/>
  <c r="VHW49" i="7" s="1"/>
  <c r="VHY49" i="7" s="1"/>
  <c r="VIA49" i="7" s="1"/>
  <c r="VIC49" i="7" s="1"/>
  <c r="VIE49" i="7" s="1"/>
  <c r="VIG49" i="7" s="1"/>
  <c r="VII49" i="7" s="1"/>
  <c r="VIK49" i="7" s="1"/>
  <c r="VIM49" i="7" s="1"/>
  <c r="VIO49" i="7" s="1"/>
  <c r="VIQ49" i="7" s="1"/>
  <c r="VIS49" i="7" s="1"/>
  <c r="VIU49" i="7" s="1"/>
  <c r="VIW49" i="7" s="1"/>
  <c r="VIY49" i="7" s="1"/>
  <c r="VJA49" i="7" s="1"/>
  <c r="VJC49" i="7" s="1"/>
  <c r="VJE49" i="7" s="1"/>
  <c r="VJG49" i="7" s="1"/>
  <c r="VJI49" i="7" s="1"/>
  <c r="VJK49" i="7" s="1"/>
  <c r="VJM49" i="7" s="1"/>
  <c r="VJO49" i="7" s="1"/>
  <c r="VJQ49" i="7" s="1"/>
  <c r="VJS49" i="7" s="1"/>
  <c r="VJU49" i="7" s="1"/>
  <c r="VJW49" i="7" s="1"/>
  <c r="VJY49" i="7" s="1"/>
  <c r="VKA49" i="7" s="1"/>
  <c r="VKC49" i="7" s="1"/>
  <c r="VKE49" i="7" s="1"/>
  <c r="VKG49" i="7" s="1"/>
  <c r="VKI49" i="7" s="1"/>
  <c r="VKK49" i="7" s="1"/>
  <c r="VKM49" i="7" s="1"/>
  <c r="VKO49" i="7" s="1"/>
  <c r="VKQ49" i="7" s="1"/>
  <c r="VKS49" i="7" s="1"/>
  <c r="VKU49" i="7" s="1"/>
  <c r="VKW49" i="7" s="1"/>
  <c r="VKY49" i="7" s="1"/>
  <c r="VLA49" i="7" s="1"/>
  <c r="VLC49" i="7" s="1"/>
  <c r="VLE49" i="7" s="1"/>
  <c r="VLG49" i="7" s="1"/>
  <c r="VLI49" i="7" s="1"/>
  <c r="VLK49" i="7" s="1"/>
  <c r="VLM49" i="7" s="1"/>
  <c r="VLO49" i="7" s="1"/>
  <c r="VLQ49" i="7" s="1"/>
  <c r="VLS49" i="7" s="1"/>
  <c r="VLU49" i="7" s="1"/>
  <c r="VLW49" i="7" s="1"/>
  <c r="VLY49" i="7" s="1"/>
  <c r="VMA49" i="7" s="1"/>
  <c r="VMC49" i="7" s="1"/>
  <c r="VME49" i="7" s="1"/>
  <c r="VMG49" i="7" s="1"/>
  <c r="VMI49" i="7" s="1"/>
  <c r="VMK49" i="7" s="1"/>
  <c r="VMM49" i="7" s="1"/>
  <c r="VMO49" i="7" s="1"/>
  <c r="VMQ49" i="7" s="1"/>
  <c r="VMS49" i="7" s="1"/>
  <c r="VMU49" i="7" s="1"/>
  <c r="VMW49" i="7" s="1"/>
  <c r="VMY49" i="7" s="1"/>
  <c r="VNA49" i="7" s="1"/>
  <c r="VNC49" i="7" s="1"/>
  <c r="VNE49" i="7" s="1"/>
  <c r="VNG49" i="7" s="1"/>
  <c r="VNI49" i="7" s="1"/>
  <c r="VNK49" i="7" s="1"/>
  <c r="VNM49" i="7" s="1"/>
  <c r="VNO49" i="7" s="1"/>
  <c r="VNQ49" i="7" s="1"/>
  <c r="VNS49" i="7" s="1"/>
  <c r="VNU49" i="7" s="1"/>
  <c r="VNW49" i="7" s="1"/>
  <c r="VNY49" i="7" s="1"/>
  <c r="VOA49" i="7" s="1"/>
  <c r="VOC49" i="7" s="1"/>
  <c r="VOE49" i="7" s="1"/>
  <c r="VOG49" i="7" s="1"/>
  <c r="VOI49" i="7" s="1"/>
  <c r="VOK49" i="7" s="1"/>
  <c r="VOM49" i="7" s="1"/>
  <c r="VOO49" i="7" s="1"/>
  <c r="VOQ49" i="7" s="1"/>
  <c r="VOS49" i="7" s="1"/>
  <c r="VOU49" i="7" s="1"/>
  <c r="VOW49" i="7" s="1"/>
  <c r="VOY49" i="7" s="1"/>
  <c r="VPA49" i="7" s="1"/>
  <c r="VPC49" i="7" s="1"/>
  <c r="VPE49" i="7" s="1"/>
  <c r="VPG49" i="7" s="1"/>
  <c r="VPI49" i="7" s="1"/>
  <c r="VPK49" i="7" s="1"/>
  <c r="VPM49" i="7" s="1"/>
  <c r="VPO49" i="7" s="1"/>
  <c r="VPQ49" i="7" s="1"/>
  <c r="VPS49" i="7" s="1"/>
  <c r="VPU49" i="7" s="1"/>
  <c r="VPW49" i="7" s="1"/>
  <c r="VPY49" i="7" s="1"/>
  <c r="VQA49" i="7" s="1"/>
  <c r="VQC49" i="7" s="1"/>
  <c r="VQE49" i="7" s="1"/>
  <c r="VQG49" i="7" s="1"/>
  <c r="VQI49" i="7" s="1"/>
  <c r="VQK49" i="7" s="1"/>
  <c r="VQM49" i="7" s="1"/>
  <c r="VQO49" i="7" s="1"/>
  <c r="VQQ49" i="7" s="1"/>
  <c r="VQS49" i="7" s="1"/>
  <c r="VQU49" i="7" s="1"/>
  <c r="VQW49" i="7" s="1"/>
  <c r="VQY49" i="7" s="1"/>
  <c r="VRA49" i="7" s="1"/>
  <c r="VRC49" i="7" s="1"/>
  <c r="VRE49" i="7" s="1"/>
  <c r="VRG49" i="7" s="1"/>
  <c r="VRI49" i="7" s="1"/>
  <c r="VRK49" i="7" s="1"/>
  <c r="VRM49" i="7" s="1"/>
  <c r="VRO49" i="7" s="1"/>
  <c r="VRQ49" i="7" s="1"/>
  <c r="VRS49" i="7" s="1"/>
  <c r="VRU49" i="7" s="1"/>
  <c r="VRW49" i="7" s="1"/>
  <c r="VRY49" i="7" s="1"/>
  <c r="VSA49" i="7" s="1"/>
  <c r="VSC49" i="7" s="1"/>
  <c r="VSE49" i="7" s="1"/>
  <c r="VSG49" i="7" s="1"/>
  <c r="VSI49" i="7" s="1"/>
  <c r="VSK49" i="7" s="1"/>
  <c r="VSM49" i="7" s="1"/>
  <c r="VSO49" i="7" s="1"/>
  <c r="VSQ49" i="7" s="1"/>
  <c r="VSS49" i="7" s="1"/>
  <c r="VSU49" i="7" s="1"/>
  <c r="VSW49" i="7" s="1"/>
  <c r="VSY49" i="7" s="1"/>
  <c r="VTA49" i="7" s="1"/>
  <c r="VTC49" i="7" s="1"/>
  <c r="VTE49" i="7" s="1"/>
  <c r="VTG49" i="7" s="1"/>
  <c r="VTI49" i="7" s="1"/>
  <c r="VTK49" i="7" s="1"/>
  <c r="VTM49" i="7" s="1"/>
  <c r="VTO49" i="7" s="1"/>
  <c r="VTQ49" i="7" s="1"/>
  <c r="VTS49" i="7" s="1"/>
  <c r="VTU49" i="7" s="1"/>
  <c r="VTW49" i="7" s="1"/>
  <c r="VTY49" i="7" s="1"/>
  <c r="VUA49" i="7" s="1"/>
  <c r="VUC49" i="7" s="1"/>
  <c r="VUE49" i="7" s="1"/>
  <c r="VUG49" i="7" s="1"/>
  <c r="VUI49" i="7" s="1"/>
  <c r="VUK49" i="7" s="1"/>
  <c r="VUM49" i="7" s="1"/>
  <c r="VUO49" i="7" s="1"/>
  <c r="VUQ49" i="7" s="1"/>
  <c r="VUS49" i="7" s="1"/>
  <c r="VUU49" i="7" s="1"/>
  <c r="VUW49" i="7" s="1"/>
  <c r="VUY49" i="7" s="1"/>
  <c r="VVA49" i="7" s="1"/>
  <c r="VVC49" i="7" s="1"/>
  <c r="VVE49" i="7" s="1"/>
  <c r="VVG49" i="7" s="1"/>
  <c r="VVI49" i="7" s="1"/>
  <c r="VVK49" i="7" s="1"/>
  <c r="VVM49" i="7" s="1"/>
  <c r="VVO49" i="7" s="1"/>
  <c r="VVQ49" i="7" s="1"/>
  <c r="VVS49" i="7" s="1"/>
  <c r="VVU49" i="7" s="1"/>
  <c r="VVW49" i="7" s="1"/>
  <c r="VVY49" i="7" s="1"/>
  <c r="VWA49" i="7" s="1"/>
  <c r="VWC49" i="7" s="1"/>
  <c r="VWE49" i="7" s="1"/>
  <c r="VWG49" i="7" s="1"/>
  <c r="VWI49" i="7" s="1"/>
  <c r="VWK49" i="7" s="1"/>
  <c r="VWM49" i="7" s="1"/>
  <c r="VWO49" i="7" s="1"/>
  <c r="VWQ49" i="7" s="1"/>
  <c r="VWS49" i="7" s="1"/>
  <c r="VWU49" i="7" s="1"/>
  <c r="VWW49" i="7" s="1"/>
  <c r="VWY49" i="7" s="1"/>
  <c r="VXA49" i="7" s="1"/>
  <c r="VXC49" i="7" s="1"/>
  <c r="VXE49" i="7" s="1"/>
  <c r="VXG49" i="7" s="1"/>
  <c r="VXI49" i="7" s="1"/>
  <c r="VXK49" i="7" s="1"/>
  <c r="VXM49" i="7" s="1"/>
  <c r="VXO49" i="7" s="1"/>
  <c r="VXQ49" i="7" s="1"/>
  <c r="VXS49" i="7" s="1"/>
  <c r="VXU49" i="7" s="1"/>
  <c r="VXW49" i="7" s="1"/>
  <c r="VXY49" i="7" s="1"/>
  <c r="VYA49" i="7" s="1"/>
  <c r="VYC49" i="7" s="1"/>
  <c r="VYE49" i="7" s="1"/>
  <c r="VYG49" i="7" s="1"/>
  <c r="VYI49" i="7" s="1"/>
  <c r="VYK49" i="7" s="1"/>
  <c r="VYM49" i="7" s="1"/>
  <c r="VYO49" i="7" s="1"/>
  <c r="VYQ49" i="7" s="1"/>
  <c r="VYS49" i="7" s="1"/>
  <c r="VYU49" i="7" s="1"/>
  <c r="VYW49" i="7" s="1"/>
  <c r="VYY49" i="7" s="1"/>
  <c r="VZA49" i="7" s="1"/>
  <c r="VZC49" i="7" s="1"/>
  <c r="VZE49" i="7" s="1"/>
  <c r="VZG49" i="7" s="1"/>
  <c r="VZI49" i="7" s="1"/>
  <c r="VZK49" i="7" s="1"/>
  <c r="VZM49" i="7" s="1"/>
  <c r="VZO49" i="7" s="1"/>
  <c r="VZQ49" i="7" s="1"/>
  <c r="VZS49" i="7" s="1"/>
  <c r="VZU49" i="7" s="1"/>
  <c r="VZW49" i="7" s="1"/>
  <c r="VZY49" i="7" s="1"/>
  <c r="WAA49" i="7" s="1"/>
  <c r="WAC49" i="7" s="1"/>
  <c r="WAE49" i="7" s="1"/>
  <c r="WAG49" i="7" s="1"/>
  <c r="WAI49" i="7" s="1"/>
  <c r="WAK49" i="7" s="1"/>
  <c r="WAM49" i="7" s="1"/>
  <c r="WAO49" i="7" s="1"/>
  <c r="WAQ49" i="7" s="1"/>
  <c r="WAS49" i="7" s="1"/>
  <c r="WAU49" i="7" s="1"/>
  <c r="WAW49" i="7" s="1"/>
  <c r="WAY49" i="7" s="1"/>
  <c r="WBA49" i="7" s="1"/>
  <c r="WBC49" i="7" s="1"/>
  <c r="WBE49" i="7" s="1"/>
  <c r="WBG49" i="7" s="1"/>
  <c r="WBI49" i="7" s="1"/>
  <c r="WBK49" i="7" s="1"/>
  <c r="WBM49" i="7" s="1"/>
  <c r="WBO49" i="7" s="1"/>
  <c r="WBQ49" i="7" s="1"/>
  <c r="WBS49" i="7" s="1"/>
  <c r="WBU49" i="7" s="1"/>
  <c r="WBW49" i="7" s="1"/>
  <c r="WBY49" i="7" s="1"/>
  <c r="WCA49" i="7" s="1"/>
  <c r="WCC49" i="7" s="1"/>
  <c r="WCE49" i="7" s="1"/>
  <c r="WCG49" i="7" s="1"/>
  <c r="WCI49" i="7" s="1"/>
  <c r="WCK49" i="7" s="1"/>
  <c r="WCM49" i="7" s="1"/>
  <c r="WCO49" i="7" s="1"/>
  <c r="WCQ49" i="7" s="1"/>
  <c r="WCS49" i="7" s="1"/>
  <c r="WCU49" i="7" s="1"/>
  <c r="WCW49" i="7" s="1"/>
  <c r="WCY49" i="7" s="1"/>
  <c r="WDA49" i="7" s="1"/>
  <c r="WDC49" i="7" s="1"/>
  <c r="WDE49" i="7" s="1"/>
  <c r="WDG49" i="7" s="1"/>
  <c r="WDI49" i="7" s="1"/>
  <c r="WDK49" i="7" s="1"/>
  <c r="WDM49" i="7" s="1"/>
  <c r="WDO49" i="7" s="1"/>
  <c r="WDQ49" i="7" s="1"/>
  <c r="WDS49" i="7" s="1"/>
  <c r="WDU49" i="7" s="1"/>
  <c r="WDW49" i="7" s="1"/>
  <c r="WDY49" i="7" s="1"/>
  <c r="WEA49" i="7" s="1"/>
  <c r="WEC49" i="7" s="1"/>
  <c r="WEE49" i="7" s="1"/>
  <c r="WEG49" i="7" s="1"/>
  <c r="WEI49" i="7" s="1"/>
  <c r="WEK49" i="7" s="1"/>
  <c r="WEM49" i="7" s="1"/>
  <c r="WEO49" i="7" s="1"/>
  <c r="WEQ49" i="7" s="1"/>
  <c r="WES49" i="7" s="1"/>
  <c r="WEU49" i="7" s="1"/>
  <c r="WEW49" i="7" s="1"/>
  <c r="WEY49" i="7" s="1"/>
  <c r="WFA49" i="7" s="1"/>
  <c r="WFC49" i="7" s="1"/>
  <c r="WFE49" i="7" s="1"/>
  <c r="WFG49" i="7" s="1"/>
  <c r="WFI49" i="7" s="1"/>
  <c r="WFK49" i="7" s="1"/>
  <c r="WFM49" i="7" s="1"/>
  <c r="WFO49" i="7" s="1"/>
  <c r="WFQ49" i="7" s="1"/>
  <c r="WFS49" i="7" s="1"/>
  <c r="WFU49" i="7" s="1"/>
  <c r="WFW49" i="7" s="1"/>
  <c r="WFY49" i="7" s="1"/>
  <c r="WGA49" i="7" s="1"/>
  <c r="WGC49" i="7" s="1"/>
  <c r="WGE49" i="7" s="1"/>
  <c r="WGG49" i="7" s="1"/>
  <c r="WGI49" i="7" s="1"/>
  <c r="WGK49" i="7" s="1"/>
  <c r="WGM49" i="7" s="1"/>
  <c r="WGO49" i="7" s="1"/>
  <c r="WGQ49" i="7" s="1"/>
  <c r="WGS49" i="7" s="1"/>
  <c r="WGU49" i="7" s="1"/>
  <c r="WGW49" i="7" s="1"/>
  <c r="WGY49" i="7" s="1"/>
  <c r="WHA49" i="7" s="1"/>
  <c r="WHC49" i="7" s="1"/>
  <c r="WHE49" i="7" s="1"/>
  <c r="WHG49" i="7" s="1"/>
  <c r="WHI49" i="7" s="1"/>
  <c r="WHK49" i="7" s="1"/>
  <c r="WHM49" i="7" s="1"/>
  <c r="WHO49" i="7" s="1"/>
  <c r="WHQ49" i="7" s="1"/>
  <c r="WHS49" i="7" s="1"/>
  <c r="WHU49" i="7" s="1"/>
  <c r="WHW49" i="7" s="1"/>
  <c r="WHY49" i="7" s="1"/>
  <c r="WIA49" i="7" s="1"/>
  <c r="WIC49" i="7" s="1"/>
  <c r="WIE49" i="7" s="1"/>
  <c r="WIG49" i="7" s="1"/>
  <c r="WII49" i="7" s="1"/>
  <c r="WIK49" i="7" s="1"/>
  <c r="WIM49" i="7" s="1"/>
  <c r="WIO49" i="7" s="1"/>
  <c r="WIQ49" i="7" s="1"/>
  <c r="WIS49" i="7" s="1"/>
  <c r="WIU49" i="7" s="1"/>
  <c r="WIW49" i="7" s="1"/>
  <c r="WIY49" i="7" s="1"/>
  <c r="WJA49" i="7" s="1"/>
  <c r="WJC49" i="7" s="1"/>
  <c r="WJE49" i="7" s="1"/>
  <c r="WJG49" i="7" s="1"/>
  <c r="WJI49" i="7" s="1"/>
  <c r="WJK49" i="7" s="1"/>
  <c r="WJM49" i="7" s="1"/>
  <c r="WJO49" i="7" s="1"/>
  <c r="WJQ49" i="7" s="1"/>
  <c r="WJS49" i="7" s="1"/>
  <c r="WJU49" i="7" s="1"/>
  <c r="WJW49" i="7" s="1"/>
  <c r="WJY49" i="7" s="1"/>
  <c r="WKA49" i="7" s="1"/>
  <c r="WKC49" i="7" s="1"/>
  <c r="WKE49" i="7" s="1"/>
  <c r="WKG49" i="7" s="1"/>
  <c r="WKI49" i="7" s="1"/>
  <c r="WKK49" i="7" s="1"/>
  <c r="WKM49" i="7" s="1"/>
  <c r="WKO49" i="7" s="1"/>
  <c r="WKQ49" i="7" s="1"/>
  <c r="WKS49" i="7" s="1"/>
  <c r="WKU49" i="7" s="1"/>
  <c r="WKW49" i="7" s="1"/>
  <c r="WKY49" i="7" s="1"/>
  <c r="WLA49" i="7" s="1"/>
  <c r="WLC49" i="7" s="1"/>
  <c r="WLE49" i="7" s="1"/>
  <c r="WLG49" i="7" s="1"/>
  <c r="WLI49" i="7" s="1"/>
  <c r="WLK49" i="7" s="1"/>
  <c r="WLM49" i="7" s="1"/>
  <c r="WLO49" i="7" s="1"/>
  <c r="WLQ49" i="7" s="1"/>
  <c r="WLS49" i="7" s="1"/>
  <c r="WLU49" i="7" s="1"/>
  <c r="WLW49" i="7" s="1"/>
  <c r="WLY49" i="7" s="1"/>
  <c r="WMA49" i="7" s="1"/>
  <c r="WMC49" i="7" s="1"/>
  <c r="WME49" i="7" s="1"/>
  <c r="WMG49" i="7" s="1"/>
  <c r="WMI49" i="7" s="1"/>
  <c r="WMK49" i="7" s="1"/>
  <c r="WMM49" i="7" s="1"/>
  <c r="WMO49" i="7" s="1"/>
  <c r="WMQ49" i="7" s="1"/>
  <c r="WMS49" i="7" s="1"/>
  <c r="WMU49" i="7" s="1"/>
  <c r="WMW49" i="7" s="1"/>
  <c r="WMY49" i="7" s="1"/>
  <c r="WNA49" i="7" s="1"/>
  <c r="WNC49" i="7" s="1"/>
  <c r="WNE49" i="7" s="1"/>
  <c r="WNG49" i="7" s="1"/>
  <c r="WNI49" i="7" s="1"/>
  <c r="WNK49" i="7" s="1"/>
  <c r="WNM49" i="7" s="1"/>
  <c r="WNO49" i="7" s="1"/>
  <c r="WNQ49" i="7" s="1"/>
  <c r="WNS49" i="7" s="1"/>
  <c r="WNU49" i="7" s="1"/>
  <c r="WNW49" i="7" s="1"/>
  <c r="WNY49" i="7" s="1"/>
  <c r="WOA49" i="7" s="1"/>
  <c r="WOC49" i="7" s="1"/>
  <c r="WOE49" i="7" s="1"/>
  <c r="WOG49" i="7" s="1"/>
  <c r="WOI49" i="7" s="1"/>
  <c r="WOK49" i="7" s="1"/>
  <c r="WOM49" i="7" s="1"/>
  <c r="WOO49" i="7" s="1"/>
  <c r="WOQ49" i="7" s="1"/>
  <c r="WOS49" i="7" s="1"/>
  <c r="WOU49" i="7" s="1"/>
  <c r="WOW49" i="7" s="1"/>
  <c r="WOY49" i="7" s="1"/>
  <c r="WPA49" i="7" s="1"/>
  <c r="WPC49" i="7" s="1"/>
  <c r="WPE49" i="7" s="1"/>
  <c r="WPG49" i="7" s="1"/>
  <c r="WPI49" i="7" s="1"/>
  <c r="WPK49" i="7" s="1"/>
  <c r="WPM49" i="7" s="1"/>
  <c r="WPO49" i="7" s="1"/>
  <c r="WPQ49" i="7" s="1"/>
  <c r="WPS49" i="7" s="1"/>
  <c r="WPU49" i="7" s="1"/>
  <c r="WPW49" i="7" s="1"/>
  <c r="WPY49" i="7" s="1"/>
  <c r="WQA49" i="7" s="1"/>
  <c r="WQC49" i="7" s="1"/>
  <c r="WQE49" i="7" s="1"/>
  <c r="WQG49" i="7" s="1"/>
  <c r="WQI49" i="7" s="1"/>
  <c r="WQK49" i="7" s="1"/>
  <c r="WQM49" i="7" s="1"/>
  <c r="WQO49" i="7" s="1"/>
  <c r="WQQ49" i="7" s="1"/>
  <c r="WQS49" i="7" s="1"/>
  <c r="WQU49" i="7" s="1"/>
  <c r="WQW49" i="7" s="1"/>
  <c r="WQY49" i="7" s="1"/>
  <c r="WRA49" i="7" s="1"/>
  <c r="WRC49" i="7" s="1"/>
  <c r="WRE49" i="7" s="1"/>
  <c r="WRG49" i="7" s="1"/>
  <c r="WRI49" i="7" s="1"/>
  <c r="WRK49" i="7" s="1"/>
  <c r="WRM49" i="7" s="1"/>
  <c r="WRO49" i="7" s="1"/>
  <c r="WRQ49" i="7" s="1"/>
  <c r="WRS49" i="7" s="1"/>
  <c r="WRU49" i="7" s="1"/>
  <c r="WRW49" i="7" s="1"/>
  <c r="WRY49" i="7" s="1"/>
  <c r="WSA49" i="7" s="1"/>
  <c r="WSC49" i="7" s="1"/>
  <c r="WSE49" i="7" s="1"/>
  <c r="WSG49" i="7" s="1"/>
  <c r="WSI49" i="7" s="1"/>
  <c r="WSK49" i="7" s="1"/>
  <c r="WSM49" i="7" s="1"/>
  <c r="WSO49" i="7" s="1"/>
  <c r="WSQ49" i="7" s="1"/>
  <c r="WSS49" i="7" s="1"/>
  <c r="WSU49" i="7" s="1"/>
  <c r="WSW49" i="7" s="1"/>
  <c r="WSY49" i="7" s="1"/>
  <c r="WTA49" i="7" s="1"/>
  <c r="WTC49" i="7" s="1"/>
  <c r="WTE49" i="7" s="1"/>
  <c r="WTG49" i="7" s="1"/>
  <c r="WTI49" i="7" s="1"/>
  <c r="WTK49" i="7" s="1"/>
  <c r="WTM49" i="7" s="1"/>
  <c r="WTO49" i="7" s="1"/>
  <c r="WTQ49" i="7" s="1"/>
  <c r="WTS49" i="7" s="1"/>
  <c r="WTU49" i="7" s="1"/>
  <c r="WTW49" i="7" s="1"/>
  <c r="WTY49" i="7" s="1"/>
  <c r="WUA49" i="7" s="1"/>
  <c r="WUC49" i="7" s="1"/>
  <c r="WUE49" i="7" s="1"/>
  <c r="WUG49" i="7" s="1"/>
  <c r="WUI49" i="7" s="1"/>
  <c r="WUK49" i="7" s="1"/>
  <c r="WUM49" i="7" s="1"/>
  <c r="WUO49" i="7" s="1"/>
  <c r="WUQ49" i="7" s="1"/>
  <c r="WUS49" i="7" s="1"/>
  <c r="WUU49" i="7" s="1"/>
  <c r="WUW49" i="7" s="1"/>
  <c r="WUY49" i="7" s="1"/>
  <c r="WVA49" i="7" s="1"/>
  <c r="WVC49" i="7" s="1"/>
  <c r="WVE49" i="7" s="1"/>
  <c r="WVG49" i="7" s="1"/>
  <c r="WVI49" i="7" s="1"/>
  <c r="WVK49" i="7" s="1"/>
  <c r="WVM49" i="7" s="1"/>
  <c r="WVO49" i="7" s="1"/>
  <c r="WVQ49" i="7" s="1"/>
  <c r="WVS49" i="7" s="1"/>
  <c r="WVU49" i="7" s="1"/>
  <c r="WVW49" i="7" s="1"/>
  <c r="WVY49" i="7" s="1"/>
  <c r="WWA49" i="7" s="1"/>
  <c r="WWC49" i="7" s="1"/>
  <c r="WWE49" i="7" s="1"/>
  <c r="WWG49" i="7" s="1"/>
  <c r="WWI49" i="7" s="1"/>
  <c r="WWK49" i="7" s="1"/>
  <c r="WWM49" i="7" s="1"/>
  <c r="WWO49" i="7" s="1"/>
  <c r="WWQ49" i="7" s="1"/>
  <c r="WWS49" i="7" s="1"/>
  <c r="WWU49" i="7" s="1"/>
  <c r="WWW49" i="7" s="1"/>
  <c r="WWY49" i="7" s="1"/>
  <c r="WXA49" i="7" s="1"/>
  <c r="WXC49" i="7" s="1"/>
  <c r="WXE49" i="7" s="1"/>
  <c r="WXG49" i="7" s="1"/>
  <c r="WXI49" i="7" s="1"/>
  <c r="WXK49" i="7" s="1"/>
  <c r="WXM49" i="7" s="1"/>
  <c r="WXO49" i="7" s="1"/>
  <c r="WXQ49" i="7" s="1"/>
  <c r="WXS49" i="7" s="1"/>
  <c r="WXU49" i="7" s="1"/>
  <c r="WXW49" i="7" s="1"/>
  <c r="WXY49" i="7" s="1"/>
  <c r="WYA49" i="7" s="1"/>
  <c r="WYC49" i="7" s="1"/>
  <c r="WYE49" i="7" s="1"/>
  <c r="WYG49" i="7" s="1"/>
  <c r="WYI49" i="7" s="1"/>
  <c r="WYK49" i="7" s="1"/>
  <c r="WYM49" i="7" s="1"/>
  <c r="WYO49" i="7" s="1"/>
  <c r="WYQ49" i="7" s="1"/>
  <c r="WYS49" i="7" s="1"/>
  <c r="WYU49" i="7" s="1"/>
  <c r="WYW49" i="7" s="1"/>
  <c r="WYY49" i="7" s="1"/>
  <c r="WZA49" i="7" s="1"/>
  <c r="WZC49" i="7" s="1"/>
  <c r="WZE49" i="7" s="1"/>
  <c r="WZG49" i="7" s="1"/>
  <c r="WZI49" i="7" s="1"/>
  <c r="WZK49" i="7" s="1"/>
  <c r="WZM49" i="7" s="1"/>
  <c r="WZO49" i="7" s="1"/>
  <c r="WZQ49" i="7" s="1"/>
  <c r="WZS49" i="7" s="1"/>
  <c r="WZU49" i="7" s="1"/>
  <c r="WZW49" i="7" s="1"/>
  <c r="WZY49" i="7" s="1"/>
  <c r="XAA49" i="7" s="1"/>
  <c r="XAC49" i="7" s="1"/>
  <c r="XAE49" i="7" s="1"/>
  <c r="XAG49" i="7" s="1"/>
  <c r="XAI49" i="7" s="1"/>
  <c r="XAK49" i="7" s="1"/>
  <c r="XAM49" i="7" s="1"/>
  <c r="XAO49" i="7" s="1"/>
  <c r="XAQ49" i="7" s="1"/>
  <c r="XAS49" i="7" s="1"/>
  <c r="XAU49" i="7" s="1"/>
  <c r="XAW49" i="7" s="1"/>
  <c r="XAY49" i="7" s="1"/>
  <c r="XBA49" i="7" s="1"/>
  <c r="XBC49" i="7" s="1"/>
  <c r="XBE49" i="7" s="1"/>
  <c r="XBG49" i="7" s="1"/>
  <c r="XBI49" i="7" s="1"/>
  <c r="XBK49" i="7" s="1"/>
  <c r="XBM49" i="7" s="1"/>
  <c r="XBO49" i="7" s="1"/>
  <c r="XBQ49" i="7" s="1"/>
  <c r="XBS49" i="7" s="1"/>
  <c r="XBU49" i="7" s="1"/>
  <c r="XBW49" i="7" s="1"/>
  <c r="XBY49" i="7" s="1"/>
  <c r="XCA49" i="7" s="1"/>
  <c r="XCC49" i="7" s="1"/>
  <c r="XCE49" i="7" s="1"/>
  <c r="XCG49" i="7" s="1"/>
  <c r="XCI49" i="7" s="1"/>
  <c r="XCK49" i="7" s="1"/>
  <c r="XCM49" i="7" s="1"/>
  <c r="XCO49" i="7" s="1"/>
  <c r="XCQ49" i="7" s="1"/>
  <c r="XCS49" i="7" s="1"/>
  <c r="XCU49" i="7" s="1"/>
  <c r="XCW49" i="7" s="1"/>
  <c r="XCY49" i="7" s="1"/>
  <c r="XDA49" i="7" s="1"/>
  <c r="XDC49" i="7" s="1"/>
  <c r="XDE49" i="7" s="1"/>
  <c r="XDG49" i="7" s="1"/>
  <c r="XDI49" i="7" s="1"/>
  <c r="XDK49" i="7" s="1"/>
  <c r="XDM49" i="7" s="1"/>
  <c r="XDO49" i="7" s="1"/>
  <c r="XDQ49" i="7" s="1"/>
  <c r="XDS49" i="7" s="1"/>
  <c r="XDU49" i="7" s="1"/>
  <c r="XDW49" i="7" s="1"/>
  <c r="XDY49" i="7" s="1"/>
  <c r="XEA49" i="7" s="1"/>
  <c r="XEC49" i="7" s="1"/>
  <c r="XEE49" i="7" s="1"/>
  <c r="XEG49" i="7" s="1"/>
  <c r="XEI49" i="7" s="1"/>
  <c r="XEK49" i="7" s="1"/>
  <c r="XEM49" i="7" s="1"/>
  <c r="XEO49" i="7" s="1"/>
  <c r="XEQ49" i="7" s="1"/>
  <c r="XES49" i="7" s="1"/>
  <c r="XEU49" i="7" s="1"/>
  <c r="XEW49" i="7" s="1"/>
  <c r="XEY49" i="7" s="1"/>
  <c r="XFA49" i="7" s="1"/>
  <c r="XFC49" i="7" s="1"/>
  <c r="G49" i="7"/>
  <c r="G48" i="7"/>
  <c r="G47" i="7"/>
  <c r="S20" i="4"/>
  <c r="AB619" i="3" l="1"/>
  <c r="E36" i="7" s="1"/>
  <c r="AB618" i="3"/>
  <c r="E82" i="4"/>
  <c r="E83" i="4"/>
  <c r="E84" i="4"/>
  <c r="E86" i="4"/>
  <c r="E87" i="4"/>
  <c r="E88" i="4"/>
  <c r="E89" i="4"/>
  <c r="E90" i="4"/>
  <c r="E91" i="4"/>
  <c r="E92" i="4"/>
  <c r="E93" i="4"/>
  <c r="E81" i="4"/>
  <c r="E77" i="4"/>
  <c r="E76" i="4"/>
  <c r="E72" i="4"/>
  <c r="E65" i="4"/>
  <c r="E56" i="4"/>
  <c r="E57" i="4"/>
  <c r="E58" i="4"/>
  <c r="E59" i="4"/>
  <c r="E55" i="4"/>
  <c r="E44" i="4"/>
  <c r="E45" i="4"/>
  <c r="E46" i="4"/>
  <c r="E47" i="4"/>
  <c r="E48" i="4"/>
  <c r="E49" i="4"/>
  <c r="E50" i="4"/>
  <c r="E51" i="4"/>
  <c r="E43" i="4"/>
  <c r="E38" i="4"/>
  <c r="E26" i="4"/>
  <c r="E7" i="4"/>
  <c r="E5" i="4"/>
  <c r="E6" i="4"/>
  <c r="E4" i="4"/>
  <c r="F18" i="4"/>
  <c r="F20" i="4" s="1"/>
  <c r="G9" i="4"/>
  <c r="E9" i="4" l="1"/>
  <c r="C85" i="4"/>
  <c r="E85" i="4" s="1"/>
  <c r="S92" i="4"/>
  <c r="S91" i="4"/>
  <c r="S50" i="4"/>
  <c r="S26" i="4"/>
  <c r="C60" i="4"/>
  <c r="E60" i="4" s="1"/>
  <c r="S51" i="4"/>
  <c r="S47" i="4"/>
  <c r="S44" i="4"/>
  <c r="S43" i="4"/>
  <c r="S77" i="4"/>
  <c r="S65" i="4"/>
  <c r="S81" i="4"/>
  <c r="S41" i="4"/>
  <c r="C41" i="4"/>
  <c r="E41" i="4" s="1"/>
  <c r="S38" i="4"/>
  <c r="S87" i="4"/>
  <c r="S86" i="4"/>
  <c r="S76" i="4"/>
  <c r="S21" i="4" l="1"/>
  <c r="S18" i="4"/>
  <c r="T9" i="4"/>
  <c r="M923" i="3" l="1"/>
  <c r="M922" i="3"/>
  <c r="AC864" i="3"/>
  <c r="A3" i="15" l="1"/>
  <c r="AN929" i="3" l="1"/>
  <c r="AD64" i="15" l="1"/>
  <c r="A61" i="15" l="1"/>
  <c r="AD67" i="15" l="1"/>
  <c r="Y67" i="15"/>
  <c r="Y64" i="15" l="1"/>
  <c r="T11" i="4" l="1"/>
  <c r="R10" i="4"/>
  <c r="R88" i="4"/>
  <c r="R81" i="4"/>
  <c r="T25" i="15"/>
  <c r="AI7" i="15" s="1"/>
  <c r="AG428" i="3"/>
  <c r="AG431" i="3"/>
  <c r="B58" i="4"/>
  <c r="C77" i="11"/>
  <c r="C78" i="11"/>
  <c r="B77" i="11"/>
  <c r="B78" i="11"/>
  <c r="I95" i="13"/>
  <c r="J95" i="13"/>
  <c r="J78" i="13"/>
  <c r="I78" i="13"/>
  <c r="G78" i="13"/>
  <c r="F78" i="13"/>
  <c r="D78" i="13"/>
  <c r="C78" i="13"/>
  <c r="H77" i="13"/>
  <c r="E77" i="13"/>
  <c r="B77" i="13"/>
  <c r="R77" i="4"/>
  <c r="S67" i="4"/>
  <c r="E67" i="13" s="1"/>
  <c r="D78" i="4"/>
  <c r="F78" i="4"/>
  <c r="G78" i="4"/>
  <c r="H78" i="4"/>
  <c r="I78" i="4"/>
  <c r="J78" i="4"/>
  <c r="K78" i="4"/>
  <c r="L78" i="4"/>
  <c r="M78" i="4"/>
  <c r="N78" i="4"/>
  <c r="O78" i="4"/>
  <c r="P78" i="4"/>
  <c r="Q78" i="4"/>
  <c r="S78" i="4"/>
  <c r="E78" i="13" s="1"/>
  <c r="T78" i="4"/>
  <c r="H78" i="13" s="1"/>
  <c r="C78" i="4"/>
  <c r="B78" i="13"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s="1"/>
  <c r="H106" i="13"/>
  <c r="H103" i="13"/>
  <c r="H102" i="13"/>
  <c r="H101" i="13"/>
  <c r="H100" i="13"/>
  <c r="H99"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J36" i="13"/>
  <c r="I36" i="13"/>
  <c r="G36" i="13"/>
  <c r="D36" i="13"/>
  <c r="C36" i="13"/>
  <c r="J25" i="13"/>
  <c r="I25" i="13"/>
  <c r="I11" i="13"/>
  <c r="I63" i="13" s="1"/>
  <c r="I96" i="13" s="1"/>
  <c r="I105" i="13" s="1"/>
  <c r="I107" i="13" s="1"/>
  <c r="G25" i="13"/>
  <c r="D25" i="13"/>
  <c r="C25" i="13"/>
  <c r="J11" i="13"/>
  <c r="J63" i="13"/>
  <c r="J96" i="13" s="1"/>
  <c r="J105" i="13" s="1"/>
  <c r="J107" i="13" s="1"/>
  <c r="D11" i="13"/>
  <c r="C11" i="13"/>
  <c r="C8" i="13"/>
  <c r="D8" i="13"/>
  <c r="R103" i="4"/>
  <c r="R102" i="4"/>
  <c r="R101" i="4"/>
  <c r="R100" i="4"/>
  <c r="R99" i="4"/>
  <c r="R94" i="4"/>
  <c r="R93" i="4"/>
  <c r="R92" i="4"/>
  <c r="R91" i="4"/>
  <c r="R90" i="4"/>
  <c r="R89" i="4"/>
  <c r="R87" i="4"/>
  <c r="R86" i="4"/>
  <c r="R85" i="4"/>
  <c r="R84" i="4"/>
  <c r="R83" i="4"/>
  <c r="R82" i="4"/>
  <c r="R80" i="4"/>
  <c r="R73" i="4"/>
  <c r="R72" i="4"/>
  <c r="R69" i="4"/>
  <c r="R70" i="4"/>
  <c r="R71" i="4"/>
  <c r="R66" i="4"/>
  <c r="R65" i="4"/>
  <c r="R67" i="4" s="1"/>
  <c r="R61" i="4"/>
  <c r="R60" i="4"/>
  <c r="R59" i="4"/>
  <c r="R58" i="4"/>
  <c r="R57" i="4"/>
  <c r="R56" i="4"/>
  <c r="R55" i="4"/>
  <c r="R52" i="4"/>
  <c r="R51" i="4"/>
  <c r="R50" i="4"/>
  <c r="R49" i="4"/>
  <c r="R48" i="4"/>
  <c r="R47" i="4"/>
  <c r="R46" i="4"/>
  <c r="R45" i="4"/>
  <c r="R44" i="4"/>
  <c r="R43" i="4"/>
  <c r="R41" i="4"/>
  <c r="R39" i="4"/>
  <c r="R38" i="4"/>
  <c r="R40" i="4" s="1"/>
  <c r="R35" i="4"/>
  <c r="R34" i="4"/>
  <c r="R33" i="4"/>
  <c r="R32" i="4"/>
  <c r="R31" i="4"/>
  <c r="R30" i="4"/>
  <c r="R29" i="4"/>
  <c r="R28" i="4"/>
  <c r="R26" i="4"/>
  <c r="R24" i="4"/>
  <c r="R23" i="4"/>
  <c r="R22" i="4"/>
  <c r="R21" i="4"/>
  <c r="R20" i="4"/>
  <c r="R19" i="4"/>
  <c r="R18" i="4"/>
  <c r="R17" i="4"/>
  <c r="R15" i="4"/>
  <c r="R14" i="4"/>
  <c r="R13" i="4"/>
  <c r="R9" i="4"/>
  <c r="R11" i="4" s="1"/>
  <c r="R7" i="4"/>
  <c r="R6" i="4"/>
  <c r="R5" i="4"/>
  <c r="R4" i="4"/>
  <c r="AD991" i="3"/>
  <c r="B5" i="11"/>
  <c r="C5" i="11"/>
  <c r="B6" i="11"/>
  <c r="C6" i="11"/>
  <c r="D6" i="11" s="1"/>
  <c r="B7" i="11"/>
  <c r="C7" i="11"/>
  <c r="C8" i="11"/>
  <c r="B8" i="11"/>
  <c r="B10" i="11"/>
  <c r="B11" i="11"/>
  <c r="C10" i="11"/>
  <c r="C11" i="11"/>
  <c r="B14" i="11"/>
  <c r="C14" i="11"/>
  <c r="B15" i="11"/>
  <c r="C15" i="11"/>
  <c r="B16" i="11"/>
  <c r="C16" i="11"/>
  <c r="D16" i="11" s="1"/>
  <c r="B18" i="11"/>
  <c r="C18" i="11"/>
  <c r="D18" i="11" s="1"/>
  <c r="B19" i="11"/>
  <c r="C19" i="11"/>
  <c r="B20" i="11"/>
  <c r="C20" i="11"/>
  <c r="B21" i="11"/>
  <c r="C21" i="11"/>
  <c r="B22" i="11"/>
  <c r="C22" i="11"/>
  <c r="B23" i="11"/>
  <c r="C23" i="11"/>
  <c r="B24" i="11"/>
  <c r="C24" i="11"/>
  <c r="D24" i="11" s="1"/>
  <c r="B25" i="11"/>
  <c r="C25" i="11"/>
  <c r="B27" i="11"/>
  <c r="C27" i="11"/>
  <c r="B29" i="11"/>
  <c r="B30" i="11"/>
  <c r="D30" i="11" s="1"/>
  <c r="B31" i="11"/>
  <c r="B32" i="11"/>
  <c r="B33" i="11"/>
  <c r="B34" i="11"/>
  <c r="B35" i="11"/>
  <c r="D35" i="11" s="1"/>
  <c r="B36" i="11"/>
  <c r="C29" i="11"/>
  <c r="C30" i="11"/>
  <c r="C31" i="11"/>
  <c r="C32" i="11"/>
  <c r="C33" i="11"/>
  <c r="C34" i="11"/>
  <c r="C35" i="11"/>
  <c r="C36" i="11"/>
  <c r="B39" i="11"/>
  <c r="C39" i="11"/>
  <c r="C40" i="11"/>
  <c r="B40" i="11"/>
  <c r="B42" i="11"/>
  <c r="C42" i="11"/>
  <c r="B44" i="11"/>
  <c r="C44" i="11"/>
  <c r="B45" i="11"/>
  <c r="C45" i="11"/>
  <c r="D45" i="11" s="1"/>
  <c r="B46" i="11"/>
  <c r="B47" i="11"/>
  <c r="B48" i="11"/>
  <c r="B49" i="11"/>
  <c r="B50" i="11"/>
  <c r="B51" i="11"/>
  <c r="B52" i="11"/>
  <c r="B53" i="11"/>
  <c r="C46" i="11"/>
  <c r="C47" i="11"/>
  <c r="D47" i="11" s="1"/>
  <c r="C48" i="11"/>
  <c r="D48" i="11" s="1"/>
  <c r="C49" i="11"/>
  <c r="D49" i="11" s="1"/>
  <c r="C50" i="11"/>
  <c r="C51" i="11"/>
  <c r="C52" i="11"/>
  <c r="C53" i="11"/>
  <c r="B56" i="11"/>
  <c r="C56" i="11"/>
  <c r="B57" i="11"/>
  <c r="C57" i="11"/>
  <c r="B58" i="11"/>
  <c r="C58" i="11"/>
  <c r="B59" i="11"/>
  <c r="C59" i="11"/>
  <c r="D59" i="11" s="1"/>
  <c r="B60" i="11"/>
  <c r="C60" i="11"/>
  <c r="B61" i="11"/>
  <c r="D61" i="11" s="1"/>
  <c r="C61" i="11"/>
  <c r="B62" i="11"/>
  <c r="D62" i="11" s="1"/>
  <c r="C62" i="11"/>
  <c r="B66" i="11"/>
  <c r="B67" i="11"/>
  <c r="C66" i="11"/>
  <c r="C67" i="11"/>
  <c r="B70" i="11"/>
  <c r="C70" i="11"/>
  <c r="D70" i="11" s="1"/>
  <c r="B71" i="11"/>
  <c r="C71" i="11"/>
  <c r="B72" i="11"/>
  <c r="C72" i="11"/>
  <c r="B73" i="11"/>
  <c r="C73" i="11"/>
  <c r="B74" i="11"/>
  <c r="C74" i="11"/>
  <c r="B81" i="11"/>
  <c r="C81" i="11"/>
  <c r="B82" i="11"/>
  <c r="C82" i="11"/>
  <c r="D82" i="11" s="1"/>
  <c r="C83" i="11"/>
  <c r="C84" i="11"/>
  <c r="C85" i="11"/>
  <c r="C86" i="11"/>
  <c r="C87" i="11"/>
  <c r="C88" i="11"/>
  <c r="C89" i="11"/>
  <c r="C90" i="11"/>
  <c r="C91" i="11"/>
  <c r="C92" i="11"/>
  <c r="C93" i="11"/>
  <c r="C94" i="11"/>
  <c r="C95" i="11"/>
  <c r="B83" i="11"/>
  <c r="B84" i="11"/>
  <c r="D84" i="11"/>
  <c r="B85" i="11"/>
  <c r="B86" i="11"/>
  <c r="B87" i="11"/>
  <c r="B88" i="11"/>
  <c r="B89" i="11"/>
  <c r="B90" i="11"/>
  <c r="D90" i="11" s="1"/>
  <c r="B91" i="11"/>
  <c r="B92" i="11"/>
  <c r="B93" i="11"/>
  <c r="B94" i="11"/>
  <c r="B95" i="11"/>
  <c r="B99" i="11"/>
  <c r="C99" i="11"/>
  <c r="B100" i="11"/>
  <c r="D100" i="11" s="1"/>
  <c r="B101" i="11"/>
  <c r="B102" i="11"/>
  <c r="D102" i="11" s="1"/>
  <c r="B103" i="11"/>
  <c r="B104" i="11"/>
  <c r="C100" i="11"/>
  <c r="C101" i="11"/>
  <c r="C102" i="11"/>
  <c r="C103" i="11"/>
  <c r="C104" i="11"/>
  <c r="A4" i="8"/>
  <c r="B4" i="8"/>
  <c r="F4" i="8" s="1"/>
  <c r="C4" i="8"/>
  <c r="H4" i="8" s="1"/>
  <c r="I4" i="8" s="1"/>
  <c r="A5" i="8"/>
  <c r="C5" i="8"/>
  <c r="H5" i="8" s="1"/>
  <c r="I5" i="8" s="1"/>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13" s="1"/>
  <c r="C25" i="4"/>
  <c r="B25" i="13" s="1"/>
  <c r="C36" i="4"/>
  <c r="B36" i="13" s="1"/>
  <c r="C53" i="4"/>
  <c r="B53" i="13" s="1"/>
  <c r="C62" i="4"/>
  <c r="B62" i="13" s="1"/>
  <c r="C74" i="4"/>
  <c r="B74" i="13" s="1"/>
  <c r="C95" i="4"/>
  <c r="B95" i="13" s="1"/>
  <c r="C104" i="4"/>
  <c r="B104" i="13" s="1"/>
  <c r="D8" i="4"/>
  <c r="D11" i="4"/>
  <c r="D25" i="4"/>
  <c r="D36" i="4"/>
  <c r="D40" i="4"/>
  <c r="B40" i="4"/>
  <c r="D53" i="4"/>
  <c r="D62" i="4"/>
  <c r="D67" i="4"/>
  <c r="D74" i="4"/>
  <c r="D95" i="4"/>
  <c r="D104" i="4"/>
  <c r="S25" i="4"/>
  <c r="S36" i="4"/>
  <c r="E36" i="13" s="1"/>
  <c r="S40" i="4"/>
  <c r="E40" i="13" s="1"/>
  <c r="S53" i="4"/>
  <c r="E53" i="13" s="1"/>
  <c r="S95" i="4"/>
  <c r="E95" i="13" s="1"/>
  <c r="F2" i="4"/>
  <c r="G2" i="4"/>
  <c r="H2" i="4"/>
  <c r="I2" i="4"/>
  <c r="J2" i="4"/>
  <c r="K2" i="4"/>
  <c r="L2" i="4"/>
  <c r="M2" i="4"/>
  <c r="N2" i="4"/>
  <c r="O2" i="4"/>
  <c r="P2" i="4"/>
  <c r="Q2" i="4"/>
  <c r="B4" i="4"/>
  <c r="B5" i="4"/>
  <c r="B6" i="4"/>
  <c r="B7" i="4"/>
  <c r="E8" i="4"/>
  <c r="F8" i="4"/>
  <c r="G8" i="4"/>
  <c r="G11" i="4"/>
  <c r="H8" i="4"/>
  <c r="H11" i="4"/>
  <c r="I8" i="4"/>
  <c r="I11" i="4"/>
  <c r="J8" i="4"/>
  <c r="J11" i="4"/>
  <c r="J25" i="4"/>
  <c r="J36" i="4"/>
  <c r="J40" i="4"/>
  <c r="J53" i="4"/>
  <c r="J62" i="4"/>
  <c r="J67" i="4"/>
  <c r="J74" i="4"/>
  <c r="J95" i="4"/>
  <c r="J104" i="4"/>
  <c r="K8" i="4"/>
  <c r="K12" i="4" s="1"/>
  <c r="K11" i="4"/>
  <c r="L8" i="4"/>
  <c r="L12" i="4" s="1"/>
  <c r="L11" i="4"/>
  <c r="M8" i="4"/>
  <c r="M11" i="4"/>
  <c r="N8" i="4"/>
  <c r="N12" i="4" s="1"/>
  <c r="O8" i="4"/>
  <c r="O12" i="4" s="1"/>
  <c r="Q8" i="4"/>
  <c r="Q12" i="4" s="1"/>
  <c r="Q11" i="4"/>
  <c r="B9" i="4"/>
  <c r="B10" i="4"/>
  <c r="E11" i="4"/>
  <c r="F11" i="4"/>
  <c r="F12" i="4" s="1"/>
  <c r="F25" i="4"/>
  <c r="F36" i="4"/>
  <c r="F40" i="4"/>
  <c r="F53" i="4"/>
  <c r="F62" i="4"/>
  <c r="N11" i="4"/>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Q63" i="4" s="1"/>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F104" i="4"/>
  <c r="G104" i="4"/>
  <c r="K104" i="4"/>
  <c r="L104" i="4"/>
  <c r="Q104" i="4"/>
  <c r="F108" i="4"/>
  <c r="G108" i="4"/>
  <c r="H108" i="4"/>
  <c r="H98" i="4" s="1"/>
  <c r="H104" i="4" s="1"/>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s="1"/>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67" i="4"/>
  <c r="D39" i="11"/>
  <c r="D23" i="11"/>
  <c r="D92" i="11"/>
  <c r="D67" i="11"/>
  <c r="D31" i="11"/>
  <c r="D15" i="11"/>
  <c r="D60" i="11"/>
  <c r="D8" i="11"/>
  <c r="D53" i="11"/>
  <c r="D57" i="11"/>
  <c r="AG432" i="3"/>
  <c r="AI27" i="15" s="1"/>
  <c r="D7" i="11"/>
  <c r="D46" i="11"/>
  <c r="D12" i="13"/>
  <c r="J12" i="4"/>
  <c r="D77" i="11"/>
  <c r="B9" i="11"/>
  <c r="D20" i="11"/>
  <c r="D5" i="11"/>
  <c r="D14" i="11"/>
  <c r="B104" i="4" l="1"/>
  <c r="D94" i="11"/>
  <c r="M12" i="4"/>
  <c r="B74" i="4"/>
  <c r="C41" i="11"/>
  <c r="C79" i="11"/>
  <c r="D58" i="11"/>
  <c r="P63" i="4"/>
  <c r="B36" i="4"/>
  <c r="D85" i="11"/>
  <c r="D66" i="11"/>
  <c r="D93" i="11"/>
  <c r="D72" i="11"/>
  <c r="C105" i="11"/>
  <c r="D89" i="11"/>
  <c r="L63" i="4"/>
  <c r="L96" i="4" s="1"/>
  <c r="L105" i="4" s="1"/>
  <c r="D56" i="11"/>
  <c r="D32" i="11"/>
  <c r="B63" i="11"/>
  <c r="D101" i="11"/>
  <c r="J63" i="4"/>
  <c r="J96" i="4" s="1"/>
  <c r="J105" i="4" s="1"/>
  <c r="D29" i="11"/>
  <c r="D74" i="11"/>
  <c r="D50" i="11"/>
  <c r="D51" i="11"/>
  <c r="D21" i="11"/>
  <c r="D81" i="11"/>
  <c r="G12" i="4"/>
  <c r="G63" i="4"/>
  <c r="G96" i="4" s="1"/>
  <c r="G105" i="4" s="1"/>
  <c r="M63" i="4"/>
  <c r="M96" i="4" s="1"/>
  <c r="M105" i="4" s="1"/>
  <c r="D103" i="11"/>
  <c r="D40" i="11"/>
  <c r="C37" i="11"/>
  <c r="K63" i="4"/>
  <c r="K96" i="4" s="1"/>
  <c r="K105" i="4" s="1"/>
  <c r="D99" i="11"/>
  <c r="C63" i="11"/>
  <c r="D63" i="11" s="1"/>
  <c r="B41" i="11"/>
  <c r="C12" i="13"/>
  <c r="I63" i="4"/>
  <c r="I96" i="4" s="1"/>
  <c r="D25" i="11"/>
  <c r="B11" i="4"/>
  <c r="N63" i="4"/>
  <c r="N96" i="4" s="1"/>
  <c r="N105" i="4" s="1"/>
  <c r="I12" i="4"/>
  <c r="R36" i="4"/>
  <c r="H12" i="4"/>
  <c r="C12" i="11"/>
  <c r="Q96" i="4"/>
  <c r="Q105" i="4" s="1"/>
  <c r="O63" i="4"/>
  <c r="O96" i="4" s="1"/>
  <c r="O105" i="4" s="1"/>
  <c r="P96" i="4"/>
  <c r="P105" i="4" s="1"/>
  <c r="D63" i="4"/>
  <c r="D96" i="4" s="1"/>
  <c r="D105" i="4" s="1"/>
  <c r="D42" i="11"/>
  <c r="D34" i="11"/>
  <c r="D10" i="11"/>
  <c r="D91" i="11"/>
  <c r="B54" i="11"/>
  <c r="D36" i="11"/>
  <c r="B68" i="11"/>
  <c r="D63" i="13"/>
  <c r="D96" i="13" s="1"/>
  <c r="D105" i="13" s="1"/>
  <c r="G63" i="13"/>
  <c r="G96" i="13" s="1"/>
  <c r="G105" i="13" s="1"/>
  <c r="G107" i="13" s="1"/>
  <c r="D95" i="11"/>
  <c r="D83" i="11"/>
  <c r="D88" i="11"/>
  <c r="C75" i="11"/>
  <c r="B37" i="11"/>
  <c r="C63" i="13"/>
  <c r="C96" i="13" s="1"/>
  <c r="C105" i="13" s="1"/>
  <c r="B105" i="11"/>
  <c r="B75" i="11"/>
  <c r="C9" i="11"/>
  <c r="D19" i="11"/>
  <c r="D33" i="11"/>
  <c r="D27" i="11"/>
  <c r="D22" i="11"/>
  <c r="F63" i="13"/>
  <c r="F96" i="13" s="1"/>
  <c r="F105" i="13" s="1"/>
  <c r="F107" i="13" s="1"/>
  <c r="R74" i="4"/>
  <c r="R62" i="4"/>
  <c r="R53" i="4"/>
  <c r="R8" i="4"/>
  <c r="R12" i="4"/>
  <c r="F63" i="4"/>
  <c r="F96" i="4" s="1"/>
  <c r="F105" i="4" s="1"/>
  <c r="B53" i="4"/>
  <c r="D73" i="11"/>
  <c r="D71" i="11"/>
  <c r="S63" i="4"/>
  <c r="E63" i="13" s="1"/>
  <c r="D52" i="11"/>
  <c r="D44" i="11"/>
  <c r="C54" i="11"/>
  <c r="C68" i="11"/>
  <c r="D68" i="11" s="1"/>
  <c r="D41" i="11"/>
  <c r="B79" i="11"/>
  <c r="D79" i="11" s="1"/>
  <c r="B78" i="4"/>
  <c r="C96" i="11"/>
  <c r="D87" i="11"/>
  <c r="B25" i="4"/>
  <c r="B12" i="11"/>
  <c r="B13" i="11" s="1"/>
  <c r="H63" i="4"/>
  <c r="H96" i="4" s="1"/>
  <c r="H105" i="4" s="1"/>
  <c r="B8" i="4"/>
  <c r="B62" i="4"/>
  <c r="D12" i="4"/>
  <c r="D86" i="11"/>
  <c r="R25" i="4"/>
  <c r="D78" i="11"/>
  <c r="E25" i="13"/>
  <c r="B26" i="11"/>
  <c r="R95" i="4"/>
  <c r="M38" i="7"/>
  <c r="U35" i="7"/>
  <c r="U38" i="7" s="1"/>
  <c r="S35" i="7"/>
  <c r="S38" i="7" s="1"/>
  <c r="E38" i="7"/>
  <c r="I35" i="7"/>
  <c r="I38" i="7" s="1"/>
  <c r="K35" i="7"/>
  <c r="K38" i="7" s="1"/>
  <c r="W35" i="7"/>
  <c r="W38" i="7" s="1"/>
  <c r="Y35" i="7"/>
  <c r="Y38" i="7" s="1"/>
  <c r="AD7" i="15"/>
  <c r="C63" i="4"/>
  <c r="C96" i="4" s="1"/>
  <c r="E63" i="4"/>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T98" i="4" s="1"/>
  <c r="D11" i="11"/>
  <c r="C12" i="4"/>
  <c r="B12" i="13" s="1"/>
  <c r="D105" i="11" l="1"/>
  <c r="B64" i="11"/>
  <c r="D37" i="11"/>
  <c r="T104" i="4"/>
  <c r="H104" i="13" s="1"/>
  <c r="H98" i="13"/>
  <c r="C13" i="11"/>
  <c r="D13" i="11" s="1"/>
  <c r="D75" i="11"/>
  <c r="D54" i="11"/>
  <c r="S96" i="4"/>
  <c r="E96" i="13" s="1"/>
  <c r="D9" i="11"/>
  <c r="R63" i="4"/>
  <c r="D12" i="11"/>
  <c r="B63" i="4"/>
  <c r="D96" i="11"/>
  <c r="D26" i="11"/>
  <c r="B12" i="4"/>
  <c r="BK635" i="3"/>
  <c r="V949" i="3" s="1"/>
  <c r="AD949" i="3" s="1"/>
  <c r="Y780" i="3"/>
  <c r="B63" i="13"/>
  <c r="C64" i="11"/>
  <c r="D64" i="11" s="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E7" i="7"/>
  <c r="G6" i="7"/>
  <c r="K8" i="7"/>
  <c r="I9" i="7"/>
  <c r="K21" i="7"/>
  <c r="K30" i="7" s="1"/>
  <c r="M14" i="7"/>
  <c r="B97" i="11"/>
  <c r="B106" i="11" s="1"/>
  <c r="H63" i="13"/>
  <c r="T105" i="4"/>
  <c r="H96" i="13"/>
  <c r="B96" i="13"/>
  <c r="C105" i="4"/>
  <c r="B96" i="4"/>
  <c r="S104" i="4" l="1"/>
  <c r="E104" i="13" s="1"/>
  <c r="E98" i="13"/>
  <c r="S105" i="4"/>
  <c r="S107" i="4" s="1"/>
  <c r="E107" i="13" s="1"/>
  <c r="Y11" i="15" s="1"/>
  <c r="Y23" i="15" s="1"/>
  <c r="Y26" i="15" s="1"/>
  <c r="Y28" i="15" s="1"/>
  <c r="AU675" i="3"/>
  <c r="C97" i="11"/>
  <c r="D97" i="11" s="1"/>
  <c r="Z798" i="3"/>
  <c r="V951" i="3"/>
  <c r="AD951" i="3" s="1"/>
  <c r="AD953" i="3" s="1"/>
  <c r="AD996" i="3" s="1"/>
  <c r="E10" i="7"/>
  <c r="E32" i="7" s="1"/>
  <c r="E40" i="7" s="1"/>
  <c r="G4" i="7"/>
  <c r="G5" i="7" s="1"/>
  <c r="AV650" i="3"/>
  <c r="AV675" i="3" s="1"/>
  <c r="AD734" i="3" s="1"/>
  <c r="M21" i="7"/>
  <c r="M30" i="7" s="1"/>
  <c r="O14" i="7"/>
  <c r="M8" i="7"/>
  <c r="K9" i="7"/>
  <c r="G7" i="7"/>
  <c r="I6" i="7"/>
  <c r="T107" i="4"/>
  <c r="H107" i="13" s="1"/>
  <c r="H105" i="13"/>
  <c r="AC442" i="3"/>
  <c r="B105" i="13"/>
  <c r="B105" i="4"/>
  <c r="E105" i="13" l="1"/>
  <c r="AD11" i="15"/>
  <c r="AD23" i="15" s="1"/>
  <c r="AD26" i="15" s="1"/>
  <c r="AD28" i="15" s="1"/>
  <c r="AI11" i="15"/>
  <c r="AI23" i="15" s="1"/>
  <c r="AI26" i="15" s="1"/>
  <c r="AI28" i="15" s="1"/>
  <c r="AE548" i="3"/>
  <c r="AE557" i="3" s="1"/>
  <c r="C106" i="11"/>
  <c r="D106" i="11" s="1"/>
  <c r="B1014" i="3"/>
  <c r="AD1004" i="3"/>
  <c r="V952" i="3"/>
  <c r="G10" i="7"/>
  <c r="G32" i="7" s="1"/>
  <c r="G44" i="7" s="1"/>
  <c r="E44" i="7"/>
  <c r="I4" i="7"/>
  <c r="I5" i="7" s="1"/>
  <c r="I7" i="7"/>
  <c r="K6" i="7"/>
  <c r="M9" i="7"/>
  <c r="O8" i="7"/>
  <c r="O21" i="7"/>
  <c r="O30" i="7" s="1"/>
  <c r="Q14" i="7"/>
  <c r="E54" i="7"/>
  <c r="E56" i="7" s="1"/>
  <c r="E43" i="7"/>
  <c r="E42" i="7"/>
  <c r="AC443" i="3"/>
  <c r="T11" i="15"/>
  <c r="T23" i="15" s="1"/>
  <c r="AC441" i="3"/>
  <c r="AB47" i="15"/>
  <c r="T24" i="15" l="1"/>
  <c r="AD38" i="15" s="1"/>
  <c r="AD40" i="15" s="1"/>
  <c r="G40" i="7"/>
  <c r="G54" i="7" s="1"/>
  <c r="K4" i="7"/>
  <c r="M4" i="7" s="1"/>
  <c r="M5" i="7" s="1"/>
  <c r="I10" i="7"/>
  <c r="I32" i="7" s="1"/>
  <c r="I44" i="7" s="1"/>
  <c r="Q21" i="7"/>
  <c r="Q30" i="7" s="1"/>
  <c r="S14" i="7"/>
  <c r="M6" i="7"/>
  <c r="K7" i="7"/>
  <c r="O9" i="7"/>
  <c r="Q8" i="7"/>
  <c r="Y68" i="15"/>
  <c r="T26" i="15"/>
  <c r="T28" i="15" s="1"/>
  <c r="T29" i="15" s="1"/>
  <c r="G42" i="7" l="1"/>
  <c r="G43" i="7"/>
  <c r="O4" i="7"/>
  <c r="O5" i="7" s="1"/>
  <c r="K5" i="7"/>
  <c r="K10" i="7" s="1"/>
  <c r="K32" i="7" s="1"/>
  <c r="K40" i="7" s="1"/>
  <c r="I40" i="7"/>
  <c r="I42" i="7" s="1"/>
  <c r="Y38" i="15"/>
  <c r="Y40" i="15" s="1"/>
  <c r="Y41" i="15" s="1"/>
  <c r="U14" i="7"/>
  <c r="S21" i="7"/>
  <c r="S30" i="7" s="1"/>
  <c r="Q9" i="7"/>
  <c r="S8" i="7"/>
  <c r="O6" i="7"/>
  <c r="M7" i="7"/>
  <c r="M10" i="7" s="1"/>
  <c r="M32" i="7" s="1"/>
  <c r="I54" i="7" l="1"/>
  <c r="I43" i="7"/>
  <c r="Q4" i="7"/>
  <c r="S4" i="7" s="1"/>
  <c r="K44" i="7"/>
  <c r="M40" i="7"/>
  <c r="M44" i="7"/>
  <c r="S9" i="7"/>
  <c r="U8" i="7"/>
  <c r="U21" i="7"/>
  <c r="U30" i="7" s="1"/>
  <c r="W14" i="7"/>
  <c r="K43" i="7"/>
  <c r="K42" i="7"/>
  <c r="K54" i="7"/>
  <c r="O7" i="7"/>
  <c r="O10" i="7" s="1"/>
  <c r="O32" i="7" s="1"/>
  <c r="Q6" i="7"/>
  <c r="Q5" i="7" l="1"/>
  <c r="O40" i="7"/>
  <c r="O44" i="7"/>
  <c r="W21" i="7"/>
  <c r="W30" i="7" s="1"/>
  <c r="Y14" i="7"/>
  <c r="W8" i="7"/>
  <c r="U9" i="7"/>
  <c r="M43" i="7"/>
  <c r="M42" i="7"/>
  <c r="M54" i="7"/>
  <c r="U4" i="7"/>
  <c r="S5" i="7"/>
  <c r="Q7" i="7"/>
  <c r="S6" i="7"/>
  <c r="Q10" i="7" l="1"/>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 r="R76" i="4"/>
  <c r="R78" i="4" s="1"/>
  <c r="R96" i="4" s="1"/>
  <c r="E78" i="4"/>
  <c r="E96" i="4" s="1"/>
  <c r="E108" i="4" l="1"/>
  <c r="AG621" i="3"/>
  <c r="AG630" i="3" l="1"/>
  <c r="G56" i="7"/>
  <c r="I108" i="4"/>
  <c r="I98" i="4"/>
  <c r="AG632" i="3" l="1"/>
  <c r="AB48" i="15"/>
  <c r="AB49" i="15" s="1"/>
  <c r="E98" i="4"/>
  <c r="I104" i="4"/>
  <c r="I105" i="4" s="1"/>
  <c r="I56" i="7"/>
  <c r="E104" i="4" l="1"/>
  <c r="E105" i="4" s="1"/>
  <c r="R98" i="4"/>
  <c r="R104" i="4" s="1"/>
  <c r="R105" i="4" s="1"/>
  <c r="K56" i="7"/>
  <c r="AB54" i="15"/>
  <c r="AB55" i="15" s="1"/>
  <c r="AB56" i="15" s="1"/>
  <c r="AB57" i="15" l="1"/>
  <c r="M26" i="3"/>
  <c r="P203" i="3" s="1"/>
  <c r="M56" i="7"/>
  <c r="O56" i="7" l="1"/>
  <c r="AB59" i="15"/>
  <c r="AB76" i="15" s="1"/>
  <c r="AB77" i="15" s="1"/>
  <c r="Q56" i="7" l="1"/>
  <c r="S56" i="7" s="1"/>
  <c r="U56" i="7" s="1"/>
  <c r="AB78" i="15"/>
  <c r="AB80" i="15" s="1"/>
  <c r="J81" i="15" s="1"/>
  <c r="AB87" i="15"/>
  <c r="M27" i="3"/>
  <c r="P204" i="3" s="1"/>
  <c r="AB86" i="15"/>
  <c r="W56" i="7" l="1"/>
  <c r="Y56" i="7" s="1"/>
  <c r="AA56" i="7" s="1"/>
  <c r="AC56" i="7" s="1"/>
  <c r="AE56" i="7" l="1"/>
  <c r="AG56"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<sst xmlns="http://schemas.openxmlformats.org/spreadsheetml/2006/main" count="3647" uniqueCount="1806">
  <si>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</si>
  <si>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</si>
  <si>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</si>
  <si>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</si>
  <si>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</si>
  <si>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</si>
  <si>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</si>
  <si>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</si>
  <si>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</si>
  <si>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</si>
  <si>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</si>
  <si>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</si>
  <si>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</si>
  <si>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</si>
  <si>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</si>
  <si>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</si>
  <si>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</si>
  <si>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</si>
  <si>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</si>
  <si>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</si>
  <si>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</si>
  <si>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</si>
  <si>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</si>
  <si>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</si>
  <si>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</si>
  <si>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</si>
  <si>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</si>
  <si>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</si>
  <si>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</si>
  <si>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</si>
  <si>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</si>
  <si>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</si>
  <si>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</si>
  <si>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</si>
  <si>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</si>
  <si>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</si>
  <si>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</si>
  <si>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</si>
  <si>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</si>
  <si>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</si>
  <si>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</si>
  <si>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</si>
  <si>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</si>
  <si>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</si>
  <si>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</si>
  <si>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</si>
  <si>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</si>
  <si>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</si>
  <si>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</si>
  <si>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</si>
  <si>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</si>
  <si>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</si>
  <si>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</si>
  <si>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</si>
  <si>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</si>
  <si>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</si>
  <si>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</si>
  <si>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</si>
  <si>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</si>
  <si>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</si>
  <si>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</si>
  <si>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</si>
  <si>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</si>
  <si>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</si>
  <si>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</si>
  <si>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</si>
  <si>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</si>
  <si>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</si>
  <si>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</si>
  <si>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</si>
  <si>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</si>
  <si>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</si>
  <si>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</si>
  <si>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</si>
  <si>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</si>
  <si>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</si>
  <si>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</si>
  <si>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</si>
  <si>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</si>
  <si>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</si>
  <si>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</si>
  <si>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</si>
  <si>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</si>
  <si>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</si>
  <si>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</si>
  <si>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</si>
  <si>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</si>
  <si>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</si>
  <si>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</si>
  <si>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</si>
  <si>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</si>
  <si>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</si>
  <si>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</si>
  <si>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</si>
  <si>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</si>
  <si>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</si>
  <si>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</si>
  <si>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</si>
  <si>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</si>
  <si>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</si>
  <si>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</si>
  <si>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</si>
  <si>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</si>
  <si>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</si>
  <si>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</si>
  <si>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</si>
  <si>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</si>
  <si>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</si>
  <si>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</si>
  <si>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</si>
  <si>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</si>
  <si>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</si>
  <si>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</si>
  <si>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</si>
  <si>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</si>
  <si>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</si>
  <si>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</si>
  <si>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</si>
  <si>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</si>
  <si>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</si>
  <si>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</si>
  <si>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</si>
  <si>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</si>
  <si>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</si>
  <si>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</si>
  <si>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</si>
  <si>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</si>
  <si>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</si>
  <si>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</si>
  <si>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</si>
  <si>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</si>
  <si>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</si>
  <si>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</si>
  <si>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</si>
  <si>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</si>
  <si>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</si>
  <si>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</si>
  <si>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</si>
  <si>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</si>
  <si>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</si>
  <si>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</si>
  <si>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</si>
  <si>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</si>
  <si>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</si>
  <si>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</si>
  <si>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</si>
  <si>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</si>
  <si>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</si>
  <si>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</si>
  <si>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</si>
  <si>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</si>
  <si>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</si>
  <si>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</si>
  <si>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</si>
  <si>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</si>
  <si>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</si>
  <si>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</si>
  <si>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</si>
  <si>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</si>
  <si>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</si>
  <si>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</si>
  <si>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</si>
  <si>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</si>
  <si>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</si>
  <si>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</si>
  <si>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</si>
  <si>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</si>
  <si>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</si>
  <si>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</si>
  <si>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</si>
  <si>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</si>
  <si>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</si>
  <si>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</si>
  <si>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</si>
  <si>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</si>
  <si>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</si>
  <si>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</si>
  <si>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</si>
  <si>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</si>
  <si>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</si>
  <si>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</si>
  <si>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</si>
  <si>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</si>
  <si>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</si>
  <si>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</si>
  <si>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</si>
  <si>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</si>
  <si>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</si>
  <si>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</si>
  <si>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</si>
  <si>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</si>
  <si>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</si>
  <si>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</si>
  <si>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</si>
  <si>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</si>
  <si>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</si>
  <si>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</si>
  <si>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</si>
  <si>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</si>
  <si>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</si>
  <si>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</si>
  <si>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</si>
  <si>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</si>
  <si>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</si>
  <si>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</si>
  <si>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</si>
  <si>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</si>
  <si>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</si>
  <si>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</si>
  <si>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</si>
  <si>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</si>
  <si>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</si>
  <si>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</si>
  <si>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</si>
  <si>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</si>
  <si>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</si>
  <si>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</si>
  <si>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</si>
  <si>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</si>
  <si>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</si>
  <si>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</si>
  <si>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</si>
  <si>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</si>
  <si>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</si>
  <si>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</si>
  <si>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</si>
  <si>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</si>
  <si>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</si>
  <si>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</si>
  <si>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</si>
  <si>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</si>
  <si>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</si>
  <si>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</si>
  <si>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</si>
  <si>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</si>
  <si>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</si>
  <si>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</si>
  <si>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</si>
  <si>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</si>
  <si>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</si>
  <si>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</si>
  <si>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</si>
  <si>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</si>
  <si>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</si>
  <si>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</si>
  <si>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</si>
  <si>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</si>
  <si>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</si>
  <si>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</si>
  <si>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</si>
  <si>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</si>
  <si>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</si>
  <si>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</si>
  <si>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</si>
  <si>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</si>
  <si>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</si>
  <si>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</si>
  <si>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</si>
  <si>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</si>
  <si>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</si>
  <si>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</si>
  <si>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</si>
  <si>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</si>
  <si>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</si>
  <si>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</si>
  <si>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</si>
  <si>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</si>
  <si>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</si>
  <si>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</si>
  <si>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</si>
  <si>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</si>
  <si>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</si>
  <si>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</si>
  <si>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</si>
  <si>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</si>
  <si>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</si>
  <si>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</si>
  <si>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</si>
  <si>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</si>
  <si>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</si>
  <si>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</si>
  <si>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</si>
  <si>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</si>
  <si>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</si>
  <si>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</si>
  <si>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</si>
  <si>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</si>
  <si>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</si>
  <si>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</si>
  <si>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</si>
  <si>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</si>
  <si>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</si>
  <si>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</si>
  <si>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</si>
  <si>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</si>
  <si>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</si>
  <si>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</si>
  <si>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</si>
  <si>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</si>
  <si>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</si>
  <si>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</si>
  <si>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</si>
  <si>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</si>
  <si>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</si>
  <si>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</si>
  <si>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</si>
  <si>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</si>
  <si>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</si>
  <si>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</si>
  <si>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</si>
  <si>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</si>
  <si>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</si>
  <si>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</si>
  <si>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</si>
  <si>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</si>
  <si>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</si>
  <si>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</si>
  <si>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</si>
  <si>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</si>
  <si>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</si>
  <si>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</si>
  <si>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</si>
  <si>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</si>
  <si>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</si>
  <si>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</si>
  <si>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</si>
  <si>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</si>
  <si>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</si>
  <si>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</si>
  <si>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</si>
  <si>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</si>
  <si>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</si>
  <si>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</si>
  <si>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</si>
  <si>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</si>
  <si>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</si>
  <si>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</si>
  <si>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</si>
  <si>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</si>
  <si>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</si>
  <si>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</si>
  <si>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</si>
  <si>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</si>
  <si>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</si>
  <si>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</si>
  <si>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</si>
  <si>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</si>
  <si>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</si>
  <si>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</si>
  <si>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</si>
  <si>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</si>
  <si>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</si>
  <si>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</si>
  <si>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</si>
  <si>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</si>
  <si>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</si>
  <si>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</si>
  <si>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</si>
  <si>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</si>
  <si>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</si>
  <si>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</si>
  <si>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</si>
  <si>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</si>
  <si>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</si>
  <si>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</si>
  <si>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</si>
  <si>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</si>
  <si>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</si>
  <si>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</si>
  <si>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</si>
  <si>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</si>
  <si>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</si>
  <si>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</si>
  <si>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</si>
  <si>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</si>
  <si>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</si>
  <si>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</si>
  <si>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</si>
  <si>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</si>
  <si>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</si>
  <si>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</si>
  <si>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</si>
  <si>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</si>
  <si>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</si>
  <si>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</si>
  <si>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</si>
  <si>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</si>
  <si>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</si>
  <si>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</si>
  <si>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</si>
  <si>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</si>
  <si>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</si>
  <si>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</si>
  <si>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</si>
  <si>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</si>
  <si>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</si>
  <si>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</si>
  <si>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</si>
  <si>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</si>
  <si>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</si>
  <si>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</si>
  <si>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</si>
  <si>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</si>
  <si>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</si>
  <si>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</si>
  <si>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</si>
  <si>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</si>
  <si>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</si>
  <si>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</si>
  <si>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</si>
  <si>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</si>
  <si>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</si>
  <si>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</si>
  <si>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</si>
  <si>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</si>
  <si>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</si>
  <si>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</si>
  <si>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</si>
  <si>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</si>
  <si>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</si>
  <si>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</si>
  <si>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</si>
  <si>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</si>
  <si>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</si>
  <si>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</si>
  <si>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</si>
  <si>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</si>
  <si>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</si>
  <si>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</si>
  <si>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</si>
  <si>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</si>
  <si>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</si>
  <si>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</si>
  <si>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</si>
  <si>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</si>
  <si>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</si>
  <si>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</si>
  <si>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</si>
  <si>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</si>
  <si>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</si>
  <si>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</si>
  <si>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</si>
  <si>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</si>
  <si>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</si>
  <si>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</si>
  <si>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</si>
  <si>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</si>
  <si>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</si>
  <si>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</si>
  <si>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</si>
  <si>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</si>
  <si>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</si>
  <si>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</si>
  <si>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</si>
  <si>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</si>
  <si>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</si>
  <si>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</si>
  <si>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</si>
  <si>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</si>
  <si>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</si>
  <si>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</si>
  <si>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</si>
  <si>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</si>
  <si>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</si>
  <si>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</si>
  <si>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</si>
  <si>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</si>
  <si>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</si>
  <si>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</si>
  <si>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</si>
  <si>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</si>
  <si>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</si>
  <si>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</si>
  <si>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</si>
  <si>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</si>
  <si>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</si>
  <si>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</si>
  <si>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</si>
  <si>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</si>
  <si>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</si>
  <si>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</si>
  <si>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</si>
  <si>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</si>
  <si>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</si>
  <si>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</si>
  <si>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</si>
  <si>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</si>
  <si>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</si>
  <si>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</si>
  <si>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</si>
  <si>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</si>
  <si>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</si>
  <si>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</si>
  <si>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</si>
  <si>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</si>
  <si>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</si>
  <si>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</si>
  <si>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</si>
  <si>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</si>
  <si>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</si>
  <si>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</si>
  <si>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</si>
  <si>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</si>
  <si>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</si>
  <si>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</si>
  <si>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</si>
  <si>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</si>
  <si>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</si>
  <si>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</si>
  <si>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</si>
  <si>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</si>
  <si>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</si>
  <si>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</si>
  <si>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</si>
  <si>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</si>
  <si>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</si>
  <si>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</si>
  <si>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</si>
  <si>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</si>
  <si>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</si>
  <si>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</si>
  <si>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</si>
  <si>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</si>
  <si>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</si>
  <si>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</si>
  <si>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</si>
  <si>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</si>
  <si>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</si>
  <si>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</si>
  <si>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</si>
  <si>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</si>
  <si>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</si>
  <si>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</si>
  <si>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</si>
  <si>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</si>
  <si>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</si>
  <si>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</si>
  <si>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</si>
  <si>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</si>
  <si>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</si>
  <si>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</si>
  <si>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</si>
  <si>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</si>
  <si>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</si>
  <si>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</si>
  <si>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</si>
  <si>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</si>
  <si>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</si>
  <si>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</si>
  <si>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</si>
  <si>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</si>
  <si>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</si>
  <si>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</si>
  <si>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</si>
  <si>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</si>
  <si>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</si>
  <si>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</si>
  <si>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</si>
  <si>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</si>
  <si>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</si>
  <si>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</si>
  <si>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</si>
  <si>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</si>
  <si>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</si>
  <si>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</si>
  <si>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</si>
  <si>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</si>
  <si>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</si>
  <si>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</si>
  <si>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</si>
  <si>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</si>
  <si>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</si>
  <si>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</si>
  <si>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</si>
  <si>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</si>
  <si>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</si>
  <si>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</si>
  <si>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</si>
  <si>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</si>
  <si>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</si>
  <si>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</si>
  <si>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</si>
  <si>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</si>
  <si>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</si>
  <si>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</si>
  <si>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</si>
  <si>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</si>
  <si>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</si>
  <si>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</si>
  <si>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</si>
  <si>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</si>
  <si>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</si>
  <si>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</si>
  <si>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</si>
  <si>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</si>
  <si>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</si>
  <si>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</si>
  <si>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</si>
  <si>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</si>
  <si>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</si>
  <si>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</si>
  <si>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</si>
  <si>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</si>
  <si>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</si>
  <si>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</si>
  <si>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</si>
  <si>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</si>
  <si>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</si>
  <si>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</si>
  <si>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</si>
  <si>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</si>
  <si>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</si>
  <si>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</si>
  <si>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</si>
  <si>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</si>
  <si>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</si>
  <si>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</si>
  <si>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</si>
  <si>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</si>
  <si>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</si>
  <si>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</si>
  <si>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</si>
  <si>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</si>
  <si>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</si>
  <si>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</si>
  <si>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</si>
  <si>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</si>
  <si>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</si>
  <si>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</si>
  <si>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</si>
  <si>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</si>
  <si>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</si>
  <si>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</si>
  <si>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</si>
  <si>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</si>
  <si>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</si>
  <si>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</si>
  <si>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</si>
  <si>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</si>
  <si>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</si>
  <si>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</si>
  <si>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</si>
  <si>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</si>
  <si>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</si>
  <si>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</si>
  <si>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</si>
  <si>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</si>
  <si>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</si>
  <si>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</si>
  <si>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</si>
  <si>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</si>
  <si>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</si>
  <si>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</si>
  <si>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</si>
  <si>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</si>
  <si>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</si>
  <si>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</si>
  <si>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</si>
  <si>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</si>
  <si>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</si>
  <si>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</si>
  <si>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</si>
  <si>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</si>
  <si>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</si>
  <si>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</si>
  <si>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</si>
  <si>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</si>
  <si>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</si>
  <si>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</si>
  <si>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</si>
  <si>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</si>
  <si>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</si>
  <si>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</si>
  <si>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</si>
  <si>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</si>
  <si>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</si>
  <si>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</si>
  <si>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</si>
  <si>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</si>
  <si>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</si>
  <si>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</si>
  <si>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</si>
  <si>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</si>
  <si>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</si>
  <si>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</si>
  <si>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</si>
  <si>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</si>
  <si>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</si>
  <si>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</si>
  <si>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</si>
  <si>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</si>
  <si>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</si>
  <si>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</si>
  <si>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</si>
  <si>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</si>
  <si>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</si>
  <si>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</si>
  <si>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</si>
  <si>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</si>
  <si>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</si>
  <si>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</si>
  <si>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</si>
  <si>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</si>
  <si>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</si>
  <si>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</si>
  <si>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</si>
  <si>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</si>
  <si>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</si>
  <si>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</si>
  <si>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</si>
  <si>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</si>
  <si>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</si>
  <si>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</si>
  <si>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</si>
  <si>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</si>
  <si>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</si>
  <si>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</si>
  <si>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</si>
  <si>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</si>
  <si>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</si>
  <si>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</si>
  <si>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</si>
  <si>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</si>
  <si>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</si>
  <si>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</si>
  <si>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</si>
  <si>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</si>
  <si>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</si>
  <si>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</si>
  <si>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</si>
  <si>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</si>
  <si>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</si>
  <si>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</si>
  <si>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</si>
  <si>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</si>
  <si>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</si>
  <si>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</si>
  <si>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</si>
  <si>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</si>
  <si>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</si>
  <si>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</si>
  <si>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</si>
  <si>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</si>
  <si>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</si>
  <si>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</si>
  <si>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</si>
  <si>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</si>
  <si>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</si>
  <si>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</si>
  <si>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</si>
  <si>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</si>
  <si>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</si>
  <si>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</si>
  <si>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</si>
  <si>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</si>
  <si>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</si>
  <si>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</si>
  <si>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</si>
  <si>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</si>
  <si>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</si>
  <si>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</si>
  <si>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</si>
  <si>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</si>
  <si>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</si>
  <si>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</si>
  <si>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</si>
  <si>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</si>
  <si>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</si>
  <si>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</si>
  <si>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</si>
  <si>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</si>
  <si>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</si>
  <si>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</si>
  <si>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</si>
  <si>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</si>
  <si>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</si>
  <si>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</si>
  <si>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</si>
  <si>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</si>
  <si>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</si>
  <si>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</si>
  <si>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</si>
  <si>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</si>
  <si>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</si>
  <si>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</si>
  <si>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</si>
  <si>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</si>
  <si>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</si>
  <si>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</si>
  <si>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</si>
  <si>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</si>
  <si>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</si>
  <si>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</si>
  <si>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</si>
  <si>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</si>
  <si>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</si>
  <si>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</si>
  <si>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</si>
  <si>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</si>
  <si>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</si>
  <si>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</si>
  <si>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</si>
  <si>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</si>
  <si>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</si>
  <si>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</si>
  <si>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</si>
  <si>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</si>
  <si>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</si>
  <si>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</si>
  <si>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</si>
  <si>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</si>
  <si>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</si>
  <si>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</si>
  <si>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</si>
  <si>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</si>
  <si>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</si>
  <si>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</si>
  <si>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</si>
  <si>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</si>
  <si>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</si>
  <si>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</si>
  <si>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</si>
  <si>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</si>
  <si>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</si>
  <si>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</si>
  <si>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</si>
  <si>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</si>
  <si>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</si>
  <si>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</si>
  <si>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</si>
  <si>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</si>
  <si>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</si>
  <si>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</si>
  <si>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</si>
  <si>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</si>
  <si>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</si>
  <si>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</si>
  <si>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</si>
  <si>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</si>
  <si>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</si>
  <si>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</si>
  <si>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</si>
  <si>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</si>
  <si>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</si>
  <si>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</si>
  <si>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</si>
  <si>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</si>
  <si>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</si>
  <si>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</si>
  <si>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</si>
  <si>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</si>
  <si>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</si>
  <si>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</si>
  <si>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</si>
  <si>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</si>
  <si>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</si>
  <si>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</si>
  <si>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</si>
  <si>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</si>
  <si>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</si>
  <si>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</si>
  <si>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</si>
  <si>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</si>
  <si>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</si>
  <si>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</si>
  <si>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</si>
  <si>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</si>
  <si>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</si>
  <si>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</si>
  <si>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</si>
  <si>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</si>
  <si>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</si>
  <si>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</si>
  <si>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</si>
  <si>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</si>
  <si>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</si>
  <si>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</si>
  <si>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</si>
  <si>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</si>
  <si>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</si>
  <si>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</si>
  <si>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</si>
  <si>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</si>
  <si>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</si>
  <si>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</si>
  <si>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</si>
  <si>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</si>
  <si>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</si>
  <si>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</si>
  <si>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</si>
  <si>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</si>
  <si>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</si>
  <si>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</si>
  <si>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</si>
  <si>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</si>
  <si>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</si>
  <si>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</si>
  <si>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</si>
  <si>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</si>
  <si>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</si>
  <si>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</si>
  <si>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</si>
  <si>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</si>
  <si>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</si>
  <si>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</si>
  <si>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</si>
  <si>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</si>
  <si>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</si>
  <si>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</si>
  <si>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</si>
  <si>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</si>
  <si>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</si>
  <si>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</si>
  <si>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</si>
  <si>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</si>
  <si>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</si>
  <si>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</si>
  <si>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</si>
  <si>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</si>
  <si>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</si>
  <si>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</si>
  <si>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</si>
  <si>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</si>
  <si>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</si>
  <si>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</si>
  <si>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</si>
  <si>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</si>
  <si>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</si>
  <si>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</si>
  <si>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</si>
  <si>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</si>
  <si>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</si>
  <si>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</si>
  <si>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</si>
  <si>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</si>
  <si>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</si>
  <si>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</si>
  <si>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</si>
  <si>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</si>
  <si>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</si>
  <si>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</si>
  <si>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</si>
  <si>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</si>
  <si>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</si>
  <si>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</si>
  <si>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</si>
  <si>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</si>
  <si>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</si>
  <si>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</si>
  <si>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</si>
  <si>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</si>
  <si>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</si>
  <si>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</si>
  <si>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</si>
  <si>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</si>
  <si>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</si>
  <si>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</si>
  <si>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</si>
  <si>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</si>
  <si>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</si>
  <si>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</si>
  <si>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</si>
  <si>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</si>
  <si>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</si>
  <si>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</si>
  <si>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</si>
  <si>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</si>
  <si>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</si>
  <si>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</si>
  <si>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</si>
  <si>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</si>
  <si>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</si>
  <si>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</si>
  <si>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</si>
  <si>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</si>
  <si>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</si>
  <si>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</si>
  <si>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</si>
  <si>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</si>
  <si>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</si>
  <si>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</si>
  <si>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</si>
  <si>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</si>
  <si>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</si>
  <si>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</si>
  <si>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</si>
  <si>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</si>
  <si>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</si>
  <si>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</si>
  <si>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</si>
  <si>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</si>
  <si>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</si>
  <si>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</si>
  <si>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</si>
  <si>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</si>
  <si>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</si>
  <si>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</si>
  <si>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</si>
  <si>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</si>
  <si>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</si>
  <si>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</si>
  <si>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</si>
  <si>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</si>
  <si>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</si>
  <si>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</si>
  <si>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</si>
  <si>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</si>
  <si>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</si>
  <si>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</si>
  <si>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</si>
  <si>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</si>
  <si>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</si>
  <si>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</si>
  <si>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</si>
  <si>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</si>
  <si>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</si>
  <si>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</si>
  <si>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</si>
  <si>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</si>
  <si>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</si>
  <si>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</si>
  <si>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</si>
  <si>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</si>
  <si>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</si>
  <si>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</si>
  <si>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</si>
  <si>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</si>
  <si>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</si>
  <si>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</si>
  <si>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</si>
  <si>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</si>
  <si>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</si>
  <si>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</si>
  <si>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</si>
  <si>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</si>
  <si>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</si>
  <si>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</si>
  <si>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</si>
  <si>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</si>
  <si>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</si>
  <si>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</si>
  <si>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</si>
  <si>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</si>
  <si>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</si>
  <si>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</si>
  <si>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</si>
  <si>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</si>
  <si>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</si>
  <si>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</si>
  <si>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</si>
  <si>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</si>
  <si>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</si>
  <si>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</si>
  <si>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</si>
  <si>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</si>
  <si>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</si>
  <si>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</si>
  <si>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</si>
  <si>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</si>
  <si>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</si>
  <si>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</si>
  <si>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</si>
  <si>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</si>
  <si>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</si>
  <si>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</si>
  <si>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</si>
  <si>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</si>
  <si>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</si>
  <si>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</si>
  <si>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</si>
  <si>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</si>
  <si>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</si>
  <si>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</si>
  <si>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</si>
  <si>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</si>
  <si>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</si>
  <si>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</si>
  <si>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</si>
  <si>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</si>
  <si>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</si>
  <si>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</si>
  <si>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</si>
  <si>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</si>
  <si>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</si>
  <si>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</si>
  <si>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</si>
  <si>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</si>
  <si>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</si>
  <si>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</si>
  <si>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</si>
  <si>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</si>
  <si>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</si>
  <si>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</si>
  <si>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</si>
  <si>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</si>
  <si>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</si>
  <si>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</si>
  <si>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</si>
  <si>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</si>
  <si>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</si>
  <si>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</si>
  <si>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</si>
  <si>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</si>
  <si>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</si>
  <si>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</si>
  <si>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</si>
  <si>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</si>
  <si>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</si>
  <si>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</si>
  <si>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</si>
  <si>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</si>
  <si>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</si>
  <si>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</si>
  <si>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</si>
  <si>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</si>
  <si>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</si>
  <si>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</si>
  <si>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</si>
  <si>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</si>
  <si>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</si>
  <si>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</si>
  <si>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</si>
  <si>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</si>
  <si>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</si>
  <si>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</si>
  <si>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</si>
  <si>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</si>
  <si>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</si>
  <si>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</si>
  <si>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</si>
  <si>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</si>
  <si>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</si>
  <si>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</si>
  <si>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</si>
  <si>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</si>
  <si>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</si>
  <si>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</si>
  <si>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</si>
  <si>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</si>
  <si>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</si>
  <si>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</si>
  <si>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</si>
  <si>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</si>
  <si>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</si>
  <si>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</si>
  <si>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</si>
  <si>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</si>
  <si>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</si>
  <si>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</si>
  <si>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</si>
  <si>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</si>
  <si>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</si>
  <si>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</si>
  <si>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</si>
  <si>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</si>
  <si>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</si>
  <si>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</si>
  <si>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</si>
  <si>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</si>
  <si>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</si>
  <si>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</si>
  <si>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</si>
  <si>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</si>
  <si>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</si>
  <si>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</si>
  <si>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</si>
  <si>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</si>
  <si>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</si>
  <si>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</si>
  <si>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</si>
  <si>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</si>
  <si>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</si>
  <si>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</si>
  <si>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</si>
  <si>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</si>
  <si>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</si>
  <si>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</si>
  <si>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</si>
  <si>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</si>
  <si>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</si>
  <si>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</si>
  <si>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</si>
  <si>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</si>
  <si>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</si>
  <si>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</si>
  <si>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</si>
  <si>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</si>
  <si>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</si>
  <si>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</si>
  <si>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</si>
  <si>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</si>
  <si>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</si>
  <si>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</si>
  <si>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</si>
  <si>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</si>
  <si>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</si>
  <si>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</si>
  <si>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</si>
  <si>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</si>
  <si>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</si>
  <si>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</si>
  <si>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</si>
  <si>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</si>
  <si>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</si>
  <si>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</si>
  <si>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</si>
  <si>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</si>
  <si>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</si>
  <si>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</si>
  <si>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</si>
  <si>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</si>
  <si>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</si>
  <si>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</si>
  <si>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</si>
  <si>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</si>
  <si>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</si>
  <si>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</si>
  <si>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</si>
  <si>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</si>
  <si>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</si>
  <si>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</si>
  <si>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</si>
  <si>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</si>
  <si>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</si>
  <si>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</si>
  <si>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</si>
  <si>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</si>
  <si>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</si>
  <si>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</si>
  <si>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</si>
  <si>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</si>
  <si>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</si>
  <si>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</si>
  <si>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</si>
  <si>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</si>
  <si>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</si>
  <si>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</si>
  <si>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</si>
  <si>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</si>
  <si>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</si>
  <si>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</si>
  <si>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</si>
  <si>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</si>
  <si>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</si>
  <si>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</si>
  <si>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</si>
  <si>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</si>
  <si>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</si>
  <si>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</si>
  <si>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</si>
  <si>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</si>
  <si>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</si>
  <si>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</si>
  <si>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</si>
  <si>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</si>
  <si>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</si>
  <si>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</si>
  <si>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</si>
  <si>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</si>
  <si>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</si>
  <si>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</si>
  <si>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</si>
  <si>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</si>
  <si>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</si>
  <si>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</si>
  <si>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</si>
  <si>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</si>
  <si>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</si>
  <si>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</si>
  <si>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</si>
  <si>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</si>
  <si>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</si>
  <si>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</si>
  <si>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</si>
  <si>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</si>
  <si>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</si>
  <si>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</si>
  <si>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</si>
  <si>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</si>
  <si>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</si>
  <si>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</si>
  <si>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</si>
  <si>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</si>
  <si>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</si>
  <si>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</si>
  <si>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</si>
  <si>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</si>
  <si>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</si>
  <si>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</si>
  <si>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</si>
  <si>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</si>
  <si>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</si>
  <si>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</si>
  <si>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</si>
  <si>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</si>
  <si>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</si>
  <si>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</si>
  <si>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</si>
  <si>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</si>
  <si>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</si>
  <si>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</si>
  <si>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</si>
  <si>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</si>
  <si>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</si>
  <si>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</si>
  <si>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</si>
  <si>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</si>
  <si>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</si>
  <si>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</si>
  <si>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</si>
  <si>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</si>
  <si>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</si>
  <si>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</si>
  <si>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</si>
  <si>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</si>
  <si>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</si>
  <si>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</si>
  <si>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</si>
  <si>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</si>
  <si>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</si>
  <si>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</si>
  <si>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</si>
  <si>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</si>
  <si>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</si>
  <si>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</si>
  <si>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</si>
  <si>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</si>
  <si>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</si>
  <si>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</si>
  <si>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</si>
  <si>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</si>
  <si>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</si>
  <si>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</si>
  <si>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</si>
  <si>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</si>
  <si>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</si>
  <si>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</si>
  <si>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</si>
  <si>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</si>
  <si>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</si>
  <si>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</si>
  <si>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</si>
  <si>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</si>
  <si>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</si>
  <si>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</si>
  <si>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</si>
  <si>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</si>
  <si>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</si>
  <si>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</si>
  <si>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</si>
  <si>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</si>
  <si>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</si>
  <si>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</si>
  <si>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</si>
  <si>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</si>
  <si>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</si>
  <si>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</si>
  <si>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</si>
  <si>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</si>
  <si>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</si>
  <si>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</si>
  <si>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</si>
  <si>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</si>
  <si>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</si>
  <si>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</si>
  <si>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</si>
  <si>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</si>
  <si>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</si>
  <si>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</si>
  <si>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</si>
  <si>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</si>
  <si>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</si>
  <si>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</si>
  <si>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</si>
  <si>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</si>
  <si>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</si>
  <si>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</si>
  <si>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</si>
  <si>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</si>
  <si>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</si>
  <si>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</si>
  <si>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</si>
  <si>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</si>
  <si>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</si>
  <si>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</si>
  <si>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</si>
  <si>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</si>
  <si>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</si>
  <si>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</si>
  <si>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</si>
  <si>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</si>
  <si>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</si>
  <si>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</si>
  <si>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</si>
  <si>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</si>
  <si>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</si>
  <si>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</si>
  <si>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</si>
  <si>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</si>
  <si>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</si>
  <si>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</si>
  <si>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</si>
  <si>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</si>
  <si>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</si>
  <si>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</si>
  <si>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</si>
  <si>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</si>
  <si>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</si>
  <si>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</si>
  <si>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</si>
  <si>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</si>
  <si>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</si>
  <si>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</si>
  <si>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</si>
  <si>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</si>
  <si>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</si>
  <si>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</si>
  <si>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</si>
  <si>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</si>
  <si>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</si>
  <si>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</si>
  <si>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</si>
  <si>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</si>
  <si>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</si>
  <si>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</si>
  <si>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</si>
  <si>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</si>
  <si>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</si>
  <si>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</si>
  <si>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</si>
  <si>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</si>
  <si>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</si>
  <si>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</si>
  <si>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</si>
  <si>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</si>
  <si>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</si>
  <si>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</si>
  <si>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</si>
  <si>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</si>
  <si>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</si>
  <si>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</si>
  <si>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</si>
  <si>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</si>
  <si>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</si>
  <si>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</si>
  <si>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</si>
  <si>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</si>
  <si>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</si>
  <si>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</si>
  <si>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</si>
  <si>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</si>
  <si>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</si>
  <si>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</si>
  <si>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</si>
  <si>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</si>
  <si>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</si>
  <si>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</si>
  <si>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</si>
  <si>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</si>
  <si>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</si>
  <si>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</si>
  <si>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</si>
  <si>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</si>
  <si>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</si>
  <si>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</si>
  <si>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</si>
  <si>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</si>
  <si>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</si>
  <si>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</si>
  <si>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</si>
  <si>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</si>
  <si>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</si>
  <si>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</si>
  <si>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</si>
  <si>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</si>
  <si>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</si>
  <si>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</si>
  <si>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</si>
  <si>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</si>
  <si>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</si>
  <si>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</si>
  <si>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</si>
  <si>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</si>
  <si>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</si>
  <si>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</si>
  <si>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</si>
  <si>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</si>
  <si>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</si>
  <si>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</si>
  <si>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</si>
  <si>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</si>
  <si>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</si>
  <si>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</si>
  <si>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</si>
  <si>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</si>
  <si>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</si>
  <si>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</si>
  <si>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</si>
  <si>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</si>
  <si>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</si>
  <si>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</si>
  <si>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</si>
  <si>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</si>
  <si>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</si>
  <si>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</si>
  <si>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</si>
  <si>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</si>
  <si>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</si>
  <si>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</si>
  <si>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</si>
  <si>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</si>
  <si>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</si>
  <si>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</si>
  <si>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</si>
  <si>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</si>
  <si>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</si>
  <si>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</si>
  <si>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</si>
  <si>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</si>
  <si>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</si>
  <si>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</si>
  <si>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</si>
  <si>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</si>
  <si>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</si>
  <si>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</si>
  <si>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</si>
  <si>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</si>
  <si>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</si>
  <si>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</si>
  <si>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</si>
  <si>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</si>
  <si>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</si>
  <si>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</si>
  <si>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</si>
  <si>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</si>
  <si>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</si>
  <si>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</si>
  <si>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</si>
  <si>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</si>
  <si>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</si>
  <si>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</si>
  <si>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</si>
  <si>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</si>
  <si>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</si>
  <si>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</si>
  <si>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</si>
  <si>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</si>
  <si>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</si>
  <si>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</si>
  <si>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</si>
  <si>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</si>
  <si>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</si>
  <si>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</si>
  <si>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</si>
  <si>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</si>
  <si>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</si>
  <si>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</si>
  <si>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</si>
  <si>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</si>
  <si>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</si>
  <si>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</si>
  <si>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</si>
  <si>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</si>
  <si>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</si>
  <si>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</si>
  <si>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</si>
  <si>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</si>
  <si>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</si>
  <si>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</si>
  <si>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</si>
  <si>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</si>
  <si>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</si>
  <si>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</si>
  <si>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</si>
  <si>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</si>
  <si>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</si>
  <si>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</si>
  <si>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</si>
  <si>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</si>
  <si>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</si>
  <si>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</si>
  <si>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</si>
  <si>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</si>
  <si>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</si>
  <si>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</si>
  <si>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</si>
  <si>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</si>
  <si>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</si>
  <si>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</si>
  <si>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</si>
  <si>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</si>
  <si>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</si>
  <si>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</si>
  <si>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</si>
  <si>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</si>
  <si>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</si>
  <si>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</si>
  <si>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</si>
  <si>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</si>
  <si>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</si>
  <si>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</si>
  <si>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</si>
  <si>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</si>
  <si>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</si>
  <si>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</si>
  <si>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</si>
  <si>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</si>
  <si>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</si>
  <si>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</si>
  <si>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</si>
  <si>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</si>
  <si>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</si>
  <si>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</si>
  <si>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</si>
  <si>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</si>
  <si>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</si>
  <si>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</si>
  <si>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</si>
  <si>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</si>
  <si>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</si>
  <si>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</si>
  <si>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</si>
  <si>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</si>
  <si>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</si>
  <si>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</si>
  <si>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</si>
  <si>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</si>
  <si>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</si>
  <si>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</si>
  <si>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</si>
  <si>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</si>
  <si>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</si>
  <si>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</si>
  <si>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</si>
  <si>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</si>
  <si>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</si>
  <si>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</si>
  <si>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</si>
  <si>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</si>
  <si>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</si>
  <si>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</si>
  <si>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</si>
  <si>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</si>
  <si>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</si>
  <si>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</si>
  <si>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</si>
  <si>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SF Steinbeck Commons, L.P</t>
  </si>
  <si>
    <t>Steinbeck Commons</t>
  </si>
  <si>
    <t>City of Salinas Housing and Community Development</t>
  </si>
  <si>
    <t>David G. Swanson</t>
  </si>
  <si>
    <t>200 Lincoln Avenue</t>
  </si>
  <si>
    <t>Salinas</t>
  </si>
  <si>
    <t>831-758-7334</t>
  </si>
  <si>
    <t>housingwebmail@ci.salinas.ca.us</t>
  </si>
  <si>
    <t>CDLAC-TCAC Joint Application (submitting concurrently)</t>
  </si>
  <si>
    <t>10 Lincoln Avenue</t>
  </si>
  <si>
    <t>002-163-018</t>
  </si>
  <si>
    <t>40%/60%</t>
  </si>
  <si>
    <t>1911 65th Avenue West</t>
  </si>
  <si>
    <t>Tacoma</t>
  </si>
  <si>
    <t>WA</t>
  </si>
  <si>
    <t>Zac Baker</t>
  </si>
  <si>
    <t>153-460-3000</t>
  </si>
  <si>
    <t>zbaker@vaughnbay.net</t>
  </si>
  <si>
    <t>SF Steinbeck GP, LLC</t>
  </si>
  <si>
    <t>Administrative GP</t>
  </si>
  <si>
    <t>Bruce W. Kilen</t>
  </si>
  <si>
    <t>253-948-2639</t>
  </si>
  <si>
    <t>brucewkilen@gmail.com</t>
  </si>
  <si>
    <t xml:space="preserve">Trillium Housing Services </t>
  </si>
  <si>
    <t>2522 N Proctor Street, Ste 84</t>
  </si>
  <si>
    <t xml:space="preserve">Tacoma </t>
  </si>
  <si>
    <t>Southport Financial Service</t>
  </si>
  <si>
    <t xml:space="preserve">1911 65th Avenue West </t>
  </si>
  <si>
    <t>253-460-3000</t>
  </si>
  <si>
    <t xml:space="preserve">zbaker@vaughnbay.net </t>
  </si>
  <si>
    <t xml:space="preserve">Consultant </t>
  </si>
  <si>
    <t xml:space="preserve">Macdonald Ladd </t>
  </si>
  <si>
    <t>Tacoma, WA, 98466</t>
  </si>
  <si>
    <t>Stephen W. Page</t>
  </si>
  <si>
    <t>steve@vaughnbay.net</t>
  </si>
  <si>
    <t>Ross Deckman Architect</t>
  </si>
  <si>
    <t>207 Fourth Avenue SE</t>
  </si>
  <si>
    <t>Puyallup, WA, 98372</t>
  </si>
  <si>
    <t xml:space="preserve">Ross Deckman </t>
  </si>
  <si>
    <t>253-840-9405</t>
  </si>
  <si>
    <t>ross@rdarchitect.com</t>
  </si>
  <si>
    <t>TBD</t>
  </si>
  <si>
    <t xml:space="preserve">Eichner and Norris </t>
  </si>
  <si>
    <t>1225 19th St. N.W., Suite 750</t>
  </si>
  <si>
    <t>Washington, DC 20036</t>
  </si>
  <si>
    <t xml:space="preserve">Wade Norris </t>
  </si>
  <si>
    <t>202-973-0100</t>
  </si>
  <si>
    <t>wnorris@enbonds.com</t>
  </si>
  <si>
    <t xml:space="preserve">VCA Green </t>
  </si>
  <si>
    <t>1845 W. Orangewood Ave Ste 220</t>
  </si>
  <si>
    <t>Orange, CA, 92868</t>
  </si>
  <si>
    <t xml:space="preserve">Glen Folland </t>
  </si>
  <si>
    <t>714-363-4700</t>
  </si>
  <si>
    <t>714-363-4747</t>
  </si>
  <si>
    <t>gfolland@vca-green.com</t>
  </si>
  <si>
    <t xml:space="preserve">Rettig Flyte Company </t>
  </si>
  <si>
    <t>6210 75th St. W. #B200</t>
  </si>
  <si>
    <t>Lakewood, WA, 98499</t>
  </si>
  <si>
    <t xml:space="preserve">Matt Rettig </t>
  </si>
  <si>
    <t>253-564-4993</t>
  </si>
  <si>
    <t>mrettig@rf-co.com</t>
  </si>
  <si>
    <t>Boston Financial Investment Management</t>
  </si>
  <si>
    <t>101 Arch Street</t>
  </si>
  <si>
    <t>Boston, MA, 02110</t>
  </si>
  <si>
    <t xml:space="preserve">Rob Charest </t>
  </si>
  <si>
    <t>617-488-3370</t>
  </si>
  <si>
    <t>rob.charest@bfim.com</t>
  </si>
  <si>
    <t xml:space="preserve">Kingdom Development Inc. </t>
  </si>
  <si>
    <t xml:space="preserve">6451 Box Springs Blvd </t>
  </si>
  <si>
    <t>Riverside, CA 92507</t>
  </si>
  <si>
    <t>William Leach</t>
  </si>
  <si>
    <t>951-538-6244</t>
  </si>
  <si>
    <t>william@kingdomdevelopment.net</t>
  </si>
  <si>
    <t xml:space="preserve">The Gill Group </t>
  </si>
  <si>
    <t xml:space="preserve">512 N. One Mile Road </t>
  </si>
  <si>
    <t>Dexter, MO, 63841</t>
  </si>
  <si>
    <t>Crystina Budde</t>
  </si>
  <si>
    <t>800-428-3320</t>
  </si>
  <si>
    <t>crystina.budde@gillgroup.com</t>
  </si>
  <si>
    <t>Novogradac</t>
  </si>
  <si>
    <t>11044 Research Blvd., Ste 400 Bldg. C</t>
  </si>
  <si>
    <t>Austin, TX 78759</t>
  </si>
  <si>
    <t xml:space="preserve">Lindsey Sutton </t>
  </si>
  <si>
    <t>512-340-0420</t>
  </si>
  <si>
    <t>lindsey.sutton@novoco.com</t>
  </si>
  <si>
    <t>The Gill Group</t>
  </si>
  <si>
    <t xml:space="preserve">512 N One Mile Rd. </t>
  </si>
  <si>
    <t>Jana Jones</t>
  </si>
  <si>
    <t>jana.jones@gillgroup.com</t>
  </si>
  <si>
    <t>CSCDA</t>
  </si>
  <si>
    <t>1700 N. Broadway Ste  405</t>
  </si>
  <si>
    <t>Walnut Creek, CA 94596</t>
  </si>
  <si>
    <t>James Hamill</t>
  </si>
  <si>
    <t>925-476-5644</t>
  </si>
  <si>
    <t xml:space="preserve">jhamill@cscda.org </t>
  </si>
  <si>
    <t>Cambridge Management</t>
  </si>
  <si>
    <t>1916 64th Avenue W.</t>
  </si>
  <si>
    <t>Trisha McClellan</t>
  </si>
  <si>
    <t>253-534-7200</t>
  </si>
  <si>
    <t>253-460-6787</t>
  </si>
  <si>
    <t>tmcclellan@cmiweb.net</t>
  </si>
  <si>
    <t>Appraisal</t>
  </si>
  <si>
    <t>Low income senior apartments</t>
  </si>
  <si>
    <t>CDT CMI Steinbeck, L.P</t>
  </si>
  <si>
    <t>Manager</t>
  </si>
  <si>
    <t>1911 65th Avenue W, Tacoma WA 98466</t>
  </si>
  <si>
    <t xml:space="preserve">Multifamly residential </t>
  </si>
  <si>
    <t>RH-1.8 / 24 units per acre</t>
  </si>
  <si>
    <t>RH-1.8 / 36 units per acre</t>
  </si>
  <si>
    <t xml:space="preserve">Maximum 45 ft. </t>
  </si>
  <si>
    <t>1 per 3 units</t>
  </si>
  <si>
    <t xml:space="preserve">Boston Financial / Tax Credit Equity </t>
  </si>
  <si>
    <t>JLL - Construction Loan (Taxable)</t>
  </si>
  <si>
    <t>Variable</t>
  </si>
  <si>
    <t>JLL - Construction Loan (Tax Exempt)</t>
  </si>
  <si>
    <t>JLL - Taxable Debt</t>
  </si>
  <si>
    <t xml:space="preserve">JLL - Tax Exempt Bond </t>
  </si>
  <si>
    <t>Deferred Developer Fee</t>
  </si>
  <si>
    <t>HUD Rent Schedule Low Rent Housing</t>
  </si>
  <si>
    <t>HUD Section 8</t>
  </si>
  <si>
    <t>Project-based vouchers (PBVs)</t>
  </si>
  <si>
    <t>Project-based vouchers</t>
  </si>
  <si>
    <t>Other (Specify below)</t>
  </si>
  <si>
    <t xml:space="preserve">Boston, MA </t>
  </si>
  <si>
    <t xml:space="preserve">Robert Charest </t>
  </si>
  <si>
    <t>617-439-3911</t>
  </si>
  <si>
    <t>Tax Credit Equity</t>
  </si>
  <si>
    <t>625 W. College Street</t>
  </si>
  <si>
    <t xml:space="preserve">Grapevine, TX </t>
  </si>
  <si>
    <t>Timothy Leonard</t>
  </si>
  <si>
    <t>817-310-5800</t>
  </si>
  <si>
    <t>Taxable Construction Loan</t>
  </si>
  <si>
    <t xml:space="preserve">Stephen W. Page </t>
  </si>
  <si>
    <t xml:space="preserve">625 W. College Street </t>
  </si>
  <si>
    <t>Tax Exempt Construction Loan</t>
  </si>
  <si>
    <t xml:space="preserve">Tacoma, WA, 98466 </t>
  </si>
  <si>
    <t>Deferred Fee</t>
  </si>
  <si>
    <t>625 W. College</t>
  </si>
  <si>
    <t xml:space="preserve">Taxable Perm </t>
  </si>
  <si>
    <t xml:space="preserve">Tax Exempt Perm </t>
  </si>
  <si>
    <t>Telephone and other Office</t>
  </si>
  <si>
    <t>Fire Safety</t>
  </si>
  <si>
    <t>Scott Seckinger</t>
  </si>
  <si>
    <t>Managing GP</t>
  </si>
  <si>
    <t>Tacoma, WA 98466</t>
  </si>
  <si>
    <t xml:space="preserve">GP Contribution </t>
  </si>
  <si>
    <t xml:space="preserve">HUD UA </t>
  </si>
  <si>
    <t>Washer/Dryers</t>
  </si>
  <si>
    <t>Construction Loan Legal</t>
  </si>
  <si>
    <t>Permanent loan Legal</t>
  </si>
  <si>
    <t>Building Permits and Hookups</t>
  </si>
  <si>
    <t>Audit</t>
  </si>
  <si>
    <t>Bond Issuance fees</t>
  </si>
  <si>
    <t>JLL - Tax Exempt Bonds</t>
  </si>
  <si>
    <t>Three story building</t>
  </si>
  <si>
    <t>Maintenance and Janitorial</t>
  </si>
  <si>
    <t>Decorating</t>
  </si>
  <si>
    <t>Misc Income/Late Fees</t>
  </si>
  <si>
    <t>Deferred Fees and Costs</t>
  </si>
  <si>
    <t>Contributed Developer Fee (Short- term Work)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</si>
</sst>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69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168" fontId="15" fillId="0" borderId="0" xfId="0" applyNumberFormat="1" applyFont="1" applyFill="1"/>
    <xf numFmtId="180" fontId="11" fillId="0" borderId="6" xfId="0" applyNumberFormat="1" applyFont="1" applyBorder="1"/>
    <xf numFmtId="180" fontId="11" fillId="0" borderId="0" xfId="0" applyNumberFormat="1" applyFont="1"/>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15" fillId="5" borderId="6" xfId="0" applyNumberFormat="1" applyFont="1"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6"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6" fillId="5" borderId="4" xfId="0" applyNumberFormat="1" applyFont="1" applyFill="1" applyBorder="1" applyAlignment="1" applyProtection="1">
      <alignment horizontal="left"/>
      <protection locked="0"/>
    </xf>
    <xf numFmtId="0" fontId="6"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6"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0" fontId="6" fillId="5" borderId="4" xfId="0"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10" fontId="0" fillId="44" borderId="4" xfId="0" applyNumberForma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6" fillId="5" borderId="6" xfId="0" applyFont="1" applyFill="1" applyBorder="1" applyAlignment="1" applyProtection="1">
      <alignment horizontal="left"/>
      <protection locked="0"/>
    </xf>
    <xf numFmtId="0" fontId="0" fillId="0" borderId="0" xfId="0" applyBorder="1" applyAlignment="1" applyProtection="1">
      <alignment horizontal="center"/>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132494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71" t="s">
        <v>597</v>
      </c>
      <c r="B1" s="971"/>
      <c r="C1" s="971"/>
      <c r="D1" s="971"/>
      <c r="E1" s="971"/>
      <c r="F1" s="971"/>
      <c r="G1" s="971"/>
      <c r="H1" s="971"/>
      <c r="I1" s="971"/>
      <c r="J1" s="971"/>
      <c r="K1" s="971"/>
      <c r="L1" s="971"/>
      <c r="M1" s="971"/>
      <c r="N1" s="971"/>
      <c r="O1" s="971"/>
      <c r="P1" s="971"/>
      <c r="Q1" s="971"/>
      <c r="R1" s="971"/>
      <c r="S1" s="971"/>
      <c r="T1" s="971"/>
      <c r="U1" s="971"/>
      <c r="V1" s="971"/>
      <c r="W1" s="971"/>
      <c r="X1" s="971"/>
      <c r="Y1" s="971"/>
      <c r="Z1" s="971"/>
      <c r="AA1" s="971"/>
      <c r="AB1" s="971"/>
      <c r="AC1" s="971"/>
      <c r="AD1" s="971"/>
      <c r="AE1" s="971"/>
      <c r="AF1" s="971"/>
      <c r="AG1" s="971"/>
      <c r="AH1" s="971"/>
      <c r="AI1" s="971"/>
      <c r="AJ1" s="971"/>
      <c r="AK1" s="971"/>
      <c r="AL1" s="971"/>
    </row>
    <row r="2" spans="1:38" ht="13.5" thickBot="1">
      <c r="A2" s="972"/>
      <c r="B2" s="972"/>
      <c r="C2" s="972"/>
      <c r="D2" s="972"/>
      <c r="E2" s="972"/>
      <c r="F2" s="972"/>
      <c r="G2" s="972"/>
      <c r="H2" s="972"/>
      <c r="I2" s="972"/>
      <c r="J2" s="972"/>
      <c r="K2" s="972"/>
      <c r="L2" s="972"/>
      <c r="M2" s="972"/>
      <c r="N2" s="972"/>
      <c r="O2" s="972"/>
      <c r="P2" s="972"/>
      <c r="Q2" s="972"/>
      <c r="R2" s="972"/>
      <c r="S2" s="972"/>
      <c r="T2" s="972"/>
      <c r="U2" s="972"/>
      <c r="V2" s="972"/>
      <c r="W2" s="972"/>
      <c r="X2" s="972"/>
      <c r="Y2" s="972"/>
      <c r="Z2" s="972"/>
      <c r="AA2" s="972"/>
      <c r="AB2" s="972"/>
      <c r="AC2" s="972"/>
      <c r="AD2" s="972"/>
      <c r="AE2" s="972"/>
      <c r="AF2" s="972"/>
      <c r="AG2" s="972"/>
      <c r="AH2" s="972"/>
      <c r="AI2" s="972"/>
      <c r="AJ2" s="972"/>
      <c r="AK2" s="972"/>
      <c r="AL2" s="972"/>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3" t="s">
        <v>1433</v>
      </c>
      <c r="E7" s="973"/>
      <c r="F7" s="973"/>
      <c r="G7" s="973"/>
      <c r="H7" s="973"/>
      <c r="I7" s="973"/>
      <c r="J7" s="973"/>
      <c r="K7" s="973"/>
      <c r="L7" s="973"/>
      <c r="M7" s="973"/>
      <c r="N7" s="973"/>
      <c r="O7" s="973"/>
      <c r="P7" s="973"/>
      <c r="Q7" s="973"/>
      <c r="R7" s="973"/>
      <c r="S7" s="973"/>
      <c r="T7" s="973"/>
      <c r="U7" s="973"/>
      <c r="V7" s="973"/>
      <c r="W7" s="973"/>
      <c r="X7" s="973"/>
      <c r="Y7" s="973"/>
      <c r="Z7" s="973"/>
      <c r="AA7" s="973"/>
      <c r="AB7" s="973"/>
      <c r="AC7" s="973"/>
      <c r="AD7" s="973"/>
      <c r="AE7" s="973"/>
      <c r="AF7" s="973"/>
      <c r="AG7" s="973"/>
      <c r="AH7" s="973"/>
      <c r="AI7" s="973"/>
      <c r="AJ7" s="973"/>
      <c r="AK7" s="973"/>
      <c r="AL7" s="770"/>
    </row>
    <row r="8" spans="1:38">
      <c r="A8" s="337"/>
      <c r="B8" s="335"/>
      <c r="C8" s="336"/>
      <c r="D8" s="973"/>
      <c r="E8" s="973"/>
      <c r="F8" s="973"/>
      <c r="G8" s="973"/>
      <c r="H8" s="973"/>
      <c r="I8" s="973"/>
      <c r="J8" s="973"/>
      <c r="K8" s="973"/>
      <c r="L8" s="973"/>
      <c r="M8" s="973"/>
      <c r="N8" s="973"/>
      <c r="O8" s="973"/>
      <c r="P8" s="973"/>
      <c r="Q8" s="973"/>
      <c r="R8" s="973"/>
      <c r="S8" s="973"/>
      <c r="T8" s="973"/>
      <c r="U8" s="973"/>
      <c r="V8" s="973"/>
      <c r="W8" s="973"/>
      <c r="X8" s="973"/>
      <c r="Y8" s="973"/>
      <c r="Z8" s="973"/>
      <c r="AA8" s="973"/>
      <c r="AB8" s="973"/>
      <c r="AC8" s="973"/>
      <c r="AD8" s="973"/>
      <c r="AE8" s="973"/>
      <c r="AF8" s="973"/>
      <c r="AG8" s="973"/>
      <c r="AH8" s="973"/>
      <c r="AI8" s="973"/>
      <c r="AJ8" s="973"/>
      <c r="AK8" s="973"/>
      <c r="AL8" s="770"/>
    </row>
    <row r="9" spans="1:38">
      <c r="A9" s="337"/>
      <c r="B9" s="335"/>
      <c r="C9" s="336"/>
      <c r="D9" s="973"/>
      <c r="E9" s="973"/>
      <c r="F9" s="973"/>
      <c r="G9" s="973"/>
      <c r="H9" s="973"/>
      <c r="I9" s="973"/>
      <c r="J9" s="973"/>
      <c r="K9" s="973"/>
      <c r="L9" s="973"/>
      <c r="M9" s="973"/>
      <c r="N9" s="973"/>
      <c r="O9" s="973"/>
      <c r="P9" s="973"/>
      <c r="Q9" s="973"/>
      <c r="R9" s="973"/>
      <c r="S9" s="973"/>
      <c r="T9" s="973"/>
      <c r="U9" s="973"/>
      <c r="V9" s="973"/>
      <c r="W9" s="973"/>
      <c r="X9" s="973"/>
      <c r="Y9" s="973"/>
      <c r="Z9" s="973"/>
      <c r="AA9" s="973"/>
      <c r="AB9" s="973"/>
      <c r="AC9" s="973"/>
      <c r="AD9" s="973"/>
      <c r="AE9" s="973"/>
      <c r="AF9" s="973"/>
      <c r="AG9" s="973"/>
      <c r="AH9" s="973"/>
      <c r="AI9" s="973"/>
      <c r="AJ9" s="973"/>
      <c r="AK9" s="973"/>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3" t="s">
        <v>1441</v>
      </c>
      <c r="E11" s="973"/>
      <c r="F11" s="973"/>
      <c r="G11" s="973"/>
      <c r="H11" s="973"/>
      <c r="I11" s="973"/>
      <c r="J11" s="973"/>
      <c r="K11" s="973"/>
      <c r="L11" s="973"/>
      <c r="M11" s="973"/>
      <c r="N11" s="973"/>
      <c r="O11" s="973"/>
      <c r="P11" s="973"/>
      <c r="Q11" s="973"/>
      <c r="R11" s="973"/>
      <c r="S11" s="973"/>
      <c r="T11" s="973"/>
      <c r="U11" s="973"/>
      <c r="V11" s="973"/>
      <c r="W11" s="973"/>
      <c r="X11" s="973"/>
      <c r="Y11" s="973"/>
      <c r="Z11" s="973"/>
      <c r="AA11" s="973"/>
      <c r="AB11" s="973"/>
      <c r="AC11" s="973"/>
      <c r="AD11" s="973"/>
      <c r="AE11" s="973"/>
      <c r="AF11" s="973"/>
      <c r="AG11" s="973"/>
      <c r="AH11" s="973"/>
      <c r="AI11" s="973"/>
      <c r="AJ11" s="973"/>
      <c r="AK11" s="973"/>
      <c r="AL11" s="770"/>
    </row>
    <row r="12" spans="1:38">
      <c r="A12" s="337"/>
      <c r="B12" s="335"/>
      <c r="C12" s="336"/>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c r="AL12" s="770"/>
    </row>
    <row r="13" spans="1:38" s="741" customFormat="1">
      <c r="A13" s="337"/>
      <c r="B13" s="335"/>
      <c r="C13" s="336"/>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973"/>
      <c r="AD13" s="973"/>
      <c r="AE13" s="973"/>
      <c r="AF13" s="973"/>
      <c r="AG13" s="973"/>
      <c r="AH13" s="973"/>
      <c r="AI13" s="973"/>
      <c r="AJ13" s="973"/>
      <c r="AK13" s="973"/>
      <c r="AL13" s="770"/>
    </row>
    <row r="14" spans="1:38" s="741" customFormat="1" ht="13.15" customHeight="1">
      <c r="A14" s="337"/>
      <c r="B14" s="335"/>
      <c r="C14" s="336"/>
      <c r="E14" s="959" t="s">
        <v>1434</v>
      </c>
      <c r="F14" s="959"/>
      <c r="G14" s="959"/>
      <c r="H14" s="959"/>
      <c r="I14" s="959"/>
      <c r="J14" s="959"/>
      <c r="K14" s="959"/>
      <c r="L14" s="959"/>
      <c r="M14" s="959"/>
      <c r="N14" s="959"/>
      <c r="O14" s="959"/>
      <c r="P14" s="959"/>
      <c r="Q14" s="959"/>
      <c r="R14" s="959"/>
      <c r="S14" s="959"/>
      <c r="T14" s="959"/>
      <c r="U14" s="959"/>
      <c r="V14" s="959"/>
      <c r="W14" s="959"/>
      <c r="X14" s="959"/>
      <c r="Y14" s="959"/>
      <c r="Z14" s="959"/>
      <c r="AA14" s="959"/>
      <c r="AB14" s="959"/>
      <c r="AC14" s="959"/>
      <c r="AD14" s="959"/>
      <c r="AE14" s="959"/>
      <c r="AF14" s="959"/>
      <c r="AG14" s="959"/>
      <c r="AH14" s="959"/>
      <c r="AI14" s="959"/>
      <c r="AJ14" s="959"/>
      <c r="AK14" s="959"/>
      <c r="AL14" s="770"/>
    </row>
    <row r="15" spans="1:38" s="741" customFormat="1">
      <c r="A15" s="337"/>
      <c r="B15" s="335"/>
      <c r="C15" s="336"/>
      <c r="D15" s="770"/>
      <c r="E15" s="959"/>
      <c r="F15" s="959"/>
      <c r="G15" s="959"/>
      <c r="H15" s="959"/>
      <c r="I15" s="959"/>
      <c r="J15" s="959"/>
      <c r="K15" s="959"/>
      <c r="L15" s="959"/>
      <c r="M15" s="959"/>
      <c r="N15" s="959"/>
      <c r="O15" s="959"/>
      <c r="P15" s="959"/>
      <c r="Q15" s="959"/>
      <c r="R15" s="959"/>
      <c r="S15" s="959"/>
      <c r="T15" s="959"/>
      <c r="U15" s="959"/>
      <c r="V15" s="959"/>
      <c r="W15" s="959"/>
      <c r="X15" s="959"/>
      <c r="Y15" s="959"/>
      <c r="Z15" s="959"/>
      <c r="AA15" s="959"/>
      <c r="AB15" s="959"/>
      <c r="AC15" s="959"/>
      <c r="AD15" s="959"/>
      <c r="AE15" s="959"/>
      <c r="AF15" s="959"/>
      <c r="AG15" s="959"/>
      <c r="AH15" s="959"/>
      <c r="AI15" s="959"/>
      <c r="AJ15" s="959"/>
      <c r="AK15" s="959"/>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59" t="s">
        <v>1598</v>
      </c>
      <c r="E17" s="959"/>
      <c r="F17" s="959"/>
      <c r="G17" s="959"/>
      <c r="H17" s="959"/>
      <c r="I17" s="959"/>
      <c r="J17" s="959"/>
      <c r="K17" s="959"/>
      <c r="L17" s="959"/>
      <c r="M17" s="959"/>
      <c r="N17" s="959"/>
      <c r="O17" s="959"/>
      <c r="P17" s="959"/>
      <c r="Q17" s="959"/>
      <c r="R17" s="959"/>
      <c r="S17" s="959"/>
      <c r="T17" s="959"/>
      <c r="U17" s="959"/>
      <c r="V17" s="959"/>
      <c r="W17" s="959"/>
      <c r="X17" s="959"/>
      <c r="Y17" s="959"/>
      <c r="Z17" s="959"/>
      <c r="AA17" s="959"/>
      <c r="AB17" s="959"/>
      <c r="AC17" s="959"/>
      <c r="AD17" s="959"/>
      <c r="AE17" s="959"/>
      <c r="AF17" s="959"/>
      <c r="AG17" s="959"/>
      <c r="AH17" s="959"/>
      <c r="AI17" s="959"/>
      <c r="AJ17" s="959"/>
      <c r="AK17" s="959"/>
      <c r="AL17" s="335"/>
    </row>
    <row r="18" spans="1:38">
      <c r="A18" s="337"/>
      <c r="B18" s="335"/>
      <c r="C18" s="336"/>
      <c r="D18" s="959"/>
      <c r="E18" s="959"/>
      <c r="F18" s="959"/>
      <c r="G18" s="959"/>
      <c r="H18" s="959"/>
      <c r="I18" s="959"/>
      <c r="J18" s="959"/>
      <c r="K18" s="959"/>
      <c r="L18" s="959"/>
      <c r="M18" s="959"/>
      <c r="N18" s="959"/>
      <c r="O18" s="959"/>
      <c r="P18" s="959"/>
      <c r="Q18" s="959"/>
      <c r="R18" s="959"/>
      <c r="S18" s="959"/>
      <c r="T18" s="959"/>
      <c r="U18" s="959"/>
      <c r="V18" s="959"/>
      <c r="W18" s="959"/>
      <c r="X18" s="959"/>
      <c r="Y18" s="959"/>
      <c r="Z18" s="959"/>
      <c r="AA18" s="959"/>
      <c r="AB18" s="959"/>
      <c r="AC18" s="959"/>
      <c r="AD18" s="959"/>
      <c r="AE18" s="959"/>
      <c r="AF18" s="959"/>
      <c r="AG18" s="959"/>
      <c r="AH18" s="959"/>
      <c r="AI18" s="959"/>
      <c r="AJ18" s="959"/>
      <c r="AK18" s="959"/>
      <c r="AL18" s="335"/>
    </row>
    <row r="19" spans="1:38" s="741" customFormat="1">
      <c r="A19" s="337"/>
      <c r="B19" s="335"/>
      <c r="C19" s="336"/>
      <c r="D19" s="959"/>
      <c r="E19" s="959"/>
      <c r="F19" s="959"/>
      <c r="G19" s="959"/>
      <c r="H19" s="959"/>
      <c r="I19" s="959"/>
      <c r="J19" s="959"/>
      <c r="K19" s="959"/>
      <c r="L19" s="959"/>
      <c r="M19" s="959"/>
      <c r="N19" s="959"/>
      <c r="O19" s="959"/>
      <c r="P19" s="959"/>
      <c r="Q19" s="959"/>
      <c r="R19" s="959"/>
      <c r="S19" s="959"/>
      <c r="T19" s="959"/>
      <c r="U19" s="959"/>
      <c r="V19" s="959"/>
      <c r="W19" s="959"/>
      <c r="X19" s="959"/>
      <c r="Y19" s="959"/>
      <c r="Z19" s="959"/>
      <c r="AA19" s="959"/>
      <c r="AB19" s="959"/>
      <c r="AC19" s="959"/>
      <c r="AD19" s="959"/>
      <c r="AE19" s="959"/>
      <c r="AF19" s="959"/>
      <c r="AG19" s="959"/>
      <c r="AH19" s="959"/>
      <c r="AI19" s="959"/>
      <c r="AJ19" s="959"/>
      <c r="AK19" s="959"/>
      <c r="AL19" s="335"/>
    </row>
    <row r="20" spans="1:38" s="741" customFormat="1" ht="13.15" customHeight="1">
      <c r="A20" s="337"/>
      <c r="B20" s="335"/>
      <c r="C20" s="336"/>
      <c r="D20" s="959"/>
      <c r="E20" s="959"/>
      <c r="F20" s="959"/>
      <c r="G20" s="959"/>
      <c r="H20" s="959"/>
      <c r="I20" s="959"/>
      <c r="J20" s="959"/>
      <c r="K20" s="959"/>
      <c r="L20" s="959"/>
      <c r="M20" s="959"/>
      <c r="N20" s="959"/>
      <c r="O20" s="959"/>
      <c r="P20" s="959"/>
      <c r="Q20" s="959"/>
      <c r="R20" s="959"/>
      <c r="S20" s="959"/>
      <c r="T20" s="959"/>
      <c r="U20" s="959"/>
      <c r="V20" s="959"/>
      <c r="W20" s="959"/>
      <c r="X20" s="959"/>
      <c r="Y20" s="959"/>
      <c r="Z20" s="959"/>
      <c r="AA20" s="959"/>
      <c r="AB20" s="959"/>
      <c r="AC20" s="959"/>
      <c r="AD20" s="959"/>
      <c r="AE20" s="959"/>
      <c r="AF20" s="959"/>
      <c r="AG20" s="959"/>
      <c r="AH20" s="959"/>
      <c r="AI20" s="959"/>
      <c r="AJ20" s="959"/>
      <c r="AK20" s="959"/>
      <c r="AL20" s="335"/>
    </row>
    <row r="21" spans="1:38" s="741" customFormat="1">
      <c r="A21" s="337"/>
      <c r="B21" s="335"/>
      <c r="C21" s="336"/>
      <c r="D21" s="959"/>
      <c r="E21" s="959"/>
      <c r="F21" s="959"/>
      <c r="G21" s="959"/>
      <c r="H21" s="959"/>
      <c r="I21" s="959"/>
      <c r="J21" s="959"/>
      <c r="K21" s="959"/>
      <c r="L21" s="959"/>
      <c r="M21" s="959"/>
      <c r="N21" s="959"/>
      <c r="O21" s="959"/>
      <c r="P21" s="959"/>
      <c r="Q21" s="959"/>
      <c r="R21" s="959"/>
      <c r="S21" s="959"/>
      <c r="T21" s="959"/>
      <c r="U21" s="959"/>
      <c r="V21" s="959"/>
      <c r="W21" s="959"/>
      <c r="X21" s="959"/>
      <c r="Y21" s="959"/>
      <c r="Z21" s="959"/>
      <c r="AA21" s="959"/>
      <c r="AB21" s="959"/>
      <c r="AC21" s="959"/>
      <c r="AD21" s="959"/>
      <c r="AE21" s="959"/>
      <c r="AF21" s="959"/>
      <c r="AG21" s="959"/>
      <c r="AH21" s="959"/>
      <c r="AI21" s="959"/>
      <c r="AJ21" s="959"/>
      <c r="AK21" s="959"/>
      <c r="AL21" s="335"/>
    </row>
    <row r="22" spans="1:38" s="741" customFormat="1">
      <c r="A22" s="337"/>
      <c r="B22" s="335"/>
      <c r="C22" s="336"/>
      <c r="D22" s="959"/>
      <c r="E22" s="959"/>
      <c r="F22" s="959"/>
      <c r="G22" s="959"/>
      <c r="H22" s="959"/>
      <c r="I22" s="959"/>
      <c r="J22" s="959"/>
      <c r="K22" s="959"/>
      <c r="L22" s="959"/>
      <c r="M22" s="959"/>
      <c r="N22" s="959"/>
      <c r="O22" s="959"/>
      <c r="P22" s="959"/>
      <c r="Q22" s="959"/>
      <c r="R22" s="959"/>
      <c r="S22" s="959"/>
      <c r="T22" s="959"/>
      <c r="U22" s="959"/>
      <c r="V22" s="959"/>
      <c r="W22" s="959"/>
      <c r="X22" s="959"/>
      <c r="Y22" s="959"/>
      <c r="Z22" s="959"/>
      <c r="AA22" s="959"/>
      <c r="AB22" s="959"/>
      <c r="AC22" s="959"/>
      <c r="AD22" s="959"/>
      <c r="AE22" s="959"/>
      <c r="AF22" s="959"/>
      <c r="AG22" s="959"/>
      <c r="AH22" s="959"/>
      <c r="AI22" s="959"/>
      <c r="AJ22" s="959"/>
      <c r="AK22" s="959"/>
      <c r="AL22" s="335"/>
    </row>
    <row r="23" spans="1:38">
      <c r="A23" s="337"/>
      <c r="B23" s="335"/>
      <c r="C23" s="336"/>
      <c r="D23" s="959"/>
      <c r="E23" s="959"/>
      <c r="F23" s="959"/>
      <c r="G23" s="959"/>
      <c r="H23" s="959"/>
      <c r="I23" s="959"/>
      <c r="J23" s="959"/>
      <c r="K23" s="959"/>
      <c r="L23" s="959"/>
      <c r="M23" s="959"/>
      <c r="N23" s="959"/>
      <c r="O23" s="959"/>
      <c r="P23" s="959"/>
      <c r="Q23" s="959"/>
      <c r="R23" s="959"/>
      <c r="S23" s="959"/>
      <c r="T23" s="959"/>
      <c r="U23" s="959"/>
      <c r="V23" s="959"/>
      <c r="W23" s="959"/>
      <c r="X23" s="959"/>
      <c r="Y23" s="959"/>
      <c r="Z23" s="959"/>
      <c r="AA23" s="959"/>
      <c r="AB23" s="959"/>
      <c r="AC23" s="959"/>
      <c r="AD23" s="959"/>
      <c r="AE23" s="959"/>
      <c r="AF23" s="959"/>
      <c r="AG23" s="959"/>
      <c r="AH23" s="959"/>
      <c r="AI23" s="959"/>
      <c r="AJ23" s="959"/>
      <c r="AK23" s="959"/>
      <c r="AL23" s="335"/>
    </row>
    <row r="24" spans="1:38" s="741" customFormat="1">
      <c r="A24" s="337"/>
      <c r="B24" s="335"/>
      <c r="C24" s="336"/>
      <c r="D24" s="959"/>
      <c r="E24" s="959"/>
      <c r="F24" s="959"/>
      <c r="G24" s="959"/>
      <c r="H24" s="959"/>
      <c r="I24" s="959"/>
      <c r="J24" s="959"/>
      <c r="K24" s="959"/>
      <c r="L24" s="959"/>
      <c r="M24" s="959"/>
      <c r="N24" s="959"/>
      <c r="O24" s="959"/>
      <c r="P24" s="959"/>
      <c r="Q24" s="959"/>
      <c r="R24" s="959"/>
      <c r="S24" s="959"/>
      <c r="T24" s="959"/>
      <c r="U24" s="959"/>
      <c r="V24" s="959"/>
      <c r="W24" s="959"/>
      <c r="X24" s="959"/>
      <c r="Y24" s="959"/>
      <c r="Z24" s="959"/>
      <c r="AA24" s="959"/>
      <c r="AB24" s="959"/>
      <c r="AC24" s="959"/>
      <c r="AD24" s="959"/>
      <c r="AE24" s="959"/>
      <c r="AF24" s="959"/>
      <c r="AG24" s="959"/>
      <c r="AH24" s="959"/>
      <c r="AI24" s="959"/>
      <c r="AJ24" s="959"/>
      <c r="AK24" s="959"/>
      <c r="AL24" s="335"/>
    </row>
    <row r="25" spans="1:38" s="741" customFormat="1">
      <c r="A25" s="337"/>
      <c r="B25" s="335"/>
      <c r="C25" s="336"/>
      <c r="D25" s="959"/>
      <c r="E25" s="959"/>
      <c r="F25" s="959"/>
      <c r="G25" s="959"/>
      <c r="H25" s="959"/>
      <c r="I25" s="959"/>
      <c r="J25" s="959"/>
      <c r="K25" s="959"/>
      <c r="L25" s="959"/>
      <c r="M25" s="959"/>
      <c r="N25" s="959"/>
      <c r="O25" s="959"/>
      <c r="P25" s="959"/>
      <c r="Q25" s="959"/>
      <c r="R25" s="959"/>
      <c r="S25" s="959"/>
      <c r="T25" s="959"/>
      <c r="U25" s="959"/>
      <c r="V25" s="959"/>
      <c r="W25" s="959"/>
      <c r="X25" s="959"/>
      <c r="Y25" s="959"/>
      <c r="Z25" s="959"/>
      <c r="AA25" s="959"/>
      <c r="AB25" s="959"/>
      <c r="AC25" s="959"/>
      <c r="AD25" s="959"/>
      <c r="AE25" s="959"/>
      <c r="AF25" s="959"/>
      <c r="AG25" s="959"/>
      <c r="AH25" s="959"/>
      <c r="AI25" s="959"/>
      <c r="AJ25" s="959"/>
      <c r="AK25" s="959"/>
      <c r="AL25" s="335"/>
    </row>
    <row r="26" spans="1:38" s="741" customFormat="1" ht="11.85" customHeight="1">
      <c r="A26" s="337"/>
      <c r="B26" s="335"/>
      <c r="C26" s="336"/>
      <c r="D26" s="959"/>
      <c r="E26" s="959"/>
      <c r="F26" s="959"/>
      <c r="G26" s="959"/>
      <c r="H26" s="959"/>
      <c r="I26" s="959"/>
      <c r="J26" s="959"/>
      <c r="K26" s="959"/>
      <c r="L26" s="959"/>
      <c r="M26" s="959"/>
      <c r="N26" s="959"/>
      <c r="O26" s="959"/>
      <c r="P26" s="959"/>
      <c r="Q26" s="959"/>
      <c r="R26" s="959"/>
      <c r="S26" s="959"/>
      <c r="T26" s="959"/>
      <c r="U26" s="959"/>
      <c r="V26" s="959"/>
      <c r="W26" s="959"/>
      <c r="X26" s="959"/>
      <c r="Y26" s="959"/>
      <c r="Z26" s="959"/>
      <c r="AA26" s="959"/>
      <c r="AB26" s="959"/>
      <c r="AC26" s="959"/>
      <c r="AD26" s="959"/>
      <c r="AE26" s="959"/>
      <c r="AF26" s="959"/>
      <c r="AG26" s="959"/>
      <c r="AH26" s="959"/>
      <c r="AI26" s="959"/>
      <c r="AJ26" s="959"/>
      <c r="AK26" s="959"/>
      <c r="AL26" s="335"/>
    </row>
    <row r="27" spans="1:38" s="741" customFormat="1" ht="13.15" customHeight="1">
      <c r="A27" s="337"/>
      <c r="B27" s="335"/>
      <c r="C27" s="336"/>
      <c r="E27" s="959" t="s">
        <v>1442</v>
      </c>
      <c r="F27" s="959"/>
      <c r="G27" s="959"/>
      <c r="H27" s="959"/>
      <c r="I27" s="959"/>
      <c r="J27" s="959"/>
      <c r="K27" s="959"/>
      <c r="L27" s="959"/>
      <c r="M27" s="959"/>
      <c r="N27" s="959"/>
      <c r="O27" s="959"/>
      <c r="P27" s="959"/>
      <c r="Q27" s="959"/>
      <c r="R27" s="959"/>
      <c r="S27" s="959"/>
      <c r="T27" s="959"/>
      <c r="U27" s="959"/>
      <c r="V27" s="959"/>
      <c r="W27" s="959"/>
      <c r="X27" s="959"/>
      <c r="Y27" s="959"/>
      <c r="Z27" s="959"/>
      <c r="AA27" s="959"/>
      <c r="AB27" s="959"/>
      <c r="AC27" s="959"/>
      <c r="AD27" s="959"/>
      <c r="AE27" s="959"/>
      <c r="AF27" s="959"/>
      <c r="AG27" s="959"/>
      <c r="AH27" s="959"/>
      <c r="AI27" s="959"/>
      <c r="AJ27" s="959"/>
      <c r="AK27" s="959"/>
      <c r="AL27" s="335"/>
    </row>
    <row r="28" spans="1:38" s="741" customFormat="1">
      <c r="A28" s="337"/>
      <c r="B28" s="335"/>
      <c r="C28" s="336"/>
      <c r="D28" s="770"/>
      <c r="E28" s="959"/>
      <c r="F28" s="959"/>
      <c r="G28" s="959"/>
      <c r="H28" s="959"/>
      <c r="I28" s="959"/>
      <c r="J28" s="959"/>
      <c r="K28" s="959"/>
      <c r="L28" s="959"/>
      <c r="M28" s="959"/>
      <c r="N28" s="959"/>
      <c r="O28" s="959"/>
      <c r="P28" s="959"/>
      <c r="Q28" s="959"/>
      <c r="R28" s="959"/>
      <c r="S28" s="959"/>
      <c r="T28" s="959"/>
      <c r="U28" s="959"/>
      <c r="V28" s="959"/>
      <c r="W28" s="959"/>
      <c r="X28" s="959"/>
      <c r="Y28" s="959"/>
      <c r="Z28" s="959"/>
      <c r="AA28" s="959"/>
      <c r="AB28" s="959"/>
      <c r="AC28" s="959"/>
      <c r="AD28" s="959"/>
      <c r="AE28" s="959"/>
      <c r="AF28" s="959"/>
      <c r="AG28" s="959"/>
      <c r="AH28" s="959"/>
      <c r="AI28" s="959"/>
      <c r="AJ28" s="959"/>
      <c r="AK28" s="959"/>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1" t="s">
        <v>1443</v>
      </c>
      <c r="E30" s="961"/>
      <c r="F30" s="961"/>
      <c r="G30" s="961"/>
      <c r="H30" s="961"/>
      <c r="I30" s="961"/>
      <c r="J30" s="961"/>
      <c r="K30" s="961"/>
      <c r="L30" s="961"/>
      <c r="M30" s="961"/>
      <c r="N30" s="961"/>
      <c r="O30" s="961"/>
      <c r="P30" s="961"/>
      <c r="Q30" s="961"/>
      <c r="R30" s="961"/>
      <c r="S30" s="961"/>
      <c r="T30" s="961"/>
      <c r="U30" s="961"/>
      <c r="V30" s="961"/>
      <c r="W30" s="961"/>
      <c r="X30" s="961"/>
      <c r="Y30" s="961"/>
      <c r="Z30" s="961"/>
      <c r="AA30" s="961"/>
      <c r="AB30" s="961"/>
      <c r="AC30" s="961"/>
      <c r="AD30" s="961"/>
      <c r="AE30" s="961"/>
      <c r="AF30" s="961"/>
      <c r="AG30" s="961"/>
      <c r="AH30" s="961"/>
      <c r="AI30" s="961"/>
      <c r="AJ30" s="961"/>
      <c r="AK30" s="961"/>
      <c r="AL30" s="335"/>
    </row>
    <row r="31" spans="1:38" s="741" customFormat="1">
      <c r="A31" s="337"/>
      <c r="B31" s="335"/>
      <c r="C31" s="336"/>
      <c r="D31" s="770"/>
      <c r="E31" s="960" t="s">
        <v>1508</v>
      </c>
      <c r="F31" s="960"/>
      <c r="G31" s="960"/>
      <c r="H31" s="960"/>
      <c r="I31" s="960"/>
      <c r="J31" s="960"/>
      <c r="K31" s="960"/>
      <c r="L31" s="960"/>
      <c r="M31" s="960"/>
      <c r="N31" s="960"/>
      <c r="O31" s="960"/>
      <c r="P31" s="960"/>
      <c r="Q31" s="960"/>
      <c r="R31" s="960"/>
      <c r="S31" s="960"/>
      <c r="T31" s="960"/>
      <c r="U31" s="960"/>
      <c r="V31" s="960"/>
      <c r="W31" s="960"/>
      <c r="X31" s="960"/>
      <c r="Y31" s="960"/>
      <c r="Z31" s="960"/>
      <c r="AA31" s="960"/>
      <c r="AB31" s="960"/>
      <c r="AC31" s="960"/>
      <c r="AD31" s="960"/>
      <c r="AE31" s="960"/>
      <c r="AF31" s="960"/>
      <c r="AG31" s="960"/>
      <c r="AH31" s="960"/>
      <c r="AI31" s="960"/>
      <c r="AJ31" s="960"/>
      <c r="AK31" s="960"/>
      <c r="AL31" s="335"/>
    </row>
    <row r="32" spans="1:38">
      <c r="A32" s="152"/>
      <c r="C32" s="5"/>
    </row>
    <row r="33" spans="1:38">
      <c r="A33" s="152"/>
      <c r="D33" s="974" t="s">
        <v>1428</v>
      </c>
      <c r="E33" s="974"/>
      <c r="F33" s="974"/>
      <c r="G33" s="974"/>
      <c r="H33" s="974"/>
      <c r="I33" s="974"/>
      <c r="J33" s="974"/>
      <c r="K33" s="974"/>
      <c r="L33" s="974"/>
      <c r="M33" s="974"/>
      <c r="N33" s="974"/>
      <c r="O33" s="974"/>
      <c r="P33" s="974"/>
      <c r="Q33" s="974"/>
      <c r="R33" s="974"/>
      <c r="S33" s="974"/>
      <c r="T33" s="974"/>
      <c r="U33" s="974"/>
      <c r="V33" s="974"/>
      <c r="W33" s="974"/>
      <c r="X33" s="974"/>
      <c r="Y33" s="974"/>
      <c r="Z33" s="974"/>
      <c r="AA33" s="974"/>
      <c r="AB33" s="974"/>
      <c r="AC33" s="974"/>
      <c r="AD33" s="974"/>
      <c r="AE33" s="974"/>
      <c r="AF33" s="974"/>
      <c r="AG33" s="974"/>
      <c r="AH33" s="974"/>
      <c r="AI33" s="974"/>
      <c r="AJ33" s="974"/>
      <c r="AK33" s="974"/>
    </row>
    <row r="34" spans="1:38">
      <c r="A34" s="152"/>
      <c r="D34" s="974"/>
      <c r="E34" s="974"/>
      <c r="F34" s="974"/>
      <c r="G34" s="974"/>
      <c r="H34" s="974"/>
      <c r="I34" s="974"/>
      <c r="J34" s="974"/>
      <c r="K34" s="974"/>
      <c r="L34" s="974"/>
      <c r="M34" s="974"/>
      <c r="N34" s="974"/>
      <c r="O34" s="974"/>
      <c r="P34" s="974"/>
      <c r="Q34" s="974"/>
      <c r="R34" s="974"/>
      <c r="S34" s="974"/>
      <c r="T34" s="974"/>
      <c r="U34" s="974"/>
      <c r="V34" s="974"/>
      <c r="W34" s="974"/>
      <c r="X34" s="974"/>
      <c r="Y34" s="974"/>
      <c r="Z34" s="974"/>
      <c r="AA34" s="974"/>
      <c r="AB34" s="974"/>
      <c r="AC34" s="974"/>
      <c r="AD34" s="974"/>
      <c r="AE34" s="974"/>
      <c r="AF34" s="974"/>
      <c r="AG34" s="974"/>
      <c r="AH34" s="974"/>
      <c r="AI34" s="974"/>
      <c r="AJ34" s="974"/>
      <c r="AK34" s="974"/>
    </row>
    <row r="35" spans="1:38">
      <c r="A35" s="152"/>
      <c r="D35" s="259"/>
      <c r="E35" s="967" t="s">
        <v>1133</v>
      </c>
      <c r="F35" s="967"/>
      <c r="G35" s="967"/>
      <c r="H35" s="967"/>
      <c r="I35" s="967"/>
      <c r="J35" s="967"/>
      <c r="K35" s="967"/>
      <c r="L35" s="967"/>
      <c r="M35" s="967"/>
      <c r="N35" s="967"/>
      <c r="O35" s="967"/>
      <c r="P35" s="967"/>
      <c r="Q35" s="967"/>
      <c r="R35" s="967"/>
      <c r="S35" s="967"/>
      <c r="T35" s="967"/>
      <c r="U35" s="967"/>
      <c r="V35" s="967"/>
      <c r="W35" s="967"/>
      <c r="X35" s="967"/>
      <c r="Y35" s="967"/>
      <c r="Z35" s="967"/>
      <c r="AA35" s="967"/>
      <c r="AB35" s="967"/>
      <c r="AC35" s="967"/>
      <c r="AD35" s="967"/>
      <c r="AE35" s="967"/>
      <c r="AF35" s="967"/>
      <c r="AG35" s="967"/>
      <c r="AH35" s="967"/>
      <c r="AI35" s="967"/>
      <c r="AJ35" s="967"/>
      <c r="AK35" s="967"/>
    </row>
    <row r="36" spans="1:38">
      <c r="A36" s="152"/>
      <c r="D36" s="259"/>
      <c r="E36" s="967" t="s">
        <v>1440</v>
      </c>
      <c r="F36" s="967"/>
      <c r="G36" s="967"/>
      <c r="H36" s="967"/>
      <c r="I36" s="967"/>
      <c r="J36" s="967"/>
      <c r="K36" s="967"/>
      <c r="L36" s="967"/>
      <c r="M36" s="967"/>
      <c r="N36" s="967"/>
      <c r="O36" s="967"/>
      <c r="P36" s="967"/>
      <c r="Q36" s="967"/>
      <c r="R36" s="967"/>
      <c r="S36" s="967"/>
      <c r="T36" s="967"/>
      <c r="U36" s="967"/>
      <c r="V36" s="967"/>
      <c r="W36" s="967"/>
      <c r="X36" s="967"/>
      <c r="Y36" s="967"/>
      <c r="Z36" s="967"/>
      <c r="AA36" s="967"/>
      <c r="AB36" s="967"/>
      <c r="AC36" s="967"/>
      <c r="AD36" s="967"/>
      <c r="AE36" s="967"/>
      <c r="AF36" s="967"/>
      <c r="AG36" s="967"/>
      <c r="AH36" s="967"/>
      <c r="AI36" s="967"/>
      <c r="AJ36" s="967"/>
      <c r="AK36" s="967"/>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9" customFormat="1" ht="13.15" customHeight="1">
      <c r="A40" s="152"/>
      <c r="B40"/>
      <c r="C40" s="5"/>
      <c r="D40" s="152"/>
      <c r="E40" s="152" t="s">
        <v>707</v>
      </c>
      <c r="F40" s="959" t="s">
        <v>1401</v>
      </c>
    </row>
    <row r="41" spans="1:38" s="959"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66" t="s">
        <v>1530</v>
      </c>
      <c r="G43" s="966"/>
      <c r="H43" s="966"/>
      <c r="I43" s="966"/>
      <c r="J43" s="966"/>
      <c r="K43" s="966"/>
      <c r="L43" s="966"/>
      <c r="M43" s="966"/>
      <c r="N43" s="966"/>
      <c r="O43" s="966"/>
      <c r="P43" s="966"/>
      <c r="Q43" s="966"/>
      <c r="R43" s="966"/>
      <c r="S43" s="966"/>
      <c r="T43" s="966"/>
      <c r="U43" s="966"/>
      <c r="V43" s="966"/>
      <c r="W43" s="966"/>
      <c r="X43" s="966"/>
      <c r="Y43" s="966"/>
      <c r="Z43" s="966"/>
      <c r="AA43" s="966"/>
      <c r="AB43" s="966"/>
      <c r="AC43" s="966"/>
      <c r="AD43" s="966"/>
      <c r="AE43" s="966"/>
      <c r="AF43" s="966"/>
      <c r="AG43" s="966"/>
      <c r="AH43" s="966"/>
      <c r="AI43" s="966"/>
      <c r="AJ43" s="966"/>
      <c r="AK43" s="966"/>
      <c r="AL43" s="966"/>
    </row>
    <row r="44" spans="1:38" s="794" customFormat="1">
      <c r="A44" s="152"/>
      <c r="B44" s="741"/>
      <c r="C44" s="5"/>
      <c r="D44" s="152"/>
      <c r="E44" s="152"/>
      <c r="F44" s="966"/>
      <c r="G44" s="966"/>
      <c r="H44" s="966"/>
      <c r="I44" s="966"/>
      <c r="J44" s="966"/>
      <c r="K44" s="966"/>
      <c r="L44" s="966"/>
      <c r="M44" s="966"/>
      <c r="N44" s="966"/>
      <c r="O44" s="966"/>
      <c r="P44" s="966"/>
      <c r="Q44" s="966"/>
      <c r="R44" s="966"/>
      <c r="S44" s="966"/>
      <c r="T44" s="966"/>
      <c r="U44" s="966"/>
      <c r="V44" s="966"/>
      <c r="W44" s="966"/>
      <c r="X44" s="966"/>
      <c r="Y44" s="966"/>
      <c r="Z44" s="966"/>
      <c r="AA44" s="966"/>
      <c r="AB44" s="966"/>
      <c r="AC44" s="966"/>
      <c r="AD44" s="966"/>
      <c r="AE44" s="966"/>
      <c r="AF44" s="966"/>
      <c r="AG44" s="966"/>
      <c r="AH44" s="966"/>
      <c r="AI44" s="966"/>
      <c r="AJ44" s="966"/>
      <c r="AK44" s="966"/>
      <c r="AL44" s="966"/>
    </row>
    <row r="45" spans="1:38" s="794" customFormat="1" ht="13.15" customHeight="1">
      <c r="A45" s="152"/>
      <c r="B45" s="741"/>
      <c r="C45" s="5"/>
      <c r="D45" s="152"/>
      <c r="E45" s="152"/>
      <c r="F45" s="966"/>
      <c r="G45" s="966"/>
      <c r="H45" s="966"/>
      <c r="I45" s="966"/>
      <c r="J45" s="966"/>
      <c r="K45" s="966"/>
      <c r="L45" s="966"/>
      <c r="M45" s="966"/>
      <c r="N45" s="966"/>
      <c r="O45" s="966"/>
      <c r="P45" s="966"/>
      <c r="Q45" s="966"/>
      <c r="R45" s="966"/>
      <c r="S45" s="966"/>
      <c r="T45" s="966"/>
      <c r="U45" s="966"/>
      <c r="V45" s="966"/>
      <c r="W45" s="966"/>
      <c r="X45" s="966"/>
      <c r="Y45" s="966"/>
      <c r="Z45" s="966"/>
      <c r="AA45" s="966"/>
      <c r="AB45" s="966"/>
      <c r="AC45" s="966"/>
      <c r="AD45" s="966"/>
      <c r="AE45" s="966"/>
      <c r="AF45" s="966"/>
      <c r="AG45" s="966"/>
      <c r="AH45" s="966"/>
      <c r="AI45" s="966"/>
      <c r="AJ45" s="966"/>
      <c r="AK45" s="966"/>
      <c r="AL45" s="966"/>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9" t="s">
        <v>1531</v>
      </c>
      <c r="G48" s="959"/>
      <c r="H48" s="959"/>
      <c r="I48" s="959"/>
      <c r="J48" s="959"/>
      <c r="K48" s="959"/>
      <c r="L48" s="959"/>
      <c r="M48" s="959"/>
      <c r="N48" s="959"/>
      <c r="O48" s="959"/>
      <c r="P48" s="959"/>
      <c r="Q48" s="959"/>
      <c r="R48" s="959"/>
      <c r="S48" s="959"/>
      <c r="T48" s="959"/>
      <c r="U48" s="959"/>
      <c r="V48" s="959"/>
      <c r="W48" s="959"/>
      <c r="X48" s="959"/>
      <c r="Y48" s="959"/>
      <c r="Z48" s="959"/>
      <c r="AA48" s="959"/>
      <c r="AB48" s="959"/>
      <c r="AC48" s="959"/>
      <c r="AD48" s="959"/>
      <c r="AE48" s="959"/>
      <c r="AF48" s="959"/>
      <c r="AG48" s="959"/>
      <c r="AH48" s="959"/>
      <c r="AI48" s="959"/>
      <c r="AJ48" s="959"/>
      <c r="AK48" s="959"/>
    </row>
    <row r="49" spans="1:38">
      <c r="A49" s="152"/>
      <c r="C49" s="5"/>
      <c r="D49" s="152"/>
      <c r="E49" s="152"/>
      <c r="F49" s="959"/>
      <c r="G49" s="959"/>
      <c r="H49" s="959"/>
      <c r="I49" s="959"/>
      <c r="J49" s="959"/>
      <c r="K49" s="959"/>
      <c r="L49" s="959"/>
      <c r="M49" s="959"/>
      <c r="N49" s="959"/>
      <c r="O49" s="959"/>
      <c r="P49" s="959"/>
      <c r="Q49" s="959"/>
      <c r="R49" s="959"/>
      <c r="S49" s="959"/>
      <c r="T49" s="959"/>
      <c r="U49" s="959"/>
      <c r="V49" s="959"/>
      <c r="W49" s="959"/>
      <c r="X49" s="959"/>
      <c r="Y49" s="959"/>
      <c r="Z49" s="959"/>
      <c r="AA49" s="959"/>
      <c r="AB49" s="959"/>
      <c r="AC49" s="959"/>
      <c r="AD49" s="959"/>
      <c r="AE49" s="959"/>
      <c r="AF49" s="959"/>
      <c r="AG49" s="959"/>
      <c r="AH49" s="959"/>
      <c r="AI49" s="959"/>
      <c r="AJ49" s="959"/>
      <c r="AK49" s="959"/>
    </row>
    <row r="50" spans="1:38">
      <c r="A50" s="152"/>
      <c r="C50" s="5"/>
      <c r="D50" s="152"/>
      <c r="F50" s="959"/>
      <c r="G50" s="959"/>
      <c r="H50" s="959"/>
      <c r="I50" s="959"/>
      <c r="J50" s="959"/>
      <c r="K50" s="959"/>
      <c r="L50" s="959"/>
      <c r="M50" s="959"/>
      <c r="N50" s="959"/>
      <c r="O50" s="959"/>
      <c r="P50" s="959"/>
      <c r="Q50" s="959"/>
      <c r="R50" s="959"/>
      <c r="S50" s="959"/>
      <c r="T50" s="959"/>
      <c r="U50" s="959"/>
      <c r="V50" s="959"/>
      <c r="W50" s="959"/>
      <c r="X50" s="959"/>
      <c r="Y50" s="959"/>
      <c r="Z50" s="959"/>
      <c r="AA50" s="959"/>
      <c r="AB50" s="959"/>
      <c r="AC50" s="959"/>
      <c r="AD50" s="959"/>
      <c r="AE50" s="959"/>
      <c r="AF50" s="959"/>
      <c r="AG50" s="959"/>
      <c r="AH50" s="959"/>
      <c r="AI50" s="959"/>
      <c r="AJ50" s="959"/>
      <c r="AK50" s="959"/>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4" t="s">
        <v>1444</v>
      </c>
      <c r="H54" s="964"/>
      <c r="I54" s="964"/>
      <c r="J54" s="964"/>
      <c r="K54" s="964"/>
      <c r="L54" s="964"/>
      <c r="M54" s="964"/>
      <c r="N54" s="964"/>
      <c r="O54" s="964"/>
      <c r="P54" s="964"/>
      <c r="Q54" s="964"/>
      <c r="R54" s="964"/>
      <c r="S54" s="964"/>
      <c r="T54" s="964"/>
      <c r="U54" s="964"/>
      <c r="V54" s="964"/>
      <c r="W54" s="964"/>
      <c r="X54" s="964"/>
      <c r="Y54" s="964"/>
      <c r="Z54" s="964"/>
      <c r="AA54" s="964"/>
      <c r="AB54" s="964"/>
      <c r="AC54" s="964"/>
      <c r="AD54" s="964"/>
      <c r="AE54" s="964"/>
      <c r="AF54" s="964"/>
      <c r="AG54" s="964"/>
      <c r="AH54" s="964"/>
      <c r="AI54" s="964"/>
      <c r="AJ54" s="964"/>
      <c r="AK54" s="964"/>
      <c r="AL54" s="335"/>
    </row>
    <row r="55" spans="1:38" s="741" customFormat="1" ht="13.1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4" t="s">
        <v>626</v>
      </c>
      <c r="H56" s="964"/>
      <c r="I56" s="964"/>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65" t="s">
        <v>1532</v>
      </c>
      <c r="H57" s="965"/>
      <c r="I57" s="965"/>
      <c r="J57" s="965"/>
      <c r="K57" s="965"/>
      <c r="L57" s="965"/>
      <c r="M57" s="965"/>
      <c r="N57" s="965"/>
      <c r="O57" s="965"/>
      <c r="P57" s="965"/>
      <c r="Q57" s="965"/>
      <c r="R57" s="965"/>
      <c r="S57" s="965"/>
      <c r="T57" s="965"/>
      <c r="U57" s="965"/>
      <c r="V57" s="965"/>
      <c r="W57" s="965"/>
      <c r="X57" s="965"/>
      <c r="Y57" s="965"/>
      <c r="Z57" s="965"/>
      <c r="AA57" s="965"/>
      <c r="AB57" s="965"/>
      <c r="AC57" s="965"/>
      <c r="AD57" s="965"/>
      <c r="AE57" s="965"/>
      <c r="AF57" s="965"/>
      <c r="AG57" s="965"/>
      <c r="AH57" s="965"/>
      <c r="AI57" s="965"/>
      <c r="AJ57" s="965"/>
      <c r="AK57" s="965"/>
      <c r="AL57" s="965"/>
    </row>
    <row r="58" spans="1:38" s="2" customFormat="1">
      <c r="A58" s="337"/>
      <c r="B58" s="335"/>
      <c r="C58" s="336"/>
      <c r="D58" s="336"/>
      <c r="E58" s="337"/>
      <c r="F58" s="341"/>
      <c r="G58" s="965"/>
      <c r="H58" s="965"/>
      <c r="I58" s="965"/>
      <c r="J58" s="965"/>
      <c r="K58" s="965"/>
      <c r="L58" s="965"/>
      <c r="M58" s="965"/>
      <c r="N58" s="965"/>
      <c r="O58" s="965"/>
      <c r="P58" s="965"/>
      <c r="Q58" s="965"/>
      <c r="R58" s="965"/>
      <c r="S58" s="965"/>
      <c r="T58" s="965"/>
      <c r="U58" s="965"/>
      <c r="V58" s="965"/>
      <c r="W58" s="965"/>
      <c r="X58" s="965"/>
      <c r="Y58" s="965"/>
      <c r="Z58" s="965"/>
      <c r="AA58" s="965"/>
      <c r="AB58" s="965"/>
      <c r="AC58" s="965"/>
      <c r="AD58" s="965"/>
      <c r="AE58" s="965"/>
      <c r="AF58" s="965"/>
      <c r="AG58" s="965"/>
      <c r="AH58" s="965"/>
      <c r="AI58" s="965"/>
      <c r="AJ58" s="965"/>
      <c r="AK58" s="965"/>
      <c r="AL58" s="965"/>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59" t="s">
        <v>1403</v>
      </c>
      <c r="H64" s="959"/>
      <c r="I64" s="959"/>
      <c r="J64" s="959"/>
      <c r="K64" s="959"/>
      <c r="L64" s="959"/>
      <c r="M64" s="959"/>
      <c r="N64" s="959"/>
      <c r="O64" s="959"/>
      <c r="P64" s="959"/>
      <c r="Q64" s="959"/>
      <c r="R64" s="959"/>
      <c r="S64" s="959"/>
      <c r="T64" s="959"/>
      <c r="U64" s="959"/>
      <c r="V64" s="959"/>
      <c r="W64" s="959"/>
      <c r="X64" s="959"/>
      <c r="Y64" s="959"/>
      <c r="Z64" s="959"/>
      <c r="AA64" s="959"/>
      <c r="AB64" s="959"/>
      <c r="AC64" s="959"/>
      <c r="AD64" s="959"/>
      <c r="AE64" s="959"/>
      <c r="AF64" s="959"/>
      <c r="AG64" s="959"/>
      <c r="AH64" s="959"/>
      <c r="AI64" s="959"/>
      <c r="AJ64" s="959"/>
      <c r="AK64" s="959"/>
    </row>
    <row r="65" spans="1:37">
      <c r="A65" s="152"/>
      <c r="C65" s="5"/>
      <c r="D65" s="152"/>
      <c r="E65" s="152"/>
      <c r="F65" s="9"/>
      <c r="G65" s="959"/>
      <c r="H65" s="959"/>
      <c r="I65" s="959"/>
      <c r="J65" s="959"/>
      <c r="K65" s="959"/>
      <c r="L65" s="959"/>
      <c r="M65" s="959"/>
      <c r="N65" s="959"/>
      <c r="O65" s="959"/>
      <c r="P65" s="959"/>
      <c r="Q65" s="959"/>
      <c r="R65" s="959"/>
      <c r="S65" s="959"/>
      <c r="T65" s="959"/>
      <c r="U65" s="959"/>
      <c r="V65" s="959"/>
      <c r="W65" s="959"/>
      <c r="X65" s="959"/>
      <c r="Y65" s="959"/>
      <c r="Z65" s="959"/>
      <c r="AA65" s="959"/>
      <c r="AB65" s="959"/>
      <c r="AC65" s="959"/>
      <c r="AD65" s="959"/>
      <c r="AE65" s="959"/>
      <c r="AF65" s="959"/>
      <c r="AG65" s="959"/>
      <c r="AH65" s="959"/>
      <c r="AI65" s="959"/>
      <c r="AJ65" s="959"/>
      <c r="AK65" s="959"/>
    </row>
    <row r="66" spans="1:37">
      <c r="A66" s="152"/>
      <c r="C66" s="5"/>
      <c r="D66" s="152"/>
      <c r="E66" s="152"/>
      <c r="F66" s="9"/>
      <c r="G66" s="959"/>
      <c r="H66" s="959"/>
      <c r="I66" s="959"/>
      <c r="J66" s="959"/>
      <c r="K66" s="959"/>
      <c r="L66" s="959"/>
      <c r="M66" s="959"/>
      <c r="N66" s="959"/>
      <c r="O66" s="959"/>
      <c r="P66" s="959"/>
      <c r="Q66" s="959"/>
      <c r="R66" s="959"/>
      <c r="S66" s="959"/>
      <c r="T66" s="959"/>
      <c r="U66" s="959"/>
      <c r="V66" s="959"/>
      <c r="W66" s="959"/>
      <c r="X66" s="959"/>
      <c r="Y66" s="959"/>
      <c r="Z66" s="959"/>
      <c r="AA66" s="959"/>
      <c r="AB66" s="959"/>
      <c r="AC66" s="959"/>
      <c r="AD66" s="959"/>
      <c r="AE66" s="959"/>
      <c r="AF66" s="959"/>
      <c r="AG66" s="959"/>
      <c r="AH66" s="959"/>
      <c r="AI66" s="959"/>
      <c r="AJ66" s="959"/>
      <c r="AK66" s="959"/>
    </row>
    <row r="67" spans="1:37" ht="13.15" customHeight="1">
      <c r="A67" s="152"/>
      <c r="C67" s="5"/>
      <c r="D67" s="152"/>
      <c r="E67" s="152"/>
      <c r="F67" s="9" t="s">
        <v>556</v>
      </c>
      <c r="G67" s="959" t="s">
        <v>1404</v>
      </c>
      <c r="H67" s="959"/>
      <c r="I67" s="959"/>
      <c r="J67" s="959"/>
      <c r="K67" s="959"/>
      <c r="L67" s="959"/>
      <c r="M67" s="959"/>
      <c r="N67" s="959"/>
      <c r="O67" s="959"/>
      <c r="P67" s="959"/>
      <c r="Q67" s="959"/>
      <c r="R67" s="959"/>
      <c r="S67" s="959"/>
      <c r="T67" s="959"/>
      <c r="U67" s="959"/>
      <c r="V67" s="959"/>
      <c r="W67" s="959"/>
      <c r="X67" s="959"/>
      <c r="Y67" s="959"/>
      <c r="Z67" s="959"/>
      <c r="AA67" s="959"/>
      <c r="AB67" s="959"/>
      <c r="AC67" s="959"/>
      <c r="AD67" s="959"/>
      <c r="AE67" s="959"/>
      <c r="AF67" s="959"/>
      <c r="AG67" s="959"/>
      <c r="AH67" s="959"/>
      <c r="AI67" s="959"/>
      <c r="AJ67" s="959"/>
      <c r="AK67" s="959"/>
    </row>
    <row r="68" spans="1:37">
      <c r="A68" s="152"/>
      <c r="C68" s="5"/>
      <c r="D68" s="152"/>
      <c r="E68" s="152"/>
      <c r="F68" s="396"/>
      <c r="G68" s="959"/>
      <c r="H68" s="959"/>
      <c r="I68" s="959"/>
      <c r="J68" s="959"/>
      <c r="K68" s="959"/>
      <c r="L68" s="959"/>
      <c r="M68" s="959"/>
      <c r="N68" s="959"/>
      <c r="O68" s="959"/>
      <c r="P68" s="959"/>
      <c r="Q68" s="959"/>
      <c r="R68" s="959"/>
      <c r="S68" s="959"/>
      <c r="T68" s="959"/>
      <c r="U68" s="959"/>
      <c r="V68" s="959"/>
      <c r="W68" s="959"/>
      <c r="X68" s="959"/>
      <c r="Y68" s="959"/>
      <c r="Z68" s="959"/>
      <c r="AA68" s="959"/>
      <c r="AB68" s="959"/>
      <c r="AC68" s="959"/>
      <c r="AD68" s="959"/>
      <c r="AE68" s="959"/>
      <c r="AF68" s="959"/>
      <c r="AG68" s="959"/>
      <c r="AH68" s="959"/>
      <c r="AI68" s="959"/>
      <c r="AJ68" s="959"/>
      <c r="AK68" s="959"/>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59" t="s">
        <v>1405</v>
      </c>
      <c r="H70" s="959"/>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959"/>
      <c r="AK70" s="959"/>
    </row>
    <row r="71" spans="1:37">
      <c r="A71" s="152"/>
      <c r="C71" s="5"/>
      <c r="D71" s="152"/>
      <c r="E71" s="152"/>
      <c r="F71" s="258"/>
      <c r="G71" s="959"/>
      <c r="H71" s="959"/>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959"/>
      <c r="AK71" s="959"/>
    </row>
    <row r="72" spans="1:37">
      <c r="A72" s="152"/>
      <c r="C72" s="5"/>
      <c r="D72" s="152"/>
      <c r="E72" s="152"/>
      <c r="F72" s="258" t="s">
        <v>556</v>
      </c>
      <c r="G72" s="959" t="s">
        <v>1406</v>
      </c>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959"/>
      <c r="AK72" s="959"/>
    </row>
    <row r="73" spans="1:37">
      <c r="A73" s="152"/>
      <c r="C73" s="5"/>
      <c r="D73" s="152"/>
      <c r="E73" s="152"/>
      <c r="F73" s="258"/>
      <c r="G73" s="959"/>
      <c r="H73" s="959"/>
      <c r="I73" s="959"/>
      <c r="J73" s="959"/>
      <c r="K73" s="959"/>
      <c r="L73" s="959"/>
      <c r="M73" s="959"/>
      <c r="N73" s="959"/>
      <c r="O73" s="959"/>
      <c r="P73" s="959"/>
      <c r="Q73" s="959"/>
      <c r="R73" s="959"/>
      <c r="S73" s="959"/>
      <c r="T73" s="959"/>
      <c r="U73" s="959"/>
      <c r="V73" s="959"/>
      <c r="W73" s="959"/>
      <c r="X73" s="959"/>
      <c r="Y73" s="959"/>
      <c r="Z73" s="959"/>
      <c r="AA73" s="959"/>
      <c r="AB73" s="959"/>
      <c r="AC73" s="959"/>
      <c r="AD73" s="959"/>
      <c r="AE73" s="959"/>
      <c r="AF73" s="959"/>
      <c r="AG73" s="959"/>
      <c r="AH73" s="959"/>
      <c r="AI73" s="959"/>
      <c r="AJ73" s="959"/>
      <c r="AK73" s="959"/>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9" t="s">
        <v>1407</v>
      </c>
      <c r="H80" s="959"/>
      <c r="I80" s="959"/>
      <c r="J80" s="959"/>
      <c r="K80" s="959"/>
      <c r="L80" s="959"/>
      <c r="M80" s="959"/>
      <c r="N80" s="959"/>
      <c r="O80" s="959"/>
      <c r="P80" s="959"/>
      <c r="Q80" s="959"/>
      <c r="R80" s="959"/>
      <c r="S80" s="959"/>
      <c r="T80" s="959"/>
      <c r="U80" s="959"/>
      <c r="V80" s="959"/>
      <c r="W80" s="959"/>
      <c r="X80" s="959"/>
      <c r="Y80" s="959"/>
      <c r="Z80" s="959"/>
      <c r="AA80" s="959"/>
      <c r="AB80" s="959"/>
      <c r="AC80" s="959"/>
      <c r="AD80" s="959"/>
      <c r="AE80" s="959"/>
      <c r="AF80" s="959"/>
      <c r="AG80" s="959"/>
      <c r="AH80" s="959"/>
      <c r="AI80" s="959"/>
      <c r="AJ80" s="959"/>
      <c r="AK80" s="959"/>
    </row>
    <row r="81" spans="1:38">
      <c r="A81" s="152"/>
      <c r="C81" s="5"/>
      <c r="D81" s="152"/>
      <c r="E81" s="152"/>
      <c r="F81" s="152"/>
      <c r="G81" s="959"/>
      <c r="H81" s="959"/>
      <c r="I81" s="959"/>
      <c r="J81" s="959"/>
      <c r="K81" s="959"/>
      <c r="L81" s="959"/>
      <c r="M81" s="959"/>
      <c r="N81" s="959"/>
      <c r="O81" s="959"/>
      <c r="P81" s="959"/>
      <c r="Q81" s="959"/>
      <c r="R81" s="959"/>
      <c r="S81" s="959"/>
      <c r="T81" s="959"/>
      <c r="U81" s="959"/>
      <c r="V81" s="959"/>
      <c r="W81" s="959"/>
      <c r="X81" s="959"/>
      <c r="Y81" s="959"/>
      <c r="Z81" s="959"/>
      <c r="AA81" s="959"/>
      <c r="AB81" s="959"/>
      <c r="AC81" s="959"/>
      <c r="AD81" s="959"/>
      <c r="AE81" s="959"/>
      <c r="AF81" s="959"/>
      <c r="AG81" s="959"/>
      <c r="AH81" s="959"/>
      <c r="AI81" s="959"/>
      <c r="AJ81" s="959"/>
      <c r="AK81" s="959"/>
    </row>
    <row r="82" spans="1:38" s="741" customFormat="1">
      <c r="A82" s="152"/>
      <c r="C82" s="5"/>
      <c r="D82" s="152"/>
      <c r="E82" s="152"/>
      <c r="F82" s="152"/>
      <c r="G82" s="959"/>
      <c r="H82" s="959"/>
      <c r="I82" s="959"/>
      <c r="J82" s="959"/>
      <c r="K82" s="959"/>
      <c r="L82" s="959"/>
      <c r="M82" s="959"/>
      <c r="N82" s="959"/>
      <c r="O82" s="959"/>
      <c r="P82" s="959"/>
      <c r="Q82" s="959"/>
      <c r="R82" s="959"/>
      <c r="S82" s="959"/>
      <c r="T82" s="959"/>
      <c r="U82" s="959"/>
      <c r="V82" s="959"/>
      <c r="W82" s="959"/>
      <c r="X82" s="959"/>
      <c r="Y82" s="959"/>
      <c r="Z82" s="959"/>
      <c r="AA82" s="959"/>
      <c r="AB82" s="959"/>
      <c r="AC82" s="959"/>
      <c r="AD82" s="959"/>
      <c r="AE82" s="959"/>
      <c r="AF82" s="959"/>
      <c r="AG82" s="959"/>
      <c r="AH82" s="959"/>
      <c r="AI82" s="959"/>
      <c r="AJ82" s="959"/>
      <c r="AK82" s="959"/>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9" t="s">
        <v>1408</v>
      </c>
      <c r="H84" s="959"/>
      <c r="I84" s="959"/>
      <c r="J84" s="959"/>
      <c r="K84" s="959"/>
      <c r="L84" s="959"/>
      <c r="M84" s="959"/>
      <c r="N84" s="959"/>
      <c r="O84" s="959"/>
      <c r="P84" s="959"/>
      <c r="Q84" s="959"/>
      <c r="R84" s="959"/>
      <c r="S84" s="959"/>
      <c r="T84" s="959"/>
      <c r="U84" s="959"/>
      <c r="V84" s="959"/>
      <c r="W84" s="959"/>
      <c r="X84" s="959"/>
      <c r="Y84" s="959"/>
      <c r="Z84" s="959"/>
      <c r="AA84" s="959"/>
      <c r="AB84" s="959"/>
      <c r="AC84" s="959"/>
      <c r="AD84" s="959"/>
      <c r="AE84" s="959"/>
      <c r="AF84" s="959"/>
      <c r="AG84" s="959"/>
      <c r="AH84" s="959"/>
      <c r="AI84" s="959"/>
      <c r="AJ84" s="959"/>
      <c r="AK84" s="959"/>
    </row>
    <row r="85" spans="1:38">
      <c r="A85" s="152"/>
      <c r="C85" s="5"/>
      <c r="D85" s="152"/>
      <c r="E85" s="152"/>
      <c r="F85" s="152"/>
      <c r="G85" s="959"/>
      <c r="H85" s="959"/>
      <c r="I85" s="959"/>
      <c r="J85" s="959"/>
      <c r="K85" s="959"/>
      <c r="L85" s="959"/>
      <c r="M85" s="959"/>
      <c r="N85" s="959"/>
      <c r="O85" s="959"/>
      <c r="P85" s="959"/>
      <c r="Q85" s="959"/>
      <c r="R85" s="959"/>
      <c r="S85" s="959"/>
      <c r="T85" s="959"/>
      <c r="U85" s="959"/>
      <c r="V85" s="959"/>
      <c r="W85" s="959"/>
      <c r="X85" s="959"/>
      <c r="Y85" s="959"/>
      <c r="Z85" s="959"/>
      <c r="AA85" s="959"/>
      <c r="AB85" s="959"/>
      <c r="AC85" s="959"/>
      <c r="AD85" s="959"/>
      <c r="AE85" s="959"/>
      <c r="AF85" s="959"/>
      <c r="AG85" s="959"/>
      <c r="AH85" s="959"/>
      <c r="AI85" s="959"/>
      <c r="AJ85" s="959"/>
      <c r="AK85" s="959"/>
    </row>
    <row r="86" spans="1:38">
      <c r="A86" s="152"/>
      <c r="C86" s="5"/>
      <c r="D86" s="152"/>
      <c r="E86" s="152"/>
      <c r="G86" s="959"/>
      <c r="H86" s="959"/>
      <c r="I86" s="959"/>
      <c r="J86" s="959"/>
      <c r="K86" s="959"/>
      <c r="L86" s="959"/>
      <c r="M86" s="959"/>
      <c r="N86" s="959"/>
      <c r="O86" s="959"/>
      <c r="P86" s="959"/>
      <c r="Q86" s="959"/>
      <c r="R86" s="959"/>
      <c r="S86" s="959"/>
      <c r="T86" s="959"/>
      <c r="U86" s="959"/>
      <c r="V86" s="959"/>
      <c r="W86" s="959"/>
      <c r="X86" s="959"/>
      <c r="Y86" s="959"/>
      <c r="Z86" s="959"/>
      <c r="AA86" s="959"/>
      <c r="AB86" s="959"/>
      <c r="AC86" s="959"/>
      <c r="AD86" s="959"/>
      <c r="AE86" s="959"/>
      <c r="AF86" s="959"/>
      <c r="AG86" s="959"/>
      <c r="AH86" s="959"/>
      <c r="AI86" s="959"/>
      <c r="AJ86" s="959"/>
      <c r="AK86" s="959"/>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2" t="s">
        <v>1409</v>
      </c>
      <c r="H88" s="962"/>
      <c r="I88" s="962"/>
      <c r="J88" s="962"/>
      <c r="K88" s="962"/>
      <c r="L88" s="962"/>
      <c r="M88" s="962"/>
      <c r="N88" s="962"/>
      <c r="O88" s="962"/>
      <c r="P88" s="962"/>
      <c r="Q88" s="962"/>
      <c r="R88" s="962"/>
      <c r="S88" s="962"/>
      <c r="T88" s="962"/>
      <c r="U88" s="962"/>
      <c r="V88" s="962"/>
      <c r="W88" s="962"/>
      <c r="X88" s="962"/>
      <c r="Y88" s="962"/>
      <c r="Z88" s="962"/>
      <c r="AA88" s="962"/>
      <c r="AB88" s="962"/>
      <c r="AC88" s="962"/>
      <c r="AD88" s="962"/>
      <c r="AE88" s="962"/>
      <c r="AF88" s="962"/>
      <c r="AG88" s="962"/>
      <c r="AH88" s="962"/>
      <c r="AI88" s="962"/>
      <c r="AJ88" s="962"/>
      <c r="AK88" s="962"/>
    </row>
    <row r="89" spans="1:38" s="741" customFormat="1">
      <c r="A89" s="152"/>
      <c r="C89" s="5"/>
      <c r="D89" s="152"/>
      <c r="E89" s="152"/>
      <c r="G89" s="962"/>
      <c r="H89" s="962"/>
      <c r="I89" s="962"/>
      <c r="J89" s="962"/>
      <c r="K89" s="962"/>
      <c r="L89" s="962"/>
      <c r="M89" s="962"/>
      <c r="N89" s="962"/>
      <c r="O89" s="962"/>
      <c r="P89" s="962"/>
      <c r="Q89" s="962"/>
      <c r="R89" s="962"/>
      <c r="S89" s="962"/>
      <c r="T89" s="962"/>
      <c r="U89" s="962"/>
      <c r="V89" s="962"/>
      <c r="W89" s="962"/>
      <c r="X89" s="962"/>
      <c r="Y89" s="962"/>
      <c r="Z89" s="962"/>
      <c r="AA89" s="962"/>
      <c r="AB89" s="962"/>
      <c r="AC89" s="962"/>
      <c r="AD89" s="962"/>
      <c r="AE89" s="962"/>
      <c r="AF89" s="962"/>
      <c r="AG89" s="962"/>
      <c r="AH89" s="962"/>
      <c r="AI89" s="962"/>
      <c r="AJ89" s="962"/>
      <c r="AK89" s="962"/>
    </row>
    <row r="90" spans="1:38">
      <c r="A90" s="152"/>
      <c r="C90" s="5"/>
      <c r="D90" s="152"/>
      <c r="E90" s="152"/>
      <c r="G90" s="962"/>
      <c r="H90" s="962"/>
      <c r="I90" s="962"/>
      <c r="J90" s="962"/>
      <c r="K90" s="962"/>
      <c r="L90" s="962"/>
      <c r="M90" s="962"/>
      <c r="N90" s="962"/>
      <c r="O90" s="962"/>
      <c r="P90" s="962"/>
      <c r="Q90" s="962"/>
      <c r="R90" s="962"/>
      <c r="S90" s="962"/>
      <c r="T90" s="962"/>
      <c r="U90" s="962"/>
      <c r="V90" s="962"/>
      <c r="W90" s="962"/>
      <c r="X90" s="962"/>
      <c r="Y90" s="962"/>
      <c r="Z90" s="962"/>
      <c r="AA90" s="962"/>
      <c r="AB90" s="962"/>
      <c r="AC90" s="962"/>
      <c r="AD90" s="962"/>
      <c r="AE90" s="962"/>
      <c r="AF90" s="962"/>
      <c r="AG90" s="962"/>
      <c r="AH90" s="962"/>
      <c r="AI90" s="962"/>
      <c r="AJ90" s="962"/>
      <c r="AK90" s="962"/>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9" t="s">
        <v>1410</v>
      </c>
      <c r="H92" s="959"/>
      <c r="I92" s="959"/>
      <c r="J92" s="959"/>
      <c r="K92" s="959"/>
      <c r="L92" s="959"/>
      <c r="M92" s="959"/>
      <c r="N92" s="959"/>
      <c r="O92" s="959"/>
      <c r="P92" s="959"/>
      <c r="Q92" s="959"/>
      <c r="R92" s="959"/>
      <c r="S92" s="959"/>
      <c r="T92" s="959"/>
      <c r="U92" s="959"/>
      <c r="V92" s="959"/>
      <c r="W92" s="959"/>
      <c r="X92" s="959"/>
      <c r="Y92" s="959"/>
      <c r="Z92" s="959"/>
      <c r="AA92" s="959"/>
      <c r="AB92" s="959"/>
      <c r="AC92" s="959"/>
      <c r="AD92" s="959"/>
      <c r="AE92" s="959"/>
      <c r="AF92" s="959"/>
      <c r="AG92" s="959"/>
      <c r="AH92" s="959"/>
      <c r="AI92" s="959"/>
      <c r="AJ92" s="959"/>
      <c r="AK92" s="959"/>
    </row>
    <row r="93" spans="1:38">
      <c r="A93" s="152"/>
      <c r="C93" s="5"/>
      <c r="D93" s="152"/>
      <c r="E93" s="152"/>
      <c r="G93" s="959"/>
      <c r="H93" s="959"/>
      <c r="I93" s="959"/>
      <c r="J93" s="959"/>
      <c r="K93" s="959"/>
      <c r="L93" s="959"/>
      <c r="M93" s="959"/>
      <c r="N93" s="959"/>
      <c r="O93" s="959"/>
      <c r="P93" s="959"/>
      <c r="Q93" s="959"/>
      <c r="R93" s="959"/>
      <c r="S93" s="959"/>
      <c r="T93" s="959"/>
      <c r="U93" s="959"/>
      <c r="V93" s="959"/>
      <c r="W93" s="959"/>
      <c r="X93" s="959"/>
      <c r="Y93" s="959"/>
      <c r="Z93" s="959"/>
      <c r="AA93" s="959"/>
      <c r="AB93" s="959"/>
      <c r="AC93" s="959"/>
      <c r="AD93" s="959"/>
      <c r="AE93" s="959"/>
      <c r="AF93" s="959"/>
      <c r="AG93" s="959"/>
      <c r="AH93" s="959"/>
      <c r="AI93" s="959"/>
      <c r="AJ93" s="959"/>
      <c r="AK93" s="959"/>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59" t="s">
        <v>1411</v>
      </c>
      <c r="H95" s="959"/>
      <c r="I95" s="959"/>
      <c r="J95" s="959"/>
      <c r="K95" s="959"/>
      <c r="L95" s="959"/>
      <c r="M95" s="959"/>
      <c r="N95" s="959"/>
      <c r="O95" s="959"/>
      <c r="P95" s="959"/>
      <c r="Q95" s="959"/>
      <c r="R95" s="959"/>
      <c r="S95" s="959"/>
      <c r="T95" s="959"/>
      <c r="U95" s="959"/>
      <c r="V95" s="959"/>
      <c r="W95" s="959"/>
      <c r="X95" s="959"/>
      <c r="Y95" s="959"/>
      <c r="Z95" s="959"/>
      <c r="AA95" s="959"/>
      <c r="AB95" s="959"/>
      <c r="AC95" s="959"/>
      <c r="AD95" s="959"/>
      <c r="AE95" s="959"/>
      <c r="AF95" s="959"/>
      <c r="AG95" s="959"/>
      <c r="AH95" s="959"/>
      <c r="AI95" s="959"/>
      <c r="AJ95" s="959"/>
      <c r="AK95" s="959"/>
    </row>
    <row r="96" spans="1:38">
      <c r="A96" s="152"/>
      <c r="C96" s="188"/>
      <c r="D96" s="187"/>
      <c r="E96" s="187"/>
      <c r="F96" s="2"/>
      <c r="G96" s="959"/>
      <c r="H96" s="959"/>
      <c r="I96" s="959"/>
      <c r="J96" s="959"/>
      <c r="K96" s="959"/>
      <c r="L96" s="959"/>
      <c r="M96" s="959"/>
      <c r="N96" s="959"/>
      <c r="O96" s="959"/>
      <c r="P96" s="959"/>
      <c r="Q96" s="959"/>
      <c r="R96" s="959"/>
      <c r="S96" s="959"/>
      <c r="T96" s="959"/>
      <c r="U96" s="959"/>
      <c r="V96" s="959"/>
      <c r="W96" s="959"/>
      <c r="X96" s="959"/>
      <c r="Y96" s="959"/>
      <c r="Z96" s="959"/>
      <c r="AA96" s="959"/>
      <c r="AB96" s="959"/>
      <c r="AC96" s="959"/>
      <c r="AD96" s="959"/>
      <c r="AE96" s="959"/>
      <c r="AF96" s="959"/>
      <c r="AG96" s="959"/>
      <c r="AH96" s="959"/>
      <c r="AI96" s="959"/>
      <c r="AJ96" s="959"/>
      <c r="AK96" s="959"/>
      <c r="AL96" s="2"/>
    </row>
    <row r="97" spans="1:38">
      <c r="A97" s="152"/>
      <c r="C97" s="188"/>
      <c r="D97" s="187"/>
      <c r="E97" s="187"/>
      <c r="F97" s="2"/>
      <c r="G97" s="959"/>
      <c r="H97" s="959"/>
      <c r="I97" s="959"/>
      <c r="J97" s="959"/>
      <c r="K97" s="959"/>
      <c r="L97" s="959"/>
      <c r="M97" s="959"/>
      <c r="N97" s="959"/>
      <c r="O97" s="959"/>
      <c r="P97" s="959"/>
      <c r="Q97" s="959"/>
      <c r="R97" s="959"/>
      <c r="S97" s="959"/>
      <c r="T97" s="959"/>
      <c r="U97" s="959"/>
      <c r="V97" s="959"/>
      <c r="W97" s="959"/>
      <c r="X97" s="959"/>
      <c r="Y97" s="959"/>
      <c r="Z97" s="959"/>
      <c r="AA97" s="959"/>
      <c r="AB97" s="959"/>
      <c r="AC97" s="959"/>
      <c r="AD97" s="959"/>
      <c r="AE97" s="959"/>
      <c r="AF97" s="959"/>
      <c r="AG97" s="959"/>
      <c r="AH97" s="959"/>
      <c r="AI97" s="959"/>
      <c r="AJ97" s="959"/>
      <c r="AK97" s="959"/>
      <c r="AL97" s="2"/>
    </row>
    <row r="98" spans="1:38">
      <c r="A98" s="152"/>
      <c r="C98" s="2"/>
      <c r="D98" s="508"/>
      <c r="E98" s="963" t="s">
        <v>1412</v>
      </c>
      <c r="F98" s="963"/>
      <c r="G98" s="963"/>
      <c r="H98" s="963"/>
      <c r="I98" s="963"/>
      <c r="J98" s="963"/>
      <c r="K98" s="963"/>
      <c r="L98" s="963"/>
      <c r="M98" s="963"/>
      <c r="N98" s="963"/>
      <c r="O98" s="963"/>
      <c r="P98" s="963"/>
      <c r="Q98" s="963"/>
      <c r="R98" s="963"/>
      <c r="S98" s="963"/>
      <c r="T98" s="963"/>
      <c r="U98" s="963"/>
      <c r="V98" s="963"/>
      <c r="W98" s="963"/>
      <c r="X98" s="963"/>
      <c r="Y98" s="963"/>
      <c r="Z98" s="963"/>
      <c r="AA98" s="963"/>
      <c r="AB98" s="963"/>
      <c r="AC98" s="963"/>
      <c r="AD98" s="963"/>
      <c r="AE98" s="963"/>
      <c r="AF98" s="963"/>
      <c r="AG98" s="963"/>
      <c r="AH98" s="963"/>
      <c r="AI98" s="963"/>
      <c r="AJ98" s="963"/>
      <c r="AK98" s="963"/>
      <c r="AL98" s="2"/>
    </row>
    <row r="99" spans="1:38">
      <c r="A99" s="152"/>
      <c r="D99" s="156"/>
      <c r="E99" s="963"/>
      <c r="F99" s="963"/>
      <c r="G99" s="963"/>
      <c r="H99" s="963"/>
      <c r="I99" s="963"/>
      <c r="J99" s="963"/>
      <c r="K99" s="963"/>
      <c r="L99" s="963"/>
      <c r="M99" s="963"/>
      <c r="N99" s="963"/>
      <c r="O99" s="963"/>
      <c r="P99" s="963"/>
      <c r="Q99" s="963"/>
      <c r="R99" s="963"/>
      <c r="S99" s="963"/>
      <c r="T99" s="963"/>
      <c r="U99" s="963"/>
      <c r="V99" s="963"/>
      <c r="W99" s="963"/>
      <c r="X99" s="963"/>
      <c r="Y99" s="963"/>
      <c r="Z99" s="963"/>
      <c r="AA99" s="963"/>
      <c r="AB99" s="963"/>
      <c r="AC99" s="963"/>
      <c r="AD99" s="963"/>
      <c r="AE99" s="963"/>
      <c r="AF99" s="963"/>
      <c r="AG99" s="963"/>
      <c r="AH99" s="963"/>
      <c r="AI99" s="963"/>
      <c r="AJ99" s="963"/>
      <c r="AK99" s="963"/>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59" t="s">
        <v>1413</v>
      </c>
      <c r="H205" s="959"/>
      <c r="I205" s="959"/>
      <c r="J205" s="959"/>
      <c r="K205" s="959"/>
      <c r="L205" s="959"/>
      <c r="M205" s="959"/>
      <c r="N205" s="959"/>
      <c r="O205" s="959"/>
      <c r="P205" s="959"/>
      <c r="Q205" s="959"/>
      <c r="R205" s="959"/>
      <c r="S205" s="959"/>
      <c r="T205" s="959"/>
      <c r="U205" s="959"/>
      <c r="V205" s="959"/>
      <c r="W205" s="959"/>
      <c r="X205" s="959"/>
      <c r="Y205" s="959"/>
      <c r="Z205" s="959"/>
      <c r="AA205" s="959"/>
      <c r="AB205" s="959"/>
      <c r="AC205" s="959"/>
      <c r="AD205" s="959"/>
      <c r="AE205" s="959"/>
      <c r="AF205" s="959"/>
      <c r="AG205" s="959"/>
      <c r="AH205" s="959"/>
      <c r="AI205" s="959"/>
      <c r="AJ205" s="959"/>
      <c r="AK205" s="959"/>
    </row>
    <row r="206" spans="2:37">
      <c r="B206" s="152"/>
      <c r="C206" s="152"/>
      <c r="D206" s="5"/>
      <c r="G206" s="959"/>
      <c r="H206" s="959"/>
      <c r="I206" s="959"/>
      <c r="J206" s="959"/>
      <c r="K206" s="959"/>
      <c r="L206" s="959"/>
      <c r="M206" s="959"/>
      <c r="N206" s="959"/>
      <c r="O206" s="959"/>
      <c r="P206" s="959"/>
      <c r="Q206" s="959"/>
      <c r="R206" s="959"/>
      <c r="S206" s="959"/>
      <c r="T206" s="959"/>
      <c r="U206" s="959"/>
      <c r="V206" s="959"/>
      <c r="W206" s="959"/>
      <c r="X206" s="959"/>
      <c r="Y206" s="959"/>
      <c r="Z206" s="959"/>
      <c r="AA206" s="959"/>
      <c r="AB206" s="959"/>
      <c r="AC206" s="959"/>
      <c r="AD206" s="959"/>
      <c r="AE206" s="959"/>
      <c r="AF206" s="959"/>
      <c r="AG206" s="959"/>
      <c r="AH206" s="959"/>
      <c r="AI206" s="959"/>
      <c r="AJ206" s="959"/>
      <c r="AK206" s="959"/>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59" t="s">
        <v>1388</v>
      </c>
      <c r="G336" s="959"/>
      <c r="H336" s="959"/>
      <c r="I336" s="959"/>
      <c r="J336" s="959"/>
      <c r="K336" s="959"/>
      <c r="L336" s="959"/>
      <c r="M336" s="959"/>
      <c r="N336" s="959"/>
      <c r="O336" s="959"/>
      <c r="P336" s="959"/>
      <c r="Q336" s="959"/>
      <c r="R336" s="959"/>
      <c r="S336" s="959"/>
      <c r="T336" s="959"/>
      <c r="U336" s="959"/>
      <c r="V336" s="959"/>
      <c r="W336" s="959"/>
      <c r="X336" s="959"/>
      <c r="Y336" s="959"/>
      <c r="Z336" s="959"/>
      <c r="AA336" s="959"/>
      <c r="AB336" s="959"/>
      <c r="AC336" s="959"/>
      <c r="AD336" s="959"/>
      <c r="AE336" s="959"/>
      <c r="AF336" s="959"/>
      <c r="AG336" s="959"/>
      <c r="AH336" s="959"/>
      <c r="AI336" s="959"/>
      <c r="AJ336" s="959"/>
      <c r="AK336" s="959"/>
    </row>
    <row r="337" spans="2:37">
      <c r="B337" s="5"/>
      <c r="E337" s="152"/>
      <c r="F337" s="959"/>
      <c r="G337" s="959"/>
      <c r="H337" s="959"/>
      <c r="I337" s="959"/>
      <c r="J337" s="959"/>
      <c r="K337" s="959"/>
      <c r="L337" s="959"/>
      <c r="M337" s="959"/>
      <c r="N337" s="959"/>
      <c r="O337" s="959"/>
      <c r="P337" s="959"/>
      <c r="Q337" s="959"/>
      <c r="R337" s="959"/>
      <c r="S337" s="959"/>
      <c r="T337" s="959"/>
      <c r="U337" s="959"/>
      <c r="V337" s="959"/>
      <c r="W337" s="959"/>
      <c r="X337" s="959"/>
      <c r="Y337" s="959"/>
      <c r="Z337" s="959"/>
      <c r="AA337" s="959"/>
      <c r="AB337" s="959"/>
      <c r="AC337" s="959"/>
      <c r="AD337" s="959"/>
      <c r="AE337" s="959"/>
      <c r="AF337" s="959"/>
      <c r="AG337" s="959"/>
      <c r="AH337" s="959"/>
      <c r="AI337" s="959"/>
      <c r="AJ337" s="959"/>
      <c r="AK337" s="959"/>
    </row>
    <row r="338" spans="2:37">
      <c r="B338" s="5"/>
      <c r="E338" s="152"/>
      <c r="F338" s="959"/>
      <c r="G338" s="959"/>
      <c r="H338" s="959"/>
      <c r="I338" s="959"/>
      <c r="J338" s="959"/>
      <c r="K338" s="959"/>
      <c r="L338" s="959"/>
      <c r="M338" s="959"/>
      <c r="N338" s="959"/>
      <c r="O338" s="959"/>
      <c r="P338" s="959"/>
      <c r="Q338" s="959"/>
      <c r="R338" s="959"/>
      <c r="S338" s="959"/>
      <c r="T338" s="959"/>
      <c r="U338" s="959"/>
      <c r="V338" s="959"/>
      <c r="W338" s="959"/>
      <c r="X338" s="959"/>
      <c r="Y338" s="959"/>
      <c r="Z338" s="959"/>
      <c r="AA338" s="959"/>
      <c r="AB338" s="959"/>
      <c r="AC338" s="959"/>
      <c r="AD338" s="959"/>
      <c r="AE338" s="959"/>
      <c r="AF338" s="959"/>
      <c r="AG338" s="959"/>
      <c r="AH338" s="959"/>
      <c r="AI338" s="959"/>
      <c r="AJ338" s="959"/>
      <c r="AK338" s="959"/>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15" customHeight="1">
      <c r="B341" s="5"/>
      <c r="E341" s="964" t="s">
        <v>1504</v>
      </c>
      <c r="F341" s="964"/>
      <c r="G341" s="964"/>
      <c r="H341" s="964"/>
      <c r="I341" s="964"/>
      <c r="J341" s="964"/>
      <c r="K341" s="964"/>
      <c r="L341" s="964"/>
      <c r="M341" s="964"/>
      <c r="N341" s="964"/>
      <c r="O341" s="964"/>
      <c r="P341" s="964"/>
      <c r="Q341" s="964"/>
      <c r="R341" s="964"/>
      <c r="S341" s="964"/>
      <c r="T341" s="964"/>
      <c r="U341" s="964"/>
      <c r="V341" s="964"/>
      <c r="W341" s="964"/>
      <c r="X341" s="964"/>
      <c r="Y341" s="964"/>
      <c r="Z341" s="964"/>
      <c r="AA341" s="964"/>
      <c r="AB341" s="964"/>
      <c r="AC341" s="964"/>
      <c r="AD341" s="964"/>
      <c r="AE341" s="964"/>
      <c r="AF341" s="964"/>
      <c r="AG341" s="964"/>
      <c r="AH341" s="964"/>
      <c r="AI341" s="964"/>
      <c r="AJ341" s="964"/>
      <c r="AK341" s="964"/>
    </row>
    <row r="342" spans="2:37" s="741" customFormat="1">
      <c r="B342" s="5"/>
      <c r="E342" s="964"/>
      <c r="F342" s="964"/>
      <c r="G342" s="964"/>
      <c r="H342" s="964"/>
      <c r="I342" s="964"/>
      <c r="J342" s="964"/>
      <c r="K342" s="964"/>
      <c r="L342" s="964"/>
      <c r="M342" s="964"/>
      <c r="N342" s="964"/>
      <c r="O342" s="964"/>
      <c r="P342" s="964"/>
      <c r="Q342" s="964"/>
      <c r="R342" s="964"/>
      <c r="S342" s="964"/>
      <c r="T342" s="964"/>
      <c r="U342" s="964"/>
      <c r="V342" s="964"/>
      <c r="W342" s="964"/>
      <c r="X342" s="964"/>
      <c r="Y342" s="964"/>
      <c r="Z342" s="964"/>
      <c r="AA342" s="964"/>
      <c r="AB342" s="964"/>
      <c r="AC342" s="964"/>
      <c r="AD342" s="964"/>
      <c r="AE342" s="964"/>
      <c r="AF342" s="964"/>
      <c r="AG342" s="964"/>
      <c r="AH342" s="964"/>
      <c r="AI342" s="964"/>
      <c r="AJ342" s="964"/>
      <c r="AK342" s="964"/>
    </row>
    <row r="343" spans="2:37" s="741" customFormat="1">
      <c r="B343" s="5"/>
      <c r="E343" s="964"/>
      <c r="F343" s="964"/>
      <c r="G343" s="964"/>
      <c r="H343" s="964"/>
      <c r="I343" s="964"/>
      <c r="J343" s="964"/>
      <c r="K343" s="964"/>
      <c r="L343" s="964"/>
      <c r="M343" s="964"/>
      <c r="N343" s="964"/>
      <c r="O343" s="964"/>
      <c r="P343" s="964"/>
      <c r="Q343" s="964"/>
      <c r="R343" s="964"/>
      <c r="S343" s="964"/>
      <c r="T343" s="964"/>
      <c r="U343" s="964"/>
      <c r="V343" s="964"/>
      <c r="W343" s="964"/>
      <c r="X343" s="964"/>
      <c r="Y343" s="964"/>
      <c r="Z343" s="964"/>
      <c r="AA343" s="964"/>
      <c r="AB343" s="964"/>
      <c r="AC343" s="964"/>
      <c r="AD343" s="964"/>
      <c r="AE343" s="964"/>
      <c r="AF343" s="964"/>
      <c r="AG343" s="964"/>
      <c r="AH343" s="964"/>
      <c r="AI343" s="964"/>
      <c r="AJ343" s="964"/>
      <c r="AK343" s="964"/>
    </row>
    <row r="344" spans="2:37" s="741" customFormat="1">
      <c r="B344" s="5"/>
      <c r="E344" s="964"/>
      <c r="F344" s="964"/>
      <c r="G344" s="964"/>
      <c r="H344" s="964"/>
      <c r="I344" s="964"/>
      <c r="J344" s="964"/>
      <c r="K344" s="964"/>
      <c r="L344" s="964"/>
      <c r="M344" s="964"/>
      <c r="N344" s="964"/>
      <c r="O344" s="964"/>
      <c r="P344" s="964"/>
      <c r="Q344" s="964"/>
      <c r="R344" s="964"/>
      <c r="S344" s="964"/>
      <c r="T344" s="964"/>
      <c r="U344" s="964"/>
      <c r="V344" s="964"/>
      <c r="W344" s="964"/>
      <c r="X344" s="964"/>
      <c r="Y344" s="964"/>
      <c r="Z344" s="964"/>
      <c r="AA344" s="964"/>
      <c r="AB344" s="964"/>
      <c r="AC344" s="964"/>
      <c r="AD344" s="964"/>
      <c r="AE344" s="964"/>
      <c r="AF344" s="964"/>
      <c r="AG344" s="964"/>
      <c r="AH344" s="964"/>
      <c r="AI344" s="964"/>
      <c r="AJ344" s="964"/>
      <c r="AK344" s="964"/>
    </row>
    <row r="345" spans="2:37" s="741" customFormat="1">
      <c r="B345" s="5"/>
      <c r="E345" s="964"/>
      <c r="F345" s="964"/>
      <c r="G345" s="964"/>
      <c r="H345" s="964"/>
      <c r="I345" s="964"/>
      <c r="J345" s="964"/>
      <c r="K345" s="964"/>
      <c r="L345" s="964"/>
      <c r="M345" s="964"/>
      <c r="N345" s="964"/>
      <c r="O345" s="964"/>
      <c r="P345" s="964"/>
      <c r="Q345" s="964"/>
      <c r="R345" s="964"/>
      <c r="S345" s="964"/>
      <c r="T345" s="964"/>
      <c r="U345" s="964"/>
      <c r="V345" s="964"/>
      <c r="W345" s="964"/>
      <c r="X345" s="964"/>
      <c r="Y345" s="964"/>
      <c r="Z345" s="964"/>
      <c r="AA345" s="964"/>
      <c r="AB345" s="964"/>
      <c r="AC345" s="964"/>
      <c r="AD345" s="964"/>
      <c r="AE345" s="964"/>
      <c r="AF345" s="964"/>
      <c r="AG345" s="964"/>
      <c r="AH345" s="964"/>
      <c r="AI345" s="964"/>
      <c r="AJ345" s="964"/>
      <c r="AK345" s="964"/>
    </row>
    <row r="346" spans="2:37" s="741" customFormat="1">
      <c r="B346" s="5"/>
      <c r="E346" s="6" t="s">
        <v>119</v>
      </c>
      <c r="F346" s="959" t="s">
        <v>1506</v>
      </c>
      <c r="G346" s="959"/>
      <c r="H346" s="959"/>
      <c r="I346" s="959"/>
      <c r="J346" s="959"/>
      <c r="K346" s="959"/>
      <c r="L346" s="959"/>
      <c r="M346" s="959"/>
      <c r="N346" s="959"/>
      <c r="O346" s="959"/>
      <c r="P346" s="959"/>
      <c r="Q346" s="959"/>
      <c r="R346" s="959"/>
      <c r="S346" s="959"/>
      <c r="T346" s="959"/>
      <c r="U346" s="959"/>
      <c r="V346" s="959"/>
      <c r="W346" s="959"/>
      <c r="X346" s="959"/>
      <c r="Y346" s="959"/>
      <c r="Z346" s="959"/>
      <c r="AA346" s="959"/>
      <c r="AB346" s="959"/>
      <c r="AC346" s="959"/>
      <c r="AD346" s="959"/>
      <c r="AE346" s="959"/>
      <c r="AF346" s="959"/>
      <c r="AG346" s="959"/>
      <c r="AH346" s="959"/>
      <c r="AI346" s="959"/>
      <c r="AJ346" s="959"/>
      <c r="AK346" s="959"/>
    </row>
    <row r="347" spans="2:37" s="741" customFormat="1">
      <c r="B347" s="5"/>
      <c r="E347" s="6"/>
      <c r="F347" s="959"/>
      <c r="G347" s="959"/>
      <c r="H347" s="959"/>
      <c r="I347" s="959"/>
      <c r="J347" s="959"/>
      <c r="K347" s="959"/>
      <c r="L347" s="959"/>
      <c r="M347" s="959"/>
      <c r="N347" s="959"/>
      <c r="O347" s="959"/>
      <c r="P347" s="959"/>
      <c r="Q347" s="959"/>
      <c r="R347" s="959"/>
      <c r="S347" s="959"/>
      <c r="T347" s="959"/>
      <c r="U347" s="959"/>
      <c r="V347" s="959"/>
      <c r="W347" s="959"/>
      <c r="X347" s="959"/>
      <c r="Y347" s="959"/>
      <c r="Z347" s="959"/>
      <c r="AA347" s="959"/>
      <c r="AB347" s="959"/>
      <c r="AC347" s="959"/>
      <c r="AD347" s="959"/>
      <c r="AE347" s="959"/>
      <c r="AF347" s="959"/>
      <c r="AG347" s="959"/>
      <c r="AH347" s="959"/>
      <c r="AI347" s="959"/>
      <c r="AJ347" s="959"/>
      <c r="AK347" s="959"/>
    </row>
    <row r="348" spans="2:37" s="741" customFormat="1">
      <c r="B348" s="5"/>
      <c r="E348" s="6"/>
      <c r="F348" s="959"/>
      <c r="G348" s="959"/>
      <c r="H348" s="959"/>
      <c r="I348" s="959"/>
      <c r="J348" s="959"/>
      <c r="K348" s="959"/>
      <c r="L348" s="959"/>
      <c r="M348" s="959"/>
      <c r="N348" s="959"/>
      <c r="O348" s="959"/>
      <c r="P348" s="959"/>
      <c r="Q348" s="959"/>
      <c r="R348" s="959"/>
      <c r="S348" s="959"/>
      <c r="T348" s="959"/>
      <c r="U348" s="959"/>
      <c r="V348" s="959"/>
      <c r="W348" s="959"/>
      <c r="X348" s="959"/>
      <c r="Y348" s="959"/>
      <c r="Z348" s="959"/>
      <c r="AA348" s="959"/>
      <c r="AB348" s="959"/>
      <c r="AC348" s="959"/>
      <c r="AD348" s="959"/>
      <c r="AE348" s="959"/>
      <c r="AF348" s="959"/>
      <c r="AG348" s="959"/>
      <c r="AH348" s="959"/>
      <c r="AI348" s="959"/>
      <c r="AJ348" s="959"/>
      <c r="AK348" s="959"/>
    </row>
    <row r="349" spans="2:37" s="741" customFormat="1">
      <c r="B349" s="5"/>
      <c r="E349" s="6"/>
      <c r="F349" s="959"/>
      <c r="G349" s="959"/>
      <c r="H349" s="959"/>
      <c r="I349" s="959"/>
      <c r="J349" s="959"/>
      <c r="K349" s="959"/>
      <c r="L349" s="959"/>
      <c r="M349" s="959"/>
      <c r="N349" s="959"/>
      <c r="O349" s="959"/>
      <c r="P349" s="959"/>
      <c r="Q349" s="959"/>
      <c r="R349" s="959"/>
      <c r="S349" s="959"/>
      <c r="T349" s="959"/>
      <c r="U349" s="959"/>
      <c r="V349" s="959"/>
      <c r="W349" s="959"/>
      <c r="X349" s="959"/>
      <c r="Y349" s="959"/>
      <c r="Z349" s="959"/>
      <c r="AA349" s="959"/>
      <c r="AB349" s="959"/>
      <c r="AC349" s="959"/>
      <c r="AD349" s="959"/>
      <c r="AE349" s="959"/>
      <c r="AF349" s="959"/>
      <c r="AG349" s="959"/>
      <c r="AH349" s="959"/>
      <c r="AI349" s="959"/>
      <c r="AJ349" s="959"/>
      <c r="AK349" s="959"/>
    </row>
    <row r="350" spans="2:37" s="741" customFormat="1">
      <c r="B350" s="5"/>
      <c r="E350" s="6" t="s">
        <v>120</v>
      </c>
      <c r="F350" s="959" t="s">
        <v>1505</v>
      </c>
      <c r="G350" s="959"/>
      <c r="H350" s="959"/>
      <c r="I350" s="959"/>
      <c r="J350" s="959"/>
      <c r="K350" s="959"/>
      <c r="L350" s="959"/>
      <c r="M350" s="959"/>
      <c r="N350" s="959"/>
      <c r="O350" s="959"/>
      <c r="P350" s="959"/>
      <c r="Q350" s="959"/>
      <c r="R350" s="959"/>
      <c r="S350" s="959"/>
      <c r="T350" s="959"/>
      <c r="U350" s="959"/>
      <c r="V350" s="959"/>
      <c r="W350" s="959"/>
      <c r="X350" s="959"/>
      <c r="Y350" s="959"/>
      <c r="Z350" s="959"/>
      <c r="AA350" s="959"/>
      <c r="AB350" s="959"/>
      <c r="AC350" s="959"/>
      <c r="AD350" s="959"/>
      <c r="AE350" s="959"/>
      <c r="AF350" s="959"/>
      <c r="AG350" s="959"/>
      <c r="AH350" s="959"/>
      <c r="AI350" s="959"/>
      <c r="AJ350" s="959"/>
      <c r="AK350" s="959"/>
    </row>
    <row r="351" spans="2:37" s="741" customFormat="1">
      <c r="B351" s="5"/>
      <c r="F351" s="959"/>
      <c r="G351" s="959"/>
      <c r="H351" s="959"/>
      <c r="I351" s="959"/>
      <c r="J351" s="959"/>
      <c r="K351" s="959"/>
      <c r="L351" s="959"/>
      <c r="M351" s="959"/>
      <c r="N351" s="959"/>
      <c r="O351" s="959"/>
      <c r="P351" s="959"/>
      <c r="Q351" s="959"/>
      <c r="R351" s="959"/>
      <c r="S351" s="959"/>
      <c r="T351" s="959"/>
      <c r="U351" s="959"/>
      <c r="V351" s="959"/>
      <c r="W351" s="959"/>
      <c r="X351" s="959"/>
      <c r="Y351" s="959"/>
      <c r="Z351" s="959"/>
      <c r="AA351" s="959"/>
      <c r="AB351" s="959"/>
      <c r="AC351" s="959"/>
      <c r="AD351" s="959"/>
      <c r="AE351" s="959"/>
      <c r="AF351" s="959"/>
      <c r="AG351" s="959"/>
      <c r="AH351" s="959"/>
      <c r="AI351" s="959"/>
      <c r="AJ351" s="959"/>
      <c r="AK351" s="959"/>
    </row>
    <row r="352" spans="2:37" s="741" customFormat="1">
      <c r="B352" s="5"/>
      <c r="F352" s="959"/>
      <c r="G352" s="959"/>
      <c r="H352" s="959"/>
      <c r="I352" s="959"/>
      <c r="J352" s="959"/>
      <c r="K352" s="959"/>
      <c r="L352" s="959"/>
      <c r="M352" s="959"/>
      <c r="N352" s="959"/>
      <c r="O352" s="959"/>
      <c r="P352" s="959"/>
      <c r="Q352" s="959"/>
      <c r="R352" s="959"/>
      <c r="S352" s="959"/>
      <c r="T352" s="959"/>
      <c r="U352" s="959"/>
      <c r="V352" s="959"/>
      <c r="W352" s="959"/>
      <c r="X352" s="959"/>
      <c r="Y352" s="959"/>
      <c r="Z352" s="959"/>
      <c r="AA352" s="959"/>
      <c r="AB352" s="959"/>
      <c r="AC352" s="959"/>
      <c r="AD352" s="959"/>
      <c r="AE352" s="959"/>
      <c r="AF352" s="959"/>
      <c r="AG352" s="959"/>
      <c r="AH352" s="959"/>
      <c r="AI352" s="959"/>
      <c r="AJ352" s="959"/>
      <c r="AK352" s="959"/>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8" t="s">
        <v>1495</v>
      </c>
      <c r="F365" s="968"/>
      <c r="G365" s="968"/>
      <c r="H365" s="968"/>
      <c r="I365" s="968"/>
      <c r="J365" s="968"/>
      <c r="K365" s="968"/>
      <c r="L365" s="968"/>
      <c r="M365" s="968"/>
      <c r="N365" s="968"/>
      <c r="O365" s="968"/>
      <c r="P365" s="968"/>
      <c r="Q365" s="968"/>
      <c r="R365" s="968"/>
      <c r="S365" s="968"/>
      <c r="T365" s="968"/>
      <c r="U365" s="968"/>
      <c r="V365" s="968"/>
      <c r="W365" s="968"/>
      <c r="X365" s="968"/>
      <c r="Y365" s="968"/>
      <c r="Z365" s="968"/>
      <c r="AA365" s="968"/>
      <c r="AB365" s="968"/>
      <c r="AC365" s="968"/>
      <c r="AD365" s="968"/>
      <c r="AE365" s="968"/>
      <c r="AF365" s="968"/>
      <c r="AG365" s="968"/>
      <c r="AH365" s="968"/>
      <c r="AI365" s="968"/>
      <c r="AJ365" s="968"/>
      <c r="AK365" s="968"/>
      <c r="AL365" s="968"/>
    </row>
    <row r="366" spans="1:38" s="741" customFormat="1">
      <c r="B366" s="5"/>
      <c r="E366" s="968"/>
      <c r="F366" s="968"/>
      <c r="G366" s="968"/>
      <c r="H366" s="968"/>
      <c r="I366" s="968"/>
      <c r="J366" s="968"/>
      <c r="K366" s="968"/>
      <c r="L366" s="968"/>
      <c r="M366" s="968"/>
      <c r="N366" s="968"/>
      <c r="O366" s="968"/>
      <c r="P366" s="968"/>
      <c r="Q366" s="968"/>
      <c r="R366" s="968"/>
      <c r="S366" s="968"/>
      <c r="T366" s="968"/>
      <c r="U366" s="968"/>
      <c r="V366" s="968"/>
      <c r="W366" s="968"/>
      <c r="X366" s="968"/>
      <c r="Y366" s="968"/>
      <c r="Z366" s="968"/>
      <c r="AA366" s="968"/>
      <c r="AB366" s="968"/>
      <c r="AC366" s="968"/>
      <c r="AD366" s="968"/>
      <c r="AE366" s="968"/>
      <c r="AF366" s="968"/>
      <c r="AG366" s="968"/>
      <c r="AH366" s="968"/>
      <c r="AI366" s="968"/>
      <c r="AJ366" s="968"/>
      <c r="AK366" s="968"/>
      <c r="AL366" s="968"/>
    </row>
    <row r="367" spans="1:38" s="970" customFormat="1">
      <c r="A367"/>
      <c r="B367" s="5"/>
      <c r="C367"/>
      <c r="D367"/>
      <c r="E367" s="969" t="s">
        <v>1547</v>
      </c>
    </row>
    <row r="368" spans="1:38" s="970"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1" t="s">
        <v>1562</v>
      </c>
      <c r="G386" s="961"/>
      <c r="H386" s="961"/>
      <c r="I386" s="961"/>
      <c r="J386" s="961"/>
      <c r="K386" s="961"/>
      <c r="L386" s="961"/>
      <c r="M386" s="961"/>
      <c r="N386" s="961"/>
      <c r="O386" s="961"/>
      <c r="P386" s="961"/>
      <c r="Q386" s="961"/>
      <c r="R386" s="961"/>
      <c r="S386" s="961"/>
      <c r="T386" s="961"/>
      <c r="U386" s="961"/>
      <c r="V386" s="961"/>
      <c r="W386" s="961"/>
      <c r="X386" s="961"/>
      <c r="Y386" s="961"/>
      <c r="Z386" s="961"/>
      <c r="AA386" s="961"/>
      <c r="AB386" s="961"/>
      <c r="AC386" s="961"/>
      <c r="AD386" s="961"/>
      <c r="AE386" s="961"/>
      <c r="AF386" s="961"/>
      <c r="AG386" s="961"/>
      <c r="AH386" s="961"/>
      <c r="AI386" s="961"/>
      <c r="AJ386" s="961"/>
      <c r="AK386" s="961"/>
      <c r="AL386" s="701"/>
    </row>
    <row r="387" spans="1:38" s="741" customFormat="1">
      <c r="A387" s="701"/>
      <c r="B387" s="188"/>
      <c r="C387" s="701"/>
      <c r="D387" s="701"/>
      <c r="E387" s="702"/>
      <c r="F387" s="961"/>
      <c r="G387" s="961"/>
      <c r="H387" s="961"/>
      <c r="I387" s="961"/>
      <c r="J387" s="961"/>
      <c r="K387" s="961"/>
      <c r="L387" s="961"/>
      <c r="M387" s="961"/>
      <c r="N387" s="961"/>
      <c r="O387" s="961"/>
      <c r="P387" s="961"/>
      <c r="Q387" s="961"/>
      <c r="R387" s="961"/>
      <c r="S387" s="961"/>
      <c r="T387" s="961"/>
      <c r="U387" s="961"/>
      <c r="V387" s="961"/>
      <c r="W387" s="961"/>
      <c r="X387" s="961"/>
      <c r="Y387" s="961"/>
      <c r="Z387" s="961"/>
      <c r="AA387" s="961"/>
      <c r="AB387" s="961"/>
      <c r="AC387" s="961"/>
      <c r="AD387" s="961"/>
      <c r="AE387" s="961"/>
      <c r="AF387" s="961"/>
      <c r="AG387" s="961"/>
      <c r="AH387" s="961"/>
      <c r="AI387" s="961"/>
      <c r="AJ387" s="961"/>
      <c r="AK387" s="961"/>
      <c r="AL387" s="701"/>
    </row>
    <row r="388" spans="1:38" s="741" customFormat="1">
      <c r="A388" s="701"/>
      <c r="B388" s="188"/>
      <c r="C388" s="701"/>
      <c r="D388" s="701"/>
      <c r="E388" s="702"/>
      <c r="F388" s="961"/>
      <c r="G388" s="961"/>
      <c r="H388" s="961"/>
      <c r="I388" s="961"/>
      <c r="J388" s="961"/>
      <c r="K388" s="961"/>
      <c r="L388" s="961"/>
      <c r="M388" s="961"/>
      <c r="N388" s="961"/>
      <c r="O388" s="961"/>
      <c r="P388" s="961"/>
      <c r="Q388" s="961"/>
      <c r="R388" s="961"/>
      <c r="S388" s="961"/>
      <c r="T388" s="961"/>
      <c r="U388" s="961"/>
      <c r="V388" s="961"/>
      <c r="W388" s="961"/>
      <c r="X388" s="961"/>
      <c r="Y388" s="961"/>
      <c r="Z388" s="961"/>
      <c r="AA388" s="961"/>
      <c r="AB388" s="961"/>
      <c r="AC388" s="961"/>
      <c r="AD388" s="961"/>
      <c r="AE388" s="961"/>
      <c r="AF388" s="961"/>
      <c r="AG388" s="961"/>
      <c r="AH388" s="961"/>
      <c r="AI388" s="961"/>
      <c r="AJ388" s="961"/>
      <c r="AK388" s="961"/>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activeCell="E13" sqref="E13"/>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698" t="s">
        <v>1010</v>
      </c>
      <c r="B1" s="1698"/>
      <c r="C1" s="1698"/>
      <c r="D1" s="1698"/>
      <c r="E1" s="1698"/>
      <c r="F1" s="1698"/>
      <c r="G1" s="1698"/>
      <c r="H1" s="1698"/>
      <c r="I1" s="1698"/>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29</v>
      </c>
      <c r="C4" s="682">
        <f>Application!K709</f>
        <v>892</v>
      </c>
      <c r="D4" s="683"/>
      <c r="E4" s="493">
        <v>1655</v>
      </c>
      <c r="F4" s="684">
        <f>E4*B4</f>
        <v>47995</v>
      </c>
      <c r="G4" s="685"/>
      <c r="H4" s="682">
        <f>IF(E4=0," ",(E4-C4))</f>
        <v>763</v>
      </c>
      <c r="I4" s="684">
        <f>IF(E4=0," ",(H4*B4))</f>
        <v>22127</v>
      </c>
      <c r="J4" s="335"/>
      <c r="K4" s="490"/>
    </row>
    <row r="5" spans="1:11">
      <c r="A5" s="682" t="str">
        <f>Application!B710</f>
        <v>1 Bedroom</v>
      </c>
      <c r="B5" s="691">
        <f>Application!G710</f>
        <v>70</v>
      </c>
      <c r="C5" s="682">
        <f>Application!K710</f>
        <v>1074</v>
      </c>
      <c r="D5" s="683"/>
      <c r="E5" s="493">
        <v>1655</v>
      </c>
      <c r="F5" s="684">
        <f t="shared" ref="F5:F28" si="0">E5*B5</f>
        <v>115850</v>
      </c>
      <c r="G5" s="685"/>
      <c r="H5" s="682">
        <f t="shared" ref="H5:H28" si="1">IF(E5=0," ",(E5-C5))</f>
        <v>581</v>
      </c>
      <c r="I5" s="684">
        <f t="shared" ref="I5:I28" si="2">IF(E5=0," ",(H5*B5))</f>
        <v>40670</v>
      </c>
      <c r="J5" s="335"/>
      <c r="K5" s="490"/>
    </row>
    <row r="6" spans="1:11">
      <c r="A6" s="682">
        <f>Application!B711</f>
        <v>0</v>
      </c>
      <c r="B6" s="691">
        <f>Application!G711</f>
        <v>0</v>
      </c>
      <c r="C6" s="682">
        <f>Application!K711</f>
        <v>0</v>
      </c>
      <c r="D6" s="683"/>
      <c r="E6" s="493"/>
      <c r="F6" s="684">
        <f t="shared" si="0"/>
        <v>0</v>
      </c>
      <c r="G6" s="685"/>
      <c r="H6" s="682" t="str">
        <f t="shared" si="1"/>
        <v xml:space="preserve"> </v>
      </c>
      <c r="I6" s="684" t="str">
        <f t="shared" si="2"/>
        <v xml:space="preserve"> </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101048</v>
      </c>
      <c r="D30" s="683"/>
      <c r="E30" s="683"/>
      <c r="F30" s="688">
        <f>SUM(F4:F28)*12</f>
        <v>1966140</v>
      </c>
      <c r="G30" s="689"/>
      <c r="H30" s="687"/>
      <c r="I30" s="688">
        <f>SUM(I4:I28)*12</f>
        <v>753564</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1500000</v>
      </c>
      <c r="C5" s="438">
        <f>'Sources and Uses Budget'!$C4</f>
        <v>1500000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200000</v>
      </c>
      <c r="C7" s="438">
        <f>'Sources and Uses Budget'!$C6</f>
        <v>200000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1700000</v>
      </c>
      <c r="C9" s="442">
        <f>SUM(C5:C8)</f>
        <v>1700000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21450000</v>
      </c>
      <c r="C10" s="438">
        <f>'Sources and Uses Budget'!$C9</f>
        <v>21450000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21450000</v>
      </c>
      <c r="C12" s="442">
        <f>SUM(C10:C11)</f>
        <v>21450000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23150000</v>
      </c>
      <c r="C13" s="442">
        <f>SUM(C9+C12)</f>
        <v>23150000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6500000</v>
      </c>
      <c r="C19" s="438">
        <f>'Sources and Uses Budget'!$C18</f>
        <v>6500000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520000</v>
      </c>
      <c r="C21" s="438">
        <f>'Sources and Uses Budget'!$C20</f>
        <v>520000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390000</v>
      </c>
      <c r="C22" s="438">
        <f>'Sources and Uses Budget'!$C21</f>
        <v>390000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7410000</v>
      </c>
      <c r="C26" s="442">
        <f>SUM(C18:C25)</f>
        <v>7410000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150000</v>
      </c>
      <c r="C27" s="438">
        <f>'Sources and Uses Budget'!$C$26</f>
        <v>150000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100000</v>
      </c>
      <c r="C39" s="438">
        <f>'Sources and Uses Budget'!$C38</f>
        <v>100000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100000</v>
      </c>
      <c r="C41" s="442">
        <f>SUM(C39:C40)</f>
        <v>100000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65000</v>
      </c>
      <c r="C42" s="438">
        <f>'Sources and Uses Budget'!$C41</f>
        <v>65000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515000</v>
      </c>
      <c r="C44" s="438">
        <f>'Sources and Uses Budget'!$C43</f>
        <v>515000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205000</v>
      </c>
      <c r="C45" s="438">
        <f>'Sources and Uses Budget'!$C44</f>
        <v>205000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25000</v>
      </c>
      <c r="C48" s="438">
        <f>'Sources and Uses Budget'!$C47</f>
        <v>25000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0</v>
      </c>
      <c r="C49" s="438">
        <f>'Sources and Uses Budget'!$C48</f>
        <v>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74100</v>
      </c>
      <c r="C51" s="438">
        <f>'Sources and Uses Budget'!$C50</f>
        <v>74100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20000</v>
      </c>
      <c r="C52" s="438">
        <f>'Sources and Uses Budget'!$C51</f>
        <v>20000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839100</v>
      </c>
      <c r="C54" s="445">
        <f>SUM(C44:C53)</f>
        <v>839100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265000</v>
      </c>
      <c r="C56" s="438">
        <f>'Sources and Uses Budget'!$C55</f>
        <v>265000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105000</v>
      </c>
      <c r="C61" s="438">
        <f>'Sources and Uses Budget'!$C60</f>
        <v>105000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370000</v>
      </c>
      <c r="C63" s="442">
        <f>SUM(C56:C62)</f>
        <v>370000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32084100</v>
      </c>
      <c r="C64" s="442">
        <f>SUM(C9+C12+C14+C15+C17+C26+C27+C37+C41+C42+C54+C63)</f>
        <v>32084100</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50000</v>
      </c>
      <c r="C66" s="438">
        <f>'Sources and Uses Budget'!$C65</f>
        <v>50000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50000</v>
      </c>
      <c r="C68" s="442">
        <f>SUM(C66:C67)</f>
        <v>50000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427000</v>
      </c>
      <c r="C73" s="438">
        <f>'Sources and Uses Budget'!$C72</f>
        <v>427000</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427000</v>
      </c>
      <c r="C75" s="442">
        <f>SUM(C70:C74)</f>
        <v>427000</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741000</v>
      </c>
      <c r="C77" s="438">
        <f>'Sources and Uses Budget'!$C76</f>
        <v>741000</v>
      </c>
      <c r="D77" s="442">
        <f t="shared" si="1"/>
        <v>0</v>
      </c>
      <c r="E77" s="440"/>
      <c r="F77" s="439"/>
      <c r="G77" s="577"/>
    </row>
    <row r="78" spans="1:253" s="571" customFormat="1">
      <c r="A78" s="893" t="s">
        <v>63</v>
      </c>
      <c r="B78" s="438">
        <f>'Sources and Uses Budget'!$C77</f>
        <v>250000</v>
      </c>
      <c r="C78" s="438">
        <f>'Sources and Uses Budget'!$C77</f>
        <v>250000</v>
      </c>
      <c r="D78" s="442">
        <f t="shared" ref="D78" si="2">C78-B78</f>
        <v>0</v>
      </c>
      <c r="E78" s="440"/>
      <c r="F78" s="439"/>
      <c r="G78" s="577"/>
    </row>
    <row r="79" spans="1:253" s="571" customFormat="1">
      <c r="A79" s="443" t="s">
        <v>1469</v>
      </c>
      <c r="B79" s="442">
        <f>SUM(B77:B78)</f>
        <v>991000</v>
      </c>
      <c r="C79" s="442">
        <f>SUM(C77:C78)</f>
        <v>991000</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125000</v>
      </c>
      <c r="C81" s="438">
        <f>'Sources and Uses Budget'!$C80</f>
        <v>125000</v>
      </c>
      <c r="D81" s="442">
        <f t="shared" si="1"/>
        <v>0</v>
      </c>
      <c r="E81" s="440"/>
      <c r="F81" s="439"/>
      <c r="G81" s="577"/>
    </row>
    <row r="82" spans="1:7" s="571" customFormat="1">
      <c r="A82" s="441" t="s">
        <v>846</v>
      </c>
      <c r="B82" s="438">
        <f>'Sources and Uses Budget'!$C81</f>
        <v>15000</v>
      </c>
      <c r="C82" s="438">
        <f>'Sources and Uses Budget'!$C81</f>
        <v>15000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0</v>
      </c>
      <c r="C84" s="438">
        <f>'Sources and Uses Budget'!$C83</f>
        <v>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150000</v>
      </c>
      <c r="C86" s="438">
        <f>'Sources and Uses Budget'!$C85</f>
        <v>150000</v>
      </c>
      <c r="D86" s="442">
        <f t="shared" si="1"/>
        <v>0</v>
      </c>
      <c r="E86" s="440"/>
      <c r="F86" s="439"/>
      <c r="G86" s="577"/>
    </row>
    <row r="87" spans="1:7" s="571" customFormat="1">
      <c r="A87" s="441" t="s">
        <v>851</v>
      </c>
      <c r="B87" s="438">
        <f>'Sources and Uses Budget'!$C86</f>
        <v>50000</v>
      </c>
      <c r="C87" s="438">
        <f>'Sources and Uses Budget'!$C86</f>
        <v>50000</v>
      </c>
      <c r="D87" s="442">
        <f t="shared" si="1"/>
        <v>0</v>
      </c>
      <c r="E87" s="440"/>
      <c r="F87" s="439"/>
      <c r="G87" s="577"/>
    </row>
    <row r="88" spans="1:7" s="571" customFormat="1">
      <c r="A88" s="441" t="s">
        <v>852</v>
      </c>
      <c r="B88" s="438">
        <f>'Sources and Uses Budget'!$C87</f>
        <v>12000</v>
      </c>
      <c r="C88" s="438">
        <f>'Sources and Uses Budget'!$C87</f>
        <v>12000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1471</v>
      </c>
      <c r="B90" s="438">
        <f>'Sources and Uses Budget'!$C89</f>
        <v>15000</v>
      </c>
      <c r="C90" s="438">
        <f>'Sources and Uses Budget'!$C89</f>
        <v>15000</v>
      </c>
      <c r="D90" s="442">
        <f t="shared" si="1"/>
        <v>0</v>
      </c>
      <c r="E90" s="440"/>
      <c r="F90" s="439"/>
      <c r="G90" s="577"/>
    </row>
    <row r="91" spans="1:7" s="571" customFormat="1">
      <c r="A91" s="444" t="s">
        <v>37</v>
      </c>
      <c r="B91" s="438">
        <f>'Sources and Uses Budget'!$C90</f>
        <v>12500</v>
      </c>
      <c r="C91" s="438">
        <f>'Sources and Uses Budget'!$C90</f>
        <v>12500</v>
      </c>
      <c r="D91" s="442">
        <f t="shared" si="1"/>
        <v>0</v>
      </c>
      <c r="E91" s="440"/>
      <c r="F91" s="439"/>
      <c r="G91" s="577"/>
    </row>
    <row r="92" spans="1:7" s="571" customFormat="1">
      <c r="A92" s="444" t="s">
        <v>37</v>
      </c>
      <c r="B92" s="438">
        <f>'Sources and Uses Budget'!$C91</f>
        <v>120000</v>
      </c>
      <c r="C92" s="438">
        <f>'Sources and Uses Budget'!$C91</f>
        <v>120000</v>
      </c>
      <c r="D92" s="442">
        <f t="shared" si="1"/>
        <v>0</v>
      </c>
      <c r="E92" s="440"/>
      <c r="F92" s="439"/>
      <c r="G92" s="577"/>
    </row>
    <row r="93" spans="1:7" s="571" customFormat="1">
      <c r="A93" s="444" t="s">
        <v>37</v>
      </c>
      <c r="B93" s="438">
        <f>'Sources and Uses Budget'!$C92</f>
        <v>15000</v>
      </c>
      <c r="C93" s="438">
        <f>'Sources and Uses Budget'!$C92</f>
        <v>15000</v>
      </c>
      <c r="D93" s="442">
        <f t="shared" si="1"/>
        <v>0</v>
      </c>
      <c r="E93" s="440"/>
      <c r="F93" s="439"/>
      <c r="G93" s="577"/>
    </row>
    <row r="94" spans="1:7" s="571" customFormat="1">
      <c r="A94" s="444" t="s">
        <v>37</v>
      </c>
      <c r="B94" s="438">
        <f>'Sources and Uses Budget'!$C93</f>
        <v>295000</v>
      </c>
      <c r="C94" s="438">
        <f>'Sources and Uses Budget'!$C93</f>
        <v>295000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809500</v>
      </c>
      <c r="C96" s="442">
        <f>SUM(C81:C95)</f>
        <v>809500</v>
      </c>
      <c r="D96" s="442">
        <f t="shared" si="1"/>
        <v>0</v>
      </c>
      <c r="E96" s="440"/>
      <c r="F96" s="439"/>
      <c r="G96" s="577"/>
    </row>
    <row r="97" spans="1:7" s="571" customFormat="1">
      <c r="A97" s="443" t="s">
        <v>854</v>
      </c>
      <c r="B97" s="442">
        <f>SUM(B64+B68+B75+B79+B96)</f>
        <v>34361600</v>
      </c>
      <c r="C97" s="442">
        <f>SUM(C64+C68+C75+C79+C96)</f>
        <v>34361600</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4690065</v>
      </c>
      <c r="C99" s="438">
        <f>'Sources and Uses Budget'!$C98</f>
        <v>4690065</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4690065</v>
      </c>
      <c r="C105" s="442">
        <f>SUM(C99:C104)</f>
        <v>4690065</v>
      </c>
      <c r="D105" s="442">
        <f t="shared" si="1"/>
        <v>0</v>
      </c>
      <c r="E105" s="440"/>
      <c r="F105" s="439"/>
      <c r="G105" s="575"/>
    </row>
    <row r="106" spans="1:7" s="570" customFormat="1">
      <c r="A106" s="443" t="s">
        <v>862</v>
      </c>
      <c r="B106" s="445">
        <f>SUM(B97+B105)</f>
        <v>39051665</v>
      </c>
      <c r="C106" s="445">
        <f>SUM(C97+C105)</f>
        <v>39051665</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9" t="s">
        <v>1199</v>
      </c>
      <c r="B2" s="1009"/>
      <c r="C2" s="1010"/>
      <c r="D2" s="1010"/>
      <c r="E2" s="1010"/>
      <c r="F2" s="1010"/>
      <c r="G2" s="1010"/>
    </row>
    <row r="3" spans="1:9" s="265" customFormat="1">
      <c r="A3" s="1009" t="s">
        <v>1126</v>
      </c>
      <c r="B3" s="1009"/>
      <c r="C3" s="1010"/>
      <c r="D3" s="1010"/>
      <c r="E3" s="1010"/>
      <c r="F3" s="1010"/>
      <c r="G3" s="1010"/>
      <c r="I3" s="701" t="s">
        <v>329</v>
      </c>
    </row>
    <row r="4" spans="1:9">
      <c r="I4" s="702" t="s">
        <v>1200</v>
      </c>
    </row>
    <row r="5" spans="1:9" s="39" customFormat="1">
      <c r="A5" s="1013" t="s">
        <v>1127</v>
      </c>
      <c r="B5" s="1013"/>
      <c r="C5" s="1014"/>
      <c r="D5" s="1014"/>
      <c r="E5" s="1014"/>
      <c r="F5" s="1014"/>
      <c r="G5" s="1014"/>
      <c r="I5" s="702" t="s">
        <v>1201</v>
      </c>
    </row>
    <row r="6" spans="1:9" s="39" customFormat="1">
      <c r="A6" s="1013" t="s">
        <v>904</v>
      </c>
      <c r="B6" s="1013"/>
      <c r="C6" s="1014"/>
      <c r="D6" s="1014"/>
      <c r="E6" s="1014"/>
      <c r="F6" s="1014"/>
      <c r="G6" s="1014"/>
      <c r="I6" s="701" t="s">
        <v>642</v>
      </c>
    </row>
    <row r="7" spans="1:9" ht="11.85" customHeight="1"/>
    <row r="8" spans="1:9" s="39" customFormat="1">
      <c r="A8" s="1011" t="s">
        <v>1296</v>
      </c>
      <c r="B8" s="1011"/>
      <c r="C8" s="1012"/>
      <c r="D8" s="1012"/>
      <c r="E8" s="1012"/>
      <c r="F8" s="1012"/>
      <c r="G8" s="1012"/>
    </row>
    <row r="9" spans="1:9" s="39" customFormat="1">
      <c r="A9" s="1011" t="s">
        <v>1297</v>
      </c>
      <c r="B9" s="1011"/>
      <c r="C9" s="1012"/>
      <c r="D9" s="1012"/>
      <c r="E9" s="1012"/>
      <c r="F9" s="1012"/>
      <c r="G9" s="1012"/>
    </row>
    <row r="10" spans="1:9">
      <c r="A10" s="267"/>
      <c r="B10" s="267"/>
      <c r="C10" s="264"/>
      <c r="D10" s="264"/>
      <c r="E10" s="264"/>
      <c r="F10" s="264"/>
    </row>
    <row r="11" spans="1:9">
      <c r="A11" s="1015" t="s">
        <v>1299</v>
      </c>
      <c r="B11" s="1015"/>
      <c r="C11" s="1015"/>
      <c r="D11" s="1015"/>
      <c r="E11" s="1015"/>
      <c r="F11" s="1015"/>
      <c r="G11" s="1015"/>
    </row>
    <row r="12" spans="1:9">
      <c r="A12" s="264"/>
      <c r="B12" s="697"/>
      <c r="E12" s="50"/>
    </row>
    <row r="13" spans="1:9" ht="13.15" customHeight="1">
      <c r="C13" s="264"/>
      <c r="D13" s="987" t="s">
        <v>1298</v>
      </c>
      <c r="E13" s="987"/>
      <c r="F13" s="987"/>
    </row>
    <row r="14" spans="1:9">
      <c r="C14" s="264"/>
      <c r="D14" s="987"/>
      <c r="E14" s="987"/>
      <c r="F14" s="987"/>
    </row>
    <row r="15" spans="1:9">
      <c r="A15" s="269"/>
      <c r="B15" s="269"/>
      <c r="C15" s="269"/>
      <c r="D15" s="984" t="s">
        <v>1281</v>
      </c>
      <c r="E15" s="984"/>
      <c r="F15" s="984"/>
    </row>
    <row r="16" spans="1:9">
      <c r="A16" s="269"/>
      <c r="B16" s="269"/>
      <c r="C16" s="269"/>
      <c r="D16" s="337"/>
    </row>
    <row r="17" spans="1:7" ht="14.25">
      <c r="A17" s="270"/>
      <c r="B17" s="703" t="s">
        <v>329</v>
      </c>
      <c r="C17" s="323"/>
      <c r="D17" s="959" t="s">
        <v>1282</v>
      </c>
      <c r="E17" s="959"/>
      <c r="F17" s="959"/>
    </row>
    <row r="18" spans="1:7">
      <c r="A18" s="269"/>
      <c r="B18" s="269"/>
      <c r="C18" s="323"/>
      <c r="D18" s="959"/>
      <c r="E18" s="959"/>
      <c r="F18" s="959"/>
    </row>
    <row r="19" spans="1:7">
      <c r="A19" s="269"/>
      <c r="B19" s="269"/>
      <c r="C19" s="323"/>
      <c r="D19" s="959"/>
      <c r="E19" s="959"/>
      <c r="F19" s="959"/>
    </row>
    <row r="20" spans="1:7">
      <c r="A20" s="269"/>
      <c r="B20" s="269"/>
      <c r="C20" s="269"/>
    </row>
    <row r="21" spans="1:7" ht="14.25">
      <c r="A21" s="270"/>
      <c r="B21" s="703" t="s">
        <v>329</v>
      </c>
      <c r="D21" s="988" t="s">
        <v>1283</v>
      </c>
      <c r="E21" s="988"/>
      <c r="F21" s="988"/>
    </row>
    <row r="22" spans="1:7" ht="14.25">
      <c r="A22" s="270"/>
      <c r="B22" s="270"/>
      <c r="D22" s="138"/>
    </row>
    <row r="23" spans="1:7" ht="14.25">
      <c r="A23" s="270"/>
      <c r="B23" s="703" t="s">
        <v>329</v>
      </c>
      <c r="D23" s="959" t="s">
        <v>1284</v>
      </c>
      <c r="E23" s="959"/>
      <c r="F23" s="959"/>
    </row>
    <row r="24" spans="1:7" ht="14.25">
      <c r="A24" s="270"/>
      <c r="B24" s="270"/>
      <c r="D24" s="959"/>
      <c r="E24" s="959"/>
      <c r="F24" s="959"/>
    </row>
    <row r="25" spans="1:7"/>
    <row r="26" spans="1:7" ht="14.25">
      <c r="A26" s="270"/>
      <c r="B26" s="703" t="s">
        <v>329</v>
      </c>
      <c r="D26" s="982" t="s">
        <v>1285</v>
      </c>
      <c r="E26" s="982"/>
      <c r="F26" s="982"/>
    </row>
    <row r="27" spans="1:7">
      <c r="D27" s="982"/>
      <c r="E27" s="982"/>
      <c r="F27" s="982"/>
    </row>
    <row r="28" spans="1:7">
      <c r="D28" s="982"/>
      <c r="E28" s="982"/>
      <c r="F28" s="982"/>
    </row>
    <row r="29" spans="1:7">
      <c r="A29" s="582"/>
      <c r="C29" s="582"/>
      <c r="D29" s="982"/>
      <c r="E29" s="982"/>
      <c r="F29" s="982"/>
    </row>
    <row r="30" spans="1:7">
      <c r="A30" s="582"/>
      <c r="C30" s="582"/>
      <c r="D30" s="982"/>
      <c r="E30" s="982"/>
      <c r="F30" s="982"/>
    </row>
    <row r="31" spans="1:7" s="39" customFormat="1">
      <c r="A31" s="282"/>
      <c r="B31" s="282"/>
      <c r="C31" s="282"/>
      <c r="D31" s="460"/>
      <c r="E31" s="133"/>
      <c r="F31" s="133"/>
      <c r="G31" s="133"/>
    </row>
    <row r="32" spans="1:7" s="39" customFormat="1">
      <c r="A32" s="282"/>
      <c r="B32" s="703" t="s">
        <v>329</v>
      </c>
      <c r="C32" s="282"/>
      <c r="D32" s="961" t="s">
        <v>1286</v>
      </c>
      <c r="E32" s="961"/>
      <c r="F32" s="961"/>
      <c r="G32" s="133"/>
    </row>
    <row r="33" spans="1:7" s="39" customFormat="1">
      <c r="A33" s="282"/>
      <c r="B33" s="282"/>
      <c r="C33" s="282"/>
      <c r="D33" s="961"/>
      <c r="E33" s="961"/>
      <c r="F33" s="961"/>
      <c r="G33" s="133"/>
    </row>
    <row r="34" spans="1:7" ht="14.25">
      <c r="A34" s="270"/>
      <c r="B34" s="270"/>
      <c r="D34" s="421"/>
    </row>
    <row r="35" spans="1:7" ht="14.45" customHeight="1">
      <c r="A35" s="270"/>
      <c r="B35" s="703" t="s">
        <v>329</v>
      </c>
      <c r="C35" s="578"/>
      <c r="D35" s="961" t="s">
        <v>1287</v>
      </c>
      <c r="E35" s="961"/>
      <c r="F35" s="961"/>
    </row>
    <row r="36" spans="1:7" ht="14.25">
      <c r="A36" s="270"/>
      <c r="B36" s="270"/>
      <c r="C36" s="578"/>
      <c r="D36" s="961"/>
      <c r="E36" s="961"/>
      <c r="F36" s="961"/>
    </row>
    <row r="37" spans="1:7" ht="14.25">
      <c r="A37" s="270"/>
      <c r="B37" s="270"/>
      <c r="C37" s="578"/>
      <c r="D37" s="961"/>
      <c r="E37" s="961"/>
      <c r="F37" s="961"/>
    </row>
    <row r="38" spans="1:7" ht="14.25">
      <c r="A38" s="270"/>
      <c r="B38" s="270"/>
      <c r="C38" s="578"/>
      <c r="D38" s="12"/>
    </row>
    <row r="39" spans="1:7" s="706" customFormat="1" ht="14.25">
      <c r="A39" s="270"/>
      <c r="B39" s="703" t="s">
        <v>329</v>
      </c>
      <c r="C39" s="723"/>
      <c r="D39" s="961" t="s">
        <v>1288</v>
      </c>
      <c r="E39" s="961"/>
      <c r="F39" s="961"/>
      <c r="G39" s="7"/>
    </row>
    <row r="40" spans="1:7" s="706" customFormat="1" ht="14.25">
      <c r="A40" s="270"/>
      <c r="B40" s="270"/>
      <c r="C40" s="723"/>
      <c r="D40" s="961"/>
      <c r="E40" s="961"/>
      <c r="F40" s="961"/>
      <c r="G40" s="7"/>
    </row>
    <row r="41" spans="1:7" s="706" customFormat="1" ht="14.25">
      <c r="A41" s="270"/>
      <c r="B41" s="270"/>
      <c r="C41" s="723"/>
      <c r="D41" s="961"/>
      <c r="E41" s="961"/>
      <c r="F41" s="961"/>
      <c r="G41" s="7"/>
    </row>
    <row r="42" spans="1:7" s="706" customFormat="1" ht="14.25">
      <c r="A42" s="270"/>
      <c r="B42" s="270"/>
      <c r="C42" s="723"/>
      <c r="D42" s="961"/>
      <c r="E42" s="961"/>
      <c r="F42" s="961"/>
      <c r="G42" s="7"/>
    </row>
    <row r="43" spans="1:7" s="706" customFormat="1" ht="14.25">
      <c r="A43" s="270"/>
      <c r="B43" s="270"/>
      <c r="C43" s="723"/>
      <c r="D43" s="961"/>
      <c r="E43" s="961"/>
      <c r="F43" s="961"/>
      <c r="G43" s="7"/>
    </row>
    <row r="44" spans="1:7" s="706" customFormat="1" ht="14.25">
      <c r="A44" s="270"/>
      <c r="B44" s="270"/>
      <c r="C44" s="723"/>
      <c r="D44" s="722"/>
      <c r="E44" s="722"/>
      <c r="F44" s="722"/>
      <c r="G44" s="7"/>
    </row>
    <row r="45" spans="1:7" ht="14.25">
      <c r="A45" s="270"/>
      <c r="B45" s="703" t="s">
        <v>329</v>
      </c>
      <c r="C45" s="578"/>
      <c r="D45" s="961" t="s">
        <v>1289</v>
      </c>
      <c r="E45" s="961"/>
      <c r="F45" s="961"/>
    </row>
    <row r="46" spans="1:7" ht="14.25">
      <c r="A46" s="270"/>
      <c r="B46" s="270"/>
      <c r="C46" s="578"/>
      <c r="D46" s="961"/>
      <c r="E46" s="961"/>
      <c r="F46" s="961"/>
    </row>
    <row r="47" spans="1:7" ht="14.25">
      <c r="A47" s="270"/>
      <c r="B47" s="270"/>
      <c r="C47" s="578"/>
      <c r="D47" s="961"/>
      <c r="E47" s="961"/>
      <c r="F47" s="961"/>
    </row>
    <row r="48" spans="1:7" ht="23.25" customHeight="1">
      <c r="A48" s="270"/>
      <c r="B48" s="270"/>
      <c r="C48" s="578"/>
      <c r="D48" s="961"/>
      <c r="E48" s="961"/>
      <c r="F48" s="961"/>
    </row>
    <row r="49" spans="1:7" ht="14.25">
      <c r="A49" s="270"/>
      <c r="B49" s="270"/>
      <c r="D49" s="154"/>
    </row>
    <row r="50" spans="1:7" ht="14.45" customHeight="1">
      <c r="A50" s="270"/>
      <c r="B50" s="703" t="s">
        <v>329</v>
      </c>
      <c r="D50" s="961" t="s">
        <v>1290</v>
      </c>
      <c r="E50" s="961"/>
      <c r="F50" s="961"/>
    </row>
    <row r="51" spans="1:7" ht="14.25">
      <c r="A51" s="270"/>
      <c r="B51" s="270"/>
      <c r="D51" s="961"/>
      <c r="E51" s="961"/>
      <c r="F51" s="961"/>
    </row>
    <row r="52" spans="1:7" ht="14.25">
      <c r="A52" s="270"/>
      <c r="B52" s="270"/>
      <c r="D52" s="961"/>
      <c r="E52" s="961"/>
      <c r="F52" s="961"/>
    </row>
    <row r="53" spans="1:7" s="2" customFormat="1" ht="14.25">
      <c r="A53" s="270"/>
      <c r="B53" s="270"/>
      <c r="C53" s="580"/>
      <c r="D53" s="247"/>
      <c r="E53" s="22"/>
      <c r="F53" s="22"/>
      <c r="G53" s="22"/>
    </row>
    <row r="54" spans="1:7" s="2" customFormat="1" ht="14.25">
      <c r="A54" s="420"/>
      <c r="B54" s="703" t="s">
        <v>329</v>
      </c>
      <c r="C54" s="581"/>
      <c r="D54" s="961" t="s">
        <v>1291</v>
      </c>
      <c r="E54" s="961"/>
      <c r="F54" s="961"/>
      <c r="G54" s="22"/>
    </row>
    <row r="55" spans="1:7" s="2" customFormat="1" ht="14.25">
      <c r="A55" s="420"/>
      <c r="B55" s="420"/>
      <c r="C55" s="581"/>
      <c r="D55" s="961"/>
      <c r="E55" s="961"/>
      <c r="F55" s="961"/>
      <c r="G55" s="22"/>
    </row>
    <row r="56" spans="1:7" s="39" customFormat="1">
      <c r="A56" s="282"/>
      <c r="B56" s="282"/>
      <c r="C56" s="282"/>
      <c r="D56" s="460"/>
      <c r="E56" s="133"/>
      <c r="F56" s="133"/>
      <c r="G56" s="133"/>
    </row>
    <row r="57" spans="1:7" ht="14.25">
      <c r="A57" s="270"/>
      <c r="B57" s="703" t="s">
        <v>329</v>
      </c>
      <c r="D57" s="961" t="s">
        <v>1292</v>
      </c>
      <c r="E57" s="961"/>
      <c r="F57" s="961"/>
    </row>
    <row r="58" spans="1:7">
      <c r="D58" s="961"/>
      <c r="E58" s="961"/>
      <c r="F58" s="961"/>
    </row>
    <row r="59" spans="1:7">
      <c r="D59" s="961"/>
      <c r="E59" s="961"/>
      <c r="F59" s="961"/>
    </row>
    <row r="60" spans="1:7" s="706" customFormat="1">
      <c r="A60" s="723"/>
      <c r="B60" s="723"/>
      <c r="C60" s="723"/>
      <c r="D60" s="702"/>
      <c r="E60" s="7"/>
      <c r="F60" s="7"/>
      <c r="G60" s="7"/>
    </row>
    <row r="61" spans="1:7" ht="14.25">
      <c r="A61" s="270"/>
      <c r="B61" s="703" t="s">
        <v>329</v>
      </c>
      <c r="D61" s="961" t="s">
        <v>1293</v>
      </c>
      <c r="E61" s="961"/>
      <c r="F61" s="961"/>
    </row>
    <row r="62" spans="1:7">
      <c r="D62" s="961"/>
      <c r="E62" s="961"/>
      <c r="F62" s="961"/>
    </row>
    <row r="63" spans="1:7"/>
    <row r="64" spans="1:7" ht="14.25">
      <c r="A64" s="270"/>
      <c r="B64" s="703" t="s">
        <v>329</v>
      </c>
      <c r="D64" s="961" t="s">
        <v>1294</v>
      </c>
      <c r="E64" s="961"/>
      <c r="F64" s="961"/>
    </row>
    <row r="65" spans="1:7">
      <c r="D65" s="961"/>
      <c r="E65" s="961"/>
      <c r="F65" s="961"/>
    </row>
    <row r="66" spans="1:7">
      <c r="A66" s="579"/>
      <c r="C66" s="579"/>
      <c r="D66" s="961"/>
      <c r="E66" s="961"/>
      <c r="F66" s="961"/>
    </row>
    <row r="67" spans="1:7">
      <c r="D67" s="12"/>
    </row>
    <row r="68" spans="1:7" ht="14.25">
      <c r="A68" s="270"/>
      <c r="B68" s="703" t="s">
        <v>329</v>
      </c>
      <c r="D68" s="959" t="s">
        <v>1295</v>
      </c>
      <c r="E68" s="959"/>
      <c r="F68" s="959"/>
    </row>
    <row r="69" spans="1:7">
      <c r="D69" s="959"/>
      <c r="E69" s="959"/>
      <c r="F69" s="959"/>
    </row>
    <row r="70" spans="1:7" ht="14.25">
      <c r="A70" s="270"/>
      <c r="B70" s="270"/>
      <c r="D70" s="138"/>
    </row>
    <row r="71" spans="1:7">
      <c r="A71" s="985" t="s">
        <v>1202</v>
      </c>
      <c r="B71" s="985"/>
      <c r="C71" s="985"/>
      <c r="D71" s="985"/>
      <c r="E71" s="985"/>
      <c r="F71" s="985"/>
      <c r="G71" s="985"/>
    </row>
    <row r="72" spans="1:7"/>
    <row r="73" spans="1:7">
      <c r="C73" s="271"/>
      <c r="D73" s="1001" t="s">
        <v>1300</v>
      </c>
      <c r="E73" s="1001"/>
      <c r="F73" s="1001"/>
    </row>
    <row r="74" spans="1:7">
      <c r="A74" s="138"/>
      <c r="B74" s="138"/>
      <c r="D74" s="959" t="s">
        <v>1327</v>
      </c>
      <c r="E74" s="959"/>
      <c r="F74" s="959"/>
    </row>
    <row r="75" spans="1:7">
      <c r="A75" s="138"/>
      <c r="B75" s="138"/>
    </row>
    <row r="76" spans="1:7" ht="14.25">
      <c r="A76" s="270"/>
      <c r="B76" s="703" t="s">
        <v>329</v>
      </c>
      <c r="D76" s="959" t="s">
        <v>1301</v>
      </c>
      <c r="E76" s="959"/>
      <c r="F76" s="959"/>
    </row>
    <row r="77" spans="1:7" ht="14.25">
      <c r="A77" s="270"/>
      <c r="B77" s="270"/>
      <c r="D77" s="959"/>
      <c r="E77" s="959"/>
      <c r="F77" s="959"/>
    </row>
    <row r="78" spans="1:7" ht="14.25">
      <c r="A78" s="270"/>
      <c r="B78" s="270"/>
      <c r="D78" s="959"/>
      <c r="E78" s="959"/>
      <c r="F78" s="959"/>
    </row>
    <row r="79" spans="1:7" ht="14.25">
      <c r="A79" s="270"/>
      <c r="B79" s="270"/>
      <c r="D79" s="959"/>
      <c r="E79" s="959"/>
      <c r="F79" s="959"/>
    </row>
    <row r="80" spans="1:7" ht="14.25">
      <c r="A80" s="270"/>
      <c r="B80" s="270"/>
      <c r="D80" s="959"/>
      <c r="E80" s="959"/>
      <c r="F80" s="959"/>
    </row>
    <row r="81" spans="1:7" ht="14.25">
      <c r="A81" s="270"/>
      <c r="B81" s="270"/>
      <c r="D81" s="959"/>
      <c r="E81" s="959"/>
      <c r="F81" s="959"/>
    </row>
    <row r="82" spans="1:7" s="730" customFormat="1" ht="14.25">
      <c r="A82" s="731"/>
      <c r="B82" s="731"/>
      <c r="C82" s="729"/>
      <c r="D82" s="733"/>
      <c r="E82" s="733"/>
      <c r="F82" s="733"/>
      <c r="G82" s="7"/>
    </row>
    <row r="83" spans="1:7" s="730" customFormat="1" ht="14.45" customHeight="1">
      <c r="A83" s="731"/>
      <c r="B83" s="736" t="s">
        <v>329</v>
      </c>
      <c r="C83" s="729"/>
      <c r="D83" s="1016" t="s">
        <v>1400</v>
      </c>
      <c r="E83" s="1016"/>
      <c r="F83" s="1016"/>
      <c r="G83" s="7"/>
    </row>
    <row r="84" spans="1:7" s="730" customFormat="1" ht="14.25">
      <c r="A84" s="731"/>
      <c r="B84" s="731"/>
      <c r="C84" s="729"/>
      <c r="D84" s="1016"/>
      <c r="E84" s="1016"/>
      <c r="F84" s="1016"/>
      <c r="G84" s="7"/>
    </row>
    <row r="85" spans="1:7" s="730" customFormat="1" ht="14.25">
      <c r="A85" s="731"/>
      <c r="B85" s="731"/>
      <c r="C85" s="729"/>
      <c r="D85" s="1016"/>
      <c r="E85" s="1016"/>
      <c r="F85" s="1016"/>
      <c r="G85" s="7"/>
    </row>
    <row r="86" spans="1:7" s="730" customFormat="1" ht="14.25">
      <c r="A86" s="731"/>
      <c r="B86" s="731"/>
      <c r="C86" s="729"/>
      <c r="D86" s="1016"/>
      <c r="E86" s="1016"/>
      <c r="F86" s="1016"/>
      <c r="G86" s="7"/>
    </row>
    <row r="87" spans="1:7" s="730" customFormat="1" ht="14.25">
      <c r="A87" s="731"/>
      <c r="B87" s="731"/>
      <c r="C87" s="729"/>
      <c r="D87" s="1016"/>
      <c r="E87" s="1016"/>
      <c r="F87" s="1016"/>
      <c r="G87" s="7"/>
    </row>
    <row r="88" spans="1:7" s="743" customFormat="1" ht="14.25">
      <c r="A88" s="738"/>
      <c r="B88" s="738"/>
      <c r="C88" s="769"/>
      <c r="D88" s="1016"/>
      <c r="E88" s="1016"/>
      <c r="F88" s="1016"/>
      <c r="G88" s="7"/>
    </row>
    <row r="89" spans="1:7" s="743" customFormat="1" ht="14.25">
      <c r="A89" s="738"/>
      <c r="B89" s="738"/>
      <c r="C89" s="769"/>
      <c r="D89" s="1016"/>
      <c r="E89" s="1016"/>
      <c r="F89" s="1016"/>
      <c r="G89" s="7"/>
    </row>
    <row r="90" spans="1:7" s="743" customFormat="1" ht="14.25">
      <c r="A90" s="738"/>
      <c r="B90" s="738"/>
      <c r="C90" s="769"/>
      <c r="D90" s="1016"/>
      <c r="E90" s="1016"/>
      <c r="F90" s="1016"/>
      <c r="G90" s="7"/>
    </row>
    <row r="91" spans="1:7" ht="14.25">
      <c r="A91" s="270"/>
      <c r="B91" s="270"/>
      <c r="D91" s="1016"/>
      <c r="E91" s="1016"/>
      <c r="F91" s="1016"/>
    </row>
    <row r="92" spans="1:7" ht="14.25">
      <c r="A92" s="270"/>
      <c r="B92" s="270"/>
      <c r="D92" s="1016"/>
      <c r="E92" s="1016"/>
      <c r="F92" s="1016"/>
    </row>
    <row r="93" spans="1:7" ht="14.25">
      <c r="A93" s="270"/>
      <c r="B93" s="270"/>
      <c r="D93" s="1016"/>
      <c r="E93" s="1016"/>
      <c r="F93" s="1016"/>
    </row>
    <row r="94" spans="1:7" ht="14.25">
      <c r="A94" s="270"/>
      <c r="B94" s="270"/>
      <c r="D94" s="1016"/>
      <c r="E94" s="1016"/>
      <c r="F94" s="1016"/>
    </row>
    <row r="95" spans="1:7" ht="14.25">
      <c r="A95" s="270"/>
      <c r="B95" s="270"/>
      <c r="D95" s="1016"/>
      <c r="E95" s="1016"/>
      <c r="F95" s="1016"/>
    </row>
    <row r="96" spans="1:7" ht="14.25">
      <c r="A96" s="270"/>
      <c r="B96" s="270"/>
      <c r="D96" s="1016"/>
      <c r="E96" s="1016"/>
      <c r="F96" s="1016"/>
    </row>
    <row r="97" spans="1:11" s="734" customFormat="1" ht="14.25">
      <c r="A97" s="735"/>
      <c r="B97" s="739" t="s">
        <v>329</v>
      </c>
      <c r="C97" s="729"/>
      <c r="D97" s="959" t="s">
        <v>1302</v>
      </c>
      <c r="E97" s="959"/>
      <c r="F97" s="959"/>
      <c r="G97" s="7"/>
    </row>
    <row r="98" spans="1:11" s="734" customFormat="1" ht="14.25">
      <c r="A98" s="735"/>
      <c r="B98" s="735"/>
      <c r="C98" s="729"/>
      <c r="D98" s="959"/>
      <c r="E98" s="959"/>
      <c r="F98" s="959"/>
      <c r="G98" s="7"/>
    </row>
    <row r="99" spans="1:11" s="734" customFormat="1" ht="14.25">
      <c r="A99" s="735"/>
      <c r="B99" s="735"/>
      <c r="C99" s="729"/>
      <c r="D99" s="959"/>
      <c r="E99" s="959"/>
      <c r="F99" s="959"/>
      <c r="G99" s="7"/>
    </row>
    <row r="100" spans="1:11" s="734" customFormat="1" ht="14.25">
      <c r="A100" s="735"/>
      <c r="B100" s="735"/>
      <c r="C100" s="729"/>
      <c r="D100" s="959"/>
      <c r="E100" s="959"/>
      <c r="F100" s="959"/>
      <c r="G100" s="7"/>
    </row>
    <row r="101" spans="1:11" s="734" customFormat="1" ht="14.25">
      <c r="A101" s="735"/>
      <c r="B101" s="735"/>
      <c r="C101" s="729"/>
      <c r="D101" s="959"/>
      <c r="E101" s="959"/>
      <c r="F101" s="959"/>
      <c r="G101" s="7"/>
    </row>
    <row r="102" spans="1:11" s="734" customFormat="1" ht="14.25">
      <c r="A102" s="735"/>
      <c r="B102" s="735"/>
      <c r="C102" s="729"/>
      <c r="D102" s="959"/>
      <c r="E102" s="959"/>
      <c r="F102" s="959"/>
      <c r="G102" s="7"/>
    </row>
    <row r="103" spans="1:11" s="734" customFormat="1" ht="14.25">
      <c r="A103" s="735"/>
      <c r="B103" s="735"/>
      <c r="C103" s="729"/>
      <c r="D103" s="959"/>
      <c r="E103" s="959"/>
      <c r="F103" s="959"/>
      <c r="G103" s="7"/>
    </row>
    <row r="104" spans="1:11" s="734" customFormat="1" ht="14.25">
      <c r="A104" s="735"/>
      <c r="B104" s="735"/>
      <c r="C104" s="729"/>
      <c r="D104" s="959"/>
      <c r="E104" s="959"/>
      <c r="F104" s="959"/>
      <c r="G104" s="7"/>
    </row>
    <row r="105" spans="1:11" s="737" customFormat="1" ht="14.25">
      <c r="A105" s="738"/>
      <c r="B105" s="738"/>
      <c r="C105" s="729"/>
      <c r="D105" s="740"/>
      <c r="E105" s="740"/>
      <c r="F105" s="740"/>
      <c r="G105" s="7"/>
    </row>
    <row r="106" spans="1:11" ht="14.25">
      <c r="A106" s="420"/>
      <c r="B106" s="732" t="s">
        <v>329</v>
      </c>
      <c r="C106" s="486"/>
      <c r="D106" s="1017" t="s">
        <v>1303</v>
      </c>
      <c r="E106" s="1017"/>
      <c r="F106" s="1017"/>
      <c r="G106" s="487"/>
      <c r="H106" s="485"/>
      <c r="I106" s="485"/>
      <c r="J106" s="485"/>
      <c r="K106" s="485"/>
    </row>
    <row r="107" spans="1:11" ht="14.25">
      <c r="A107" s="270"/>
      <c r="B107" s="270"/>
      <c r="C107" s="325"/>
      <c r="D107" s="1017"/>
      <c r="E107" s="1017"/>
      <c r="F107" s="1017"/>
      <c r="G107" s="487"/>
      <c r="H107" s="485"/>
      <c r="I107" s="485"/>
      <c r="J107" s="485"/>
      <c r="K107" s="485"/>
    </row>
    <row r="108" spans="1:11" ht="14.25">
      <c r="A108" s="270"/>
      <c r="B108" s="270"/>
      <c r="C108" s="325"/>
      <c r="D108" s="1017"/>
      <c r="E108" s="1017"/>
      <c r="F108" s="1017"/>
      <c r="G108" s="487"/>
      <c r="H108" s="485"/>
      <c r="I108" s="485"/>
      <c r="J108" s="485"/>
      <c r="K108" s="485"/>
    </row>
    <row r="109" spans="1:11" ht="14.25">
      <c r="A109" s="270"/>
      <c r="B109" s="270"/>
      <c r="C109" s="325"/>
      <c r="D109" s="1017"/>
      <c r="E109" s="1017"/>
      <c r="F109" s="1017"/>
      <c r="G109" s="487"/>
      <c r="H109" s="485"/>
      <c r="I109" s="485"/>
      <c r="J109" s="485"/>
      <c r="K109" s="485"/>
    </row>
    <row r="110" spans="1:11" ht="14.25">
      <c r="A110" s="270"/>
      <c r="B110" s="270"/>
      <c r="C110" s="325"/>
      <c r="D110" s="1017"/>
      <c r="E110" s="1017"/>
      <c r="F110" s="1017"/>
      <c r="G110" s="487"/>
      <c r="H110" s="485"/>
      <c r="I110" s="485"/>
      <c r="J110" s="485"/>
      <c r="K110" s="485"/>
    </row>
    <row r="111" spans="1:11">
      <c r="C111"/>
      <c r="D111" s="1017"/>
      <c r="E111" s="1017"/>
      <c r="F111" s="1017"/>
      <c r="G111"/>
      <c r="H111"/>
      <c r="I111"/>
      <c r="J111"/>
      <c r="K111"/>
    </row>
    <row r="112" spans="1:11">
      <c r="C112"/>
      <c r="D112" s="1017"/>
      <c r="E112" s="1017"/>
      <c r="F112" s="1017"/>
      <c r="G112"/>
      <c r="H112"/>
      <c r="I112"/>
      <c r="J112"/>
      <c r="K112"/>
    </row>
    <row r="113" spans="1:11">
      <c r="C113"/>
      <c r="D113" s="494"/>
      <c r="E113"/>
      <c r="F113"/>
      <c r="G113"/>
      <c r="H113"/>
      <c r="I113"/>
      <c r="J113"/>
      <c r="K113"/>
    </row>
    <row r="114" spans="1:11" ht="14.25">
      <c r="A114" s="270"/>
      <c r="B114" s="703" t="s">
        <v>329</v>
      </c>
      <c r="C114"/>
      <c r="D114" s="1018" t="s">
        <v>1304</v>
      </c>
      <c r="E114" s="1018"/>
      <c r="F114" s="1018"/>
      <c r="G114"/>
      <c r="H114"/>
      <c r="I114"/>
      <c r="J114"/>
      <c r="K114"/>
    </row>
    <row r="115" spans="1:11" ht="14.25">
      <c r="A115" s="270"/>
      <c r="B115" s="270"/>
      <c r="C115"/>
      <c r="D115" s="1018"/>
      <c r="E115" s="1018"/>
      <c r="F115" s="1018"/>
      <c r="G115"/>
      <c r="H115"/>
      <c r="I115"/>
      <c r="J115"/>
      <c r="K115"/>
    </row>
    <row r="116" spans="1:11"/>
    <row r="117" spans="1:11" ht="14.25">
      <c r="A117" s="270"/>
      <c r="B117" s="703" t="s">
        <v>329</v>
      </c>
      <c r="C117" s="10"/>
      <c r="D117" s="959" t="s">
        <v>1305</v>
      </c>
      <c r="E117" s="959"/>
      <c r="F117" s="959"/>
    </row>
    <row r="118" spans="1:11">
      <c r="C118" s="10"/>
      <c r="D118" s="959"/>
      <c r="E118" s="959"/>
      <c r="F118" s="959"/>
    </row>
    <row r="119" spans="1:11">
      <c r="C119" s="10"/>
      <c r="D119" s="959"/>
      <c r="E119" s="959"/>
      <c r="F119" s="959"/>
    </row>
    <row r="120" spans="1:11">
      <c r="C120" s="10"/>
      <c r="D120" s="959"/>
      <c r="E120" s="959"/>
      <c r="F120" s="959"/>
    </row>
    <row r="121" spans="1:11">
      <c r="C121" s="10"/>
      <c r="D121" s="959"/>
      <c r="E121" s="959"/>
      <c r="F121" s="959"/>
    </row>
    <row r="122" spans="1:11">
      <c r="C122" s="10"/>
      <c r="D122" s="152"/>
      <c r="E122" s="152"/>
      <c r="F122" s="152"/>
    </row>
    <row r="123" spans="1:11" customFormat="1" ht="14.25">
      <c r="A123" s="270"/>
      <c r="B123" s="703" t="s">
        <v>329</v>
      </c>
      <c r="C123" s="10"/>
      <c r="D123" s="961" t="s">
        <v>1306</v>
      </c>
      <c r="E123" s="961"/>
      <c r="F123" s="961"/>
      <c r="G123" s="152"/>
    </row>
    <row r="124" spans="1:11" s="306" customFormat="1" ht="13.7" customHeight="1">
      <c r="A124" s="303"/>
      <c r="B124" s="303"/>
      <c r="C124" s="304"/>
      <c r="D124" s="961"/>
      <c r="E124" s="961"/>
      <c r="F124" s="961"/>
      <c r="G124" s="305"/>
    </row>
    <row r="125" spans="1:11" customFormat="1" ht="13.7" customHeight="1">
      <c r="A125" s="135"/>
      <c r="B125" s="700"/>
      <c r="C125" s="10"/>
      <c r="D125" s="961"/>
      <c r="E125" s="961"/>
      <c r="F125" s="961"/>
      <c r="G125" s="152"/>
    </row>
    <row r="126" spans="1:11" customFormat="1" ht="13.7" customHeight="1">
      <c r="A126" s="135"/>
      <c r="B126" s="700"/>
      <c r="C126" s="10"/>
      <c r="D126" s="961"/>
      <c r="E126" s="961"/>
      <c r="F126" s="961"/>
      <c r="G126" s="152"/>
    </row>
    <row r="127" spans="1:11" customFormat="1" ht="13.7" customHeight="1">
      <c r="A127" s="135"/>
      <c r="B127" s="700"/>
      <c r="C127" s="10"/>
      <c r="D127" s="961"/>
      <c r="E127" s="961"/>
      <c r="F127" s="961"/>
      <c r="G127" s="152"/>
    </row>
    <row r="128" spans="1:11" customFormat="1" ht="13.7" customHeight="1">
      <c r="A128" s="395"/>
      <c r="B128" s="395"/>
      <c r="C128" s="10"/>
      <c r="D128" s="961"/>
      <c r="E128" s="961"/>
      <c r="F128" s="961"/>
      <c r="G128" s="152"/>
    </row>
    <row r="129" spans="1:7" s="2" customFormat="1" ht="13.7" customHeight="1">
      <c r="A129" s="282"/>
      <c r="B129" s="282"/>
      <c r="C129" s="459"/>
      <c r="D129" s="961"/>
      <c r="E129" s="961"/>
      <c r="F129" s="961"/>
      <c r="G129" s="187"/>
    </row>
    <row r="130" spans="1:7" s="2" customFormat="1" ht="13.7" customHeight="1">
      <c r="A130" s="282"/>
      <c r="B130" s="282"/>
      <c r="C130" s="459"/>
      <c r="D130" s="961"/>
      <c r="E130" s="961"/>
      <c r="F130" s="961"/>
      <c r="G130" s="187"/>
    </row>
    <row r="131" spans="1:7" customFormat="1" ht="13.7" customHeight="1">
      <c r="A131" s="135"/>
      <c r="B131" s="700"/>
      <c r="C131" s="10"/>
      <c r="D131" s="961"/>
      <c r="E131" s="961"/>
      <c r="F131" s="961"/>
      <c r="G131" s="152"/>
    </row>
    <row r="132" spans="1:7" customFormat="1" ht="13.7" customHeight="1">
      <c r="A132" s="135"/>
      <c r="B132" s="700"/>
      <c r="C132" s="10"/>
      <c r="D132" s="961"/>
      <c r="E132" s="961"/>
      <c r="F132" s="961"/>
      <c r="G132" s="152"/>
    </row>
    <row r="133" spans="1:7" customFormat="1" ht="13.7" customHeight="1">
      <c r="A133" s="135"/>
      <c r="B133" s="700"/>
      <c r="C133" s="10"/>
      <c r="D133" s="961"/>
      <c r="E133" s="961"/>
      <c r="F133" s="961"/>
      <c r="G133" s="152"/>
    </row>
    <row r="134" spans="1:7" customFormat="1" ht="13.7" customHeight="1">
      <c r="A134" s="135"/>
      <c r="B134" s="700"/>
      <c r="C134" s="10"/>
      <c r="D134" s="961"/>
      <c r="E134" s="961"/>
      <c r="F134" s="961"/>
      <c r="G134" s="152"/>
    </row>
    <row r="135" spans="1:7" customFormat="1" ht="13.7" customHeight="1">
      <c r="A135" s="135"/>
      <c r="B135" s="700"/>
      <c r="C135" s="10"/>
      <c r="D135" s="337"/>
      <c r="E135" s="154"/>
      <c r="F135" s="154"/>
      <c r="G135" s="152"/>
    </row>
    <row r="136" spans="1:7" s="741" customFormat="1" ht="13.7" customHeight="1">
      <c r="A136" s="729"/>
      <c r="B136" s="742" t="s">
        <v>329</v>
      </c>
      <c r="C136" s="10"/>
      <c r="D136" s="959" t="s">
        <v>1414</v>
      </c>
      <c r="E136" s="959"/>
      <c r="F136" s="959"/>
      <c r="G136" s="152"/>
    </row>
    <row r="137" spans="1:7" s="741" customFormat="1" ht="13.7" customHeight="1">
      <c r="A137" s="729"/>
      <c r="B137" s="729"/>
      <c r="C137" s="10"/>
      <c r="D137" s="959"/>
      <c r="E137" s="959"/>
      <c r="F137" s="959"/>
      <c r="G137" s="152"/>
    </row>
    <row r="138" spans="1:7" s="741" customFormat="1" ht="13.7" customHeight="1">
      <c r="A138" s="729"/>
      <c r="B138" s="729"/>
      <c r="C138" s="10"/>
      <c r="D138" s="959"/>
      <c r="E138" s="959"/>
      <c r="F138" s="959"/>
      <c r="G138" s="152"/>
    </row>
    <row r="139" spans="1:7" s="741" customFormat="1" ht="13.7" customHeight="1">
      <c r="A139" s="729"/>
      <c r="B139" s="729"/>
      <c r="C139" s="10"/>
      <c r="D139" s="959"/>
      <c r="E139" s="959"/>
      <c r="F139" s="959"/>
      <c r="G139" s="152"/>
    </row>
    <row r="140" spans="1:7" s="741" customFormat="1" ht="13.7" customHeight="1">
      <c r="A140" s="729"/>
      <c r="B140" s="729"/>
      <c r="C140" s="10"/>
      <c r="D140" s="959"/>
      <c r="E140" s="959"/>
      <c r="F140" s="959"/>
      <c r="G140" s="152"/>
    </row>
    <row r="141" spans="1:7" s="741" customFormat="1" ht="13.7" customHeight="1">
      <c r="A141" s="729"/>
      <c r="B141" s="729"/>
      <c r="C141" s="10"/>
      <c r="D141" s="959"/>
      <c r="E141" s="959"/>
      <c r="F141" s="959"/>
      <c r="G141" s="152"/>
    </row>
    <row r="142" spans="1:7" s="741" customFormat="1" ht="13.7" customHeight="1">
      <c r="A142" s="729"/>
      <c r="B142" s="729"/>
      <c r="C142" s="10"/>
      <c r="D142" s="959"/>
      <c r="E142" s="959"/>
      <c r="F142" s="959"/>
      <c r="G142" s="152"/>
    </row>
    <row r="143" spans="1:7" s="741" customFormat="1" ht="13.7" customHeight="1">
      <c r="A143" s="729"/>
      <c r="B143" s="729"/>
      <c r="C143" s="10"/>
      <c r="D143" s="959"/>
      <c r="E143" s="959"/>
      <c r="F143" s="959"/>
      <c r="G143" s="152"/>
    </row>
    <row r="144" spans="1:7" s="741" customFormat="1" ht="13.7" customHeight="1">
      <c r="A144" s="729"/>
      <c r="B144" s="729"/>
      <c r="C144" s="10"/>
      <c r="D144" s="959"/>
      <c r="E144" s="959"/>
      <c r="F144" s="959"/>
      <c r="G144" s="152"/>
    </row>
    <row r="145" spans="1:7" s="741" customFormat="1" ht="13.7" customHeight="1">
      <c r="A145" s="729"/>
      <c r="B145" s="729"/>
      <c r="C145" s="10"/>
      <c r="D145" s="959"/>
      <c r="E145" s="959"/>
      <c r="F145" s="959"/>
      <c r="G145" s="152"/>
    </row>
    <row r="146" spans="1:7" s="741" customFormat="1" ht="13.7" customHeight="1">
      <c r="A146" s="771"/>
      <c r="B146" s="771"/>
      <c r="C146" s="10"/>
      <c r="D146" s="959"/>
      <c r="E146" s="959"/>
      <c r="F146" s="959"/>
      <c r="G146" s="152"/>
    </row>
    <row r="147" spans="1:7" s="741" customFormat="1" ht="13.7" customHeight="1">
      <c r="A147" s="771"/>
      <c r="B147" s="771"/>
      <c r="C147" s="10"/>
      <c r="D147" s="959"/>
      <c r="E147" s="959"/>
      <c r="F147" s="959"/>
      <c r="G147" s="152"/>
    </row>
    <row r="148" spans="1:7" s="741" customFormat="1" ht="13.7" customHeight="1">
      <c r="A148" s="729"/>
      <c r="B148" s="729"/>
      <c r="C148" s="10"/>
      <c r="D148" s="959"/>
      <c r="E148" s="959"/>
      <c r="F148" s="959"/>
      <c r="G148" s="152"/>
    </row>
    <row r="149" spans="1:7" s="741" customFormat="1" ht="13.7" customHeight="1">
      <c r="A149" s="729"/>
      <c r="B149" s="729"/>
      <c r="C149" s="10"/>
      <c r="D149" s="959"/>
      <c r="E149" s="959"/>
      <c r="F149" s="959"/>
      <c r="G149" s="152"/>
    </row>
    <row r="150" spans="1:7" s="741" customFormat="1" ht="13.7" customHeight="1">
      <c r="A150" s="729"/>
      <c r="B150" s="729"/>
      <c r="C150" s="10"/>
      <c r="D150" s="959"/>
      <c r="E150" s="959"/>
      <c r="F150" s="959"/>
      <c r="G150" s="152"/>
    </row>
    <row r="151" spans="1:7" s="741" customFormat="1" ht="13.7" customHeight="1">
      <c r="A151" s="729"/>
      <c r="B151" s="729"/>
      <c r="C151" s="10"/>
      <c r="D151" s="959"/>
      <c r="E151" s="959"/>
      <c r="F151" s="959"/>
      <c r="G151" s="152"/>
    </row>
    <row r="152" spans="1:7" s="741" customFormat="1" ht="13.7" customHeight="1">
      <c r="A152" s="729"/>
      <c r="B152" s="729"/>
      <c r="C152" s="10"/>
      <c r="D152" s="959"/>
      <c r="E152" s="959"/>
      <c r="F152" s="959"/>
      <c r="G152" s="152"/>
    </row>
    <row r="153" spans="1:7" s="741" customFormat="1" ht="13.7" customHeight="1">
      <c r="A153" s="729"/>
      <c r="B153" s="729"/>
      <c r="C153" s="10"/>
      <c r="D153" s="959"/>
      <c r="E153" s="959"/>
      <c r="F153" s="959"/>
      <c r="G153" s="152"/>
    </row>
    <row r="154" spans="1:7" s="741" customFormat="1" ht="13.7" customHeight="1">
      <c r="A154" s="729"/>
      <c r="B154" s="729"/>
      <c r="C154" s="10"/>
      <c r="D154" s="959"/>
      <c r="E154" s="959"/>
      <c r="F154" s="959"/>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19" t="s">
        <v>1307</v>
      </c>
      <c r="E156" s="1019"/>
      <c r="F156" s="1019"/>
      <c r="G156" s="461"/>
    </row>
    <row r="157" spans="1:7" customFormat="1" ht="13.7" customHeight="1">
      <c r="A157" s="395"/>
      <c r="B157" s="395"/>
      <c r="C157" s="335"/>
      <c r="D157" s="1019"/>
      <c r="E157" s="1019"/>
      <c r="F157" s="1019"/>
      <c r="G157" s="461"/>
    </row>
    <row r="158" spans="1:7" customFormat="1" ht="13.7" customHeight="1">
      <c r="A158" s="395"/>
      <c r="B158" s="395"/>
      <c r="C158" s="335"/>
      <c r="D158" s="337"/>
      <c r="E158" s="335"/>
      <c r="F158" s="335"/>
      <c r="G158" s="461"/>
    </row>
    <row r="159" spans="1:7" customFormat="1" ht="13.7" customHeight="1">
      <c r="A159" s="395"/>
      <c r="B159" s="703" t="s">
        <v>329</v>
      </c>
      <c r="C159" s="335"/>
      <c r="D159" s="962" t="s">
        <v>1308</v>
      </c>
      <c r="E159" s="962"/>
      <c r="F159" s="962"/>
      <c r="G159" s="461"/>
    </row>
    <row r="160" spans="1:7" customFormat="1" ht="13.7" customHeight="1">
      <c r="A160" s="395"/>
      <c r="B160" s="395"/>
      <c r="C160" s="335"/>
      <c r="D160" s="962"/>
      <c r="E160" s="962"/>
      <c r="F160" s="962"/>
      <c r="G160" s="461"/>
    </row>
    <row r="161" spans="1:7" customFormat="1" ht="13.7" customHeight="1">
      <c r="A161" s="395"/>
      <c r="B161" s="395"/>
      <c r="C161" s="335"/>
      <c r="D161" s="962"/>
      <c r="E161" s="962"/>
      <c r="F161" s="962"/>
      <c r="G161" s="461"/>
    </row>
    <row r="162" spans="1:7" customFormat="1" ht="13.7" customHeight="1">
      <c r="A162" s="395"/>
      <c r="B162" s="395"/>
      <c r="C162" s="335"/>
      <c r="D162" s="962"/>
      <c r="E162" s="962"/>
      <c r="F162" s="962"/>
      <c r="G162" s="461"/>
    </row>
    <row r="163" spans="1:7" customFormat="1" ht="13.7" customHeight="1">
      <c r="A163" s="135"/>
      <c r="B163" s="700"/>
      <c r="C163" s="10"/>
      <c r="D163" s="154"/>
      <c r="E163" s="154"/>
      <c r="F163" s="154"/>
      <c r="G163" s="152"/>
    </row>
    <row r="164" spans="1:7" customFormat="1" ht="13.7" customHeight="1">
      <c r="A164" s="135"/>
      <c r="B164" s="703" t="s">
        <v>329</v>
      </c>
      <c r="C164" s="10"/>
      <c r="D164" s="1007" t="s">
        <v>1309</v>
      </c>
      <c r="E164" s="1007"/>
      <c r="F164" s="1007"/>
      <c r="G164" s="152"/>
    </row>
    <row r="165" spans="1:7" customFormat="1" ht="13.7" customHeight="1">
      <c r="A165" s="135"/>
      <c r="B165" s="700"/>
      <c r="C165" s="10"/>
      <c r="D165" s="1007"/>
      <c r="E165" s="1007"/>
      <c r="F165" s="1007"/>
      <c r="G165" s="152"/>
    </row>
    <row r="166" spans="1:7" customFormat="1" ht="13.7" customHeight="1">
      <c r="A166" s="135"/>
      <c r="B166" s="700"/>
      <c r="C166" s="10"/>
      <c r="D166" s="1007"/>
      <c r="E166" s="1007"/>
      <c r="F166" s="1007"/>
      <c r="G166" s="152"/>
    </row>
    <row r="167" spans="1:7" customFormat="1" ht="13.7" customHeight="1">
      <c r="A167" s="23"/>
      <c r="B167" s="699"/>
      <c r="C167" s="10"/>
      <c r="D167" s="7"/>
      <c r="E167" s="154"/>
      <c r="F167" s="154"/>
      <c r="G167" s="152"/>
    </row>
    <row r="168" spans="1:7">
      <c r="A168" s="985" t="s">
        <v>1203</v>
      </c>
      <c r="B168" s="985"/>
      <c r="C168" s="985"/>
      <c r="D168" s="985"/>
      <c r="E168" s="985"/>
      <c r="F168" s="985"/>
      <c r="G168" s="985"/>
    </row>
    <row r="169" spans="1:7" ht="12" customHeight="1">
      <c r="D169" s="138"/>
      <c r="E169" s="138"/>
      <c r="F169" s="138"/>
    </row>
    <row r="170" spans="1:7">
      <c r="B170" s="981" t="s">
        <v>484</v>
      </c>
      <c r="C170" s="981"/>
      <c r="D170" s="981"/>
      <c r="E170" s="981"/>
      <c r="F170" s="981"/>
    </row>
    <row r="171" spans="1:7" ht="12" customHeight="1">
      <c r="A171" s="264"/>
      <c r="B171" s="697"/>
      <c r="C171" s="264"/>
    </row>
    <row r="172" spans="1:7">
      <c r="A172" s="985" t="s">
        <v>1204</v>
      </c>
      <c r="B172" s="985"/>
      <c r="C172" s="985"/>
      <c r="D172" s="985"/>
      <c r="E172" s="985"/>
      <c r="F172" s="985"/>
      <c r="G172" s="985"/>
    </row>
    <row r="173" spans="1:7" ht="12" customHeight="1">
      <c r="A173" s="273"/>
      <c r="B173" s="273"/>
      <c r="C173" s="274"/>
      <c r="D173" s="57"/>
      <c r="E173" s="49"/>
      <c r="F173" s="57"/>
      <c r="G173" s="57"/>
    </row>
    <row r="174" spans="1:7" ht="13.15" customHeight="1">
      <c r="A174" s="273"/>
      <c r="B174" s="273"/>
      <c r="C174" s="274"/>
      <c r="D174" s="1021" t="s">
        <v>1312</v>
      </c>
      <c r="E174" s="1021"/>
      <c r="F174" s="1021"/>
      <c r="G174" s="57"/>
    </row>
    <row r="175" spans="1:7">
      <c r="A175" s="273"/>
      <c r="B175" s="273"/>
      <c r="C175" s="274"/>
      <c r="D175" s="1021"/>
      <c r="E175" s="1021"/>
      <c r="F175" s="1021"/>
      <c r="G175" s="57"/>
    </row>
    <row r="176" spans="1:7" s="743" customFormat="1">
      <c r="A176" s="745"/>
      <c r="B176" s="745"/>
      <c r="C176" s="274"/>
      <c r="D176" s="1022" t="s">
        <v>1313</v>
      </c>
      <c r="E176" s="1022"/>
      <c r="F176" s="1022"/>
      <c r="G176" s="57"/>
    </row>
    <row r="177" spans="1:7" ht="12" customHeight="1">
      <c r="A177" s="273"/>
      <c r="B177" s="273"/>
      <c r="C177" s="274"/>
      <c r="D177" s="57"/>
      <c r="E177" s="49"/>
      <c r="F177" s="57"/>
      <c r="G177" s="57"/>
    </row>
    <row r="178" spans="1:7" ht="14.25">
      <c r="A178" s="270"/>
      <c r="B178" s="703" t="s">
        <v>329</v>
      </c>
      <c r="C178" s="274"/>
      <c r="D178" s="1020" t="s">
        <v>1311</v>
      </c>
      <c r="E178" s="1020"/>
      <c r="F178" s="1020"/>
      <c r="G178" s="57"/>
    </row>
    <row r="179" spans="1:7" ht="14.25">
      <c r="A179" s="270"/>
      <c r="B179" s="270"/>
      <c r="C179" s="274"/>
      <c r="D179" s="1020"/>
      <c r="E179" s="1020"/>
      <c r="F179" s="1020"/>
      <c r="G179" s="57"/>
    </row>
    <row r="180" spans="1:7" ht="14.25">
      <c r="A180" s="270"/>
      <c r="B180" s="270"/>
      <c r="C180" s="274"/>
      <c r="D180" s="1020"/>
      <c r="E180" s="1020"/>
      <c r="F180" s="1020"/>
      <c r="G180" s="57"/>
    </row>
    <row r="181" spans="1:7">
      <c r="A181" s="274"/>
      <c r="B181" s="274"/>
      <c r="C181" s="274"/>
      <c r="D181" s="1020"/>
      <c r="E181" s="1020"/>
      <c r="F181" s="1020"/>
    </row>
    <row r="182" spans="1:7">
      <c r="A182" s="274"/>
      <c r="B182" s="274"/>
      <c r="C182" s="274"/>
      <c r="D182" s="421"/>
      <c r="E182" s="57"/>
      <c r="F182" s="57"/>
    </row>
    <row r="183" spans="1:7">
      <c r="A183" s="274"/>
      <c r="B183" s="274"/>
      <c r="C183" s="274"/>
      <c r="D183" s="1024" t="s">
        <v>1220</v>
      </c>
      <c r="E183" s="1024"/>
      <c r="F183" s="1024"/>
    </row>
    <row r="184" spans="1:7">
      <c r="A184" s="274"/>
      <c r="B184" s="274"/>
      <c r="C184" s="274"/>
      <c r="D184" s="1024"/>
      <c r="E184" s="1024"/>
      <c r="F184" s="1024"/>
    </row>
    <row r="185" spans="1:7" s="706" customFormat="1">
      <c r="A185" s="274"/>
      <c r="B185" s="274"/>
      <c r="C185" s="274"/>
      <c r="D185" s="720"/>
      <c r="E185" s="720"/>
      <c r="F185" s="720"/>
      <c r="G185" s="7"/>
    </row>
    <row r="186" spans="1:7" s="701" customFormat="1" ht="14.25">
      <c r="A186" s="270"/>
      <c r="B186" s="703" t="s">
        <v>329</v>
      </c>
      <c r="C186" s="581"/>
      <c r="D186" s="959" t="s">
        <v>1310</v>
      </c>
      <c r="E186" s="959"/>
      <c r="F186" s="959"/>
      <c r="G186" s="702"/>
    </row>
    <row r="187" spans="1:7" s="701" customFormat="1" ht="14.45" customHeight="1">
      <c r="A187" s="270"/>
      <c r="C187" s="581"/>
      <c r="D187" s="959"/>
      <c r="E187" s="959"/>
      <c r="F187" s="959"/>
      <c r="G187" s="702"/>
    </row>
    <row r="188" spans="1:7" s="701" customFormat="1" ht="14.25">
      <c r="A188" s="270"/>
      <c r="B188" s="721"/>
      <c r="C188" s="581"/>
      <c r="D188" s="959"/>
      <c r="E188" s="959"/>
      <c r="F188" s="959"/>
      <c r="G188" s="702"/>
    </row>
    <row r="189" spans="1:7" s="701" customFormat="1" ht="14.25">
      <c r="A189" s="270"/>
      <c r="B189" s="721"/>
      <c r="C189" s="581"/>
      <c r="D189" s="959"/>
      <c r="E189" s="959"/>
      <c r="F189" s="959"/>
      <c r="G189" s="702"/>
    </row>
    <row r="190" spans="1:7" s="706" customFormat="1">
      <c r="A190" s="274"/>
      <c r="B190" s="274"/>
      <c r="C190" s="274"/>
      <c r="D190" s="720"/>
      <c r="E190" s="720"/>
      <c r="F190" s="720"/>
      <c r="G190" s="7"/>
    </row>
    <row r="191" spans="1:7">
      <c r="A191" s="985" t="s">
        <v>1205</v>
      </c>
      <c r="B191" s="985"/>
      <c r="C191" s="985"/>
      <c r="D191" s="985"/>
      <c r="E191" s="985"/>
      <c r="F191" s="985"/>
      <c r="G191" s="985"/>
    </row>
    <row r="192" spans="1:7" ht="12" customHeight="1">
      <c r="D192" s="138"/>
      <c r="E192" s="138"/>
      <c r="F192" s="138"/>
    </row>
    <row r="193" spans="1:6">
      <c r="C193" s="271"/>
      <c r="D193" s="1023" t="s">
        <v>222</v>
      </c>
      <c r="E193" s="1023"/>
      <c r="F193" s="1023"/>
    </row>
    <row r="194" spans="1:6">
      <c r="A194" s="264"/>
      <c r="B194" s="697"/>
      <c r="C194" s="264"/>
      <c r="D194" s="991" t="s">
        <v>1334</v>
      </c>
      <c r="E194" s="992"/>
      <c r="F194" s="992"/>
    </row>
    <row r="195" spans="1:6" ht="12" customHeight="1">
      <c r="A195" s="23"/>
      <c r="B195" s="699"/>
      <c r="C195" s="23"/>
    </row>
    <row r="196" spans="1:6" ht="13.15" customHeight="1">
      <c r="A196" s="23"/>
      <c r="C196" s="23"/>
      <c r="D196" s="983" t="s">
        <v>593</v>
      </c>
      <c r="E196" s="983"/>
      <c r="F196" s="983"/>
    </row>
    <row r="197" spans="1:6" ht="14.25">
      <c r="A197" s="270"/>
      <c r="B197" s="703" t="s">
        <v>329</v>
      </c>
      <c r="D197" s="959" t="s">
        <v>1328</v>
      </c>
      <c r="E197" s="959"/>
      <c r="F197" s="959"/>
    </row>
    <row r="198" spans="1:6" ht="14.25">
      <c r="A198" s="270"/>
      <c r="B198" s="270"/>
      <c r="D198" s="959"/>
      <c r="E198" s="959"/>
      <c r="F198" s="959"/>
    </row>
    <row r="199" spans="1:6"/>
    <row r="200" spans="1:6" ht="14.25">
      <c r="A200" s="270"/>
      <c r="B200" s="703" t="s">
        <v>329</v>
      </c>
      <c r="D200" s="959" t="s">
        <v>1329</v>
      </c>
      <c r="E200" s="959"/>
      <c r="F200" s="959"/>
    </row>
    <row r="201" spans="1:6" ht="14.25">
      <c r="A201" s="270"/>
      <c r="B201" s="270"/>
      <c r="D201" s="959"/>
      <c r="E201" s="959"/>
      <c r="F201" s="959"/>
    </row>
    <row r="202" spans="1:6" ht="14.25">
      <c r="A202" s="270"/>
      <c r="B202" s="270"/>
      <c r="D202" s="959"/>
      <c r="E202" s="959"/>
      <c r="F202" s="959"/>
    </row>
    <row r="203" spans="1:6" ht="5.0999999999999996" customHeight="1">
      <c r="A203" s="270"/>
      <c r="B203" s="270"/>
      <c r="D203" s="154"/>
      <c r="E203" s="138"/>
      <c r="F203" s="138"/>
    </row>
    <row r="204" spans="1:6" ht="14.25">
      <c r="A204" s="270"/>
      <c r="B204" s="270"/>
      <c r="D204" s="959" t="s">
        <v>1330</v>
      </c>
      <c r="E204" s="959"/>
      <c r="F204" s="959"/>
    </row>
    <row r="205" spans="1:6" ht="14.25">
      <c r="A205" s="270"/>
      <c r="B205" s="270"/>
      <c r="D205" s="959"/>
      <c r="E205" s="959"/>
      <c r="F205" s="959"/>
    </row>
    <row r="206" spans="1:6" ht="14.25">
      <c r="A206" s="270"/>
      <c r="B206" s="270"/>
      <c r="D206" s="959"/>
      <c r="E206" s="959"/>
      <c r="F206" s="959"/>
    </row>
    <row r="207" spans="1:6" ht="14.25">
      <c r="A207" s="270"/>
      <c r="B207" s="270"/>
      <c r="D207" s="959"/>
      <c r="E207" s="959"/>
      <c r="F207" s="959"/>
    </row>
    <row r="208" spans="1:6" ht="14.25">
      <c r="A208" s="270"/>
      <c r="B208" s="270"/>
      <c r="D208" s="959"/>
      <c r="E208" s="959"/>
      <c r="F208" s="959"/>
    </row>
    <row r="209" spans="1:7" ht="14.25">
      <c r="A209" s="270"/>
      <c r="B209" s="270"/>
      <c r="D209" s="138"/>
      <c r="E209" s="138"/>
      <c r="F209" s="138"/>
    </row>
    <row r="210" spans="1:7" ht="14.25">
      <c r="A210" s="270"/>
      <c r="B210" s="703" t="s">
        <v>329</v>
      </c>
      <c r="D210" s="980" t="s">
        <v>1331</v>
      </c>
      <c r="E210" s="980"/>
      <c r="F210" s="980"/>
    </row>
    <row r="211" spans="1:7" ht="14.25">
      <c r="A211" s="270"/>
      <c r="B211" s="270"/>
      <c r="D211" s="980"/>
      <c r="E211" s="980"/>
      <c r="F211" s="980"/>
    </row>
    <row r="212" spans="1:7" ht="14.25">
      <c r="A212" s="270"/>
      <c r="B212" s="270"/>
      <c r="D212" s="981" t="s">
        <v>993</v>
      </c>
      <c r="E212" s="981"/>
      <c r="F212" s="981"/>
    </row>
    <row r="213" spans="1:7" ht="14.25">
      <c r="A213" s="270"/>
      <c r="B213" s="270"/>
      <c r="D213" s="138"/>
      <c r="E213" s="138"/>
      <c r="F213" s="138"/>
    </row>
    <row r="214" spans="1:7" ht="14.45" customHeight="1">
      <c r="A214" s="270"/>
      <c r="B214" s="703" t="s">
        <v>329</v>
      </c>
      <c r="D214" s="980" t="s">
        <v>1333</v>
      </c>
      <c r="E214" s="980"/>
      <c r="F214" s="980"/>
    </row>
    <row r="215" spans="1:7" ht="14.25">
      <c r="A215" s="270"/>
      <c r="B215" s="270"/>
      <c r="D215" s="980"/>
      <c r="E215" s="980"/>
      <c r="F215" s="980"/>
    </row>
    <row r="216" spans="1:7" ht="14.25">
      <c r="A216" s="270"/>
      <c r="B216" s="270"/>
      <c r="D216" s="980"/>
      <c r="E216" s="980"/>
      <c r="F216" s="980"/>
    </row>
    <row r="217" spans="1:7" ht="14.25">
      <c r="A217" s="270"/>
      <c r="B217" s="270"/>
      <c r="D217" s="980"/>
      <c r="E217" s="980"/>
      <c r="F217" s="980"/>
    </row>
    <row r="218" spans="1:7" ht="14.25">
      <c r="A218" s="270"/>
      <c r="B218" s="270"/>
      <c r="D218" s="980"/>
      <c r="E218" s="980"/>
      <c r="F218" s="980"/>
    </row>
    <row r="219" spans="1:7">
      <c r="D219" s="138"/>
      <c r="E219" s="138"/>
      <c r="F219" s="138"/>
    </row>
    <row r="220" spans="1:7" ht="14.25">
      <c r="A220" s="270"/>
      <c r="B220" s="703" t="s">
        <v>329</v>
      </c>
      <c r="D220" s="959" t="s">
        <v>1332</v>
      </c>
      <c r="E220" s="959"/>
      <c r="F220" s="959"/>
    </row>
    <row r="221" spans="1:7" ht="14.25">
      <c r="A221" s="270"/>
      <c r="B221" s="270"/>
      <c r="D221" s="959"/>
      <c r="E221" s="959"/>
      <c r="F221" s="959"/>
    </row>
    <row r="222" spans="1:7">
      <c r="D222" s="29"/>
    </row>
    <row r="223" spans="1:7">
      <c r="A223" s="985" t="s">
        <v>1206</v>
      </c>
      <c r="B223" s="985"/>
      <c r="C223" s="985"/>
      <c r="D223" s="985"/>
      <c r="E223" s="985"/>
      <c r="F223" s="985"/>
      <c r="G223" s="985"/>
    </row>
    <row r="224" spans="1:7">
      <c r="D224" s="29"/>
    </row>
    <row r="225" spans="1:6">
      <c r="C225" s="271"/>
      <c r="D225" s="983" t="s">
        <v>1335</v>
      </c>
      <c r="E225" s="983"/>
      <c r="F225" s="983"/>
    </row>
    <row r="226" spans="1:6">
      <c r="A226" s="264"/>
      <c r="B226" s="697"/>
      <c r="C226" s="264"/>
      <c r="D226" s="138"/>
      <c r="E226" s="138"/>
      <c r="F226" s="138"/>
    </row>
    <row r="227" spans="1:6">
      <c r="A227" s="269"/>
      <c r="B227" s="269"/>
      <c r="C227" s="269"/>
      <c r="D227" s="983" t="s">
        <v>285</v>
      </c>
      <c r="E227" s="983"/>
      <c r="F227" s="983"/>
    </row>
    <row r="228" spans="1:6" ht="14.25">
      <c r="A228" s="270"/>
      <c r="B228" s="703" t="s">
        <v>329</v>
      </c>
      <c r="D228" s="1033" t="s">
        <v>1336</v>
      </c>
      <c r="E228" s="1033"/>
      <c r="F228" s="1033"/>
    </row>
    <row r="229" spans="1:6" ht="14.25">
      <c r="A229" s="270"/>
      <c r="B229" s="270"/>
      <c r="D229" s="1033"/>
      <c r="E229" s="1033"/>
      <c r="F229" s="1033"/>
    </row>
    <row r="230" spans="1:6">
      <c r="D230" s="138"/>
      <c r="E230" s="138"/>
      <c r="F230" s="138"/>
    </row>
    <row r="231" spans="1:6" ht="14.45" customHeight="1">
      <c r="A231" s="270"/>
      <c r="B231" s="703" t="s">
        <v>329</v>
      </c>
      <c r="D231" s="980" t="s">
        <v>1337</v>
      </c>
      <c r="E231" s="980"/>
      <c r="F231" s="980"/>
    </row>
    <row r="232" spans="1:6">
      <c r="D232" s="980"/>
      <c r="E232" s="980"/>
      <c r="F232" s="980"/>
    </row>
    <row r="233" spans="1:6">
      <c r="D233" s="992" t="s">
        <v>984</v>
      </c>
      <c r="E233" s="992"/>
      <c r="F233" s="992"/>
    </row>
    <row r="234" spans="1:6">
      <c r="D234" s="138"/>
      <c r="E234" s="138"/>
      <c r="F234" s="138"/>
    </row>
    <row r="235" spans="1:6" ht="14.45" customHeight="1">
      <c r="A235" s="270"/>
      <c r="B235" s="703" t="s">
        <v>329</v>
      </c>
      <c r="D235" s="980" t="s">
        <v>1339</v>
      </c>
      <c r="E235" s="980"/>
      <c r="F235" s="980"/>
    </row>
    <row r="236" spans="1:6">
      <c r="D236" s="980"/>
      <c r="E236" s="980"/>
      <c r="F236" s="980"/>
    </row>
    <row r="237" spans="1:6">
      <c r="D237" s="980"/>
      <c r="E237" s="980"/>
      <c r="F237" s="980"/>
    </row>
    <row r="238" spans="1:6">
      <c r="D238" s="980"/>
      <c r="E238" s="980"/>
      <c r="F238" s="980"/>
    </row>
    <row r="239" spans="1:6">
      <c r="D239" s="980"/>
      <c r="E239" s="980"/>
      <c r="F239" s="980"/>
    </row>
    <row r="240" spans="1:6">
      <c r="D240" s="138"/>
      <c r="E240" s="138"/>
      <c r="F240" s="138"/>
    </row>
    <row r="241" spans="1:7" ht="14.25">
      <c r="A241" s="270"/>
      <c r="B241" s="703" t="s">
        <v>329</v>
      </c>
      <c r="D241" s="959" t="s">
        <v>1338</v>
      </c>
      <c r="E241" s="959"/>
      <c r="F241" s="959"/>
    </row>
    <row r="242" spans="1:7">
      <c r="D242" s="959"/>
      <c r="E242" s="959"/>
      <c r="F242" s="959"/>
    </row>
    <row r="243" spans="1:7">
      <c r="D243" s="959"/>
      <c r="E243" s="959"/>
      <c r="F243" s="959"/>
    </row>
    <row r="244" spans="1:7">
      <c r="D244" s="272"/>
      <c r="E244" s="138"/>
      <c r="F244" s="138"/>
    </row>
    <row r="245" spans="1:7">
      <c r="A245" s="985" t="s">
        <v>1207</v>
      </c>
      <c r="B245" s="985"/>
      <c r="C245" s="985"/>
      <c r="D245" s="985"/>
      <c r="E245" s="985"/>
      <c r="F245" s="985"/>
      <c r="G245" s="985"/>
    </row>
    <row r="246" spans="1:7">
      <c r="D246" s="272"/>
      <c r="E246" s="138"/>
      <c r="F246" s="138"/>
    </row>
    <row r="247" spans="1:7">
      <c r="C247" s="264"/>
      <c r="D247" s="1001" t="s">
        <v>1340</v>
      </c>
      <c r="E247" s="1001"/>
      <c r="F247" s="1001"/>
    </row>
    <row r="248" spans="1:7">
      <c r="C248" s="264"/>
      <c r="D248" s="1001"/>
      <c r="E248" s="1001"/>
      <c r="F248" s="1001"/>
    </row>
    <row r="249" spans="1:7">
      <c r="A249" s="269"/>
      <c r="B249" s="269"/>
      <c r="C249" s="269"/>
      <c r="D249" s="5"/>
      <c r="E249" s="6"/>
      <c r="F249" s="6"/>
    </row>
    <row r="250" spans="1:7">
      <c r="C250" s="269"/>
      <c r="D250" s="983" t="s">
        <v>223</v>
      </c>
      <c r="E250" s="983"/>
      <c r="F250" s="983"/>
    </row>
    <row r="251" spans="1:7" ht="15.75" customHeight="1">
      <c r="A251" s="270"/>
      <c r="B251" s="270"/>
      <c r="D251" s="989" t="s">
        <v>1341</v>
      </c>
      <c r="E251" s="989"/>
      <c r="F251" s="989"/>
    </row>
    <row r="252" spans="1:7">
      <c r="E252" s="138"/>
      <c r="F252" s="138"/>
    </row>
    <row r="253" spans="1:7" ht="14.25">
      <c r="A253" s="270"/>
      <c r="B253" s="703" t="s">
        <v>329</v>
      </c>
      <c r="D253" s="959" t="s">
        <v>1342</v>
      </c>
      <c r="E253" s="959"/>
      <c r="F253" s="959"/>
    </row>
    <row r="254" spans="1:7" ht="14.25">
      <c r="A254" s="270"/>
      <c r="B254" s="270"/>
      <c r="D254" s="959"/>
      <c r="E254" s="959"/>
      <c r="F254" s="959"/>
    </row>
    <row r="255" spans="1:7">
      <c r="D255" s="138"/>
      <c r="E255" s="138"/>
      <c r="F255" s="138"/>
    </row>
    <row r="256" spans="1:7" ht="14.25">
      <c r="A256" s="270"/>
      <c r="B256" s="703" t="s">
        <v>329</v>
      </c>
      <c r="D256" s="980" t="s">
        <v>1343</v>
      </c>
      <c r="E256" s="980"/>
      <c r="F256" s="980"/>
    </row>
    <row r="257" spans="1:7" ht="14.25">
      <c r="A257" s="270"/>
      <c r="B257" s="270"/>
      <c r="D257" s="980"/>
      <c r="E257" s="980"/>
      <c r="F257" s="980"/>
    </row>
    <row r="258" spans="1:7" ht="14.25">
      <c r="A258" s="270"/>
      <c r="B258" s="270"/>
      <c r="D258" s="980"/>
      <c r="E258" s="980"/>
      <c r="F258" s="980"/>
    </row>
    <row r="259" spans="1:7">
      <c r="D259" s="138"/>
      <c r="E259" s="138"/>
      <c r="F259" s="138"/>
    </row>
    <row r="260" spans="1:7" ht="14.25">
      <c r="A260" s="270"/>
      <c r="B260" s="703" t="s">
        <v>329</v>
      </c>
      <c r="D260" s="959" t="s">
        <v>1344</v>
      </c>
      <c r="E260" s="959"/>
      <c r="F260" s="959"/>
    </row>
    <row r="261" spans="1:7" ht="14.25">
      <c r="A261" s="270"/>
      <c r="B261" s="270"/>
      <c r="D261" s="959"/>
      <c r="E261" s="959"/>
      <c r="F261" s="959"/>
    </row>
    <row r="262" spans="1:7">
      <c r="A262" s="23"/>
      <c r="B262" s="699"/>
      <c r="E262" s="138"/>
      <c r="F262" s="138"/>
    </row>
    <row r="263" spans="1:7">
      <c r="A263" s="985" t="s">
        <v>1208</v>
      </c>
      <c r="B263" s="985"/>
      <c r="C263" s="985"/>
      <c r="D263" s="985"/>
      <c r="E263" s="985"/>
      <c r="F263" s="985"/>
      <c r="G263" s="985"/>
    </row>
    <row r="264" spans="1:7">
      <c r="A264" s="23"/>
      <c r="B264" s="699"/>
      <c r="D264" s="138"/>
      <c r="E264" s="138"/>
      <c r="F264" s="138"/>
    </row>
    <row r="265" spans="1:7">
      <c r="C265" s="23"/>
      <c r="D265" s="983" t="s">
        <v>736</v>
      </c>
      <c r="E265" s="983"/>
      <c r="F265" s="983"/>
    </row>
    <row r="266" spans="1:7">
      <c r="C266" s="23"/>
      <c r="D266" s="984" t="s">
        <v>1345</v>
      </c>
      <c r="E266" s="984"/>
      <c r="F266" s="984"/>
    </row>
    <row r="267" spans="1:7">
      <c r="C267" s="23"/>
      <c r="D267" s="268"/>
    </row>
    <row r="268" spans="1:7">
      <c r="A268" s="282"/>
      <c r="B268" s="703" t="s">
        <v>329</v>
      </c>
      <c r="D268" s="984" t="s">
        <v>1346</v>
      </c>
      <c r="E268" s="984"/>
      <c r="F268" s="984"/>
    </row>
    <row r="269" spans="1:7" s="39" customFormat="1" ht="14.25">
      <c r="A269" s="420"/>
      <c r="B269" s="420"/>
      <c r="C269" s="282"/>
      <c r="D269" s="514"/>
      <c r="E269" s="515"/>
      <c r="F269" s="515"/>
      <c r="G269" s="133"/>
    </row>
    <row r="270" spans="1:7" s="39" customFormat="1" ht="13.15" customHeight="1">
      <c r="A270" s="282"/>
      <c r="B270" s="703" t="s">
        <v>329</v>
      </c>
      <c r="C270" s="282"/>
      <c r="D270" s="1034" t="s">
        <v>1347</v>
      </c>
      <c r="E270" s="1034"/>
      <c r="F270" s="1034"/>
      <c r="G270" s="133"/>
    </row>
    <row r="271" spans="1:7" s="39" customFormat="1" ht="14.25">
      <c r="A271" s="420"/>
      <c r="B271" s="420"/>
      <c r="C271" s="282"/>
      <c r="D271" s="1034"/>
      <c r="E271" s="1034"/>
      <c r="F271" s="1034"/>
      <c r="G271" s="133"/>
    </row>
    <row r="272" spans="1:7" s="39" customFormat="1" ht="14.25">
      <c r="A272" s="420"/>
      <c r="B272" s="420"/>
      <c r="C272" s="282"/>
      <c r="D272" s="1034"/>
      <c r="E272" s="1034"/>
      <c r="F272" s="1034"/>
      <c r="G272" s="133"/>
    </row>
    <row r="273" spans="1:7" s="39" customFormat="1" ht="14.25">
      <c r="A273" s="420"/>
      <c r="B273" s="420"/>
      <c r="C273" s="282"/>
      <c r="D273" s="1034"/>
      <c r="E273" s="1034"/>
      <c r="F273" s="1034"/>
      <c r="G273" s="133"/>
    </row>
    <row r="274" spans="1:7" s="39" customFormat="1" ht="14.25">
      <c r="A274" s="420"/>
      <c r="B274" s="420"/>
      <c r="C274" s="282"/>
      <c r="D274" s="1034"/>
      <c r="E274" s="1034"/>
      <c r="F274" s="1034"/>
      <c r="G274" s="133"/>
    </row>
    <row r="275" spans="1:7" s="39" customFormat="1" ht="14.25">
      <c r="A275" s="420"/>
      <c r="B275" s="420"/>
      <c r="C275" s="282"/>
      <c r="D275" s="514"/>
      <c r="E275" s="515"/>
      <c r="F275" s="515"/>
      <c r="G275" s="133"/>
    </row>
    <row r="276" spans="1:7" s="39" customFormat="1" ht="13.15" customHeight="1">
      <c r="A276" s="282"/>
      <c r="B276" s="703" t="s">
        <v>329</v>
      </c>
      <c r="C276" s="282"/>
      <c r="D276" s="1034" t="s">
        <v>1348</v>
      </c>
      <c r="E276" s="1034"/>
      <c r="F276" s="1034"/>
      <c r="G276" s="133"/>
    </row>
    <row r="277" spans="1:7" s="39" customFormat="1">
      <c r="A277" s="282"/>
      <c r="B277" s="282"/>
      <c r="C277" s="282"/>
      <c r="D277" s="1034"/>
      <c r="E277" s="1034"/>
      <c r="F277" s="1034"/>
      <c r="G277" s="133"/>
    </row>
    <row r="278" spans="1:7" s="39" customFormat="1" ht="14.25">
      <c r="A278" s="420"/>
      <c r="B278" s="420"/>
      <c r="C278" s="282"/>
      <c r="D278" s="514"/>
      <c r="E278" s="515"/>
      <c r="F278" s="515"/>
      <c r="G278" s="133"/>
    </row>
    <row r="279" spans="1:7">
      <c r="A279" s="282"/>
      <c r="B279" s="703" t="s">
        <v>329</v>
      </c>
      <c r="D279" s="984" t="s">
        <v>1349</v>
      </c>
      <c r="E279" s="984"/>
      <c r="F279" s="984"/>
    </row>
    <row r="280" spans="1:7">
      <c r="E280" s="138"/>
      <c r="F280" s="138"/>
    </row>
    <row r="281" spans="1:7" ht="14.25">
      <c r="A281" s="270"/>
      <c r="B281" s="703" t="s">
        <v>329</v>
      </c>
      <c r="D281" s="980" t="s">
        <v>1350</v>
      </c>
      <c r="E281" s="980"/>
      <c r="F281" s="980"/>
    </row>
    <row r="282" spans="1:7" ht="14.25">
      <c r="A282" s="270"/>
      <c r="B282" s="270"/>
      <c r="D282" s="980"/>
      <c r="E282" s="980"/>
      <c r="F282" s="980"/>
    </row>
    <row r="283" spans="1:7" s="743" customFormat="1" ht="14.25">
      <c r="A283" s="738"/>
      <c r="B283" s="738"/>
      <c r="C283" s="755"/>
      <c r="D283" s="980"/>
      <c r="E283" s="980"/>
      <c r="F283" s="980"/>
      <c r="G283" s="7"/>
    </row>
    <row r="284" spans="1:7" s="743" customFormat="1" ht="14.25">
      <c r="A284" s="738"/>
      <c r="B284" s="738"/>
      <c r="C284" s="755"/>
      <c r="D284" s="980"/>
      <c r="E284" s="980"/>
      <c r="F284" s="980"/>
      <c r="G284" s="7"/>
    </row>
    <row r="285" spans="1:7" s="743" customFormat="1" ht="14.25">
      <c r="A285" s="738"/>
      <c r="B285" s="738"/>
      <c r="C285" s="755"/>
      <c r="D285" s="980"/>
      <c r="E285" s="980"/>
      <c r="F285" s="980"/>
      <c r="G285" s="7"/>
    </row>
    <row r="286" spans="1:7" s="743" customFormat="1" ht="14.25">
      <c r="A286" s="738"/>
      <c r="B286" s="738"/>
      <c r="C286" s="755"/>
      <c r="D286" s="980"/>
      <c r="E286" s="980"/>
      <c r="F286" s="980"/>
      <c r="G286" s="7"/>
    </row>
    <row r="287" spans="1:7" s="743" customFormat="1" ht="14.25">
      <c r="A287" s="738"/>
      <c r="B287" s="738"/>
      <c r="C287" s="755"/>
      <c r="D287" s="980"/>
      <c r="E287" s="980"/>
      <c r="F287" s="980"/>
      <c r="G287" s="7"/>
    </row>
    <row r="288" spans="1:7" s="743" customFormat="1" ht="14.25">
      <c r="A288" s="738"/>
      <c r="B288" s="738"/>
      <c r="C288" s="755"/>
      <c r="D288" s="980"/>
      <c r="E288" s="980"/>
      <c r="F288" s="980"/>
      <c r="G288" s="7"/>
    </row>
    <row r="289" spans="1:7" s="743" customFormat="1" ht="14.25">
      <c r="A289" s="738"/>
      <c r="B289" s="738"/>
      <c r="C289" s="755"/>
      <c r="D289" s="980"/>
      <c r="E289" s="980"/>
      <c r="F289" s="980"/>
      <c r="G289" s="7"/>
    </row>
    <row r="290" spans="1:7" s="743" customFormat="1" ht="14.25">
      <c r="A290" s="738"/>
      <c r="B290" s="738"/>
      <c r="C290" s="755"/>
      <c r="D290" s="980"/>
      <c r="E290" s="980"/>
      <c r="F290" s="980"/>
      <c r="G290" s="7"/>
    </row>
    <row r="291" spans="1:7" s="743" customFormat="1" ht="14.25">
      <c r="A291" s="738"/>
      <c r="B291" s="738"/>
      <c r="C291" s="755"/>
      <c r="D291" s="980"/>
      <c r="E291" s="980"/>
      <c r="F291" s="980"/>
      <c r="G291" s="7"/>
    </row>
    <row r="292" spans="1:7" s="743" customFormat="1" ht="14.25">
      <c r="A292" s="738"/>
      <c r="B292" s="738"/>
      <c r="C292" s="755"/>
      <c r="D292" s="980"/>
      <c r="E292" s="980"/>
      <c r="F292" s="980"/>
      <c r="G292" s="7"/>
    </row>
    <row r="293" spans="1:7" ht="14.25">
      <c r="A293" s="270"/>
      <c r="B293" s="270"/>
      <c r="D293" s="980"/>
      <c r="E293" s="980"/>
      <c r="F293" s="980"/>
    </row>
    <row r="294" spans="1:7" ht="14.25">
      <c r="A294" s="270"/>
      <c r="B294" s="270"/>
      <c r="D294" s="980"/>
      <c r="E294" s="980"/>
      <c r="F294" s="980"/>
    </row>
    <row r="295" spans="1:7" ht="14.25">
      <c r="A295" s="270"/>
      <c r="B295" s="270"/>
      <c r="D295" s="980"/>
      <c r="E295" s="980"/>
      <c r="F295" s="980"/>
    </row>
    <row r="296" spans="1:7">
      <c r="D296" s="138"/>
      <c r="E296" s="138"/>
      <c r="F296" s="138"/>
    </row>
    <row r="297" spans="1:7" ht="14.25">
      <c r="A297" s="270"/>
      <c r="B297" s="703" t="s">
        <v>329</v>
      </c>
      <c r="D297" s="980" t="s">
        <v>1351</v>
      </c>
      <c r="E297" s="980"/>
      <c r="F297" s="980"/>
    </row>
    <row r="298" spans="1:7">
      <c r="D298" s="980"/>
      <c r="E298" s="980"/>
      <c r="F298" s="980"/>
    </row>
    <row r="299" spans="1:7">
      <c r="D299" s="980"/>
      <c r="E299" s="980"/>
      <c r="F299" s="980"/>
    </row>
    <row r="300" spans="1:7">
      <c r="D300" s="980"/>
      <c r="E300" s="980"/>
      <c r="F300" s="980"/>
    </row>
    <row r="301" spans="1:7">
      <c r="D301" s="980"/>
      <c r="E301" s="980"/>
      <c r="F301" s="980"/>
    </row>
    <row r="302" spans="1:7">
      <c r="D302" s="980"/>
      <c r="E302" s="980"/>
      <c r="F302" s="980"/>
    </row>
    <row r="303" spans="1:7">
      <c r="D303" s="980"/>
      <c r="E303" s="980"/>
      <c r="F303" s="980"/>
    </row>
    <row r="304" spans="1:7">
      <c r="D304" s="980"/>
      <c r="E304" s="980"/>
      <c r="F304" s="980"/>
    </row>
    <row r="305" spans="1:7">
      <c r="D305" s="980"/>
      <c r="E305" s="980"/>
      <c r="F305" s="980"/>
    </row>
    <row r="306" spans="1:7">
      <c r="D306" s="138"/>
      <c r="E306" s="138"/>
      <c r="F306" s="138"/>
    </row>
    <row r="307" spans="1:7" ht="14.25">
      <c r="A307" s="270"/>
      <c r="B307" s="703" t="s">
        <v>329</v>
      </c>
      <c r="D307" s="959" t="s">
        <v>1352</v>
      </c>
      <c r="E307" s="959"/>
      <c r="F307" s="959"/>
    </row>
    <row r="308" spans="1:7">
      <c r="D308" s="959"/>
      <c r="E308" s="959"/>
      <c r="F308" s="959"/>
      <c r="G308" s="12"/>
    </row>
    <row r="309" spans="1:7">
      <c r="D309" s="959"/>
      <c r="E309" s="959"/>
      <c r="F309" s="959"/>
      <c r="G309" s="12"/>
    </row>
    <row r="310" spans="1:7">
      <c r="D310" s="959"/>
      <c r="E310" s="959"/>
      <c r="F310" s="959"/>
      <c r="G310" s="12"/>
    </row>
    <row r="311" spans="1:7">
      <c r="D311" s="959"/>
      <c r="E311" s="959"/>
      <c r="F311" s="959"/>
      <c r="G311" s="12"/>
    </row>
    <row r="312" spans="1:7">
      <c r="D312" s="959"/>
      <c r="E312" s="959"/>
      <c r="F312" s="959"/>
      <c r="G312" s="12"/>
    </row>
    <row r="313" spans="1:7" s="743" customFormat="1">
      <c r="A313" s="755"/>
      <c r="B313" s="755"/>
      <c r="C313" s="755"/>
      <c r="D313" s="752"/>
      <c r="E313" s="752"/>
      <c r="F313" s="752"/>
    </row>
    <row r="314" spans="1:7" ht="13.5" thickBot="1">
      <c r="D314" s="1030" t="s">
        <v>1094</v>
      </c>
      <c r="E314" s="1030"/>
      <c r="F314" s="1030"/>
      <c r="G314" s="12"/>
    </row>
    <row r="315" spans="1:7" s="743" customFormat="1" ht="13.5" thickTop="1">
      <c r="A315" s="755"/>
      <c r="B315" s="755"/>
      <c r="C315" s="755"/>
      <c r="D315" s="1031" t="s">
        <v>1353</v>
      </c>
      <c r="E315" s="1031"/>
      <c r="F315" s="1031"/>
    </row>
    <row r="316" spans="1:7">
      <c r="A316" s="335"/>
      <c r="B316" s="335"/>
      <c r="C316" s="335"/>
      <c r="D316" s="484"/>
      <c r="E316" s="484"/>
      <c r="F316" s="138"/>
      <c r="G316" s="12"/>
    </row>
    <row r="317" spans="1:7" ht="14.25">
      <c r="A317" s="270"/>
      <c r="B317" s="703" t="s">
        <v>329</v>
      </c>
      <c r="C317" s="335"/>
      <c r="D317" s="1032" t="s">
        <v>1354</v>
      </c>
      <c r="E317" s="1032"/>
      <c r="F317" s="1032"/>
      <c r="G317" s="12"/>
    </row>
    <row r="318" spans="1:7">
      <c r="A318" s="335"/>
      <c r="B318" s="335"/>
      <c r="C318" s="335"/>
      <c r="D318" s="484"/>
      <c r="E318" s="484"/>
      <c r="F318" s="138"/>
      <c r="G318" s="12"/>
    </row>
    <row r="319" spans="1:7">
      <c r="A319" s="335"/>
      <c r="B319" s="703" t="s">
        <v>329</v>
      </c>
      <c r="C319" s="335"/>
      <c r="D319" s="1016" t="s">
        <v>1355</v>
      </c>
      <c r="E319" s="1016"/>
      <c r="F319" s="1016"/>
      <c r="G319" s="12"/>
    </row>
    <row r="320" spans="1:7">
      <c r="A320" s="335"/>
      <c r="B320" s="335"/>
      <c r="C320" s="335"/>
      <c r="D320" s="1016"/>
      <c r="E320" s="1016"/>
      <c r="F320" s="1016"/>
      <c r="G320" s="12"/>
    </row>
    <row r="321" spans="1:7">
      <c r="A321" s="335"/>
      <c r="B321" s="335"/>
      <c r="C321" s="335"/>
      <c r="D321" s="1016"/>
      <c r="E321" s="1016"/>
      <c r="F321" s="1016"/>
      <c r="G321" s="12"/>
    </row>
    <row r="322" spans="1:7">
      <c r="A322" s="335"/>
      <c r="B322" s="335"/>
      <c r="C322" s="335"/>
      <c r="D322" s="1016"/>
      <c r="E322" s="1016"/>
      <c r="F322" s="1016"/>
      <c r="G322" s="12"/>
    </row>
    <row r="323" spans="1:7" s="743" customFormat="1">
      <c r="A323" s="335"/>
      <c r="B323" s="335"/>
      <c r="C323" s="335"/>
      <c r="D323" s="1016"/>
      <c r="E323" s="1016"/>
      <c r="F323" s="1016"/>
    </row>
    <row r="324" spans="1:7" s="743" customFormat="1">
      <c r="A324" s="335"/>
      <c r="B324" s="335"/>
      <c r="C324" s="335"/>
      <c r="D324" s="1016"/>
      <c r="E324" s="1016"/>
      <c r="F324" s="1016"/>
    </row>
    <row r="325" spans="1:7" s="743" customFormat="1">
      <c r="A325" s="335"/>
      <c r="B325" s="335"/>
      <c r="C325" s="335"/>
      <c r="D325" s="1016"/>
      <c r="E325" s="1016"/>
      <c r="F325" s="1016"/>
    </row>
    <row r="326" spans="1:7" s="743" customFormat="1">
      <c r="A326" s="335"/>
      <c r="B326" s="335"/>
      <c r="C326" s="335"/>
      <c r="D326" s="1016"/>
      <c r="E326" s="1016"/>
      <c r="F326" s="1016"/>
    </row>
    <row r="327" spans="1:7">
      <c r="A327" s="335"/>
      <c r="B327" s="335"/>
      <c r="C327" s="335"/>
      <c r="D327" s="1016"/>
      <c r="E327" s="1016"/>
      <c r="F327" s="1016"/>
      <c r="G327" s="12"/>
    </row>
    <row r="328" spans="1:7">
      <c r="A328" s="335"/>
      <c r="B328" s="335"/>
      <c r="C328" s="335"/>
      <c r="D328" s="1016"/>
      <c r="E328" s="1016"/>
      <c r="F328" s="1016"/>
      <c r="G328" s="12"/>
    </row>
    <row r="329" spans="1:7">
      <c r="A329" s="335"/>
      <c r="B329" s="335"/>
      <c r="C329" s="335"/>
      <c r="D329" s="1016"/>
      <c r="E329" s="1016"/>
      <c r="F329" s="1016"/>
      <c r="G329" s="12"/>
    </row>
    <row r="330" spans="1:7">
      <c r="A330" s="335"/>
      <c r="B330" s="335"/>
      <c r="C330" s="335"/>
      <c r="D330" s="12"/>
      <c r="E330" s="484"/>
      <c r="F330" s="138"/>
      <c r="G330" s="12"/>
    </row>
    <row r="331" spans="1:7" ht="14.25">
      <c r="A331" s="270"/>
      <c r="B331" s="703" t="s">
        <v>329</v>
      </c>
      <c r="C331" s="335"/>
      <c r="D331" s="1035" t="s">
        <v>1356</v>
      </c>
      <c r="E331" s="1035"/>
      <c r="F331" s="1035"/>
      <c r="G331" s="12"/>
    </row>
    <row r="332" spans="1:7">
      <c r="A332" s="335"/>
      <c r="B332" s="335"/>
      <c r="C332" s="335"/>
      <c r="D332" s="1035"/>
      <c r="E332" s="1035"/>
      <c r="F332" s="1035"/>
      <c r="G332" s="12"/>
    </row>
    <row r="333" spans="1:7">
      <c r="A333" s="335"/>
      <c r="B333" s="335"/>
      <c r="C333" s="335"/>
      <c r="D333" s="1035"/>
      <c r="E333" s="1035"/>
      <c r="F333" s="1035"/>
      <c r="G333" s="12"/>
    </row>
    <row r="334" spans="1:7">
      <c r="A334" s="335"/>
      <c r="B334" s="335"/>
      <c r="C334" s="335"/>
      <c r="D334" s="1035"/>
      <c r="E334" s="1035"/>
      <c r="F334" s="1035"/>
      <c r="G334" s="12"/>
    </row>
    <row r="335" spans="1:7">
      <c r="A335" s="335"/>
      <c r="B335" s="335"/>
      <c r="C335" s="335"/>
      <c r="D335" s="526"/>
      <c r="E335" s="484"/>
      <c r="F335" s="138"/>
      <c r="G335" s="12"/>
    </row>
    <row r="336" spans="1:7">
      <c r="A336" s="335"/>
      <c r="B336" s="335"/>
      <c r="C336" s="335"/>
      <c r="D336" s="1035" t="s">
        <v>1357</v>
      </c>
      <c r="E336" s="1035"/>
      <c r="F336" s="1035"/>
      <c r="G336" s="12"/>
    </row>
    <row r="337" spans="1:7">
      <c r="A337" s="335"/>
      <c r="B337" s="335"/>
      <c r="C337" s="335"/>
      <c r="D337" s="1035"/>
      <c r="E337" s="1035"/>
      <c r="F337" s="1035"/>
      <c r="G337" s="12"/>
    </row>
    <row r="338" spans="1:7">
      <c r="A338" s="335"/>
      <c r="B338" s="335"/>
      <c r="C338" s="335"/>
      <c r="D338" s="1035"/>
      <c r="E338" s="1035"/>
      <c r="F338" s="1035"/>
      <c r="G338" s="12"/>
    </row>
    <row r="339" spans="1:7">
      <c r="A339" s="335"/>
      <c r="B339" s="335"/>
      <c r="C339" s="335"/>
      <c r="D339" s="1035"/>
      <c r="E339" s="1035"/>
      <c r="F339" s="1035"/>
      <c r="G339" s="12"/>
    </row>
    <row r="340" spans="1:7" ht="18" customHeight="1">
      <c r="A340" s="335"/>
      <c r="B340" s="335"/>
      <c r="C340" s="335"/>
      <c r="D340" s="1035"/>
      <c r="E340" s="1035"/>
      <c r="F340" s="1035"/>
      <c r="G340" s="12"/>
    </row>
    <row r="341" spans="1:7">
      <c r="A341" s="335"/>
      <c r="B341" s="335"/>
      <c r="C341" s="335"/>
      <c r="D341" s="1035"/>
      <c r="E341" s="1035"/>
      <c r="F341" s="1035"/>
      <c r="G341" s="12"/>
    </row>
    <row r="342" spans="1:7">
      <c r="A342" s="335"/>
      <c r="B342" s="335"/>
      <c r="C342" s="335"/>
      <c r="D342" s="1035"/>
      <c r="E342" s="1035"/>
      <c r="F342" s="1035"/>
      <c r="G342" s="12"/>
    </row>
    <row r="343" spans="1:7">
      <c r="A343" s="335"/>
      <c r="B343" s="335"/>
      <c r="C343" s="335"/>
      <c r="D343" s="1035"/>
      <c r="E343" s="1035"/>
      <c r="F343" s="1035"/>
      <c r="G343" s="12"/>
    </row>
    <row r="344" spans="1:7" ht="8.25" customHeight="1">
      <c r="A344" s="335"/>
      <c r="B344" s="335"/>
      <c r="C344" s="335"/>
      <c r="D344" s="1035"/>
      <c r="E344" s="1035"/>
      <c r="F344" s="1035"/>
      <c r="G344" s="12"/>
    </row>
    <row r="345" spans="1:7" ht="13.15" customHeight="1">
      <c r="A345" s="335"/>
      <c r="B345" s="335"/>
      <c r="C345" s="335"/>
      <c r="D345" s="1028" t="s">
        <v>1358</v>
      </c>
      <c r="E345" s="1028"/>
      <c r="F345" s="1028"/>
      <c r="G345" s="12"/>
    </row>
    <row r="346" spans="1:7">
      <c r="A346" s="335"/>
      <c r="B346" s="335"/>
      <c r="C346" s="335"/>
      <c r="D346" s="1028"/>
      <c r="E346" s="1028"/>
      <c r="F346" s="1028"/>
      <c r="G346" s="12"/>
    </row>
    <row r="347" spans="1:7">
      <c r="A347" s="335"/>
      <c r="B347" s="335"/>
      <c r="C347" s="335"/>
      <c r="D347" s="1028"/>
      <c r="E347" s="1028"/>
      <c r="F347" s="1028"/>
      <c r="G347" s="12"/>
    </row>
    <row r="348" spans="1:7" s="743" customFormat="1">
      <c r="A348" s="335"/>
      <c r="B348" s="335"/>
      <c r="C348" s="335"/>
      <c r="D348" s="1028"/>
      <c r="E348" s="1028"/>
      <c r="F348" s="1028"/>
    </row>
    <row r="349" spans="1:7" s="743" customFormat="1">
      <c r="A349" s="335"/>
      <c r="B349" s="335"/>
      <c r="C349" s="335"/>
      <c r="D349" s="1028"/>
      <c r="E349" s="1028"/>
      <c r="F349" s="1028"/>
    </row>
    <row r="350" spans="1:7" s="743" customFormat="1">
      <c r="A350" s="335"/>
      <c r="B350" s="335"/>
      <c r="C350" s="335"/>
      <c r="D350" s="1028"/>
      <c r="E350" s="1028"/>
      <c r="F350" s="1028"/>
    </row>
    <row r="351" spans="1:7" s="743" customFormat="1">
      <c r="A351" s="335"/>
      <c r="B351" s="335"/>
      <c r="C351" s="335"/>
      <c r="D351" s="1028"/>
      <c r="E351" s="1028"/>
      <c r="F351" s="1028"/>
    </row>
    <row r="352" spans="1:7" s="743" customFormat="1">
      <c r="A352" s="335"/>
      <c r="B352" s="335"/>
      <c r="C352" s="335"/>
      <c r="D352" s="1028"/>
      <c r="E352" s="1028"/>
      <c r="F352" s="1028"/>
    </row>
    <row r="353" spans="1:7">
      <c r="A353" s="335"/>
      <c r="B353" s="335"/>
      <c r="C353" s="335"/>
      <c r="D353" s="1028"/>
      <c r="E353" s="1028"/>
      <c r="F353" s="1028"/>
      <c r="G353" s="12"/>
    </row>
    <row r="354" spans="1:7">
      <c r="A354" s="335"/>
      <c r="B354" s="335"/>
      <c r="C354" s="335"/>
      <c r="D354" s="1028"/>
      <c r="E354" s="1028"/>
      <c r="F354" s="1028"/>
      <c r="G354" s="12"/>
    </row>
    <row r="355" spans="1:7">
      <c r="A355" s="335"/>
      <c r="B355" s="335"/>
      <c r="C355" s="335"/>
      <c r="D355" s="1028"/>
      <c r="E355" s="1028"/>
      <c r="F355" s="1028"/>
      <c r="G355" s="12"/>
    </row>
    <row r="356" spans="1:7">
      <c r="A356" s="335"/>
      <c r="B356" s="335"/>
      <c r="C356" s="335"/>
      <c r="D356" s="1028"/>
      <c r="E356" s="1028"/>
      <c r="F356" s="1028"/>
      <c r="G356" s="12"/>
    </row>
    <row r="357" spans="1:7">
      <c r="A357" s="335"/>
      <c r="B357" s="335"/>
      <c r="C357" s="528"/>
      <c r="D357" s="1028"/>
      <c r="E357" s="1028"/>
      <c r="F357" s="1028"/>
      <c r="G357" s="12"/>
    </row>
    <row r="358" spans="1:7">
      <c r="A358" s="335"/>
      <c r="B358" s="335"/>
      <c r="C358" s="528"/>
      <c r="D358" s="1028"/>
      <c r="E358" s="1028"/>
      <c r="F358" s="1028"/>
      <c r="G358" s="12"/>
    </row>
    <row r="359" spans="1:7">
      <c r="A359" s="335"/>
      <c r="B359" s="335"/>
      <c r="C359" s="335"/>
      <c r="D359" s="1028"/>
      <c r="E359" s="1028"/>
      <c r="F359" s="1028"/>
      <c r="G359" s="12"/>
    </row>
    <row r="360" spans="1:7">
      <c r="A360" s="335"/>
      <c r="B360" s="335"/>
      <c r="C360" s="528"/>
      <c r="D360" s="1028"/>
      <c r="E360" s="1028"/>
      <c r="F360" s="1028"/>
      <c r="G360" s="12"/>
    </row>
    <row r="361" spans="1:7">
      <c r="A361" s="335"/>
      <c r="B361" s="335"/>
      <c r="C361" s="528"/>
      <c r="D361" s="1028"/>
      <c r="E361" s="1028"/>
      <c r="F361" s="1028"/>
      <c r="G361" s="12"/>
    </row>
    <row r="362" spans="1:7">
      <c r="A362" s="335"/>
      <c r="B362" s="335"/>
      <c r="C362" s="528"/>
      <c r="D362" s="1028"/>
      <c r="E362" s="1028"/>
      <c r="F362" s="1028"/>
      <c r="G362" s="12"/>
    </row>
    <row r="363" spans="1:7">
      <c r="A363" s="335"/>
      <c r="B363" s="335"/>
      <c r="C363" s="335"/>
      <c r="D363" s="526"/>
      <c r="E363" s="484"/>
      <c r="F363" s="138"/>
      <c r="G363" s="12"/>
    </row>
    <row r="364" spans="1:7">
      <c r="A364" s="335"/>
      <c r="B364" s="703" t="s">
        <v>329</v>
      </c>
      <c r="C364" s="335"/>
      <c r="D364" s="1028" t="s">
        <v>1359</v>
      </c>
      <c r="E364" s="1028"/>
      <c r="F364" s="1028"/>
      <c r="G364" s="12"/>
    </row>
    <row r="365" spans="1:7">
      <c r="A365" s="335"/>
      <c r="B365" s="335"/>
      <c r="C365" s="335"/>
      <c r="D365" s="1028"/>
      <c r="E365" s="1028"/>
      <c r="F365" s="1028"/>
      <c r="G365" s="12"/>
    </row>
    <row r="366" spans="1:7">
      <c r="A366" s="335"/>
      <c r="B366" s="335"/>
      <c r="C366" s="335"/>
      <c r="D366" s="484"/>
      <c r="E366" s="484"/>
      <c r="F366" s="138"/>
      <c r="G366" s="12"/>
    </row>
    <row r="367" spans="1:7" ht="14.25">
      <c r="A367" s="270"/>
      <c r="B367" s="703" t="s">
        <v>329</v>
      </c>
      <c r="C367" s="335"/>
      <c r="D367" s="1016" t="s">
        <v>1360</v>
      </c>
      <c r="E367" s="1016"/>
      <c r="F367" s="1016"/>
      <c r="G367" s="12"/>
    </row>
    <row r="368" spans="1:7" ht="14.25">
      <c r="A368" s="527"/>
      <c r="B368" s="527"/>
      <c r="C368" s="335"/>
      <c r="D368" s="1016"/>
      <c r="E368" s="1016"/>
      <c r="F368" s="1016"/>
      <c r="G368" s="12"/>
    </row>
    <row r="369" spans="1:7" ht="14.25">
      <c r="A369" s="527"/>
      <c r="B369" s="527"/>
      <c r="C369" s="335"/>
      <c r="D369" s="1016"/>
      <c r="E369" s="1016"/>
      <c r="F369" s="1016"/>
      <c r="G369" s="12"/>
    </row>
    <row r="370" spans="1:7" ht="14.25">
      <c r="A370" s="527"/>
      <c r="B370" s="527"/>
      <c r="C370" s="335"/>
      <c r="D370" s="1016"/>
      <c r="E370" s="1016"/>
      <c r="F370" s="1016"/>
      <c r="G370" s="12"/>
    </row>
    <row r="371" spans="1:7" ht="14.25">
      <c r="A371" s="527"/>
      <c r="B371" s="527"/>
      <c r="C371" s="335"/>
      <c r="D371" s="1016"/>
      <c r="E371" s="1016"/>
      <c r="F371" s="1016"/>
      <c r="G371" s="12"/>
    </row>
    <row r="372" spans="1:7">
      <c r="D372" s="138"/>
      <c r="E372" s="138"/>
      <c r="F372" s="138"/>
      <c r="G372" s="12"/>
    </row>
    <row r="373" spans="1:7" ht="14.25">
      <c r="A373" s="270"/>
      <c r="B373" s="703" t="s">
        <v>329</v>
      </c>
      <c r="C373" s="275"/>
      <c r="D373" s="959" t="s">
        <v>1361</v>
      </c>
      <c r="E373" s="959"/>
      <c r="F373" s="959"/>
      <c r="G373" s="12"/>
    </row>
    <row r="374" spans="1:7" ht="14.25">
      <c r="A374" s="270"/>
      <c r="B374" s="270"/>
      <c r="D374" s="959"/>
      <c r="E374" s="959"/>
      <c r="F374" s="959"/>
      <c r="G374" s="12"/>
    </row>
    <row r="375" spans="1:7">
      <c r="D375" s="959"/>
      <c r="E375" s="959"/>
      <c r="F375" s="959"/>
      <c r="G375" s="12"/>
    </row>
    <row r="376" spans="1:7">
      <c r="D376" s="959"/>
      <c r="E376" s="959"/>
      <c r="F376" s="959"/>
      <c r="G376" s="12"/>
    </row>
    <row r="377" spans="1:7">
      <c r="D377" s="959"/>
      <c r="E377" s="959"/>
      <c r="F377" s="959"/>
      <c r="G377" s="12"/>
    </row>
    <row r="378" spans="1:7">
      <c r="D378" s="959"/>
      <c r="E378" s="959"/>
      <c r="F378" s="959"/>
      <c r="G378" s="12"/>
    </row>
    <row r="379" spans="1:7">
      <c r="D379" s="959"/>
      <c r="E379" s="959"/>
      <c r="F379" s="959"/>
      <c r="G379" s="12"/>
    </row>
    <row r="380" spans="1:7">
      <c r="D380" s="959"/>
      <c r="E380" s="959"/>
      <c r="F380" s="959"/>
      <c r="G380" s="12"/>
    </row>
    <row r="381" spans="1:7">
      <c r="D381" s="959"/>
      <c r="E381" s="959"/>
      <c r="F381" s="959"/>
      <c r="G381" s="12"/>
    </row>
    <row r="382" spans="1:7">
      <c r="D382" s="959"/>
      <c r="E382" s="959"/>
      <c r="F382" s="959"/>
      <c r="G382" s="12"/>
    </row>
    <row r="383" spans="1:7">
      <c r="D383" s="959"/>
      <c r="E383" s="959"/>
      <c r="F383" s="959"/>
      <c r="G383" s="12"/>
    </row>
    <row r="384" spans="1:7">
      <c r="D384" s="959"/>
      <c r="E384" s="959"/>
      <c r="F384" s="959"/>
      <c r="G384" s="12"/>
    </row>
    <row r="385" spans="1:7">
      <c r="D385" s="959"/>
      <c r="E385" s="959"/>
      <c r="F385" s="959"/>
      <c r="G385" s="12"/>
    </row>
    <row r="386" spans="1:7">
      <c r="A386" s="12"/>
      <c r="B386" s="12"/>
      <c r="C386" s="12"/>
      <c r="D386" s="959"/>
      <c r="E386" s="959"/>
      <c r="F386" s="959"/>
      <c r="G386" s="12"/>
    </row>
    <row r="387" spans="1:7">
      <c r="A387" s="12"/>
      <c r="B387" s="12"/>
      <c r="C387" s="12"/>
      <c r="D387" s="959"/>
      <c r="E387" s="959"/>
      <c r="F387" s="959"/>
      <c r="G387" s="12"/>
    </row>
    <row r="388" spans="1:7">
      <c r="A388" s="12"/>
      <c r="B388" s="12"/>
      <c r="C388" s="12"/>
      <c r="D388" s="959"/>
      <c r="E388" s="959"/>
      <c r="F388" s="959"/>
      <c r="G388" s="12"/>
    </row>
    <row r="389" spans="1:7">
      <c r="A389" s="12"/>
      <c r="B389" s="12"/>
      <c r="C389" s="12"/>
      <c r="D389" s="959"/>
      <c r="E389" s="959"/>
      <c r="F389" s="959"/>
      <c r="G389" s="12"/>
    </row>
    <row r="390" spans="1:7">
      <c r="A390" s="12"/>
      <c r="B390" s="12"/>
      <c r="C390" s="12"/>
      <c r="D390" s="959"/>
      <c r="E390" s="959"/>
      <c r="F390" s="959"/>
      <c r="G390" s="12"/>
    </row>
    <row r="391" spans="1:7">
      <c r="A391" s="12"/>
      <c r="B391" s="12"/>
      <c r="C391" s="12"/>
      <c r="D391" s="959"/>
      <c r="E391" s="959"/>
      <c r="F391" s="959"/>
      <c r="G391" s="12"/>
    </row>
    <row r="392" spans="1:7">
      <c r="A392" s="12"/>
      <c r="B392" s="12"/>
      <c r="C392" s="12"/>
      <c r="D392" s="959"/>
      <c r="E392" s="959"/>
      <c r="F392" s="959"/>
      <c r="G392" s="12"/>
    </row>
    <row r="393" spans="1:7">
      <c r="A393" s="12"/>
      <c r="B393" s="12"/>
      <c r="C393" s="12"/>
      <c r="D393" s="959"/>
      <c r="E393" s="959"/>
      <c r="F393" s="959"/>
      <c r="G393" s="12"/>
    </row>
    <row r="394" spans="1:7">
      <c r="A394" s="12"/>
      <c r="B394" s="12"/>
      <c r="C394" s="12"/>
      <c r="D394" s="959"/>
      <c r="E394" s="959"/>
      <c r="F394" s="959"/>
      <c r="G394" s="12"/>
    </row>
    <row r="395" spans="1:7">
      <c r="A395" s="12"/>
      <c r="B395" s="12"/>
      <c r="C395" s="12"/>
      <c r="D395" s="959"/>
      <c r="E395" s="959"/>
      <c r="F395" s="959"/>
      <c r="G395" s="12"/>
    </row>
    <row r="396" spans="1:7">
      <c r="A396" s="12"/>
      <c r="B396" s="12"/>
      <c r="C396" s="12"/>
      <c r="D396" s="959"/>
      <c r="E396" s="959"/>
      <c r="F396" s="959"/>
      <c r="G396" s="12"/>
    </row>
    <row r="397" spans="1:7">
      <c r="A397" s="12"/>
      <c r="B397" s="12"/>
      <c r="C397" s="12"/>
      <c r="D397" s="959"/>
      <c r="E397" s="959"/>
      <c r="F397" s="959"/>
      <c r="G397" s="12"/>
    </row>
    <row r="398" spans="1:7">
      <c r="A398" s="12"/>
      <c r="B398" s="12"/>
      <c r="C398" s="12"/>
      <c r="D398" s="959"/>
      <c r="E398" s="959"/>
      <c r="F398" s="959"/>
      <c r="G398" s="12"/>
    </row>
    <row r="399" spans="1:7">
      <c r="A399" s="12"/>
      <c r="B399" s="12"/>
      <c r="C399" s="12"/>
      <c r="D399" s="959"/>
      <c r="E399" s="959"/>
      <c r="F399" s="959"/>
      <c r="G399" s="12"/>
    </row>
    <row r="400" spans="1:7">
      <c r="A400" s="12"/>
      <c r="B400" s="12"/>
      <c r="C400" s="12"/>
      <c r="D400" s="959"/>
      <c r="E400" s="959"/>
      <c r="F400" s="959"/>
      <c r="G400" s="12"/>
    </row>
    <row r="401" spans="1:7">
      <c r="A401" s="12"/>
      <c r="B401" s="12"/>
      <c r="C401" s="12"/>
      <c r="D401" s="959"/>
      <c r="E401" s="959"/>
      <c r="F401" s="959"/>
      <c r="G401" s="12"/>
    </row>
    <row r="402" spans="1:7" s="32" customFormat="1">
      <c r="A402" s="135"/>
      <c r="B402" s="700"/>
      <c r="C402" s="135"/>
      <c r="D402" s="959"/>
      <c r="E402" s="959"/>
      <c r="F402" s="959"/>
      <c r="G402" s="30"/>
    </row>
    <row r="403" spans="1:7" s="32" customFormat="1" ht="40.700000000000003" customHeight="1">
      <c r="A403" s="135"/>
      <c r="B403" s="700"/>
      <c r="C403" s="135"/>
      <c r="D403" s="959"/>
      <c r="E403" s="959"/>
      <c r="F403" s="959"/>
      <c r="G403" s="30"/>
    </row>
    <row r="404" spans="1:7" s="32" customFormat="1">
      <c r="A404" s="135"/>
      <c r="B404" s="700"/>
      <c r="C404" s="135"/>
      <c r="D404" s="138"/>
      <c r="E404" s="138"/>
      <c r="F404" s="138"/>
      <c r="G404" s="30"/>
    </row>
    <row r="405" spans="1:7" ht="14.25">
      <c r="A405" s="270"/>
      <c r="B405" s="703" t="s">
        <v>329</v>
      </c>
      <c r="C405" s="275"/>
      <c r="D405" s="984" t="s">
        <v>1362</v>
      </c>
      <c r="E405" s="984"/>
      <c r="F405" s="984"/>
    </row>
    <row r="406" spans="1:7">
      <c r="D406" s="1029" t="s">
        <v>1119</v>
      </c>
      <c r="E406" s="1029"/>
      <c r="F406" s="1029"/>
    </row>
    <row r="407" spans="1:7">
      <c r="D407" s="980" t="s">
        <v>1363</v>
      </c>
      <c r="E407" s="980"/>
      <c r="F407" s="980"/>
    </row>
    <row r="408" spans="1:7">
      <c r="D408" s="980"/>
      <c r="E408" s="980"/>
      <c r="F408" s="980"/>
    </row>
    <row r="409" spans="1:7">
      <c r="D409" s="980"/>
      <c r="E409" s="980"/>
      <c r="F409" s="980"/>
    </row>
    <row r="410" spans="1:7">
      <c r="D410" s="980"/>
      <c r="E410" s="980"/>
      <c r="F410" s="980"/>
    </row>
    <row r="411" spans="1:7">
      <c r="D411" s="138"/>
      <c r="E411" s="138"/>
      <c r="F411" s="138"/>
      <c r="G411" s="12"/>
    </row>
    <row r="412" spans="1:7" ht="14.25">
      <c r="A412" s="270"/>
      <c r="B412" s="703" t="s">
        <v>329</v>
      </c>
      <c r="C412" s="275"/>
      <c r="D412" s="959" t="s">
        <v>1364</v>
      </c>
      <c r="E412" s="959"/>
      <c r="F412" s="959"/>
      <c r="G412" s="12"/>
    </row>
    <row r="413" spans="1:7">
      <c r="D413" s="959"/>
      <c r="E413" s="959"/>
      <c r="F413" s="959"/>
      <c r="G413" s="12"/>
    </row>
    <row r="414" spans="1:7">
      <c r="D414" s="959"/>
      <c r="E414" s="959"/>
      <c r="F414" s="959"/>
      <c r="G414" s="12"/>
    </row>
    <row r="415" spans="1:7" s="743" customFormat="1">
      <c r="A415" s="755"/>
      <c r="B415" s="755"/>
      <c r="C415" s="755"/>
      <c r="D415" s="752"/>
      <c r="E415" s="752"/>
      <c r="F415" s="752"/>
    </row>
    <row r="416" spans="1:7" ht="14.25">
      <c r="B416" s="703" t="s">
        <v>329</v>
      </c>
      <c r="C416" s="270"/>
      <c r="D416" s="980" t="s">
        <v>1365</v>
      </c>
      <c r="E416" s="980"/>
      <c r="F416" s="980"/>
      <c r="G416" s="12"/>
    </row>
    <row r="417" spans="1:7">
      <c r="D417" s="980"/>
      <c r="E417" s="980"/>
      <c r="F417" s="980"/>
      <c r="G417" s="12"/>
    </row>
    <row r="418" spans="1:7">
      <c r="D418" s="138"/>
      <c r="E418" s="138"/>
      <c r="F418" s="138"/>
      <c r="G418" s="12"/>
    </row>
    <row r="419" spans="1:7" ht="14.25">
      <c r="B419" s="703" t="s">
        <v>329</v>
      </c>
      <c r="C419" s="270"/>
      <c r="D419" s="980" t="s">
        <v>1366</v>
      </c>
      <c r="E419" s="980"/>
      <c r="F419" s="980"/>
      <c r="G419" s="12"/>
    </row>
    <row r="420" spans="1:7">
      <c r="D420" s="980"/>
      <c r="E420" s="980"/>
      <c r="F420" s="980"/>
      <c r="G420" s="12"/>
    </row>
    <row r="421" spans="1:7">
      <c r="D421" s="980"/>
      <c r="E421" s="980"/>
      <c r="F421" s="980"/>
      <c r="G421" s="12"/>
    </row>
    <row r="422" spans="1:7">
      <c r="D422" s="980"/>
      <c r="E422" s="980"/>
      <c r="F422" s="980"/>
      <c r="G422" s="12"/>
    </row>
    <row r="423" spans="1:7">
      <c r="B423" s="703" t="s">
        <v>329</v>
      </c>
      <c r="D423" s="980"/>
      <c r="E423" s="980"/>
      <c r="F423" s="980"/>
      <c r="G423" s="12"/>
    </row>
    <row r="424" spans="1:7">
      <c r="A424" s="12"/>
      <c r="B424" s="12"/>
      <c r="C424" s="12"/>
      <c r="D424" s="980"/>
      <c r="E424" s="980"/>
      <c r="F424" s="980"/>
      <c r="G424" s="12"/>
    </row>
    <row r="425" spans="1:7">
      <c r="A425" s="12"/>
      <c r="C425" s="12"/>
      <c r="D425" s="980"/>
      <c r="E425" s="980"/>
      <c r="F425" s="980"/>
      <c r="G425" s="12"/>
    </row>
    <row r="426" spans="1:7">
      <c r="A426" s="12"/>
      <c r="B426" s="703" t="s">
        <v>329</v>
      </c>
      <c r="C426" s="12"/>
      <c r="D426" s="980"/>
      <c r="E426" s="980"/>
      <c r="F426" s="980"/>
      <c r="G426" s="12"/>
    </row>
    <row r="427" spans="1:7">
      <c r="A427" s="12"/>
      <c r="B427" s="12"/>
      <c r="C427" s="12"/>
      <c r="D427" s="980"/>
      <c r="E427" s="980"/>
      <c r="F427" s="980"/>
      <c r="G427" s="12"/>
    </row>
    <row r="428" spans="1:7">
      <c r="A428" s="12"/>
      <c r="C428" s="12"/>
      <c r="D428" s="980"/>
      <c r="E428" s="980"/>
      <c r="F428" s="980"/>
      <c r="G428" s="12"/>
    </row>
    <row r="429" spans="1:7">
      <c r="A429" s="12"/>
      <c r="C429" s="12"/>
      <c r="D429" s="980"/>
      <c r="E429" s="980"/>
      <c r="F429" s="980"/>
      <c r="G429" s="12"/>
    </row>
    <row r="430" spans="1:7">
      <c r="A430" s="12"/>
      <c r="B430" s="703" t="s">
        <v>329</v>
      </c>
      <c r="C430" s="12"/>
      <c r="D430" s="980"/>
      <c r="E430" s="980"/>
      <c r="F430" s="980"/>
      <c r="G430" s="12"/>
    </row>
    <row r="431" spans="1:7">
      <c r="A431" s="12"/>
      <c r="B431" s="12"/>
      <c r="C431" s="12"/>
      <c r="D431" s="980"/>
      <c r="E431" s="980"/>
      <c r="F431" s="980"/>
      <c r="G431" s="12"/>
    </row>
    <row r="432" spans="1:7">
      <c r="A432" s="12"/>
      <c r="B432" s="703" t="s">
        <v>329</v>
      </c>
      <c r="C432" s="12"/>
      <c r="D432" s="980"/>
      <c r="E432" s="980"/>
      <c r="F432" s="980"/>
      <c r="G432" s="12"/>
    </row>
    <row r="433" spans="1:7" s="743" customFormat="1">
      <c r="D433" s="753"/>
      <c r="E433" s="753"/>
      <c r="F433" s="753"/>
    </row>
    <row r="434" spans="1:7">
      <c r="A434" s="12"/>
      <c r="B434" s="742" t="s">
        <v>329</v>
      </c>
      <c r="C434" s="12"/>
      <c r="D434" s="980" t="s">
        <v>1367</v>
      </c>
      <c r="E434" s="980"/>
      <c r="F434" s="980"/>
      <c r="G434" s="12"/>
    </row>
    <row r="435" spans="1:7">
      <c r="A435" s="12"/>
      <c r="B435" s="12"/>
      <c r="C435" s="12"/>
      <c r="D435" s="980"/>
      <c r="E435" s="980"/>
      <c r="F435" s="980"/>
      <c r="G435" s="12"/>
    </row>
    <row r="436" spans="1:7">
      <c r="A436" s="12"/>
      <c r="B436" s="12"/>
      <c r="C436" s="12"/>
      <c r="D436" s="980"/>
      <c r="E436" s="980"/>
      <c r="F436" s="980"/>
      <c r="G436" s="12"/>
    </row>
    <row r="437" spans="1:7">
      <c r="A437" s="12"/>
      <c r="B437" s="12"/>
      <c r="C437" s="12"/>
      <c r="D437" s="980"/>
      <c r="E437" s="980"/>
      <c r="F437" s="980"/>
      <c r="G437" s="12"/>
    </row>
    <row r="438" spans="1:7">
      <c r="D438" s="980"/>
      <c r="E438" s="980"/>
      <c r="F438" s="980"/>
    </row>
    <row r="439" spans="1:7">
      <c r="D439" s="138"/>
      <c r="E439" s="138"/>
      <c r="F439" s="138"/>
    </row>
    <row r="440" spans="1:7">
      <c r="B440" s="703" t="s">
        <v>329</v>
      </c>
      <c r="D440" s="991" t="s">
        <v>1368</v>
      </c>
      <c r="E440" s="991"/>
      <c r="F440" s="991"/>
    </row>
    <row r="441" spans="1:7">
      <c r="A441" s="138"/>
      <c r="B441" s="138"/>
    </row>
    <row r="442" spans="1:7">
      <c r="A442" s="985" t="s">
        <v>1209</v>
      </c>
      <c r="B442" s="985"/>
      <c r="C442" s="985"/>
      <c r="D442" s="985"/>
      <c r="E442" s="985"/>
      <c r="F442" s="985"/>
      <c r="G442" s="985"/>
    </row>
    <row r="443" spans="1:7">
      <c r="A443" s="138"/>
      <c r="B443" s="138"/>
    </row>
    <row r="444" spans="1:7">
      <c r="D444" s="1036" t="s">
        <v>978</v>
      </c>
      <c r="E444" s="1036"/>
      <c r="F444" s="1036"/>
    </row>
    <row r="445" spans="1:7" s="39" customFormat="1" ht="14.25">
      <c r="A445" s="420"/>
      <c r="B445" s="420"/>
      <c r="C445" s="282"/>
      <c r="D445" s="1037" t="s">
        <v>1369</v>
      </c>
      <c r="E445" s="1037"/>
      <c r="F445" s="1037"/>
      <c r="G445" s="133"/>
    </row>
    <row r="446" spans="1:7" s="39" customFormat="1" ht="14.25">
      <c r="A446" s="420"/>
      <c r="B446" s="420"/>
      <c r="C446" s="282"/>
      <c r="D446" s="756"/>
      <c r="E446" s="6"/>
      <c r="F446" s="6"/>
      <c r="G446" s="133"/>
    </row>
    <row r="447" spans="1:7" s="39" customFormat="1" ht="14.25">
      <c r="A447" s="270"/>
      <c r="B447" s="703" t="s">
        <v>329</v>
      </c>
      <c r="C447" s="282"/>
      <c r="D447" s="1038" t="s">
        <v>1370</v>
      </c>
      <c r="E447" s="1038"/>
      <c r="F447" s="1038"/>
      <c r="G447" s="133"/>
    </row>
    <row r="448" spans="1:7" s="39" customFormat="1" ht="14.25">
      <c r="A448" s="270"/>
      <c r="B448" s="270"/>
      <c r="C448" s="282"/>
      <c r="D448" s="1038"/>
      <c r="E448" s="1038"/>
      <c r="F448" s="1038"/>
      <c r="G448" s="133"/>
    </row>
    <row r="449" spans="1:7" s="39" customFormat="1" ht="14.25">
      <c r="A449" s="270"/>
      <c r="B449" s="270"/>
      <c r="C449" s="282"/>
      <c r="D449" s="754"/>
      <c r="E449" s="6"/>
      <c r="F449" s="6"/>
      <c r="G449" s="133"/>
    </row>
    <row r="450" spans="1:7">
      <c r="B450" s="703" t="s">
        <v>329</v>
      </c>
      <c r="D450" s="1008" t="s">
        <v>1371</v>
      </c>
      <c r="E450" s="1008"/>
      <c r="F450" s="1008"/>
    </row>
    <row r="451" spans="1:7" ht="14.25">
      <c r="A451" s="270"/>
      <c r="D451" s="1008"/>
      <c r="E451" s="1008"/>
      <c r="F451" s="1008"/>
    </row>
    <row r="452" spans="1:7" ht="14.25">
      <c r="A452" s="270"/>
      <c r="B452" s="270"/>
      <c r="D452" s="1008"/>
      <c r="E452" s="1008"/>
      <c r="F452" s="1008"/>
    </row>
    <row r="453" spans="1:7" ht="14.25">
      <c r="A453" s="270"/>
      <c r="B453" s="270"/>
      <c r="D453" s="1008"/>
      <c r="E453" s="1008"/>
      <c r="F453" s="1008"/>
    </row>
    <row r="454" spans="1:7">
      <c r="D454" s="702"/>
      <c r="E454" s="702"/>
      <c r="F454" s="702"/>
      <c r="G454" s="12"/>
    </row>
    <row r="455" spans="1:7" ht="14.25">
      <c r="A455" s="270"/>
      <c r="B455" s="703" t="s">
        <v>329</v>
      </c>
      <c r="D455" s="961" t="s">
        <v>1372</v>
      </c>
      <c r="E455" s="961"/>
      <c r="F455" s="961"/>
      <c r="G455" s="12"/>
    </row>
    <row r="456" spans="1:7" ht="14.25">
      <c r="A456" s="270"/>
      <c r="B456" s="270"/>
      <c r="D456" s="961"/>
      <c r="E456" s="961"/>
      <c r="F456" s="961"/>
      <c r="G456" s="12"/>
    </row>
    <row r="457" spans="1:7" ht="14.25">
      <c r="A457" s="270"/>
      <c r="D457" s="961"/>
      <c r="E457" s="961"/>
      <c r="F457" s="961"/>
      <c r="G457" s="12"/>
    </row>
    <row r="458" spans="1:7" ht="14.25">
      <c r="A458" s="270"/>
      <c r="B458" s="270"/>
      <c r="D458" s="702"/>
      <c r="E458" s="702"/>
      <c r="F458" s="702"/>
      <c r="G458" s="12"/>
    </row>
    <row r="459" spans="1:7" ht="14.25">
      <c r="A459" s="270"/>
      <c r="B459" s="742" t="s">
        <v>329</v>
      </c>
      <c r="D459" s="984" t="s">
        <v>1373</v>
      </c>
      <c r="E459" s="984"/>
      <c r="F459" s="984"/>
      <c r="G459" s="12"/>
    </row>
    <row r="460" spans="1:7" ht="14.25">
      <c r="A460" s="270"/>
      <c r="B460" s="270"/>
      <c r="D460" s="754"/>
      <c r="E460" s="6"/>
      <c r="F460" s="6"/>
      <c r="G460" s="12"/>
    </row>
    <row r="461" spans="1:7" ht="14.25">
      <c r="A461" s="270"/>
      <c r="B461" s="703" t="s">
        <v>329</v>
      </c>
      <c r="D461" s="959" t="s">
        <v>1374</v>
      </c>
      <c r="E461" s="959"/>
      <c r="F461" s="959"/>
      <c r="G461" s="12"/>
    </row>
    <row r="462" spans="1:7" ht="14.25">
      <c r="A462" s="270"/>
      <c r="D462" s="959"/>
      <c r="E462" s="959"/>
      <c r="F462" s="959"/>
      <c r="G462" s="12"/>
    </row>
    <row r="463" spans="1:7">
      <c r="A463" s="23"/>
      <c r="B463" s="699"/>
      <c r="D463" s="757"/>
      <c r="E463" s="6"/>
      <c r="F463" s="6"/>
      <c r="G463" s="12"/>
    </row>
    <row r="464" spans="1:7">
      <c r="A464" s="23"/>
      <c r="B464" s="742" t="s">
        <v>329</v>
      </c>
      <c r="D464" s="984" t="s">
        <v>1375</v>
      </c>
      <c r="E464" s="984"/>
      <c r="F464" s="984"/>
      <c r="G464" s="12"/>
    </row>
    <row r="465" spans="1:7" ht="14.25">
      <c r="A465" s="270"/>
      <c r="B465" s="270"/>
      <c r="D465" s="138"/>
    </row>
    <row r="466" spans="1:7">
      <c r="A466" s="985" t="s">
        <v>1210</v>
      </c>
      <c r="B466" s="985"/>
      <c r="C466" s="985"/>
      <c r="D466" s="985"/>
      <c r="E466" s="985"/>
      <c r="F466" s="985"/>
      <c r="G466" s="985"/>
    </row>
    <row r="467" spans="1:7" customFormat="1" ht="12" customHeight="1">
      <c r="A467" s="270"/>
      <c r="B467" s="270"/>
      <c r="C467" s="10"/>
      <c r="D467" s="154"/>
      <c r="E467" s="152"/>
      <c r="F467" s="152"/>
      <c r="G467" s="152"/>
    </row>
    <row r="468" spans="1:7" customFormat="1">
      <c r="A468" s="282"/>
      <c r="B468" s="282"/>
      <c r="C468" s="322"/>
      <c r="D468" s="1039" t="s">
        <v>875</v>
      </c>
      <c r="E468" s="1039"/>
      <c r="F468" s="1039"/>
      <c r="G468" s="187"/>
    </row>
    <row r="469" spans="1:7" customFormat="1" ht="13.15" customHeight="1">
      <c r="A469" s="269"/>
      <c r="B469" s="269"/>
      <c r="C469" s="323"/>
      <c r="D469" s="1040" t="s">
        <v>1253</v>
      </c>
      <c r="E469" s="1040"/>
      <c r="F469" s="1040"/>
      <c r="G469" s="152"/>
    </row>
    <row r="470" spans="1:7" customFormat="1">
      <c r="A470" s="269"/>
      <c r="B470" s="269"/>
      <c r="C470" s="323"/>
      <c r="D470" s="1040"/>
      <c r="E470" s="1040"/>
      <c r="F470" s="1040"/>
      <c r="G470" s="152"/>
    </row>
    <row r="471" spans="1:7" customFormat="1">
      <c r="A471" s="269"/>
      <c r="B471" s="269"/>
      <c r="C471" s="323"/>
      <c r="D471" s="1040"/>
      <c r="E471" s="1040"/>
      <c r="F471" s="1040"/>
      <c r="G471" s="152"/>
    </row>
    <row r="472" spans="1:7" customFormat="1">
      <c r="A472" s="269"/>
      <c r="B472" s="269"/>
      <c r="C472" s="323"/>
      <c r="D472" s="1040"/>
      <c r="E472" s="1040"/>
      <c r="F472" s="1040"/>
      <c r="G472" s="152"/>
    </row>
    <row r="473" spans="1:7" customFormat="1">
      <c r="A473" s="269"/>
      <c r="B473" s="269"/>
      <c r="C473" s="323"/>
      <c r="D473" s="1040"/>
      <c r="E473" s="1040"/>
      <c r="F473" s="1040"/>
      <c r="G473" s="152"/>
    </row>
    <row r="474" spans="1:7" customFormat="1">
      <c r="A474" s="269"/>
      <c r="B474" s="269"/>
      <c r="C474" s="323"/>
      <c r="D474" s="488"/>
      <c r="E474" s="152"/>
      <c r="F474" s="154"/>
      <c r="G474" s="152"/>
    </row>
    <row r="475" spans="1:7" customFormat="1" ht="14.45" customHeight="1">
      <c r="A475" s="270"/>
      <c r="B475" s="703" t="s">
        <v>329</v>
      </c>
      <c r="C475" s="323"/>
      <c r="D475" s="1006" t="s">
        <v>1244</v>
      </c>
      <c r="E475" s="1006"/>
      <c r="F475" s="1006"/>
      <c r="G475" s="152"/>
    </row>
    <row r="476" spans="1:7" customFormat="1">
      <c r="A476" s="269"/>
      <c r="B476" s="269"/>
      <c r="C476" s="323"/>
      <c r="D476" s="1006"/>
      <c r="E476" s="1006"/>
      <c r="F476" s="1006"/>
      <c r="G476" s="152"/>
    </row>
    <row r="477" spans="1:7" s="704" customFormat="1">
      <c r="A477" s="269"/>
      <c r="B477" s="269"/>
      <c r="C477" s="323"/>
      <c r="D477" s="1006"/>
      <c r="E477" s="1006"/>
      <c r="F477" s="1006"/>
      <c r="G477" s="152"/>
    </row>
    <row r="478" spans="1:7" s="704" customFormat="1">
      <c r="A478" s="269"/>
      <c r="B478" s="269"/>
      <c r="C478" s="323"/>
      <c r="D478" s="1006"/>
      <c r="E478" s="1006"/>
      <c r="F478" s="1006"/>
      <c r="G478" s="152"/>
    </row>
    <row r="479" spans="1:7" customFormat="1">
      <c r="A479" s="269"/>
      <c r="B479" s="269"/>
      <c r="C479" s="323"/>
      <c r="D479" s="1006"/>
      <c r="E479" s="1006"/>
      <c r="F479" s="1006"/>
      <c r="G479" s="152"/>
    </row>
    <row r="480" spans="1:7" customFormat="1">
      <c r="A480" s="269"/>
      <c r="B480" s="269"/>
      <c r="C480" s="323"/>
      <c r="D480" s="460"/>
      <c r="E480" s="152"/>
      <c r="F480" s="154"/>
      <c r="G480" s="152"/>
    </row>
    <row r="481" spans="1:7" customFormat="1" ht="14.45" customHeight="1">
      <c r="A481" s="270"/>
      <c r="B481" s="703" t="s">
        <v>329</v>
      </c>
      <c r="C481" s="323"/>
      <c r="D481" s="1006" t="s">
        <v>1247</v>
      </c>
      <c r="E481" s="1006"/>
      <c r="F481" s="1006"/>
      <c r="G481" s="152"/>
    </row>
    <row r="482" spans="1:7" customFormat="1">
      <c r="A482" s="269"/>
      <c r="B482" s="269"/>
      <c r="C482" s="323"/>
      <c r="D482" s="1006"/>
      <c r="E482" s="1006"/>
      <c r="F482" s="1006"/>
      <c r="G482" s="152"/>
    </row>
    <row r="483" spans="1:7" s="704" customFormat="1">
      <c r="A483" s="269"/>
      <c r="B483" s="269"/>
      <c r="C483" s="323"/>
      <c r="D483" s="1006"/>
      <c r="E483" s="1006"/>
      <c r="F483" s="1006"/>
      <c r="G483" s="152"/>
    </row>
    <row r="484" spans="1:7" customFormat="1">
      <c r="A484" s="269"/>
      <c r="B484" s="269"/>
      <c r="C484" s="323"/>
      <c r="D484" s="1006"/>
      <c r="E484" s="1006"/>
      <c r="F484" s="1006"/>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6" t="s">
        <v>1245</v>
      </c>
      <c r="E486" s="1006"/>
      <c r="F486" s="1006"/>
      <c r="G486" s="152"/>
    </row>
    <row r="487" spans="1:7" customFormat="1">
      <c r="A487" s="269"/>
      <c r="B487" s="269"/>
      <c r="C487" s="323"/>
      <c r="D487" s="1006"/>
      <c r="E487" s="1006"/>
      <c r="F487" s="1006"/>
      <c r="G487" s="152"/>
    </row>
    <row r="488" spans="1:7" customFormat="1">
      <c r="A488" s="269"/>
      <c r="B488" s="269"/>
      <c r="C488" s="323"/>
      <c r="D488" s="1006"/>
      <c r="E488" s="1006"/>
      <c r="F488" s="1006"/>
      <c r="G488" s="152"/>
    </row>
    <row r="489" spans="1:7" s="704" customFormat="1">
      <c r="A489" s="269"/>
      <c r="B489" s="269"/>
      <c r="C489" s="323"/>
      <c r="D489" s="724"/>
      <c r="E489" s="724"/>
      <c r="F489" s="724"/>
      <c r="G489" s="152"/>
    </row>
    <row r="490" spans="1:7" customFormat="1" ht="14.45" customHeight="1">
      <c r="A490" s="270"/>
      <c r="B490" s="703" t="s">
        <v>329</v>
      </c>
      <c r="C490" s="323"/>
      <c r="D490" s="1006" t="s">
        <v>1246</v>
      </c>
      <c r="E490" s="1006"/>
      <c r="F490" s="1006"/>
      <c r="G490" s="152"/>
    </row>
    <row r="491" spans="1:7" customFormat="1">
      <c r="A491" s="269"/>
      <c r="B491" s="269"/>
      <c r="C491" s="323"/>
      <c r="D491" s="1006"/>
      <c r="E491" s="1006"/>
      <c r="F491" s="1006"/>
      <c r="G491" s="152"/>
    </row>
    <row r="492" spans="1:7" customFormat="1">
      <c r="A492" s="269"/>
      <c r="B492" s="269"/>
      <c r="C492" s="323"/>
      <c r="D492" s="1006"/>
      <c r="E492" s="1006"/>
      <c r="F492" s="1006"/>
      <c r="G492" s="152"/>
    </row>
    <row r="493" spans="1:7" customFormat="1">
      <c r="A493" s="269"/>
      <c r="B493" s="269"/>
      <c r="C493" s="323"/>
      <c r="D493" s="1006"/>
      <c r="E493" s="1006"/>
      <c r="F493" s="1006"/>
      <c r="G493" s="152"/>
    </row>
    <row r="494" spans="1:7" customFormat="1">
      <c r="A494" s="269"/>
      <c r="B494" s="269"/>
      <c r="C494" s="323"/>
      <c r="D494" s="1006"/>
      <c r="E494" s="1006"/>
      <c r="F494" s="1006"/>
      <c r="G494" s="152"/>
    </row>
    <row r="495" spans="1:7" customFormat="1">
      <c r="A495" s="269"/>
      <c r="B495" s="269"/>
      <c r="C495" s="323"/>
      <c r="D495" s="1006"/>
      <c r="E495" s="1006"/>
      <c r="F495" s="1006"/>
      <c r="G495" s="152"/>
    </row>
    <row r="496" spans="1:7" customFormat="1">
      <c r="A496" s="269"/>
      <c r="B496" s="269"/>
      <c r="C496" s="323"/>
      <c r="D496" s="1006"/>
      <c r="E496" s="1006"/>
      <c r="F496" s="1006"/>
      <c r="G496" s="152"/>
    </row>
    <row r="497" spans="1:7" customFormat="1">
      <c r="A497" s="504"/>
      <c r="B497" s="504"/>
      <c r="C497" s="503"/>
      <c r="D497" s="1006"/>
      <c r="E497" s="1006"/>
      <c r="F497" s="1006"/>
      <c r="G497" s="152"/>
    </row>
    <row r="498" spans="1:7" customFormat="1">
      <c r="A498" s="504"/>
      <c r="B498" s="504"/>
      <c r="C498" s="503"/>
      <c r="D498" s="1006"/>
      <c r="E498" s="1006"/>
      <c r="F498" s="1006"/>
      <c r="G498" s="152"/>
    </row>
    <row r="499" spans="1:7" customFormat="1">
      <c r="A499" s="504"/>
      <c r="B499" s="504"/>
      <c r="C499" s="503"/>
      <c r="D499" s="460"/>
      <c r="E499" s="152"/>
      <c r="F499" s="154"/>
      <c r="G499" s="152"/>
    </row>
    <row r="500" spans="1:7" customFormat="1" ht="13.15" customHeight="1">
      <c r="A500" s="504"/>
      <c r="B500" s="703" t="s">
        <v>329</v>
      </c>
      <c r="C500" s="503"/>
      <c r="D500" s="1019" t="s">
        <v>1390</v>
      </c>
      <c r="E500" s="1019"/>
      <c r="F500" s="1019"/>
      <c r="G500" s="152"/>
    </row>
    <row r="501" spans="1:7" customFormat="1">
      <c r="A501" s="504"/>
      <c r="B501" s="504"/>
      <c r="C501" s="503"/>
      <c r="D501" s="1019"/>
      <c r="E501" s="1019"/>
      <c r="F501" s="1019"/>
      <c r="G501" s="152"/>
    </row>
    <row r="502" spans="1:7" customFormat="1">
      <c r="A502" s="504"/>
      <c r="B502" s="504"/>
      <c r="C502" s="503"/>
      <c r="D502" s="1019"/>
      <c r="E502" s="1019"/>
      <c r="F502" s="1019"/>
      <c r="G502" s="152"/>
    </row>
    <row r="503" spans="1:7" customFormat="1">
      <c r="A503" s="504"/>
      <c r="B503" s="504"/>
      <c r="C503" s="503"/>
      <c r="D503" s="1019"/>
      <c r="E503" s="1019"/>
      <c r="F503" s="1019"/>
      <c r="G503" s="152"/>
    </row>
    <row r="504" spans="1:7" customFormat="1">
      <c r="A504" s="269"/>
      <c r="B504" s="269"/>
      <c r="C504" s="323"/>
      <c r="D504" s="1019"/>
      <c r="E504" s="1019"/>
      <c r="F504" s="1019"/>
      <c r="G504" s="152"/>
    </row>
    <row r="505" spans="1:7" s="741" customFormat="1">
      <c r="A505" s="744"/>
      <c r="B505" s="744"/>
      <c r="C505" s="323"/>
      <c r="D505" s="765"/>
      <c r="E505" s="765"/>
      <c r="F505" s="765"/>
      <c r="G505" s="152"/>
    </row>
    <row r="506" spans="1:7" customFormat="1" ht="14.45" customHeight="1">
      <c r="A506" s="270"/>
      <c r="B506" s="703" t="s">
        <v>329</v>
      </c>
      <c r="C506" s="10"/>
      <c r="D506" s="1006" t="s">
        <v>1248</v>
      </c>
      <c r="E506" s="1006"/>
      <c r="F506" s="1006"/>
      <c r="G506" s="152"/>
    </row>
    <row r="507" spans="1:7" customFormat="1">
      <c r="A507" s="135"/>
      <c r="B507" s="700"/>
      <c r="C507" s="10"/>
      <c r="D507" s="1006"/>
      <c r="E507" s="1006"/>
      <c r="F507" s="1006"/>
      <c r="G507" s="152"/>
    </row>
    <row r="508" spans="1:7" customFormat="1">
      <c r="A508" s="135"/>
      <c r="B508" s="700"/>
      <c r="C508" s="10"/>
      <c r="D508" s="1006"/>
      <c r="E508" s="1006"/>
      <c r="F508" s="1006"/>
      <c r="G508" s="152"/>
    </row>
    <row r="509" spans="1:7" customFormat="1" ht="12" customHeight="1">
      <c r="A509" s="138"/>
      <c r="B509" s="138"/>
      <c r="C509" s="325"/>
      <c r="D509" s="138"/>
      <c r="E509" s="152"/>
      <c r="F509" s="324"/>
      <c r="G509" s="152"/>
    </row>
    <row r="510" spans="1:7">
      <c r="A510" s="985" t="s">
        <v>1211</v>
      </c>
      <c r="B510" s="985"/>
      <c r="C510" s="985"/>
      <c r="D510" s="985"/>
      <c r="E510" s="985"/>
      <c r="F510" s="985"/>
      <c r="G510" s="985"/>
    </row>
    <row r="511" spans="1:7">
      <c r="A511" s="138"/>
      <c r="B511" s="138"/>
      <c r="C511" s="275"/>
      <c r="F511" s="137"/>
    </row>
    <row r="512" spans="1:7">
      <c r="B512" s="981" t="s">
        <v>484</v>
      </c>
      <c r="C512" s="981"/>
      <c r="D512" s="981"/>
      <c r="E512" s="981"/>
      <c r="F512" s="981"/>
    </row>
    <row r="513" spans="1:7">
      <c r="A513" s="138"/>
      <c r="B513" s="138"/>
      <c r="C513" s="275"/>
      <c r="D513" s="138"/>
      <c r="F513" s="138"/>
    </row>
    <row r="514" spans="1:7">
      <c r="A514" s="986" t="s">
        <v>1212</v>
      </c>
      <c r="B514" s="986"/>
      <c r="C514" s="986"/>
      <c r="D514" s="986"/>
      <c r="E514" s="986"/>
      <c r="F514" s="986"/>
      <c r="G514" s="986"/>
    </row>
    <row r="515" spans="1:7">
      <c r="A515" s="138"/>
      <c r="B515" s="138"/>
      <c r="C515" s="275"/>
      <c r="D515" s="138"/>
      <c r="F515" s="138"/>
    </row>
    <row r="516" spans="1:7">
      <c r="C516" s="275"/>
      <c r="D516" s="983" t="s">
        <v>737</v>
      </c>
      <c r="E516" s="983"/>
      <c r="F516" s="983"/>
    </row>
    <row r="517" spans="1:7" s="706" customFormat="1">
      <c r="A517" s="723"/>
      <c r="B517" s="723"/>
      <c r="C517" s="275"/>
      <c r="D517" s="984" t="s">
        <v>1269</v>
      </c>
      <c r="E517" s="984"/>
      <c r="F517" s="984"/>
      <c r="G517" s="7"/>
    </row>
    <row r="518" spans="1:7" s="706" customFormat="1">
      <c r="A518" s="723"/>
      <c r="B518" s="723"/>
      <c r="C518" s="275"/>
      <c r="D518" s="728"/>
      <c r="E518" s="728"/>
      <c r="F518" s="728"/>
      <c r="G518" s="7"/>
    </row>
    <row r="519" spans="1:7" ht="13.15" customHeight="1">
      <c r="A519" s="270"/>
      <c r="B519" s="703" t="s">
        <v>329</v>
      </c>
      <c r="C519" s="275"/>
      <c r="D519" s="984" t="s">
        <v>979</v>
      </c>
      <c r="E519" s="984"/>
      <c r="F519" s="984"/>
      <c r="G519" s="12"/>
    </row>
    <row r="520" spans="1:7" ht="13.15" customHeight="1">
      <c r="A520" s="275"/>
      <c r="B520" s="275"/>
      <c r="C520" s="275"/>
      <c r="D520" s="728"/>
      <c r="E520" s="701"/>
      <c r="F520" s="701"/>
      <c r="G520" s="12"/>
    </row>
    <row r="521" spans="1:7" ht="14.25">
      <c r="A521" s="270"/>
      <c r="B521" s="703" t="s">
        <v>329</v>
      </c>
      <c r="C521" s="275"/>
      <c r="D521" s="959" t="s">
        <v>1270</v>
      </c>
      <c r="E521" s="959"/>
      <c r="F521" s="959"/>
      <c r="G521" s="12"/>
    </row>
    <row r="522" spans="1:7">
      <c r="A522" s="275"/>
      <c r="B522" s="275"/>
      <c r="C522" s="275"/>
      <c r="D522" s="959"/>
      <c r="E522" s="959"/>
      <c r="F522" s="959"/>
      <c r="G522" s="12"/>
    </row>
    <row r="523" spans="1:7">
      <c r="A523" s="275"/>
      <c r="B523" s="275"/>
      <c r="C523" s="275"/>
      <c r="D523" s="138"/>
      <c r="E523" s="138"/>
      <c r="F523" s="138"/>
      <c r="G523" s="12"/>
    </row>
    <row r="524" spans="1:7" ht="14.25">
      <c r="A524" s="270"/>
      <c r="B524" s="703" t="s">
        <v>329</v>
      </c>
      <c r="C524" s="275"/>
      <c r="D524" s="959" t="s">
        <v>1271</v>
      </c>
      <c r="E524" s="959"/>
      <c r="F524" s="959"/>
      <c r="G524" s="12"/>
    </row>
    <row r="525" spans="1:7">
      <c r="A525" s="275"/>
      <c r="B525" s="275"/>
      <c r="C525" s="275"/>
      <c r="D525" s="959"/>
      <c r="E525" s="959"/>
      <c r="F525" s="959"/>
      <c r="G525" s="12"/>
    </row>
    <row r="526" spans="1:7">
      <c r="A526" s="275"/>
      <c r="B526" s="275"/>
      <c r="C526" s="275"/>
      <c r="D526" s="138"/>
      <c r="E526" s="138"/>
      <c r="F526" s="138"/>
      <c r="G526" s="12"/>
    </row>
    <row r="527" spans="1:7" ht="14.25">
      <c r="A527" s="270"/>
      <c r="B527" s="703" t="s">
        <v>329</v>
      </c>
      <c r="C527" s="275"/>
      <c r="D527" s="959" t="s">
        <v>1272</v>
      </c>
      <c r="E527" s="959"/>
      <c r="F527" s="959"/>
      <c r="G527" s="12"/>
    </row>
    <row r="528" spans="1:7">
      <c r="A528" s="275"/>
      <c r="B528" s="275"/>
      <c r="C528" s="275"/>
      <c r="D528" s="959"/>
      <c r="E528" s="959"/>
      <c r="F528" s="959"/>
      <c r="G528" s="12"/>
    </row>
    <row r="529" spans="1:7">
      <c r="A529" s="275"/>
      <c r="B529" s="275"/>
      <c r="C529" s="275"/>
      <c r="D529" s="138"/>
      <c r="E529" s="138"/>
      <c r="F529" s="138"/>
      <c r="G529" s="12"/>
    </row>
    <row r="530" spans="1:7" ht="14.25">
      <c r="A530" s="270"/>
      <c r="B530" s="703" t="s">
        <v>329</v>
      </c>
      <c r="C530" s="275"/>
      <c r="D530" s="959" t="s">
        <v>1273</v>
      </c>
      <c r="E530" s="959"/>
      <c r="F530" s="959"/>
      <c r="G530" s="12"/>
    </row>
    <row r="531" spans="1:7">
      <c r="A531" s="275"/>
      <c r="B531" s="275"/>
      <c r="C531" s="275"/>
      <c r="D531" s="959"/>
      <c r="E531" s="959"/>
      <c r="F531" s="959"/>
      <c r="G531" s="12"/>
    </row>
    <row r="532" spans="1:7">
      <c r="A532" s="275"/>
      <c r="B532" s="275"/>
      <c r="C532" s="275"/>
      <c r="D532" s="959"/>
      <c r="E532" s="959"/>
      <c r="F532" s="959"/>
      <c r="G532" s="12"/>
    </row>
    <row r="533" spans="1:7">
      <c r="A533" s="275"/>
      <c r="B533" s="275"/>
      <c r="C533" s="275"/>
      <c r="D533" s="138"/>
      <c r="E533" s="138"/>
      <c r="F533" s="138"/>
    </row>
    <row r="534" spans="1:7" ht="14.25">
      <c r="A534" s="270"/>
      <c r="B534" s="703" t="s">
        <v>329</v>
      </c>
      <c r="C534" s="275"/>
      <c r="D534" s="982" t="s">
        <v>1391</v>
      </c>
      <c r="E534" s="982"/>
      <c r="F534" s="982"/>
    </row>
    <row r="535" spans="1:7">
      <c r="A535" s="275"/>
      <c r="B535" s="275"/>
      <c r="C535" s="275"/>
      <c r="D535" s="982"/>
      <c r="E535" s="982"/>
      <c r="F535" s="982"/>
    </row>
    <row r="536" spans="1:7">
      <c r="A536" s="275"/>
      <c r="B536" s="275"/>
      <c r="C536" s="275"/>
      <c r="D536" s="138"/>
      <c r="E536" s="138"/>
      <c r="F536" s="138"/>
    </row>
    <row r="537" spans="1:7" ht="14.25">
      <c r="A537" s="270"/>
      <c r="B537" s="703" t="s">
        <v>329</v>
      </c>
      <c r="C537" s="275"/>
      <c r="D537" s="982" t="s">
        <v>1274</v>
      </c>
      <c r="E537" s="982"/>
      <c r="F537" s="982"/>
    </row>
    <row r="538" spans="1:7">
      <c r="A538" s="275"/>
      <c r="B538" s="275"/>
      <c r="C538" s="275"/>
      <c r="D538" s="982"/>
      <c r="E538" s="982"/>
      <c r="F538" s="982"/>
    </row>
    <row r="539" spans="1:7">
      <c r="A539" s="275"/>
      <c r="B539" s="275"/>
      <c r="C539" s="275"/>
      <c r="D539" s="138"/>
      <c r="E539" s="138"/>
      <c r="F539" s="138"/>
    </row>
    <row r="540" spans="1:7" ht="14.25">
      <c r="A540" s="270"/>
      <c r="B540" s="703" t="s">
        <v>329</v>
      </c>
      <c r="C540" s="275"/>
      <c r="D540" s="959" t="s">
        <v>1275</v>
      </c>
      <c r="E540" s="959"/>
      <c r="F540" s="959"/>
    </row>
    <row r="541" spans="1:7">
      <c r="A541" s="275"/>
      <c r="B541" s="275"/>
      <c r="C541" s="275"/>
      <c r="D541" s="959"/>
      <c r="E541" s="959"/>
      <c r="F541" s="959"/>
      <c r="G541" s="57"/>
    </row>
    <row r="542" spans="1:7">
      <c r="A542" s="275"/>
      <c r="B542" s="275"/>
      <c r="C542" s="275"/>
      <c r="D542" s="138"/>
      <c r="E542" s="138"/>
      <c r="F542" s="138"/>
      <c r="G542" s="57"/>
    </row>
    <row r="543" spans="1:7" ht="14.25">
      <c r="A543" s="270"/>
      <c r="B543" s="703" t="s">
        <v>329</v>
      </c>
      <c r="C543" s="275"/>
      <c r="D543" s="984" t="s">
        <v>1276</v>
      </c>
      <c r="E543" s="984"/>
      <c r="F543" s="984"/>
      <c r="G543" s="57"/>
    </row>
    <row r="544" spans="1:7">
      <c r="A544" s="23"/>
      <c r="B544" s="699"/>
      <c r="C544" s="275"/>
      <c r="D544" s="984" t="s">
        <v>905</v>
      </c>
      <c r="E544" s="984"/>
      <c r="F544" s="984"/>
      <c r="G544" s="57"/>
    </row>
    <row r="545" spans="1:7">
      <c r="A545" s="23"/>
      <c r="B545" s="699"/>
      <c r="C545" s="275"/>
      <c r="D545" s="6"/>
      <c r="E545" s="989" t="s">
        <v>1277</v>
      </c>
      <c r="F545" s="989"/>
      <c r="G545" s="57"/>
    </row>
    <row r="546" spans="1:7" ht="14.25">
      <c r="A546" s="270"/>
      <c r="B546" s="270"/>
      <c r="C546" s="275"/>
      <c r="E546" s="138"/>
      <c r="F546" s="138"/>
      <c r="G546" s="57"/>
    </row>
    <row r="547" spans="1:7" ht="14.25">
      <c r="A547" s="270"/>
      <c r="B547" s="703" t="s">
        <v>329</v>
      </c>
      <c r="C547" s="275"/>
      <c r="D547" s="990" t="s">
        <v>1278</v>
      </c>
      <c r="E547" s="990"/>
      <c r="F547" s="990"/>
      <c r="G547" s="57"/>
    </row>
    <row r="548" spans="1:7">
      <c r="C548" s="275"/>
      <c r="D548" s="959" t="s">
        <v>1279</v>
      </c>
      <c r="E548" s="959"/>
      <c r="F548" s="959"/>
      <c r="G548" s="57"/>
    </row>
    <row r="549" spans="1:7">
      <c r="A549" s="275"/>
      <c r="B549" s="275"/>
      <c r="C549" s="275"/>
      <c r="D549" s="959"/>
      <c r="E549" s="959"/>
      <c r="F549" s="959"/>
      <c r="G549" s="57"/>
    </row>
    <row r="550" spans="1:7">
      <c r="A550" s="275"/>
      <c r="B550" s="275"/>
      <c r="C550" s="275"/>
      <c r="D550" s="959"/>
      <c r="E550" s="959"/>
      <c r="F550" s="959"/>
      <c r="G550" s="57"/>
    </row>
    <row r="551" spans="1:7">
      <c r="A551" s="275"/>
      <c r="B551" s="275"/>
      <c r="C551" s="275"/>
      <c r="D551" s="138"/>
      <c r="E551" s="138"/>
      <c r="F551" s="138"/>
      <c r="G551" s="57"/>
    </row>
    <row r="552" spans="1:7" ht="14.25">
      <c r="A552" s="270"/>
      <c r="B552" s="703" t="s">
        <v>329</v>
      </c>
      <c r="C552" s="275"/>
      <c r="D552" s="959" t="s">
        <v>1280</v>
      </c>
      <c r="E552" s="959"/>
      <c r="F552" s="959"/>
      <c r="G552" s="57"/>
    </row>
    <row r="553" spans="1:7" ht="14.25">
      <c r="A553" s="270"/>
      <c r="B553" s="270"/>
      <c r="C553" s="275"/>
      <c r="D553" s="959"/>
      <c r="E553" s="959"/>
      <c r="F553" s="959"/>
      <c r="G553" s="57"/>
    </row>
    <row r="554" spans="1:7" ht="14.25">
      <c r="A554" s="270"/>
      <c r="B554" s="270"/>
      <c r="C554" s="275"/>
      <c r="D554" s="959"/>
      <c r="E554" s="959"/>
      <c r="F554" s="959"/>
      <c r="G554" s="57"/>
    </row>
    <row r="555" spans="1:7" ht="14.25">
      <c r="A555" s="270"/>
      <c r="B555" s="270"/>
      <c r="C555" s="275"/>
      <c r="D555" s="959"/>
      <c r="E555" s="959"/>
      <c r="F555" s="959"/>
      <c r="G555" s="57"/>
    </row>
    <row r="556" spans="1:7" ht="14.25">
      <c r="A556" s="270"/>
      <c r="B556" s="270"/>
      <c r="C556" s="275"/>
      <c r="D556" s="138"/>
      <c r="E556" s="138"/>
      <c r="F556" s="138"/>
      <c r="G556" s="57"/>
    </row>
    <row r="557" spans="1:7">
      <c r="A557" s="985" t="s">
        <v>1213</v>
      </c>
      <c r="B557" s="985"/>
      <c r="C557" s="985"/>
      <c r="D557" s="985"/>
      <c r="E557" s="985"/>
      <c r="F557" s="985"/>
      <c r="G557" s="985"/>
    </row>
    <row r="558" spans="1:7">
      <c r="A558" s="275"/>
      <c r="B558" s="275"/>
      <c r="C558" s="275"/>
      <c r="E558" s="138"/>
      <c r="F558" s="138"/>
      <c r="G558" s="57"/>
    </row>
    <row r="559" spans="1:7" ht="12.75" customHeight="1">
      <c r="C559" s="264"/>
      <c r="D559" s="1001" t="s">
        <v>225</v>
      </c>
      <c r="E559" s="1001"/>
      <c r="F559" s="1001"/>
      <c r="G559" s="57"/>
    </row>
    <row r="560" spans="1:7">
      <c r="A560" s="269"/>
      <c r="B560" s="269"/>
      <c r="C560" s="269"/>
      <c r="D560" s="1007" t="s">
        <v>1229</v>
      </c>
      <c r="E560" s="1007"/>
      <c r="F560" s="1007"/>
      <c r="G560" s="57"/>
    </row>
    <row r="561" spans="1:7">
      <c r="A561" s="12"/>
      <c r="B561" s="12"/>
      <c r="C561" s="269"/>
      <c r="D561" s="393"/>
      <c r="G561" s="57"/>
    </row>
    <row r="562" spans="1:7">
      <c r="A562" s="269"/>
      <c r="B562" s="703" t="s">
        <v>329</v>
      </c>
      <c r="D562" s="1007" t="s">
        <v>985</v>
      </c>
      <c r="E562" s="1007"/>
      <c r="F562" s="1007"/>
      <c r="G562" s="57"/>
    </row>
    <row r="563" spans="1:7">
      <c r="A563" s="23"/>
      <c r="B563" s="699"/>
      <c r="D563" s="335"/>
    </row>
    <row r="564" spans="1:7">
      <c r="A564" s="23"/>
      <c r="B564" s="703" t="s">
        <v>329</v>
      </c>
      <c r="D564" s="1008" t="s">
        <v>1230</v>
      </c>
      <c r="E564" s="1008"/>
      <c r="F564" s="1008"/>
    </row>
    <row r="565" spans="1:7">
      <c r="A565" s="23"/>
      <c r="B565" s="699"/>
      <c r="D565" s="1008"/>
      <c r="E565" s="1008"/>
      <c r="F565" s="1008"/>
    </row>
    <row r="566" spans="1:7">
      <c r="A566" s="23"/>
      <c r="B566" s="712"/>
      <c r="D566" s="1008"/>
      <c r="E566" s="1008"/>
      <c r="F566" s="1008"/>
    </row>
    <row r="567" spans="1:7">
      <c r="A567" s="23"/>
      <c r="B567" s="699"/>
      <c r="D567" s="495"/>
    </row>
    <row r="568" spans="1:7" s="706" customFormat="1">
      <c r="A568" s="712"/>
      <c r="B568" s="703" t="s">
        <v>329</v>
      </c>
      <c r="C568" s="713"/>
      <c r="D568" s="1008" t="s">
        <v>1231</v>
      </c>
      <c r="E568" s="1008"/>
      <c r="F568" s="1008"/>
      <c r="G568" s="7"/>
    </row>
    <row r="569" spans="1:7" s="706" customFormat="1">
      <c r="A569" s="712"/>
      <c r="B569" s="712"/>
      <c r="C569" s="713"/>
      <c r="D569" s="1008"/>
      <c r="E569" s="1008"/>
      <c r="F569" s="1008"/>
      <c r="G569" s="7"/>
    </row>
    <row r="570" spans="1:7" s="706" customFormat="1">
      <c r="A570" s="712"/>
      <c r="B570" s="712"/>
      <c r="C570" s="713"/>
      <c r="D570" s="1008"/>
      <c r="E570" s="1008"/>
      <c r="F570" s="1008"/>
      <c r="G570" s="7"/>
    </row>
    <row r="571" spans="1:7" s="706" customFormat="1">
      <c r="A571" s="712"/>
      <c r="B571" s="712"/>
      <c r="C571" s="713"/>
      <c r="D571" s="1008"/>
      <c r="E571" s="1008"/>
      <c r="F571" s="1008"/>
      <c r="G571" s="7"/>
    </row>
    <row r="572" spans="1:7" s="706" customFormat="1">
      <c r="A572" s="712"/>
      <c r="B572" s="712"/>
      <c r="C572" s="713"/>
      <c r="D572" s="718"/>
      <c r="E572" s="718"/>
      <c r="F572" s="718"/>
      <c r="G572" s="7"/>
    </row>
    <row r="573" spans="1:7">
      <c r="A573" s="23"/>
      <c r="B573" s="703" t="s">
        <v>329</v>
      </c>
      <c r="D573" s="1008" t="s">
        <v>1232</v>
      </c>
      <c r="E573" s="1008"/>
      <c r="F573" s="1008"/>
    </row>
    <row r="574" spans="1:7">
      <c r="A574" s="23"/>
      <c r="B574" s="699"/>
      <c r="D574" s="1008"/>
      <c r="E574" s="1008"/>
      <c r="F574" s="1008"/>
    </row>
    <row r="575" spans="1:7">
      <c r="A575" s="23"/>
      <c r="B575" s="699"/>
      <c r="D575" s="393"/>
    </row>
    <row r="576" spans="1:7" s="706" customFormat="1">
      <c r="A576" s="712"/>
      <c r="B576" s="703" t="s">
        <v>329</v>
      </c>
      <c r="C576" s="713"/>
      <c r="D576" s="1007" t="s">
        <v>1233</v>
      </c>
      <c r="E576" s="1007"/>
      <c r="F576" s="1007"/>
      <c r="G576" s="7"/>
    </row>
    <row r="577" spans="1:7" s="706" customFormat="1">
      <c r="A577" s="712"/>
      <c r="B577" s="712"/>
      <c r="C577" s="713"/>
      <c r="D577" s="1007"/>
      <c r="E577" s="1007"/>
      <c r="F577" s="1007"/>
      <c r="G577" s="7"/>
    </row>
    <row r="578" spans="1:7" s="706" customFormat="1">
      <c r="A578" s="712"/>
      <c r="B578" s="712"/>
      <c r="C578" s="713"/>
      <c r="D578" s="393"/>
      <c r="E578" s="7"/>
      <c r="F578" s="7"/>
      <c r="G578" s="7"/>
    </row>
    <row r="579" spans="1:7" ht="14.25">
      <c r="A579" s="270"/>
      <c r="B579" s="703" t="s">
        <v>329</v>
      </c>
      <c r="D579" s="1007" t="s">
        <v>980</v>
      </c>
      <c r="E579" s="1007"/>
      <c r="F579" s="1007"/>
    </row>
    <row r="580" spans="1:7" ht="14.25">
      <c r="A580" s="270"/>
      <c r="B580" s="270"/>
      <c r="D580" s="393"/>
    </row>
    <row r="581" spans="1:7" ht="14.25">
      <c r="A581" s="270"/>
      <c r="B581" s="703" t="s">
        <v>329</v>
      </c>
      <c r="D581" s="1007" t="s">
        <v>1234</v>
      </c>
      <c r="E581" s="1007"/>
      <c r="F581" s="1007"/>
    </row>
    <row r="582" spans="1:7" ht="14.25">
      <c r="A582" s="270"/>
      <c r="B582" s="270"/>
      <c r="D582" s="1007"/>
      <c r="E582" s="1007"/>
      <c r="F582" s="1007"/>
    </row>
    <row r="583" spans="1:7">
      <c r="D583" s="1007"/>
      <c r="E583" s="1007"/>
      <c r="F583" s="1007"/>
    </row>
    <row r="584" spans="1:7">
      <c r="D584" s="1007"/>
      <c r="E584" s="1007"/>
      <c r="F584" s="1007"/>
    </row>
    <row r="585" spans="1:7" s="706" customFormat="1">
      <c r="A585" s="713"/>
      <c r="B585" s="713"/>
      <c r="C585" s="713"/>
      <c r="D585" s="1007"/>
      <c r="E585" s="1007"/>
      <c r="F585" s="1007"/>
      <c r="G585" s="7"/>
    </row>
    <row r="586" spans="1:7" s="706" customFormat="1">
      <c r="A586" s="713"/>
      <c r="B586" s="713"/>
      <c r="C586" s="713"/>
      <c r="D586" s="1007"/>
      <c r="E586" s="1007"/>
      <c r="F586" s="1007"/>
      <c r="G586" s="7"/>
    </row>
    <row r="587" spans="1:7"/>
    <row r="588" spans="1:7">
      <c r="A588" s="985" t="s">
        <v>1214</v>
      </c>
      <c r="B588" s="985"/>
      <c r="C588" s="985"/>
      <c r="D588" s="985"/>
      <c r="E588" s="985"/>
      <c r="F588" s="985"/>
      <c r="G588" s="985"/>
    </row>
    <row r="589" spans="1:7"/>
    <row r="590" spans="1:7">
      <c r="D590" s="975" t="s">
        <v>1314</v>
      </c>
      <c r="E590" s="975"/>
      <c r="F590" s="975"/>
    </row>
    <row r="591" spans="1:7">
      <c r="D591" s="976" t="s">
        <v>1315</v>
      </c>
      <c r="E591" s="976"/>
      <c r="F591" s="976"/>
    </row>
    <row r="592" spans="1:7" s="743" customFormat="1">
      <c r="A592" s="729"/>
      <c r="B592" s="729"/>
      <c r="C592" s="729"/>
      <c r="D592" s="747"/>
      <c r="E592" s="746"/>
      <c r="F592" s="746"/>
      <c r="G592" s="7"/>
    </row>
    <row r="593" spans="1:7" s="39" customFormat="1" ht="14.25">
      <c r="A593" s="420"/>
      <c r="B593" s="703" t="s">
        <v>329</v>
      </c>
      <c r="C593" s="282"/>
      <c r="D593" s="977" t="s">
        <v>1316</v>
      </c>
      <c r="E593" s="977"/>
      <c r="F593" s="977"/>
      <c r="G593" s="133"/>
    </row>
    <row r="594" spans="1:7">
      <c r="D594" s="977"/>
      <c r="E594" s="977"/>
      <c r="F594" s="977"/>
    </row>
    <row r="595" spans="1:7">
      <c r="D595" s="977"/>
      <c r="E595" s="977"/>
      <c r="F595" s="977"/>
    </row>
    <row r="596" spans="1:7"/>
    <row r="597" spans="1:7">
      <c r="A597" s="985" t="s">
        <v>1215</v>
      </c>
      <c r="B597" s="985"/>
      <c r="C597" s="985"/>
      <c r="D597" s="985"/>
      <c r="E597" s="985"/>
      <c r="F597" s="985"/>
      <c r="G597" s="985"/>
    </row>
    <row r="598" spans="1:7">
      <c r="A598" s="138"/>
      <c r="B598" s="138"/>
      <c r="G598" s="57"/>
    </row>
    <row r="599" spans="1:7">
      <c r="A599" s="266"/>
      <c r="B599" s="698"/>
      <c r="C599" s="264"/>
      <c r="D599" s="978" t="s">
        <v>1317</v>
      </c>
      <c r="E599" s="978"/>
      <c r="F599" s="978"/>
      <c r="G599" s="57"/>
    </row>
    <row r="600" spans="1:7">
      <c r="A600" s="266"/>
      <c r="B600" s="698"/>
      <c r="C600" s="264"/>
      <c r="D600" s="978"/>
      <c r="E600" s="978"/>
      <c r="F600" s="978"/>
      <c r="G600" s="57"/>
    </row>
    <row r="601" spans="1:7">
      <c r="C601" s="269"/>
      <c r="D601" s="976" t="s">
        <v>1318</v>
      </c>
      <c r="E601" s="976"/>
      <c r="F601" s="976"/>
      <c r="G601" s="57"/>
    </row>
    <row r="602" spans="1:7" s="743" customFormat="1">
      <c r="A602" s="729"/>
      <c r="B602" s="729"/>
      <c r="C602" s="744"/>
      <c r="D602" s="748"/>
      <c r="E602" s="748"/>
      <c r="F602" s="748"/>
      <c r="G602" s="57"/>
    </row>
    <row r="603" spans="1:7">
      <c r="A603" s="23"/>
      <c r="B603" s="703" t="s">
        <v>329</v>
      </c>
      <c r="D603" s="976" t="s">
        <v>467</v>
      </c>
      <c r="E603" s="976"/>
      <c r="F603" s="976"/>
      <c r="G603" s="57"/>
    </row>
    <row r="604" spans="1:7">
      <c r="C604" s="277"/>
      <c r="E604" s="12"/>
      <c r="G604" s="57"/>
    </row>
    <row r="605" spans="1:7">
      <c r="A605" s="23"/>
      <c r="B605" s="703" t="s">
        <v>329</v>
      </c>
      <c r="D605" s="979" t="s">
        <v>1319</v>
      </c>
      <c r="E605" s="979"/>
      <c r="F605" s="979"/>
      <c r="G605" s="57"/>
    </row>
    <row r="606" spans="1:7">
      <c r="D606" s="979"/>
      <c r="E606" s="979"/>
      <c r="F606" s="979"/>
      <c r="G606" s="57"/>
    </row>
    <row r="607" spans="1:7">
      <c r="D607" s="12"/>
      <c r="G607" s="57"/>
    </row>
    <row r="608" spans="1:7">
      <c r="B608" s="703" t="s">
        <v>329</v>
      </c>
      <c r="D608" s="979" t="s">
        <v>1320</v>
      </c>
      <c r="E608" s="979"/>
      <c r="F608" s="979"/>
      <c r="G608" s="57"/>
    </row>
    <row r="609" spans="1:7">
      <c r="C609" s="277"/>
      <c r="D609" s="979"/>
      <c r="E609" s="979"/>
      <c r="F609" s="979"/>
      <c r="G609" s="57"/>
    </row>
    <row r="610" spans="1:7">
      <c r="C610" s="277"/>
      <c r="G610" s="57"/>
    </row>
    <row r="611" spans="1:7">
      <c r="B611" s="703" t="s">
        <v>329</v>
      </c>
      <c r="C611" s="277"/>
      <c r="D611" s="979" t="s">
        <v>1321</v>
      </c>
      <c r="E611" s="979"/>
      <c r="F611" s="979"/>
      <c r="G611" s="57"/>
    </row>
    <row r="612" spans="1:7">
      <c r="C612" s="277"/>
      <c r="D612" s="979"/>
      <c r="E612" s="979"/>
      <c r="F612" s="979"/>
      <c r="G612" s="57"/>
    </row>
    <row r="613" spans="1:7">
      <c r="C613" s="277"/>
      <c r="G613" s="57"/>
    </row>
    <row r="614" spans="1:7">
      <c r="A614" s="985" t="s">
        <v>1216</v>
      </c>
      <c r="B614" s="985"/>
      <c r="C614" s="985"/>
      <c r="D614" s="985"/>
      <c r="E614" s="985"/>
      <c r="F614" s="985"/>
      <c r="G614" s="985"/>
    </row>
    <row r="615" spans="1:7">
      <c r="A615" s="276"/>
      <c r="B615" s="276"/>
      <c r="C615" s="276"/>
      <c r="G615" s="57"/>
    </row>
    <row r="616" spans="1:7">
      <c r="C616" s="23"/>
      <c r="D616" s="975" t="s">
        <v>1322</v>
      </c>
      <c r="E616" s="975"/>
      <c r="F616" s="975"/>
      <c r="G616" s="57"/>
    </row>
    <row r="617" spans="1:7">
      <c r="A617" s="23"/>
      <c r="B617" s="699"/>
      <c r="C617" s="274"/>
      <c r="D617" s="50"/>
      <c r="G617" s="57"/>
    </row>
    <row r="618" spans="1:7" ht="14.25">
      <c r="A618" s="270"/>
      <c r="B618" s="703" t="s">
        <v>329</v>
      </c>
      <c r="C618" s="274"/>
      <c r="D618" s="1020" t="s">
        <v>1323</v>
      </c>
      <c r="E618" s="1020"/>
      <c r="F618" s="1020"/>
      <c r="G618" s="57"/>
    </row>
    <row r="619" spans="1:7">
      <c r="C619" s="274"/>
      <c r="D619" s="1020"/>
      <c r="E619" s="1020"/>
      <c r="F619" s="1020"/>
      <c r="G619" s="57"/>
    </row>
    <row r="620" spans="1:7">
      <c r="C620" s="274"/>
      <c r="D620" s="1020"/>
      <c r="E620" s="1020"/>
      <c r="F620" s="1020"/>
      <c r="G620" s="57"/>
    </row>
    <row r="621" spans="1:7">
      <c r="C621" s="274"/>
      <c r="D621" s="1020"/>
      <c r="E621" s="1020"/>
      <c r="F621" s="1020"/>
      <c r="G621" s="57"/>
    </row>
    <row r="622" spans="1:7">
      <c r="C622" s="274"/>
      <c r="D622" s="1020"/>
      <c r="E622" s="1020"/>
      <c r="F622" s="1020"/>
      <c r="G622" s="57"/>
    </row>
    <row r="623" spans="1:7">
      <c r="C623" s="274"/>
      <c r="D623" s="1020"/>
      <c r="E623" s="1020"/>
      <c r="F623" s="1020"/>
      <c r="G623" s="57"/>
    </row>
    <row r="624" spans="1:7" s="743" customFormat="1">
      <c r="A624" s="729"/>
      <c r="B624" s="729"/>
      <c r="C624" s="274"/>
      <c r="D624" s="749"/>
      <c r="E624" s="749"/>
      <c r="F624" s="749"/>
      <c r="G624" s="57"/>
    </row>
    <row r="625" spans="1:7" ht="14.25">
      <c r="A625" s="270"/>
      <c r="B625" s="703" t="s">
        <v>329</v>
      </c>
      <c r="C625" s="274"/>
      <c r="D625" s="1020" t="s">
        <v>1324</v>
      </c>
      <c r="E625" s="1020"/>
      <c r="F625" s="1020"/>
      <c r="G625" s="57"/>
    </row>
    <row r="626" spans="1:7">
      <c r="A626" s="275"/>
      <c r="B626" s="275"/>
      <c r="C626" s="275"/>
      <c r="D626" s="1020"/>
      <c r="E626" s="1020"/>
      <c r="F626" s="1020"/>
      <c r="G626" s="57"/>
    </row>
    <row r="627" spans="1:7">
      <c r="A627" s="275"/>
      <c r="B627" s="275"/>
      <c r="C627" s="275"/>
      <c r="D627" s="154"/>
      <c r="E627" s="150"/>
      <c r="F627" s="150"/>
      <c r="G627" s="57"/>
    </row>
    <row r="628" spans="1:7" ht="14.25">
      <c r="A628" s="270"/>
      <c r="B628" s="703" t="s">
        <v>329</v>
      </c>
      <c r="C628" s="275"/>
      <c r="D628" s="977" t="s">
        <v>1325</v>
      </c>
      <c r="E628" s="977"/>
      <c r="F628" s="977"/>
      <c r="G628" s="57"/>
    </row>
    <row r="629" spans="1:7" ht="14.25">
      <c r="A629" s="270"/>
      <c r="B629" s="270"/>
      <c r="C629" s="275"/>
      <c r="D629" s="977"/>
      <c r="E629" s="977"/>
      <c r="F629" s="977"/>
      <c r="G629" s="57"/>
    </row>
    <row r="630" spans="1:7" ht="14.25">
      <c r="A630" s="270"/>
      <c r="B630" s="270"/>
      <c r="C630" s="275"/>
      <c r="D630" s="977"/>
      <c r="E630" s="977"/>
      <c r="F630" s="977"/>
      <c r="G630" s="57"/>
    </row>
    <row r="631" spans="1:7">
      <c r="A631" s="275"/>
      <c r="B631" s="275"/>
      <c r="C631" s="275"/>
      <c r="D631" s="977"/>
      <c r="E631" s="977"/>
      <c r="F631" s="977"/>
      <c r="G631" s="57"/>
    </row>
    <row r="632" spans="1:7" s="743" customFormat="1">
      <c r="A632" s="275"/>
      <c r="B632" s="275"/>
      <c r="C632" s="275"/>
      <c r="D632" s="750"/>
      <c r="E632" s="750"/>
      <c r="F632" s="750"/>
      <c r="G632" s="57"/>
    </row>
    <row r="633" spans="1:7">
      <c r="A633" s="275"/>
      <c r="B633" s="703" t="s">
        <v>329</v>
      </c>
      <c r="C633" s="275"/>
      <c r="D633" s="1025" t="s">
        <v>1326</v>
      </c>
      <c r="E633" s="1025"/>
      <c r="F633" s="1025"/>
      <c r="G633" s="57"/>
    </row>
    <row r="634" spans="1:7">
      <c r="A634" s="275"/>
      <c r="B634" s="275"/>
      <c r="C634" s="275"/>
      <c r="D634" s="751"/>
      <c r="E634" s="751"/>
      <c r="F634" s="751"/>
      <c r="G634" s="57"/>
    </row>
    <row r="635" spans="1:7">
      <c r="A635" s="985" t="s">
        <v>1217</v>
      </c>
      <c r="B635" s="985"/>
      <c r="C635" s="985"/>
      <c r="D635" s="985"/>
      <c r="E635" s="985"/>
      <c r="F635" s="985"/>
      <c r="G635" s="985"/>
    </row>
    <row r="636" spans="1:7">
      <c r="A636" s="138"/>
      <c r="B636" s="138"/>
      <c r="C636" s="275"/>
      <c r="D636" s="150"/>
      <c r="E636" s="150"/>
      <c r="F636" s="150"/>
      <c r="G636" s="57"/>
    </row>
    <row r="637" spans="1:7">
      <c r="C637" s="276"/>
      <c r="D637" s="1026" t="s">
        <v>1376</v>
      </c>
      <c r="E637" s="1026"/>
      <c r="F637" s="1026"/>
      <c r="G637" s="57"/>
    </row>
    <row r="638" spans="1:7">
      <c r="A638" s="269"/>
      <c r="B638" s="269"/>
      <c r="C638" s="269"/>
      <c r="D638" s="1027" t="s">
        <v>1377</v>
      </c>
      <c r="E638" s="1027"/>
      <c r="F638" s="1027"/>
      <c r="G638" s="57"/>
    </row>
    <row r="639" spans="1:7" s="743" customFormat="1">
      <c r="A639" s="744"/>
      <c r="B639" s="744"/>
      <c r="C639" s="744"/>
      <c r="D639" s="758"/>
      <c r="E639" s="758"/>
      <c r="F639" s="758"/>
      <c r="G639" s="57"/>
    </row>
    <row r="640" spans="1:7" ht="14.45" customHeight="1">
      <c r="A640" s="270"/>
      <c r="B640" s="703" t="s">
        <v>329</v>
      </c>
      <c r="C640" s="275"/>
      <c r="D640" s="973" t="s">
        <v>1378</v>
      </c>
      <c r="E640" s="973"/>
      <c r="F640" s="973"/>
      <c r="G640" s="57"/>
    </row>
    <row r="641" spans="1:11" ht="14.25">
      <c r="A641" s="270"/>
      <c r="B641" s="270"/>
      <c r="C641" s="275"/>
      <c r="D641" s="973"/>
      <c r="E641" s="973"/>
      <c r="F641" s="973"/>
      <c r="G641" s="57"/>
    </row>
    <row r="642" spans="1:11" ht="14.25">
      <c r="A642" s="270"/>
      <c r="B642" s="270"/>
      <c r="C642" s="275"/>
      <c r="D642" s="973"/>
      <c r="E642" s="973"/>
      <c r="F642" s="973"/>
      <c r="G642" s="57"/>
    </row>
    <row r="643" spans="1:11" ht="14.25">
      <c r="A643" s="270"/>
      <c r="B643" s="270"/>
      <c r="C643" s="275"/>
      <c r="D643" s="973"/>
      <c r="E643" s="973"/>
      <c r="F643" s="973"/>
      <c r="G643" s="57"/>
    </row>
    <row r="644" spans="1:11" s="706" customFormat="1" ht="14.25">
      <c r="A644" s="270"/>
      <c r="B644" s="270"/>
      <c r="C644" s="275"/>
      <c r="D644" s="973"/>
      <c r="E644" s="973"/>
      <c r="F644" s="973"/>
      <c r="G644" s="57"/>
    </row>
    <row r="645" spans="1:11" s="743" customFormat="1" ht="14.25">
      <c r="A645" s="738"/>
      <c r="B645" s="738"/>
      <c r="C645" s="275"/>
      <c r="D645" s="760"/>
      <c r="E645" s="760"/>
      <c r="F645" s="760"/>
      <c r="G645" s="57"/>
    </row>
    <row r="646" spans="1:11" s="706" customFormat="1" ht="14.25">
      <c r="A646" s="270"/>
      <c r="B646" s="703" t="s">
        <v>329</v>
      </c>
      <c r="C646" s="275"/>
      <c r="D646" s="1003" t="s">
        <v>1228</v>
      </c>
      <c r="E646" s="1003"/>
      <c r="F646" s="1003"/>
      <c r="G646" s="57"/>
    </row>
    <row r="647" spans="1:11" s="706" customFormat="1" ht="14.25">
      <c r="A647" s="270"/>
      <c r="B647" s="270"/>
      <c r="C647" s="275"/>
      <c r="D647" s="1004" t="s">
        <v>1379</v>
      </c>
      <c r="E647" s="1004"/>
      <c r="F647" s="1004"/>
      <c r="G647" s="57"/>
    </row>
    <row r="648" spans="1:11" s="706" customFormat="1" ht="14.25">
      <c r="A648" s="270"/>
      <c r="B648" s="270"/>
      <c r="C648" s="275"/>
      <c r="D648" s="1004"/>
      <c r="E648" s="1004"/>
      <c r="F648" s="1004"/>
      <c r="G648" s="57"/>
    </row>
    <row r="649" spans="1:11" s="706" customFormat="1" ht="14.25">
      <c r="A649" s="270"/>
      <c r="B649" s="270"/>
      <c r="C649" s="275"/>
      <c r="D649" s="1004"/>
      <c r="E649" s="1004"/>
      <c r="F649" s="1004"/>
      <c r="G649" s="57"/>
    </row>
    <row r="650" spans="1:11" s="706" customFormat="1" ht="14.25">
      <c r="A650" s="270"/>
      <c r="B650" s="270"/>
      <c r="C650" s="275"/>
      <c r="D650" s="1004"/>
      <c r="E650" s="1004"/>
      <c r="F650" s="1004"/>
      <c r="G650" s="57"/>
    </row>
    <row r="651" spans="1:11" s="706" customFormat="1" ht="14.25">
      <c r="A651" s="270"/>
      <c r="B651" s="270"/>
      <c r="C651" s="275"/>
      <c r="D651" s="1004"/>
      <c r="E651" s="1004"/>
      <c r="F651" s="1004"/>
      <c r="G651" s="57"/>
    </row>
    <row r="652" spans="1:11" s="706" customFormat="1" ht="14.25">
      <c r="A652" s="270"/>
      <c r="B652" s="270"/>
      <c r="C652" s="275"/>
      <c r="D652" s="1005" t="s">
        <v>1380</v>
      </c>
      <c r="E652" s="1005"/>
      <c r="F652" s="1005"/>
      <c r="G652" s="57"/>
    </row>
    <row r="653" spans="1:11">
      <c r="A653" s="275"/>
      <c r="B653" s="275"/>
      <c r="C653" s="275"/>
      <c r="D653" s="150"/>
      <c r="E653" s="150"/>
      <c r="F653" s="150"/>
      <c r="G653" s="57"/>
    </row>
    <row r="654" spans="1:11">
      <c r="A654" s="985" t="s">
        <v>1218</v>
      </c>
      <c r="B654" s="985"/>
      <c r="C654" s="985"/>
      <c r="D654" s="985"/>
      <c r="E654" s="985"/>
      <c r="F654" s="985"/>
      <c r="G654" s="985"/>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3" t="s">
        <v>106</v>
      </c>
      <c r="E656" s="983"/>
      <c r="F656" s="983"/>
      <c r="G656" s="57"/>
      <c r="H656" s="278"/>
      <c r="I656" s="278"/>
      <c r="J656" s="278"/>
      <c r="K656" s="278"/>
    </row>
    <row r="657" spans="1:11">
      <c r="A657" s="276"/>
      <c r="B657" s="276"/>
      <c r="C657" s="276"/>
      <c r="D657" s="983" t="s">
        <v>130</v>
      </c>
      <c r="E657" s="983"/>
      <c r="F657" s="983"/>
      <c r="G657" s="57"/>
      <c r="H657" s="278"/>
      <c r="I657" s="278"/>
      <c r="J657" s="278"/>
      <c r="K657" s="278"/>
    </row>
    <row r="658" spans="1:11">
      <c r="A658" s="269"/>
      <c r="B658" s="269"/>
      <c r="C658" s="269"/>
      <c r="D658" s="984" t="s">
        <v>1254</v>
      </c>
      <c r="E658" s="984"/>
      <c r="F658" s="984"/>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4" t="s">
        <v>981</v>
      </c>
      <c r="E660" s="984"/>
      <c r="F660" s="984"/>
      <c r="G660" s="57"/>
      <c r="H660" s="278"/>
      <c r="I660" s="278"/>
      <c r="J660" s="278"/>
      <c r="K660" s="278"/>
    </row>
    <row r="661" spans="1:11">
      <c r="A661" s="269"/>
      <c r="B661" s="269"/>
      <c r="C661" s="269"/>
      <c r="D661" s="984" t="s">
        <v>992</v>
      </c>
      <c r="E661" s="984"/>
      <c r="F661" s="984"/>
      <c r="G661" s="57"/>
      <c r="H661" s="278"/>
      <c r="I661" s="278"/>
      <c r="J661" s="278"/>
      <c r="K661" s="278"/>
    </row>
    <row r="662" spans="1:11">
      <c r="A662" s="269"/>
      <c r="B662" s="269"/>
      <c r="C662" s="269"/>
      <c r="D662" s="6"/>
      <c r="E662" s="963" t="s">
        <v>1255</v>
      </c>
      <c r="F662" s="963"/>
      <c r="G662" s="57"/>
      <c r="H662" s="278"/>
      <c r="I662" s="278"/>
      <c r="J662" s="278"/>
      <c r="K662" s="278"/>
    </row>
    <row r="663" spans="1:11">
      <c r="A663" s="269"/>
      <c r="B663" s="269"/>
      <c r="C663" s="269"/>
      <c r="D663" s="6"/>
      <c r="E663" s="963"/>
      <c r="F663" s="963"/>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9" t="s">
        <v>1256</v>
      </c>
      <c r="E665" s="959"/>
      <c r="F665" s="959"/>
      <c r="G665" s="57"/>
      <c r="H665" s="278"/>
      <c r="I665" s="278"/>
      <c r="J665" s="278"/>
      <c r="K665" s="278"/>
    </row>
    <row r="666" spans="1:11">
      <c r="A666" s="23"/>
      <c r="B666" s="699"/>
      <c r="C666" s="269"/>
      <c r="D666" s="959"/>
      <c r="E666" s="959"/>
      <c r="F666" s="959"/>
      <c r="G666" s="57"/>
      <c r="H666" s="278"/>
      <c r="I666" s="278"/>
      <c r="J666" s="278"/>
      <c r="K666" s="278"/>
    </row>
    <row r="667" spans="1:11">
      <c r="A667" s="269"/>
      <c r="B667" s="269"/>
      <c r="C667" s="269"/>
      <c r="D667" s="959"/>
      <c r="E667" s="959"/>
      <c r="F667" s="959"/>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4" t="s">
        <v>1022</v>
      </c>
      <c r="E669" s="984"/>
      <c r="F669" s="984"/>
      <c r="G669" s="57"/>
      <c r="H669" s="278"/>
      <c r="I669" s="278"/>
      <c r="J669" s="278"/>
      <c r="K669" s="278"/>
    </row>
    <row r="670" spans="1:11" ht="14.25">
      <c r="A670" s="270"/>
      <c r="B670" s="270"/>
      <c r="C670" s="269"/>
      <c r="D670" s="984" t="s">
        <v>992</v>
      </c>
      <c r="E670" s="984"/>
      <c r="F670" s="984"/>
      <c r="G670" s="57"/>
      <c r="H670" s="278"/>
      <c r="I670" s="278"/>
      <c r="J670" s="278"/>
      <c r="K670" s="278"/>
    </row>
    <row r="671" spans="1:11">
      <c r="A671" s="269"/>
      <c r="B671" s="269"/>
      <c r="C671" s="269"/>
      <c r="D671" s="6"/>
      <c r="E671" s="989" t="s">
        <v>1257</v>
      </c>
      <c r="F671" s="989"/>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2" t="s">
        <v>1267</v>
      </c>
      <c r="E673" s="982"/>
      <c r="F673" s="982"/>
      <c r="G673" s="57"/>
      <c r="H673" s="278"/>
      <c r="I673" s="278"/>
      <c r="J673" s="278"/>
      <c r="K673" s="278"/>
    </row>
    <row r="674" spans="1:11">
      <c r="A674" s="269"/>
      <c r="B674" s="269"/>
      <c r="C674" s="269"/>
      <c r="D674" s="982"/>
      <c r="E674" s="982"/>
      <c r="F674" s="982"/>
      <c r="G674" s="57"/>
      <c r="H674" s="278"/>
      <c r="I674" s="278"/>
      <c r="J674" s="278"/>
      <c r="K674" s="278"/>
    </row>
    <row r="675" spans="1:11">
      <c r="A675" s="269"/>
      <c r="B675" s="269"/>
      <c r="C675" s="269"/>
      <c r="D675" s="982"/>
      <c r="E675" s="982"/>
      <c r="F675" s="982"/>
      <c r="G675" s="57"/>
      <c r="H675" s="278"/>
      <c r="I675" s="278"/>
      <c r="J675" s="278"/>
      <c r="K675" s="278"/>
    </row>
    <row r="676" spans="1:11">
      <c r="A676" s="269"/>
      <c r="B676" s="269"/>
      <c r="C676" s="269"/>
      <c r="D676" s="982"/>
      <c r="E676" s="982"/>
      <c r="F676" s="982"/>
      <c r="G676" s="57"/>
      <c r="H676" s="278"/>
      <c r="I676" s="278"/>
      <c r="J676" s="278"/>
      <c r="K676" s="278"/>
    </row>
    <row r="677" spans="1:11">
      <c r="A677" s="269"/>
      <c r="B677" s="269"/>
      <c r="C677" s="269"/>
      <c r="D677" s="982"/>
      <c r="E677" s="982"/>
      <c r="F677" s="982"/>
      <c r="G677" s="57"/>
      <c r="H677" s="278"/>
      <c r="I677" s="278"/>
      <c r="J677" s="278"/>
      <c r="K677" s="278"/>
    </row>
    <row r="678" spans="1:11" s="39" customFormat="1">
      <c r="A678" s="504"/>
      <c r="B678" s="504"/>
      <c r="C678" s="504"/>
      <c r="D678" s="982"/>
      <c r="E678" s="982"/>
      <c r="F678" s="982"/>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2" t="s">
        <v>1258</v>
      </c>
      <c r="E680" s="982"/>
      <c r="F680" s="982"/>
      <c r="G680" s="57"/>
      <c r="H680" s="278"/>
      <c r="I680" s="278"/>
      <c r="J680" s="278"/>
      <c r="K680" s="278"/>
    </row>
    <row r="681" spans="1:11">
      <c r="A681" s="269"/>
      <c r="B681" s="269"/>
      <c r="C681" s="269"/>
      <c r="D681" s="982"/>
      <c r="E681" s="982"/>
      <c r="F681" s="982"/>
      <c r="G681" s="57"/>
      <c r="H681" s="278"/>
      <c r="I681" s="278"/>
      <c r="J681" s="278"/>
      <c r="K681" s="278"/>
    </row>
    <row r="682" spans="1:11">
      <c r="A682" s="269"/>
      <c r="B682" s="269"/>
      <c r="C682" s="269"/>
      <c r="D682" s="982"/>
      <c r="E682" s="982"/>
      <c r="F682" s="982"/>
      <c r="G682" s="57"/>
      <c r="H682" s="278"/>
      <c r="I682" s="278"/>
      <c r="J682" s="278"/>
      <c r="K682" s="278"/>
    </row>
    <row r="683" spans="1:11" ht="15" customHeight="1">
      <c r="A683" s="269"/>
      <c r="B683" s="269"/>
      <c r="C683" s="269"/>
      <c r="D683" s="982"/>
      <c r="E683" s="982"/>
      <c r="F683" s="982"/>
      <c r="G683" s="57"/>
      <c r="H683" s="278"/>
      <c r="I683" s="278"/>
      <c r="J683" s="278"/>
      <c r="K683" s="278"/>
    </row>
    <row r="684" spans="1:11" ht="15" customHeight="1">
      <c r="A684" s="269"/>
      <c r="B684" s="269"/>
      <c r="C684" s="269"/>
      <c r="D684" s="982"/>
      <c r="E684" s="982"/>
      <c r="F684" s="982"/>
      <c r="G684" s="57"/>
      <c r="H684" s="278"/>
      <c r="I684" s="278"/>
      <c r="J684" s="278"/>
      <c r="K684" s="278"/>
    </row>
    <row r="685" spans="1:11">
      <c r="A685" s="269"/>
      <c r="B685" s="269"/>
      <c r="C685" s="269"/>
      <c r="D685" s="982"/>
      <c r="E685" s="982"/>
      <c r="F685" s="982"/>
      <c r="G685" s="57"/>
      <c r="H685" s="278"/>
      <c r="I685" s="278"/>
      <c r="J685" s="278"/>
      <c r="K685" s="278"/>
    </row>
    <row r="686" spans="1:11">
      <c r="A686" s="269"/>
      <c r="B686" s="269"/>
      <c r="C686" s="269"/>
      <c r="D686" s="982"/>
      <c r="E686" s="982"/>
      <c r="F686" s="982"/>
      <c r="G686" s="57"/>
      <c r="H686" s="278"/>
      <c r="I686" s="278"/>
      <c r="J686" s="278"/>
      <c r="K686" s="278"/>
    </row>
    <row r="687" spans="1:11">
      <c r="A687" s="269"/>
      <c r="B687" s="269"/>
      <c r="C687" s="269"/>
      <c r="D687" s="982"/>
      <c r="E687" s="982"/>
      <c r="F687" s="982"/>
      <c r="G687" s="57"/>
      <c r="H687" s="278"/>
      <c r="I687" s="278"/>
      <c r="J687" s="278"/>
      <c r="K687" s="278"/>
    </row>
    <row r="688" spans="1:11" ht="15" customHeight="1">
      <c r="A688" s="269"/>
      <c r="B688" s="269"/>
      <c r="C688" s="269"/>
      <c r="D688" s="982"/>
      <c r="E688" s="982"/>
      <c r="F688" s="982"/>
      <c r="G688" s="57"/>
      <c r="H688" s="278"/>
      <c r="I688" s="278"/>
      <c r="J688" s="278"/>
      <c r="K688" s="278"/>
    </row>
    <row r="689" spans="1:11">
      <c r="A689" s="269"/>
      <c r="B689" s="269"/>
      <c r="C689" s="269"/>
      <c r="D689" s="982"/>
      <c r="E689" s="982"/>
      <c r="F689" s="982"/>
      <c r="G689" s="57"/>
      <c r="H689" s="278"/>
      <c r="I689" s="278"/>
      <c r="J689" s="278"/>
      <c r="K689" s="278"/>
    </row>
    <row r="690" spans="1:11">
      <c r="A690" s="269"/>
      <c r="B690" s="269"/>
      <c r="C690" s="269"/>
      <c r="D690" s="982"/>
      <c r="E690" s="982"/>
      <c r="F690" s="982"/>
      <c r="G690" s="57"/>
      <c r="H690" s="278"/>
      <c r="I690" s="278"/>
      <c r="J690" s="278"/>
      <c r="K690" s="278"/>
    </row>
    <row r="691" spans="1:11">
      <c r="A691" s="269"/>
      <c r="B691" s="269"/>
      <c r="C691" s="269"/>
      <c r="D691" s="982"/>
      <c r="E691" s="982"/>
      <c r="F691" s="982"/>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2" t="s">
        <v>1268</v>
      </c>
      <c r="E693" s="982"/>
      <c r="F693" s="982"/>
      <c r="G693" s="57"/>
      <c r="H693" s="278"/>
      <c r="I693" s="278"/>
      <c r="J693" s="278"/>
      <c r="K693" s="278"/>
    </row>
    <row r="694" spans="1:11">
      <c r="A694" s="269"/>
      <c r="B694" s="269"/>
      <c r="C694" s="269"/>
      <c r="D694" s="982"/>
      <c r="E694" s="982"/>
      <c r="F694" s="982"/>
      <c r="G694" s="57"/>
      <c r="H694" s="278"/>
      <c r="I694" s="278"/>
      <c r="J694" s="278"/>
      <c r="K694" s="278"/>
    </row>
    <row r="695" spans="1:11">
      <c r="A695" s="269"/>
      <c r="B695" s="269"/>
      <c r="C695" s="269"/>
      <c r="D695" s="982"/>
      <c r="E695" s="982"/>
      <c r="F695" s="982"/>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2" t="s">
        <v>1265</v>
      </c>
      <c r="E697" s="982"/>
      <c r="F697" s="982"/>
      <c r="G697" s="57"/>
      <c r="H697" s="278"/>
      <c r="I697" s="278"/>
      <c r="J697" s="278"/>
      <c r="K697" s="278"/>
    </row>
    <row r="698" spans="1:11" s="706" customFormat="1">
      <c r="A698" s="269"/>
      <c r="B698" s="269"/>
      <c r="C698" s="269"/>
      <c r="D698" s="982"/>
      <c r="E698" s="982"/>
      <c r="F698" s="982"/>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2" t="s">
        <v>1266</v>
      </c>
      <c r="E700" s="982"/>
      <c r="F700" s="982"/>
      <c r="G700" s="57"/>
      <c r="H700" s="278"/>
      <c r="I700" s="278"/>
      <c r="J700" s="278"/>
      <c r="K700" s="278"/>
    </row>
    <row r="701" spans="1:11" s="706" customFormat="1">
      <c r="A701" s="269"/>
      <c r="B701" s="269"/>
      <c r="C701" s="269"/>
      <c r="D701" s="982"/>
      <c r="E701" s="982"/>
      <c r="F701" s="982"/>
      <c r="G701" s="57"/>
      <c r="H701" s="278"/>
      <c r="I701" s="278"/>
      <c r="J701" s="278"/>
      <c r="K701" s="278"/>
    </row>
    <row r="702" spans="1:11" s="706" customFormat="1">
      <c r="A702" s="269"/>
      <c r="B702" s="269"/>
      <c r="C702" s="269"/>
      <c r="D702" s="982"/>
      <c r="E702" s="982"/>
      <c r="F702" s="982"/>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2" t="s">
        <v>1259</v>
      </c>
      <c r="E704" s="982"/>
      <c r="F704" s="982"/>
      <c r="G704" s="57"/>
      <c r="H704" s="278"/>
      <c r="I704" s="278"/>
      <c r="J704" s="278"/>
      <c r="K704" s="278"/>
    </row>
    <row r="705" spans="1:11">
      <c r="A705" s="269"/>
      <c r="B705" s="269"/>
      <c r="C705" s="269"/>
      <c r="D705" s="982"/>
      <c r="E705" s="982"/>
      <c r="F705" s="982"/>
      <c r="G705" s="57"/>
      <c r="H705" s="278"/>
      <c r="I705" s="278"/>
      <c r="J705" s="278"/>
      <c r="K705" s="278"/>
    </row>
    <row r="706" spans="1:11">
      <c r="A706" s="269"/>
      <c r="B706" s="269"/>
      <c r="C706" s="269"/>
      <c r="D706" s="982"/>
      <c r="E706" s="982"/>
      <c r="F706" s="982"/>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2" t="s">
        <v>1260</v>
      </c>
      <c r="E708" s="982"/>
      <c r="F708" s="982"/>
      <c r="G708" s="57"/>
      <c r="H708" s="278"/>
      <c r="I708" s="278"/>
      <c r="J708" s="278"/>
      <c r="K708" s="278"/>
    </row>
    <row r="709" spans="1:11">
      <c r="A709" s="269"/>
      <c r="B709" s="269"/>
      <c r="C709" s="269"/>
      <c r="D709" s="982"/>
      <c r="E709" s="982"/>
      <c r="F709" s="982"/>
      <c r="G709" s="57"/>
      <c r="H709" s="278"/>
      <c r="I709" s="278"/>
      <c r="J709" s="278"/>
      <c r="K709" s="278"/>
    </row>
    <row r="710" spans="1:11">
      <c r="A710" s="269"/>
      <c r="B710" s="269"/>
      <c r="C710" s="269"/>
      <c r="D710" s="982"/>
      <c r="E710" s="982"/>
      <c r="F710" s="982"/>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9" t="s">
        <v>1261</v>
      </c>
      <c r="E712" s="959"/>
      <c r="F712" s="959"/>
      <c r="G712" s="57"/>
      <c r="H712" s="278"/>
      <c r="I712" s="278"/>
      <c r="J712" s="278"/>
      <c r="K712" s="278"/>
    </row>
    <row r="713" spans="1:11">
      <c r="A713" s="269"/>
      <c r="B713" s="269"/>
      <c r="C713" s="269"/>
      <c r="D713" s="959"/>
      <c r="E713" s="959"/>
      <c r="F713" s="959"/>
      <c r="G713" s="57"/>
      <c r="H713" s="278"/>
      <c r="I713" s="278"/>
      <c r="J713" s="278"/>
      <c r="K713" s="278"/>
    </row>
    <row r="714" spans="1:11">
      <c r="A714" s="269"/>
      <c r="B714" s="269"/>
      <c r="C714" s="269"/>
      <c r="D714" s="959"/>
      <c r="E714" s="959"/>
      <c r="F714" s="959"/>
      <c r="G714" s="57"/>
      <c r="H714" s="278"/>
      <c r="I714" s="278"/>
      <c r="J714" s="278"/>
      <c r="K714" s="278"/>
    </row>
    <row r="715" spans="1:11">
      <c r="A715" s="269"/>
      <c r="B715" s="269"/>
      <c r="C715" s="269"/>
      <c r="D715" s="959"/>
      <c r="E715" s="959"/>
      <c r="F715" s="959"/>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2" t="s">
        <v>1394</v>
      </c>
      <c r="E717" s="982"/>
      <c r="F717" s="982"/>
      <c r="G717" s="57"/>
      <c r="H717" s="278"/>
      <c r="I717" s="278"/>
      <c r="J717" s="278"/>
      <c r="K717" s="278"/>
    </row>
    <row r="718" spans="1:11">
      <c r="A718" s="269"/>
      <c r="B718" s="269"/>
      <c r="C718" s="269"/>
      <c r="D718" s="982"/>
      <c r="E718" s="982"/>
      <c r="F718" s="982"/>
      <c r="G718" s="57"/>
      <c r="H718" s="278"/>
      <c r="I718" s="278"/>
      <c r="J718" s="278"/>
      <c r="K718" s="278"/>
    </row>
    <row r="719" spans="1:11">
      <c r="A719" s="269"/>
      <c r="B719" s="269"/>
      <c r="C719" s="269"/>
      <c r="D719" s="982"/>
      <c r="E719" s="982"/>
      <c r="F719" s="982"/>
      <c r="G719" s="57"/>
      <c r="H719" s="278"/>
      <c r="I719" s="278"/>
      <c r="J719" s="278"/>
      <c r="K719" s="278"/>
    </row>
    <row r="720" spans="1:11">
      <c r="A720" s="269"/>
      <c r="B720" s="269"/>
      <c r="C720" s="269"/>
      <c r="D720" s="982"/>
      <c r="E720" s="982"/>
      <c r="F720" s="982"/>
      <c r="G720" s="57"/>
      <c r="H720" s="278"/>
      <c r="I720" s="278"/>
      <c r="J720" s="278"/>
      <c r="K720" s="278"/>
    </row>
    <row r="721" spans="1:11">
      <c r="A721" s="269"/>
      <c r="B721" s="269"/>
      <c r="C721" s="269"/>
      <c r="D721" s="982"/>
      <c r="E721" s="982"/>
      <c r="F721" s="982"/>
      <c r="G721" s="57"/>
      <c r="H721" s="278"/>
      <c r="I721" s="278"/>
      <c r="J721" s="278"/>
      <c r="K721" s="278"/>
    </row>
    <row r="722" spans="1:11">
      <c r="A722" s="269"/>
      <c r="B722" s="269"/>
      <c r="C722" s="269"/>
      <c r="D722" s="982"/>
      <c r="E722" s="982"/>
      <c r="F722" s="982"/>
      <c r="G722" s="57"/>
      <c r="H722" s="278"/>
      <c r="I722" s="278"/>
      <c r="J722" s="278"/>
      <c r="K722" s="278"/>
    </row>
    <row r="723" spans="1:11">
      <c r="A723" s="269"/>
      <c r="B723" s="269"/>
      <c r="C723" s="269"/>
      <c r="D723" s="982"/>
      <c r="E723" s="982"/>
      <c r="F723" s="982"/>
      <c r="G723" s="57"/>
      <c r="H723" s="278"/>
      <c r="I723" s="278"/>
      <c r="J723" s="278"/>
      <c r="K723" s="278"/>
    </row>
    <row r="724" spans="1:11">
      <c r="A724" s="269"/>
      <c r="B724" s="269"/>
      <c r="C724" s="269"/>
      <c r="D724" s="993" t="s">
        <v>1262</v>
      </c>
      <c r="E724" s="993"/>
      <c r="F724" s="993"/>
      <c r="G724" s="57"/>
      <c r="H724" s="278"/>
      <c r="I724" s="278"/>
      <c r="J724" s="278"/>
      <c r="K724" s="278"/>
    </row>
    <row r="725" spans="1:11" s="706" customFormat="1">
      <c r="A725" s="269"/>
      <c r="B725" s="269"/>
      <c r="C725" s="269"/>
      <c r="D725" s="557"/>
      <c r="E725" s="7"/>
      <c r="F725" s="7"/>
      <c r="G725" s="57"/>
      <c r="H725" s="278"/>
      <c r="I725" s="278"/>
      <c r="J725" s="278"/>
      <c r="K725" s="278"/>
    </row>
    <row r="726" spans="1:11">
      <c r="A726" s="986" t="s">
        <v>1219</v>
      </c>
      <c r="B726" s="986"/>
      <c r="C726" s="986"/>
      <c r="D726" s="986"/>
      <c r="E726" s="986"/>
      <c r="F726" s="986"/>
      <c r="G726" s="986"/>
      <c r="H726" s="278"/>
      <c r="I726" s="278"/>
      <c r="J726" s="278"/>
      <c r="K726" s="278"/>
    </row>
    <row r="727" spans="1:11">
      <c r="A727" s="269"/>
      <c r="B727" s="269"/>
      <c r="C727" s="269"/>
      <c r="D727" s="272"/>
      <c r="G727" s="280"/>
      <c r="H727" s="278"/>
      <c r="I727" s="278"/>
      <c r="J727" s="278"/>
      <c r="K727" s="278"/>
    </row>
    <row r="728" spans="1:11" ht="13.15" customHeight="1">
      <c r="C728" s="269"/>
      <c r="D728" s="1001" t="s">
        <v>1235</v>
      </c>
      <c r="E728" s="1001"/>
      <c r="F728" s="1001"/>
      <c r="G728" s="280"/>
      <c r="H728" s="278"/>
      <c r="I728" s="278"/>
      <c r="J728" s="278"/>
      <c r="K728" s="278"/>
    </row>
    <row r="729" spans="1:11">
      <c r="A729" s="269"/>
      <c r="B729" s="269"/>
      <c r="C729" s="269"/>
      <c r="D729" s="988" t="s">
        <v>1236</v>
      </c>
      <c r="E729" s="988"/>
      <c r="F729" s="988"/>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9" t="s">
        <v>1237</v>
      </c>
      <c r="E731" s="959"/>
      <c r="F731" s="959"/>
      <c r="G731" s="280"/>
      <c r="H731" s="281"/>
      <c r="I731" s="281"/>
      <c r="J731" s="281"/>
      <c r="K731" s="281"/>
    </row>
    <row r="732" spans="1:11" s="39" customFormat="1" ht="10.5" customHeight="1">
      <c r="A732" s="135"/>
      <c r="B732" s="700"/>
      <c r="C732" s="135"/>
      <c r="D732" s="959"/>
      <c r="E732" s="959"/>
      <c r="F732" s="959"/>
      <c r="G732" s="280"/>
      <c r="H732" s="281"/>
      <c r="I732" s="281"/>
      <c r="J732" s="281"/>
      <c r="K732" s="281"/>
    </row>
    <row r="733" spans="1:11" s="39" customFormat="1">
      <c r="A733" s="135"/>
      <c r="B733" s="700"/>
      <c r="C733" s="135"/>
      <c r="D733" s="959"/>
      <c r="E733" s="959"/>
      <c r="F733" s="959"/>
      <c r="G733" s="280"/>
      <c r="H733" s="281"/>
      <c r="I733" s="281"/>
      <c r="J733" s="281"/>
      <c r="K733" s="281"/>
    </row>
    <row r="734" spans="1:11">
      <c r="D734" s="959"/>
      <c r="E734" s="959"/>
      <c r="F734" s="959"/>
      <c r="G734" s="280"/>
      <c r="H734" s="278"/>
      <c r="I734" s="278"/>
      <c r="J734" s="278"/>
      <c r="K734" s="278"/>
    </row>
    <row r="735" spans="1:11">
      <c r="A735" s="282"/>
      <c r="B735" s="282"/>
      <c r="C735" s="282"/>
      <c r="D735" s="959"/>
      <c r="E735" s="959"/>
      <c r="F735" s="959"/>
      <c r="G735" s="284"/>
      <c r="H735" s="278"/>
      <c r="I735" s="278"/>
      <c r="J735" s="278"/>
      <c r="K735" s="278"/>
    </row>
    <row r="736" spans="1:11" ht="15.6" customHeight="1">
      <c r="A736" s="282"/>
      <c r="B736" s="282"/>
      <c r="C736" s="282"/>
      <c r="D736" s="959"/>
      <c r="E736" s="959"/>
      <c r="F736" s="959"/>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1" t="s">
        <v>1238</v>
      </c>
      <c r="E738" s="961"/>
      <c r="F738" s="961"/>
      <c r="G738" s="321"/>
    </row>
    <row r="739" spans="1:11" s="426" customFormat="1">
      <c r="A739" s="425"/>
      <c r="B739" s="425"/>
      <c r="C739" s="425"/>
      <c r="D739" s="961"/>
      <c r="E739" s="961"/>
      <c r="F739" s="961"/>
      <c r="G739" s="321"/>
    </row>
    <row r="740" spans="1:11" s="426" customFormat="1">
      <c r="A740" s="425"/>
      <c r="B740" s="425"/>
      <c r="C740" s="425"/>
      <c r="D740" s="961"/>
      <c r="E740" s="961"/>
      <c r="F740" s="961"/>
      <c r="G740" s="321"/>
    </row>
    <row r="741" spans="1:11" s="426" customFormat="1">
      <c r="A741" s="425"/>
      <c r="B741" s="425"/>
      <c r="C741" s="425"/>
      <c r="D741" s="961"/>
      <c r="E741" s="961"/>
      <c r="F741" s="961"/>
      <c r="G741" s="321"/>
    </row>
    <row r="742" spans="1:11" s="426" customFormat="1">
      <c r="A742" s="425"/>
      <c r="B742" s="425"/>
      <c r="C742" s="425"/>
      <c r="D742" s="393"/>
      <c r="E742" s="321"/>
      <c r="F742" s="321"/>
      <c r="G742" s="321"/>
    </row>
    <row r="743" spans="1:11" s="426" customFormat="1" ht="14.25">
      <c r="A743" s="270"/>
      <c r="B743" s="703" t="s">
        <v>329</v>
      </c>
      <c r="C743" s="425"/>
      <c r="D743" s="1002" t="s">
        <v>1239</v>
      </c>
      <c r="E743" s="1002"/>
      <c r="F743" s="1002"/>
      <c r="G743" s="321"/>
    </row>
    <row r="744" spans="1:11" s="426" customFormat="1">
      <c r="A744" s="425"/>
      <c r="B744" s="425"/>
      <c r="C744" s="425"/>
      <c r="D744" s="1002"/>
      <c r="E744" s="1002"/>
      <c r="F744" s="1002"/>
      <c r="G744" s="321"/>
    </row>
    <row r="745" spans="1:11" s="426" customFormat="1">
      <c r="A745" s="425"/>
      <c r="B745" s="425"/>
      <c r="C745" s="425"/>
      <c r="D745" s="1002"/>
      <c r="E745" s="1002"/>
      <c r="F745" s="1002"/>
      <c r="G745" s="321"/>
    </row>
    <row r="746" spans="1:11">
      <c r="A746" s="282"/>
      <c r="B746" s="282"/>
      <c r="C746" s="282"/>
      <c r="D746" s="393"/>
      <c r="E746" s="283"/>
      <c r="F746" s="283"/>
      <c r="G746" s="284"/>
      <c r="H746" s="278"/>
      <c r="I746" s="278"/>
      <c r="J746" s="278"/>
      <c r="K746" s="278"/>
    </row>
    <row r="747" spans="1:11" ht="14.25">
      <c r="A747" s="270"/>
      <c r="B747" s="703" t="s">
        <v>329</v>
      </c>
      <c r="C747" s="282"/>
      <c r="D747" s="961" t="s">
        <v>1240</v>
      </c>
      <c r="E747" s="961"/>
      <c r="F747" s="961"/>
      <c r="G747" s="284"/>
      <c r="H747" s="278"/>
      <c r="I747" s="278"/>
      <c r="J747" s="278"/>
      <c r="K747" s="278"/>
    </row>
    <row r="748" spans="1:11">
      <c r="A748" s="282"/>
      <c r="B748" s="282"/>
      <c r="C748" s="282"/>
      <c r="D748" s="961"/>
      <c r="E748" s="961"/>
      <c r="F748" s="961"/>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1" t="s">
        <v>1241</v>
      </c>
      <c r="E750" s="961"/>
      <c r="F750" s="961"/>
      <c r="G750" s="284"/>
      <c r="H750" s="278"/>
      <c r="I750" s="278"/>
      <c r="J750" s="278"/>
      <c r="K750" s="278"/>
    </row>
    <row r="751" spans="1:11" s="706" customFormat="1">
      <c r="A751" s="282"/>
      <c r="B751" s="282"/>
      <c r="C751" s="282"/>
      <c r="D751" s="961"/>
      <c r="E751" s="961"/>
      <c r="F751" s="961"/>
      <c r="G751" s="284"/>
      <c r="H751" s="278"/>
      <c r="I751" s="278"/>
      <c r="J751" s="278"/>
      <c r="K751" s="278"/>
    </row>
    <row r="752" spans="1:11" s="706" customFormat="1">
      <c r="A752" s="282"/>
      <c r="B752" s="282"/>
      <c r="C752" s="282"/>
      <c r="D752" s="961"/>
      <c r="E752" s="961"/>
      <c r="F752" s="961"/>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6" t="s">
        <v>1242</v>
      </c>
      <c r="B754" s="996"/>
      <c r="C754" s="996"/>
      <c r="D754" s="996"/>
      <c r="E754" s="996"/>
      <c r="F754" s="996"/>
      <c r="G754" s="996"/>
    </row>
    <row r="755" spans="1:11">
      <c r="A755" s="269"/>
      <c r="B755" s="269"/>
      <c r="C755" s="269"/>
      <c r="D755" s="285"/>
      <c r="F755" s="150"/>
      <c r="G755" s="280"/>
    </row>
    <row r="756" spans="1:11">
      <c r="A756" s="282"/>
      <c r="B756" s="282"/>
      <c r="C756" s="459"/>
      <c r="D756" s="997" t="s">
        <v>1226</v>
      </c>
      <c r="E756" s="997"/>
      <c r="F756" s="997"/>
      <c r="G756" s="280"/>
    </row>
    <row r="757" spans="1:11">
      <c r="A757" s="523"/>
      <c r="B757" s="523"/>
      <c r="C757" s="522"/>
      <c r="D757" s="998" t="s">
        <v>1243</v>
      </c>
      <c r="E757" s="998"/>
      <c r="F757" s="998"/>
      <c r="G757" s="280"/>
    </row>
    <row r="758" spans="1:11">
      <c r="A758" s="282"/>
      <c r="B758" s="282"/>
      <c r="C758" s="459"/>
      <c r="D758" s="717"/>
      <c r="E758" s="717"/>
      <c r="F758" s="717"/>
      <c r="G758" s="280"/>
    </row>
    <row r="759" spans="1:11" ht="14.25">
      <c r="A759" s="270"/>
      <c r="B759" s="703" t="s">
        <v>329</v>
      </c>
      <c r="C759" s="459"/>
      <c r="D759" s="999" t="s">
        <v>1104</v>
      </c>
      <c r="E759" s="999"/>
      <c r="F759" s="999"/>
      <c r="G759" s="280"/>
    </row>
    <row r="760" spans="1:11">
      <c r="A760" s="282"/>
      <c r="B760" s="282"/>
      <c r="C760" s="459"/>
      <c r="D760" s="716"/>
      <c r="E760" s="1000" t="s">
        <v>1227</v>
      </c>
      <c r="F760" s="1000"/>
      <c r="G760" s="280"/>
    </row>
    <row r="761" spans="1:11">
      <c r="A761" s="276"/>
      <c r="B761" s="276"/>
      <c r="C761" s="276"/>
      <c r="D761" s="138"/>
      <c r="F761" s="57"/>
      <c r="G761" s="280"/>
    </row>
    <row r="762" spans="1:11">
      <c r="A762" s="994" t="s">
        <v>485</v>
      </c>
      <c r="B762" s="994"/>
      <c r="C762" s="994"/>
      <c r="D762" s="994"/>
      <c r="E762" s="994"/>
      <c r="F762" s="994"/>
      <c r="G762" s="994"/>
    </row>
    <row r="763" spans="1:11">
      <c r="A763" s="264"/>
      <c r="B763" s="697"/>
      <c r="C763" s="275"/>
      <c r="D763" s="280"/>
      <c r="E763" s="280"/>
      <c r="F763" s="280"/>
      <c r="G763" s="280"/>
    </row>
    <row r="764" spans="1:11">
      <c r="A764" s="138"/>
      <c r="B764" s="995" t="s">
        <v>1103</v>
      </c>
      <c r="C764" s="995"/>
      <c r="D764" s="995"/>
      <c r="E764" s="995"/>
      <c r="F764" s="995"/>
      <c r="G764" s="280"/>
    </row>
    <row r="765" spans="1:11">
      <c r="A765" s="23"/>
      <c r="B765" s="699"/>
      <c r="G765" s="280"/>
    </row>
    <row r="766" spans="1:11">
      <c r="A766" s="994" t="s">
        <v>486</v>
      </c>
      <c r="B766" s="994"/>
      <c r="C766" s="994"/>
      <c r="D766" s="994"/>
      <c r="E766" s="994"/>
      <c r="F766" s="994"/>
      <c r="G766" s="994"/>
    </row>
    <row r="767" spans="1:11">
      <c r="A767" s="264"/>
      <c r="B767" s="697"/>
      <c r="C767" s="264"/>
      <c r="D767" s="272"/>
      <c r="G767" s="280"/>
    </row>
    <row r="768" spans="1:11">
      <c r="A768" s="138"/>
      <c r="B768" s="991" t="s">
        <v>484</v>
      </c>
      <c r="C768" s="991"/>
      <c r="D768" s="991"/>
      <c r="E768" s="991"/>
      <c r="F768" s="991"/>
      <c r="G768" s="280"/>
    </row>
    <row r="769" spans="1:7" ht="14.25">
      <c r="A769" s="270"/>
      <c r="B769" s="270"/>
      <c r="D769" s="138"/>
      <c r="E769" s="138"/>
      <c r="F769" s="280"/>
      <c r="G769" s="280"/>
    </row>
    <row r="770" spans="1:7">
      <c r="A770" s="994" t="s">
        <v>487</v>
      </c>
      <c r="B770" s="994"/>
      <c r="C770" s="994"/>
      <c r="D770" s="994"/>
      <c r="E770" s="994"/>
      <c r="F770" s="994"/>
      <c r="G770" s="994"/>
    </row>
    <row r="771" spans="1:7">
      <c r="C771" s="269"/>
      <c r="D771" s="268"/>
      <c r="E771" s="138"/>
      <c r="F771" s="280"/>
      <c r="G771" s="280"/>
    </row>
    <row r="772" spans="1:7">
      <c r="A772" s="138"/>
      <c r="B772" s="991" t="s">
        <v>484</v>
      </c>
      <c r="C772" s="991"/>
      <c r="D772" s="991"/>
      <c r="E772" s="991"/>
      <c r="F772" s="991"/>
      <c r="G772" s="280"/>
    </row>
    <row r="773" spans="1:7">
      <c r="A773" s="138"/>
      <c r="B773" s="138"/>
      <c r="C773" s="275"/>
      <c r="D773" s="280"/>
      <c r="E773" s="280"/>
      <c r="F773" s="280"/>
      <c r="G773" s="280"/>
    </row>
    <row r="774" spans="1:7">
      <c r="A774" s="994" t="s">
        <v>488</v>
      </c>
      <c r="B774" s="994"/>
      <c r="C774" s="994"/>
      <c r="D774" s="994"/>
      <c r="E774" s="994"/>
      <c r="F774" s="994"/>
      <c r="G774" s="994"/>
    </row>
    <row r="775" spans="1:7">
      <c r="A775" s="138"/>
      <c r="B775" s="138"/>
    </row>
    <row r="776" spans="1:7">
      <c r="A776" s="138"/>
      <c r="B776" s="991" t="s">
        <v>484</v>
      </c>
      <c r="C776" s="991"/>
      <c r="D776" s="991"/>
      <c r="E776" s="991"/>
      <c r="F776" s="991"/>
    </row>
    <row r="777" spans="1:7">
      <c r="A777" s="275"/>
      <c r="B777" s="275"/>
      <c r="C777" s="275"/>
      <c r="D777" s="267"/>
      <c r="F777" s="280"/>
    </row>
    <row r="778" spans="1:7">
      <c r="A778" s="994" t="s">
        <v>489</v>
      </c>
      <c r="B778" s="994"/>
      <c r="C778" s="994"/>
      <c r="D778" s="994"/>
      <c r="E778" s="994"/>
      <c r="F778" s="994"/>
      <c r="G778" s="994"/>
    </row>
    <row r="779" spans="1:7">
      <c r="A779" s="138"/>
      <c r="B779" s="138"/>
    </row>
    <row r="780" spans="1:7">
      <c r="A780" s="138"/>
      <c r="B780" s="991" t="s">
        <v>484</v>
      </c>
      <c r="C780" s="991"/>
      <c r="D780" s="991"/>
      <c r="E780" s="991"/>
      <c r="F780" s="991"/>
    </row>
    <row r="781" spans="1:7">
      <c r="A781" s="275"/>
      <c r="B781" s="275"/>
      <c r="C781" s="275"/>
      <c r="D781" s="267"/>
      <c r="F781" s="280"/>
    </row>
    <row r="782" spans="1:7">
      <c r="A782" s="994" t="s">
        <v>490</v>
      </c>
      <c r="B782" s="994"/>
      <c r="C782" s="994"/>
      <c r="D782" s="994"/>
      <c r="E782" s="994"/>
      <c r="F782" s="994"/>
      <c r="G782" s="994"/>
    </row>
    <row r="783" spans="1:7">
      <c r="A783" s="138"/>
      <c r="B783" s="138"/>
    </row>
    <row r="784" spans="1:7">
      <c r="A784" s="138"/>
      <c r="B784" s="991" t="s">
        <v>484</v>
      </c>
      <c r="C784" s="991"/>
      <c r="D784" s="991"/>
      <c r="E784" s="991"/>
      <c r="F784" s="991"/>
    </row>
    <row r="785" spans="1:7">
      <c r="A785" s="274"/>
      <c r="B785" s="274"/>
      <c r="C785" s="274"/>
      <c r="D785" s="286"/>
      <c r="E785" s="57"/>
      <c r="F785" s="57"/>
      <c r="G785" s="57"/>
    </row>
    <row r="786" spans="1:7">
      <c r="A786" s="994" t="s">
        <v>200</v>
      </c>
      <c r="B786" s="994"/>
      <c r="C786" s="994"/>
      <c r="D786" s="994"/>
      <c r="E786" s="994"/>
      <c r="F786" s="994"/>
      <c r="G786" s="994"/>
    </row>
    <row r="787" spans="1:7">
      <c r="A787" s="138"/>
      <c r="B787" s="138"/>
    </row>
    <row r="788" spans="1:7">
      <c r="A788" s="138"/>
      <c r="B788" s="991" t="s">
        <v>484</v>
      </c>
      <c r="C788" s="991"/>
      <c r="D788" s="991"/>
      <c r="E788" s="991"/>
      <c r="F788" s="991"/>
    </row>
    <row r="789" spans="1:7">
      <c r="A789" s="138"/>
      <c r="B789" s="138"/>
      <c r="D789" s="267"/>
    </row>
    <row r="790" spans="1:7">
      <c r="A790" s="994" t="s">
        <v>968</v>
      </c>
      <c r="B790" s="994"/>
      <c r="C790" s="994"/>
      <c r="D790" s="994"/>
      <c r="E790" s="994"/>
      <c r="F790" s="994"/>
      <c r="G790" s="994"/>
    </row>
    <row r="791" spans="1:7">
      <c r="A791" s="138"/>
      <c r="B791" s="138"/>
    </row>
    <row r="792" spans="1:7">
      <c r="A792" s="138"/>
      <c r="B792" s="991" t="s">
        <v>484</v>
      </c>
      <c r="C792" s="991"/>
      <c r="D792" s="991"/>
      <c r="E792" s="991"/>
      <c r="F792" s="991"/>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1" t="s">
        <v>1474</v>
      </c>
      <c r="B2" s="1042"/>
      <c r="C2" s="1042"/>
      <c r="D2" s="1042"/>
      <c r="E2" s="1042"/>
      <c r="F2" s="1042"/>
      <c r="G2" s="1042"/>
      <c r="H2" s="1042"/>
      <c r="I2" s="1042"/>
      <c r="J2" s="1042"/>
    </row>
    <row r="3" spans="1:10" ht="15.75">
      <c r="A3" s="1046" t="s">
        <v>699</v>
      </c>
      <c r="B3" s="1047"/>
      <c r="C3" s="1047"/>
      <c r="D3" s="1047"/>
      <c r="E3" s="1047"/>
      <c r="F3" s="1047"/>
      <c r="G3" s="1047"/>
      <c r="H3" s="1047"/>
      <c r="I3" s="1047"/>
      <c r="J3" s="1047"/>
    </row>
    <row r="4" spans="1:10" ht="15">
      <c r="A4" s="1048" t="s">
        <v>1560</v>
      </c>
      <c r="B4" s="1047"/>
      <c r="C4" s="1047"/>
      <c r="D4" s="1047"/>
      <c r="E4" s="1047"/>
      <c r="F4" s="1047"/>
      <c r="G4" s="1047"/>
      <c r="H4" s="1047"/>
      <c r="I4" s="1047"/>
      <c r="J4" s="1047"/>
    </row>
    <row r="5" spans="1:10" ht="12.75"/>
    <row r="6" spans="1:10" ht="12.75">
      <c r="A6" s="1043" t="s">
        <v>1599</v>
      </c>
      <c r="B6" s="1044"/>
      <c r="C6" s="1044"/>
      <c r="D6" s="1044"/>
      <c r="E6" s="1044"/>
      <c r="F6" s="1044"/>
      <c r="G6" s="1044"/>
      <c r="H6" s="1044"/>
      <c r="I6" s="1044"/>
      <c r="J6" s="1044"/>
    </row>
    <row r="7" spans="1:10" ht="12.75">
      <c r="A7" s="1044"/>
      <c r="B7" s="1044"/>
      <c r="C7" s="1044"/>
      <c r="D7" s="1044"/>
      <c r="E7" s="1044"/>
      <c r="F7" s="1044"/>
      <c r="G7" s="1044"/>
      <c r="H7" s="1044"/>
      <c r="I7" s="1044"/>
      <c r="J7" s="1044"/>
    </row>
    <row r="8" spans="1:10" ht="12.75">
      <c r="A8" s="1044"/>
      <c r="B8" s="1044"/>
      <c r="C8" s="1044"/>
      <c r="D8" s="1044"/>
      <c r="E8" s="1044"/>
      <c r="F8" s="1044"/>
      <c r="G8" s="1044"/>
      <c r="H8" s="1044"/>
      <c r="I8" s="1044"/>
      <c r="J8" s="1044"/>
    </row>
    <row r="9" spans="1:10" ht="30" customHeight="1">
      <c r="A9" s="1044"/>
      <c r="B9" s="1044"/>
      <c r="C9" s="1044"/>
      <c r="D9" s="1044"/>
      <c r="E9" s="1044"/>
      <c r="F9" s="1044"/>
      <c r="G9" s="1044"/>
      <c r="H9" s="1044"/>
      <c r="I9" s="1044"/>
      <c r="J9" s="1044"/>
    </row>
    <row r="10" spans="1:10" ht="12.75">
      <c r="A10" s="796"/>
      <c r="B10" s="796"/>
      <c r="C10" s="796"/>
      <c r="D10" s="796"/>
      <c r="E10" s="796"/>
      <c r="F10" s="796"/>
      <c r="G10" s="796"/>
      <c r="H10" s="796"/>
      <c r="I10" s="796"/>
      <c r="J10" s="796"/>
    </row>
    <row r="11" spans="1:10" ht="12.75">
      <c r="A11" s="1049" t="s">
        <v>1435</v>
      </c>
      <c r="B11" s="1050"/>
      <c r="C11" s="1050"/>
      <c r="D11" s="1050"/>
      <c r="E11" s="1050"/>
      <c r="F11" s="1050"/>
      <c r="G11" s="1050"/>
      <c r="H11" s="1050"/>
      <c r="I11" s="1050"/>
      <c r="J11" s="1050"/>
    </row>
    <row r="12" spans="1:10" ht="12.75">
      <c r="A12" s="1050"/>
      <c r="B12" s="1050"/>
      <c r="C12" s="1050"/>
      <c r="D12" s="1050"/>
      <c r="E12" s="1050"/>
      <c r="F12" s="1050"/>
      <c r="G12" s="1050"/>
      <c r="H12" s="1050"/>
      <c r="I12" s="1050"/>
      <c r="J12" s="1050"/>
    </row>
    <row r="13" spans="1:10" ht="12.75">
      <c r="A13" s="1050"/>
      <c r="B13" s="1050"/>
      <c r="C13" s="1050"/>
      <c r="D13" s="1050"/>
      <c r="E13" s="1050"/>
      <c r="F13" s="1050"/>
      <c r="G13" s="1050"/>
      <c r="H13" s="1050"/>
      <c r="I13" s="1050"/>
      <c r="J13" s="1050"/>
    </row>
    <row r="14" spans="1:10" ht="12.75"/>
    <row r="15" spans="1:10" ht="12.75" customHeight="1">
      <c r="A15" s="1051" t="s">
        <v>1529</v>
      </c>
      <c r="B15" s="1051"/>
      <c r="C15" s="1051"/>
      <c r="D15" s="1051"/>
      <c r="E15" s="1051"/>
      <c r="F15" s="1051"/>
      <c r="G15" s="1051"/>
      <c r="H15" s="1051"/>
      <c r="I15" s="1051"/>
      <c r="J15" s="1051"/>
    </row>
    <row r="16" spans="1:10" ht="12.75">
      <c r="A16" s="1051"/>
      <c r="B16" s="1051"/>
      <c r="C16" s="1051"/>
      <c r="D16" s="1051"/>
      <c r="E16" s="1051"/>
      <c r="F16" s="1051"/>
      <c r="G16" s="1051"/>
      <c r="H16" s="1051"/>
      <c r="I16" s="1051"/>
      <c r="J16" s="1051"/>
    </row>
    <row r="17" spans="1:10" ht="12.75">
      <c r="A17" s="1051"/>
      <c r="B17" s="1051"/>
      <c r="C17" s="1051"/>
      <c r="D17" s="1051"/>
      <c r="E17" s="1051"/>
      <c r="F17" s="1051"/>
      <c r="G17" s="1051"/>
      <c r="H17" s="1051"/>
      <c r="I17" s="1051"/>
      <c r="J17" s="1051"/>
    </row>
    <row r="18" spans="1:10" ht="12.75">
      <c r="A18" s="1052"/>
      <c r="B18" s="1052"/>
      <c r="C18" s="1052"/>
      <c r="D18" s="1052"/>
      <c r="E18" s="1052"/>
      <c r="F18" s="1052"/>
      <c r="G18" s="1052"/>
      <c r="H18" s="1052"/>
      <c r="I18" s="1052"/>
      <c r="J18" s="1052"/>
    </row>
    <row r="19" spans="1:10" ht="12.75">
      <c r="A19" s="1052"/>
      <c r="B19" s="1052"/>
      <c r="C19" s="1052"/>
      <c r="D19" s="1052"/>
      <c r="E19" s="1052"/>
      <c r="F19" s="1052"/>
      <c r="G19" s="1052"/>
      <c r="H19" s="1052"/>
      <c r="I19" s="1052"/>
      <c r="J19" s="1052"/>
    </row>
    <row r="20" spans="1:10" ht="12.75">
      <c r="A20" s="1052"/>
      <c r="B20" s="1052"/>
      <c r="C20" s="1052"/>
      <c r="D20" s="1052"/>
      <c r="E20" s="1052"/>
      <c r="F20" s="1052"/>
      <c r="G20" s="1052"/>
      <c r="H20" s="1052"/>
      <c r="I20" s="1052"/>
      <c r="J20" s="1052"/>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3" t="s">
        <v>1437</v>
      </c>
      <c r="B23" s="1047"/>
      <c r="C23" s="1047"/>
      <c r="D23" s="1047"/>
      <c r="E23" s="1047"/>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3" t="s">
        <v>1438</v>
      </c>
      <c r="B60" s="1044"/>
      <c r="C60" s="1044"/>
      <c r="D60" s="1044"/>
      <c r="E60" s="1044"/>
      <c r="F60" s="1044"/>
      <c r="G60" s="1044"/>
      <c r="H60" s="1044"/>
      <c r="I60" s="1044"/>
      <c r="J60" s="1044"/>
    </row>
    <row r="61" spans="1:10" ht="12.75">
      <c r="A61" s="1044"/>
      <c r="B61" s="1044"/>
      <c r="C61" s="1044"/>
      <c r="D61" s="1044"/>
      <c r="E61" s="1044"/>
      <c r="F61" s="1044"/>
      <c r="G61" s="1044"/>
      <c r="H61" s="1044"/>
      <c r="I61" s="1044"/>
      <c r="J61" s="1044"/>
    </row>
    <row r="62" spans="1:10" ht="12.75">
      <c r="A62" s="1044"/>
      <c r="B62" s="1044"/>
      <c r="C62" s="1044"/>
      <c r="D62" s="1044"/>
      <c r="E62" s="1044"/>
      <c r="F62" s="1044"/>
      <c r="G62" s="1044"/>
      <c r="H62" s="1044"/>
      <c r="I62" s="1044"/>
      <c r="J62" s="1044"/>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5" t="s">
        <v>1439</v>
      </c>
      <c r="B75" s="1045"/>
      <c r="C75" s="1045"/>
      <c r="D75" s="1045"/>
      <c r="E75" s="1045"/>
      <c r="F75" s="1045"/>
      <c r="G75" s="1045"/>
      <c r="H75" s="1045"/>
      <c r="I75" s="1045"/>
    </row>
    <row r="76" spans="1:9" ht="12.75">
      <c r="A76" s="967" t="s">
        <v>1133</v>
      </c>
      <c r="B76" s="967"/>
      <c r="C76" s="967"/>
      <c r="D76" s="967"/>
      <c r="E76" s="967"/>
    </row>
    <row r="77" spans="1:9" ht="12.75">
      <c r="A77" s="967" t="s">
        <v>1440</v>
      </c>
      <c r="B77" s="967"/>
      <c r="C77" s="967"/>
      <c r="D77" s="967"/>
      <c r="E77" s="967"/>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4" t="s">
        <v>1561</v>
      </c>
      <c r="B2" s="1074"/>
      <c r="C2" s="1075"/>
      <c r="D2" s="1075"/>
      <c r="E2" s="1075"/>
      <c r="F2" s="1075"/>
      <c r="G2" s="1075"/>
    </row>
    <row r="3" spans="1:9">
      <c r="A3" s="1081" t="s">
        <v>1564</v>
      </c>
      <c r="B3" s="1081"/>
      <c r="C3" s="1082"/>
      <c r="D3" s="1082"/>
      <c r="E3" s="1082"/>
      <c r="F3" s="1082"/>
      <c r="G3" s="1082"/>
      <c r="I3" s="717" t="s">
        <v>1200</v>
      </c>
    </row>
    <row r="4" spans="1:9">
      <c r="A4" s="1078" t="s">
        <v>1563</v>
      </c>
      <c r="B4" s="1078"/>
      <c r="C4" s="1083"/>
      <c r="D4" s="1083"/>
      <c r="E4" s="1083"/>
      <c r="F4" s="1083"/>
      <c r="G4" s="1083"/>
      <c r="I4" s="717"/>
    </row>
    <row r="5" spans="1:9" s="816" customFormat="1">
      <c r="A5" s="1078"/>
      <c r="B5" s="1078"/>
      <c r="C5" s="1079"/>
      <c r="D5" s="1079"/>
      <c r="E5" s="1079"/>
      <c r="F5" s="1079"/>
      <c r="G5" s="1079"/>
      <c r="I5" s="717" t="s">
        <v>1201</v>
      </c>
    </row>
    <row r="6" spans="1:9" s="816" customFormat="1">
      <c r="A6" s="1076" t="s">
        <v>1296</v>
      </c>
      <c r="B6" s="1076"/>
      <c r="C6" s="1077"/>
      <c r="D6" s="1077"/>
      <c r="E6" s="1077"/>
      <c r="F6" s="1077"/>
      <c r="G6" s="1077"/>
    </row>
    <row r="7" spans="1:9" s="816" customFormat="1">
      <c r="A7" s="1076" t="s">
        <v>1297</v>
      </c>
      <c r="B7" s="1076"/>
      <c r="C7" s="1077"/>
      <c r="D7" s="1077"/>
      <c r="E7" s="1077"/>
      <c r="F7" s="1077"/>
      <c r="G7" s="1077"/>
    </row>
    <row r="8" spans="1:9">
      <c r="A8" s="817"/>
      <c r="B8" s="817"/>
      <c r="C8" s="818"/>
      <c r="D8" s="818"/>
      <c r="E8" s="818"/>
      <c r="F8" s="818"/>
    </row>
    <row r="9" spans="1:9">
      <c r="A9" s="1015" t="s">
        <v>1299</v>
      </c>
      <c r="B9" s="1015"/>
      <c r="C9" s="1015"/>
      <c r="D9" s="1015"/>
      <c r="E9" s="1015"/>
      <c r="F9" s="1015"/>
      <c r="G9" s="1015"/>
    </row>
    <row r="10" spans="1:9">
      <c r="A10" s="818"/>
      <c r="B10" s="818"/>
      <c r="E10" s="819"/>
    </row>
    <row r="11" spans="1:9" ht="13.7" customHeight="1">
      <c r="C11" s="818"/>
      <c r="D11" s="1063" t="s">
        <v>1298</v>
      </c>
      <c r="E11" s="1063"/>
      <c r="F11" s="1063"/>
    </row>
    <row r="12" spans="1:9">
      <c r="C12" s="818"/>
      <c r="D12" s="1063"/>
      <c r="E12" s="1063"/>
      <c r="F12" s="1063"/>
    </row>
    <row r="13" spans="1:9">
      <c r="A13" s="820"/>
      <c r="B13" s="820"/>
      <c r="C13" s="820"/>
      <c r="D13" s="1025" t="s">
        <v>1281</v>
      </c>
      <c r="E13" s="1025"/>
      <c r="F13" s="1025"/>
    </row>
    <row r="14" spans="1:9">
      <c r="A14" s="820"/>
      <c r="B14" s="820"/>
      <c r="C14" s="820"/>
      <c r="D14" s="821"/>
    </row>
    <row r="15" spans="1:9" ht="14.25">
      <c r="A15" s="822"/>
      <c r="B15" s="823" t="s">
        <v>329</v>
      </c>
      <c r="C15" s="824"/>
      <c r="D15" s="1020" t="s">
        <v>1282</v>
      </c>
      <c r="E15" s="1020"/>
      <c r="F15" s="1020"/>
    </row>
    <row r="16" spans="1:9">
      <c r="A16" s="820"/>
      <c r="B16" s="820"/>
      <c r="C16" s="824"/>
      <c r="D16" s="1020"/>
      <c r="E16" s="1020"/>
      <c r="F16" s="1020"/>
    </row>
    <row r="17" spans="1:7">
      <c r="A17" s="820"/>
      <c r="B17" s="820"/>
      <c r="C17" s="824"/>
      <c r="D17" s="1020"/>
      <c r="E17" s="1020"/>
      <c r="F17" s="1020"/>
    </row>
    <row r="18" spans="1:7">
      <c r="A18" s="820"/>
      <c r="B18" s="820"/>
      <c r="C18" s="820"/>
    </row>
    <row r="19" spans="1:7" ht="14.25">
      <c r="A19" s="822"/>
      <c r="B19" s="823" t="s">
        <v>329</v>
      </c>
      <c r="D19" s="999" t="s">
        <v>1283</v>
      </c>
      <c r="E19" s="999"/>
      <c r="F19" s="999"/>
    </row>
    <row r="20" spans="1:7" ht="14.25">
      <c r="A20" s="822"/>
      <c r="B20" s="822"/>
      <c r="D20" s="825"/>
    </row>
    <row r="21" spans="1:7" ht="14.25">
      <c r="A21" s="822"/>
      <c r="B21" s="823" t="s">
        <v>329</v>
      </c>
      <c r="D21" s="1020" t="s">
        <v>1284</v>
      </c>
      <c r="E21" s="1020"/>
      <c r="F21" s="1020"/>
    </row>
    <row r="22" spans="1:7" ht="14.25">
      <c r="A22" s="822"/>
      <c r="B22" s="822"/>
      <c r="D22" s="1020"/>
      <c r="E22" s="1020"/>
      <c r="F22" s="1020"/>
    </row>
    <row r="23" spans="1:7"/>
    <row r="24" spans="1:7" ht="14.25">
      <c r="A24" s="822"/>
      <c r="B24" s="823" t="s">
        <v>329</v>
      </c>
      <c r="D24" s="1055" t="s">
        <v>1285</v>
      </c>
      <c r="E24" s="1055"/>
      <c r="F24" s="1055"/>
    </row>
    <row r="25" spans="1:7">
      <c r="D25" s="1055"/>
      <c r="E25" s="1055"/>
      <c r="F25" s="1055"/>
    </row>
    <row r="26" spans="1:7">
      <c r="D26" s="1055"/>
      <c r="E26" s="1055"/>
      <c r="F26" s="1055"/>
    </row>
    <row r="27" spans="1:7">
      <c r="D27" s="1055"/>
      <c r="E27" s="1055"/>
      <c r="F27" s="1055"/>
    </row>
    <row r="28" spans="1:7">
      <c r="D28" s="1055"/>
      <c r="E28" s="1055"/>
      <c r="F28" s="1055"/>
    </row>
    <row r="29" spans="1:7" s="816" customFormat="1">
      <c r="A29" s="826"/>
      <c r="B29" s="826"/>
      <c r="C29" s="826"/>
      <c r="D29" s="757"/>
      <c r="E29" s="827"/>
      <c r="F29" s="827"/>
      <c r="G29" s="827"/>
    </row>
    <row r="30" spans="1:7" s="816" customFormat="1">
      <c r="A30" s="826"/>
      <c r="B30" s="823" t="s">
        <v>329</v>
      </c>
      <c r="C30" s="826"/>
      <c r="D30" s="977" t="s">
        <v>1286</v>
      </c>
      <c r="E30" s="977"/>
      <c r="F30" s="977"/>
      <c r="G30" s="827"/>
    </row>
    <row r="31" spans="1:7" s="816" customFormat="1">
      <c r="A31" s="826"/>
      <c r="B31" s="826"/>
      <c r="C31" s="826"/>
      <c r="D31" s="977"/>
      <c r="E31" s="977"/>
      <c r="F31" s="977"/>
      <c r="G31" s="827"/>
    </row>
    <row r="32" spans="1:7" ht="14.25">
      <c r="A32" s="822"/>
      <c r="B32" s="822"/>
      <c r="D32" s="828"/>
    </row>
    <row r="33" spans="1:6" ht="14.45" customHeight="1">
      <c r="A33" s="822"/>
      <c r="B33" s="823" t="s">
        <v>329</v>
      </c>
      <c r="D33" s="977" t="s">
        <v>1475</v>
      </c>
      <c r="E33" s="977"/>
      <c r="F33" s="977"/>
    </row>
    <row r="34" spans="1:6" ht="14.25">
      <c r="A34" s="822"/>
      <c r="B34" s="822"/>
      <c r="D34" s="977"/>
      <c r="E34" s="977"/>
      <c r="F34" s="977"/>
    </row>
    <row r="35" spans="1:6" ht="14.25">
      <c r="A35" s="822"/>
      <c r="B35" s="822"/>
      <c r="D35" s="977"/>
      <c r="E35" s="977"/>
      <c r="F35" s="977"/>
    </row>
    <row r="36" spans="1:6" ht="14.25">
      <c r="A36" s="822"/>
      <c r="B36" s="822"/>
      <c r="D36" s="977"/>
      <c r="E36" s="977"/>
      <c r="F36" s="977"/>
    </row>
    <row r="37" spans="1:6" ht="14.25">
      <c r="A37" s="822"/>
      <c r="B37" s="822"/>
      <c r="D37" s="815"/>
    </row>
    <row r="38" spans="1:6" ht="14.25">
      <c r="A38" s="822"/>
      <c r="B38" s="823" t="s">
        <v>329</v>
      </c>
      <c r="D38" s="977" t="s">
        <v>1288</v>
      </c>
      <c r="E38" s="977"/>
      <c r="F38" s="977"/>
    </row>
    <row r="39" spans="1:6" ht="14.25">
      <c r="A39" s="822"/>
      <c r="B39" s="822"/>
      <c r="D39" s="977"/>
      <c r="E39" s="977"/>
      <c r="F39" s="977"/>
    </row>
    <row r="40" spans="1:6" ht="14.25">
      <c r="A40" s="822"/>
      <c r="B40" s="822"/>
      <c r="D40" s="977"/>
      <c r="E40" s="977"/>
      <c r="F40" s="977"/>
    </row>
    <row r="41" spans="1:6" ht="14.25">
      <c r="A41" s="822"/>
      <c r="B41" s="822"/>
      <c r="D41" s="977"/>
      <c r="E41" s="977"/>
      <c r="F41" s="977"/>
    </row>
    <row r="42" spans="1:6" ht="14.25">
      <c r="A42" s="822"/>
      <c r="B42" s="822"/>
      <c r="D42" s="977"/>
      <c r="E42" s="977"/>
      <c r="F42" s="977"/>
    </row>
    <row r="43" spans="1:6" ht="14.25">
      <c r="A43" s="822"/>
      <c r="B43" s="822"/>
      <c r="D43" s="805"/>
      <c r="E43" s="805"/>
      <c r="F43" s="805"/>
    </row>
    <row r="44" spans="1:6" ht="14.25">
      <c r="A44" s="822"/>
      <c r="B44" s="823" t="s">
        <v>329</v>
      </c>
      <c r="D44" s="977" t="s">
        <v>1289</v>
      </c>
      <c r="E44" s="977"/>
      <c r="F44" s="977"/>
    </row>
    <row r="45" spans="1:6" ht="14.25">
      <c r="A45" s="822"/>
      <c r="B45" s="822"/>
      <c r="D45" s="977"/>
      <c r="E45" s="977"/>
      <c r="F45" s="977"/>
    </row>
    <row r="46" spans="1:6" ht="14.25">
      <c r="A46" s="822"/>
      <c r="B46" s="822"/>
      <c r="D46" s="977"/>
      <c r="E46" s="977"/>
      <c r="F46" s="977"/>
    </row>
    <row r="47" spans="1:6" ht="23.25" customHeight="1">
      <c r="A47" s="822"/>
      <c r="B47" s="822"/>
      <c r="D47" s="977"/>
      <c r="E47" s="977"/>
      <c r="F47" s="977"/>
    </row>
    <row r="48" spans="1:6" ht="14.25">
      <c r="A48" s="822"/>
      <c r="B48" s="822"/>
      <c r="D48" s="810"/>
    </row>
    <row r="49" spans="1:7" ht="14.45" customHeight="1">
      <c r="A49" s="822"/>
      <c r="B49" s="823" t="s">
        <v>329</v>
      </c>
      <c r="D49" s="977" t="s">
        <v>1290</v>
      </c>
      <c r="E49" s="977"/>
      <c r="F49" s="977"/>
    </row>
    <row r="50" spans="1:7" ht="14.25">
      <c r="A50" s="822"/>
      <c r="B50" s="822"/>
      <c r="D50" s="977"/>
      <c r="E50" s="977"/>
      <c r="F50" s="977"/>
    </row>
    <row r="51" spans="1:7" ht="14.25">
      <c r="A51" s="822"/>
      <c r="B51" s="822"/>
      <c r="D51" s="977"/>
      <c r="E51" s="977"/>
      <c r="F51" s="977"/>
    </row>
    <row r="52" spans="1:7" s="642" customFormat="1" ht="14.25">
      <c r="A52" s="822"/>
      <c r="B52" s="822"/>
      <c r="C52" s="829"/>
      <c r="D52" s="827"/>
      <c r="E52" s="717"/>
      <c r="F52" s="717"/>
      <c r="G52" s="717"/>
    </row>
    <row r="53" spans="1:7" s="642" customFormat="1" ht="14.25">
      <c r="A53" s="830"/>
      <c r="B53" s="823" t="s">
        <v>329</v>
      </c>
      <c r="C53" s="831"/>
      <c r="D53" s="977" t="s">
        <v>1291</v>
      </c>
      <c r="E53" s="977"/>
      <c r="F53" s="977"/>
      <c r="G53" s="717"/>
    </row>
    <row r="54" spans="1:7" s="642" customFormat="1" ht="14.25">
      <c r="A54" s="830"/>
      <c r="B54" s="830"/>
      <c r="C54" s="831"/>
      <c r="D54" s="977"/>
      <c r="E54" s="977"/>
      <c r="F54" s="977"/>
      <c r="G54" s="717"/>
    </row>
    <row r="55" spans="1:7" s="816" customFormat="1">
      <c r="A55" s="826"/>
      <c r="B55" s="826"/>
      <c r="C55" s="826"/>
      <c r="D55" s="757"/>
      <c r="E55" s="827"/>
      <c r="F55" s="827"/>
      <c r="G55" s="827"/>
    </row>
    <row r="56" spans="1:7" ht="14.25">
      <c r="A56" s="822"/>
      <c r="B56" s="823" t="s">
        <v>329</v>
      </c>
      <c r="D56" s="977" t="s">
        <v>1292</v>
      </c>
      <c r="E56" s="977"/>
      <c r="F56" s="977"/>
    </row>
    <row r="57" spans="1:7">
      <c r="D57" s="977"/>
      <c r="E57" s="977"/>
      <c r="F57" s="977"/>
    </row>
    <row r="58" spans="1:7">
      <c r="D58" s="977"/>
      <c r="E58" s="977"/>
      <c r="F58" s="977"/>
    </row>
    <row r="59" spans="1:7">
      <c r="D59" s="717"/>
    </row>
    <row r="60" spans="1:7" ht="14.25">
      <c r="A60" s="822"/>
      <c r="B60" s="823" t="s">
        <v>329</v>
      </c>
      <c r="D60" s="977" t="s">
        <v>1293</v>
      </c>
      <c r="E60" s="977"/>
      <c r="F60" s="977"/>
    </row>
    <row r="61" spans="1:7">
      <c r="D61" s="977"/>
      <c r="E61" s="977"/>
      <c r="F61" s="977"/>
    </row>
    <row r="62" spans="1:7"/>
    <row r="63" spans="1:7" ht="14.25">
      <c r="A63" s="822"/>
      <c r="B63" s="823" t="s">
        <v>329</v>
      </c>
      <c r="D63" s="977" t="s">
        <v>1294</v>
      </c>
      <c r="E63" s="977"/>
      <c r="F63" s="977"/>
    </row>
    <row r="64" spans="1:7">
      <c r="D64" s="977"/>
      <c r="E64" s="977"/>
      <c r="F64" s="977"/>
    </row>
    <row r="65" spans="1:7">
      <c r="D65" s="977"/>
      <c r="E65" s="977"/>
      <c r="F65" s="977"/>
    </row>
    <row r="66" spans="1:7">
      <c r="D66" s="815"/>
    </row>
    <row r="67" spans="1:7" ht="14.25">
      <c r="A67" s="822"/>
      <c r="B67" s="823" t="s">
        <v>329</v>
      </c>
      <c r="D67" s="1020" t="s">
        <v>1295</v>
      </c>
      <c r="E67" s="1020"/>
      <c r="F67" s="1020"/>
    </row>
    <row r="68" spans="1:7">
      <c r="D68" s="1020"/>
      <c r="E68" s="1020"/>
      <c r="F68" s="1020"/>
    </row>
    <row r="69" spans="1:7" ht="14.25">
      <c r="A69" s="822"/>
      <c r="B69" s="822"/>
      <c r="D69" s="825"/>
    </row>
    <row r="70" spans="1:7">
      <c r="A70" s="985" t="s">
        <v>1202</v>
      </c>
      <c r="B70" s="985"/>
      <c r="C70" s="985"/>
      <c r="D70" s="985"/>
      <c r="E70" s="985"/>
      <c r="F70" s="985"/>
      <c r="G70" s="985"/>
    </row>
    <row r="71" spans="1:7"/>
    <row r="72" spans="1:7">
      <c r="C72" s="832"/>
      <c r="D72" s="1062" t="s">
        <v>1300</v>
      </c>
      <c r="E72" s="1062"/>
      <c r="F72" s="1062"/>
    </row>
    <row r="73" spans="1:7">
      <c r="A73" s="825"/>
      <c r="B73" s="825"/>
      <c r="D73" s="1020" t="s">
        <v>1327</v>
      </c>
      <c r="E73" s="1020"/>
      <c r="F73" s="1020"/>
    </row>
    <row r="74" spans="1:7">
      <c r="A74" s="825"/>
      <c r="B74" s="825"/>
    </row>
    <row r="75" spans="1:7" ht="13.7" customHeight="1">
      <c r="A75" s="822"/>
      <c r="B75" s="823" t="s">
        <v>329</v>
      </c>
      <c r="D75" s="1020" t="s">
        <v>1528</v>
      </c>
      <c r="E75" s="1020"/>
      <c r="F75" s="1020"/>
    </row>
    <row r="76" spans="1:7" ht="14.25">
      <c r="A76" s="822"/>
      <c r="B76" s="822"/>
      <c r="D76" s="1020"/>
      <c r="E76" s="1020"/>
      <c r="F76" s="1020"/>
    </row>
    <row r="77" spans="1:7" ht="14.25">
      <c r="A77" s="822"/>
      <c r="B77" s="822"/>
      <c r="D77" s="1020"/>
      <c r="E77" s="1020"/>
      <c r="F77" s="1020"/>
    </row>
    <row r="78" spans="1:7" ht="14.25">
      <c r="A78" s="822"/>
      <c r="B78" s="822"/>
      <c r="D78" s="1020"/>
      <c r="E78" s="1020"/>
      <c r="F78" s="1020"/>
    </row>
    <row r="79" spans="1:7" ht="14.25">
      <c r="A79" s="822"/>
      <c r="B79" s="822"/>
      <c r="D79" s="1020"/>
      <c r="E79" s="1020"/>
      <c r="F79" s="1020"/>
    </row>
    <row r="80" spans="1:7" ht="14.25">
      <c r="A80" s="822"/>
      <c r="B80" s="822"/>
      <c r="D80" s="1020"/>
      <c r="E80" s="1020"/>
      <c r="F80" s="1020"/>
    </row>
    <row r="81" spans="1:6" ht="14.25">
      <c r="A81" s="822"/>
      <c r="B81" s="822"/>
      <c r="D81" s="1020"/>
      <c r="E81" s="1020"/>
      <c r="F81" s="1020"/>
    </row>
    <row r="82" spans="1:6" ht="14.25">
      <c r="A82" s="822"/>
      <c r="B82" s="822"/>
      <c r="D82" s="1020"/>
      <c r="E82" s="1020"/>
      <c r="F82" s="1020"/>
    </row>
    <row r="83" spans="1:6" s="815" customFormat="1" ht="14.25">
      <c r="A83" s="822"/>
      <c r="B83" s="822"/>
      <c r="C83" s="813"/>
      <c r="D83" s="1020"/>
      <c r="E83" s="1020"/>
      <c r="F83" s="1020"/>
    </row>
    <row r="84" spans="1:6" s="815" customFormat="1" ht="14.45" customHeight="1">
      <c r="A84" s="822"/>
      <c r="B84" s="823" t="s">
        <v>329</v>
      </c>
      <c r="C84" s="813"/>
      <c r="D84" s="1020" t="s">
        <v>1447</v>
      </c>
      <c r="E84" s="1020"/>
      <c r="F84" s="1020"/>
    </row>
    <row r="85" spans="1:6" s="815" customFormat="1" ht="14.25">
      <c r="A85" s="822"/>
      <c r="B85" s="822"/>
      <c r="C85" s="813"/>
      <c r="D85" s="1020"/>
      <c r="E85" s="1020"/>
      <c r="F85" s="1020"/>
    </row>
    <row r="86" spans="1:6" s="815" customFormat="1" ht="14.25">
      <c r="A86" s="822"/>
      <c r="B86" s="822"/>
      <c r="C86" s="813"/>
      <c r="D86" s="1020"/>
      <c r="E86" s="1020"/>
      <c r="F86" s="1020"/>
    </row>
    <row r="87" spans="1:6" s="815" customFormat="1" ht="14.25">
      <c r="A87" s="822"/>
      <c r="B87" s="822"/>
      <c r="C87" s="813"/>
      <c r="D87" s="1020"/>
      <c r="E87" s="1020"/>
      <c r="F87" s="1020"/>
    </row>
    <row r="88" spans="1:6" s="815" customFormat="1" ht="14.25">
      <c r="A88" s="822"/>
      <c r="B88" s="822"/>
      <c r="C88" s="813"/>
      <c r="D88" s="1020"/>
      <c r="E88" s="1020"/>
      <c r="F88" s="1020"/>
    </row>
    <row r="89" spans="1:6" s="815" customFormat="1" ht="14.25">
      <c r="A89" s="822"/>
      <c r="B89" s="822"/>
      <c r="C89" s="813"/>
      <c r="D89" s="1020"/>
      <c r="E89" s="1020"/>
      <c r="F89" s="1020"/>
    </row>
    <row r="90" spans="1:6" s="815" customFormat="1" ht="14.25">
      <c r="A90" s="822"/>
      <c r="B90" s="822"/>
      <c r="C90" s="813"/>
      <c r="D90" s="1020"/>
      <c r="E90" s="1020"/>
      <c r="F90" s="1020"/>
    </row>
    <row r="91" spans="1:6" s="815" customFormat="1" ht="14.25">
      <c r="A91" s="822"/>
      <c r="B91" s="822"/>
      <c r="C91" s="813"/>
      <c r="D91" s="1020"/>
      <c r="E91" s="1020"/>
      <c r="F91" s="1020"/>
    </row>
    <row r="92" spans="1:6" s="815" customFormat="1" ht="14.25">
      <c r="A92" s="822"/>
      <c r="B92" s="822"/>
      <c r="C92" s="813"/>
      <c r="D92" s="1020"/>
      <c r="E92" s="1020"/>
      <c r="F92" s="1020"/>
    </row>
    <row r="93" spans="1:6" s="815" customFormat="1" ht="14.25">
      <c r="A93" s="822"/>
      <c r="B93" s="822"/>
      <c r="C93" s="813"/>
      <c r="D93" s="1020"/>
      <c r="E93" s="1020"/>
      <c r="F93" s="1020"/>
    </row>
    <row r="94" spans="1:6" s="815" customFormat="1" ht="14.25">
      <c r="A94" s="822"/>
      <c r="B94" s="822"/>
      <c r="C94" s="813"/>
      <c r="D94" s="1020"/>
      <c r="E94" s="1020"/>
      <c r="F94" s="1020"/>
    </row>
    <row r="95" spans="1:6" s="815" customFormat="1" ht="14.25">
      <c r="A95" s="822"/>
      <c r="B95" s="822"/>
      <c r="C95" s="813"/>
      <c r="D95" s="1020"/>
      <c r="E95" s="1020"/>
      <c r="F95" s="1020"/>
    </row>
    <row r="96" spans="1:6" s="815" customFormat="1" ht="14.25">
      <c r="A96" s="822"/>
      <c r="B96" s="822"/>
      <c r="C96" s="813"/>
      <c r="D96" s="1020"/>
      <c r="E96" s="1020"/>
      <c r="F96" s="1020"/>
    </row>
    <row r="97" spans="1:11" ht="14.25">
      <c r="A97" s="822"/>
      <c r="B97" s="822"/>
      <c r="D97" s="1020"/>
      <c r="E97" s="1020"/>
      <c r="F97" s="1020"/>
    </row>
    <row r="98" spans="1:11" ht="14.25">
      <c r="A98" s="822"/>
      <c r="B98" s="822"/>
      <c r="D98" s="1020"/>
      <c r="E98" s="1020"/>
      <c r="F98" s="1020"/>
    </row>
    <row r="99" spans="1:11" ht="14.25">
      <c r="A99" s="822"/>
      <c r="B99" s="822"/>
      <c r="D99" s="947"/>
      <c r="E99" s="947"/>
      <c r="F99" s="947"/>
    </row>
    <row r="100" spans="1:11" ht="14.25" customHeight="1">
      <c r="A100" s="822"/>
      <c r="B100" s="823" t="s">
        <v>329</v>
      </c>
      <c r="D100" s="1018" t="s">
        <v>1302</v>
      </c>
      <c r="E100" s="1018"/>
      <c r="F100" s="1018"/>
    </row>
    <row r="101" spans="1:11" ht="14.25">
      <c r="A101" s="822"/>
      <c r="B101" s="822"/>
      <c r="D101" s="1018"/>
      <c r="E101" s="1018"/>
      <c r="F101" s="1018"/>
    </row>
    <row r="102" spans="1:11" ht="14.25">
      <c r="A102" s="822"/>
      <c r="B102" s="822"/>
      <c r="D102" s="1018"/>
      <c r="E102" s="1018"/>
      <c r="F102" s="1018"/>
    </row>
    <row r="103" spans="1:11" ht="14.25">
      <c r="A103" s="822"/>
      <c r="B103" s="822"/>
      <c r="D103" s="1018"/>
      <c r="E103" s="1018"/>
      <c r="F103" s="1018"/>
    </row>
    <row r="104" spans="1:11" ht="14.25">
      <c r="A104" s="822"/>
      <c r="B104" s="822"/>
      <c r="D104" s="1018"/>
      <c r="E104" s="1018"/>
      <c r="F104" s="1018"/>
    </row>
    <row r="105" spans="1:11" ht="14.25">
      <c r="A105" s="822"/>
      <c r="B105" s="822"/>
      <c r="D105" s="1018"/>
      <c r="E105" s="1018"/>
      <c r="F105" s="1018"/>
    </row>
    <row r="106" spans="1:11" ht="14.25">
      <c r="A106" s="822"/>
      <c r="B106" s="822"/>
      <c r="D106" s="1018"/>
      <c r="E106" s="1018"/>
      <c r="F106" s="1018"/>
    </row>
    <row r="107" spans="1:11" ht="14.25">
      <c r="A107" s="822"/>
      <c r="B107" s="822"/>
      <c r="D107" s="1018"/>
      <c r="E107" s="1018"/>
      <c r="F107" s="1018"/>
    </row>
    <row r="108" spans="1:11">
      <c r="C108" s="746"/>
      <c r="D108" s="948"/>
      <c r="E108" s="948"/>
      <c r="F108" s="948"/>
      <c r="G108" s="746"/>
      <c r="H108" s="746"/>
      <c r="I108" s="746"/>
      <c r="J108" s="746"/>
      <c r="K108" s="746"/>
    </row>
    <row r="109" spans="1:11" ht="14.25">
      <c r="A109" s="822"/>
      <c r="B109" s="823" t="s">
        <v>329</v>
      </c>
      <c r="C109" s="746"/>
      <c r="D109" s="1018" t="s">
        <v>1304</v>
      </c>
      <c r="E109" s="1018"/>
      <c r="F109" s="1018"/>
      <c r="G109" s="746"/>
      <c r="H109" s="746"/>
      <c r="I109" s="746"/>
      <c r="J109" s="746"/>
      <c r="K109" s="746"/>
    </row>
    <row r="110" spans="1:11" ht="14.25">
      <c r="A110" s="822"/>
      <c r="B110" s="822"/>
      <c r="C110" s="746"/>
      <c r="D110" s="1018"/>
      <c r="E110" s="1018"/>
      <c r="F110" s="1018"/>
      <c r="G110" s="746"/>
      <c r="H110" s="746"/>
      <c r="I110" s="746"/>
      <c r="J110" s="746"/>
      <c r="K110" s="746"/>
    </row>
    <row r="111" spans="1:11"/>
    <row r="112" spans="1:11" ht="14.25">
      <c r="A112" s="822"/>
      <c r="B112" s="823" t="s">
        <v>329</v>
      </c>
      <c r="C112" s="829"/>
      <c r="D112" s="1020" t="s">
        <v>1305</v>
      </c>
      <c r="E112" s="1020"/>
      <c r="F112" s="1020"/>
    </row>
    <row r="113" spans="1:7">
      <c r="C113" s="829"/>
      <c r="D113" s="1020"/>
      <c r="E113" s="1020"/>
      <c r="F113" s="1020"/>
    </row>
    <row r="114" spans="1:7">
      <c r="C114" s="829"/>
      <c r="D114" s="1020"/>
      <c r="E114" s="1020"/>
      <c r="F114" s="1020"/>
    </row>
    <row r="115" spans="1:7">
      <c r="C115" s="829"/>
      <c r="D115" s="1020"/>
      <c r="E115" s="1020"/>
      <c r="F115" s="1020"/>
    </row>
    <row r="116" spans="1:7">
      <c r="C116" s="829"/>
      <c r="D116" s="1020"/>
      <c r="E116" s="1020"/>
      <c r="F116" s="1020"/>
    </row>
    <row r="117" spans="1:7">
      <c r="C117" s="829"/>
      <c r="D117" s="696"/>
      <c r="E117" s="696"/>
      <c r="F117" s="696"/>
    </row>
    <row r="118" spans="1:7" s="746" customFormat="1" ht="14.25">
      <c r="A118" s="822"/>
      <c r="B118" s="823" t="s">
        <v>329</v>
      </c>
      <c r="C118" s="829"/>
      <c r="D118" s="977" t="s">
        <v>1306</v>
      </c>
      <c r="E118" s="977"/>
      <c r="F118" s="977"/>
      <c r="G118" s="696"/>
    </row>
    <row r="119" spans="1:7" s="837" customFormat="1" ht="13.7" customHeight="1">
      <c r="A119" s="834"/>
      <c r="B119" s="834"/>
      <c r="C119" s="835"/>
      <c r="D119" s="977"/>
      <c r="E119" s="977"/>
      <c r="F119" s="977"/>
      <c r="G119" s="836"/>
    </row>
    <row r="120" spans="1:7" s="746" customFormat="1" ht="13.7" customHeight="1">
      <c r="A120" s="813"/>
      <c r="B120" s="813"/>
      <c r="C120" s="829"/>
      <c r="D120" s="977"/>
      <c r="E120" s="977"/>
      <c r="F120" s="977"/>
      <c r="G120" s="696"/>
    </row>
    <row r="121" spans="1:7" s="746" customFormat="1" ht="13.7" customHeight="1">
      <c r="A121" s="813"/>
      <c r="B121" s="813"/>
      <c r="C121" s="829"/>
      <c r="D121" s="977"/>
      <c r="E121" s="977"/>
      <c r="F121" s="977"/>
      <c r="G121" s="696"/>
    </row>
    <row r="122" spans="1:7" s="746" customFormat="1" ht="13.7" customHeight="1">
      <c r="A122" s="813"/>
      <c r="B122" s="813"/>
      <c r="C122" s="829"/>
      <c r="D122" s="977"/>
      <c r="E122" s="977"/>
      <c r="F122" s="977"/>
      <c r="G122" s="696"/>
    </row>
    <row r="123" spans="1:7" s="746" customFormat="1" ht="13.7" customHeight="1">
      <c r="A123" s="838"/>
      <c r="B123" s="838"/>
      <c r="C123" s="829"/>
      <c r="D123" s="977"/>
      <c r="E123" s="977"/>
      <c r="F123" s="977"/>
      <c r="G123" s="696"/>
    </row>
    <row r="124" spans="1:7" s="642" customFormat="1" ht="13.7" customHeight="1">
      <c r="A124" s="826"/>
      <c r="B124" s="826"/>
      <c r="C124" s="831"/>
      <c r="D124" s="977"/>
      <c r="E124" s="977"/>
      <c r="F124" s="977"/>
      <c r="G124" s="717"/>
    </row>
    <row r="125" spans="1:7" s="642" customFormat="1" ht="13.7" customHeight="1">
      <c r="A125" s="826"/>
      <c r="B125" s="826"/>
      <c r="C125" s="831"/>
      <c r="D125" s="977"/>
      <c r="E125" s="977"/>
      <c r="F125" s="977"/>
      <c r="G125" s="717"/>
    </row>
    <row r="126" spans="1:7" s="746" customFormat="1" ht="13.7" customHeight="1">
      <c r="A126" s="813"/>
      <c r="B126" s="813"/>
      <c r="C126" s="829"/>
      <c r="D126" s="977"/>
      <c r="E126" s="977"/>
      <c r="F126" s="977"/>
      <c r="G126" s="696"/>
    </row>
    <row r="127" spans="1:7" s="746" customFormat="1" ht="13.7" customHeight="1">
      <c r="A127" s="813"/>
      <c r="B127" s="813"/>
      <c r="C127" s="829"/>
      <c r="D127" s="977"/>
      <c r="E127" s="977"/>
      <c r="F127" s="977"/>
      <c r="G127" s="696"/>
    </row>
    <row r="128" spans="1:7" s="746" customFormat="1" ht="13.7" customHeight="1">
      <c r="A128" s="813"/>
      <c r="B128" s="813"/>
      <c r="C128" s="829"/>
      <c r="D128" s="977"/>
      <c r="E128" s="977"/>
      <c r="F128" s="977"/>
      <c r="G128" s="696"/>
    </row>
    <row r="129" spans="1:7" s="746" customFormat="1" ht="13.7" customHeight="1">
      <c r="A129" s="813"/>
      <c r="B129" s="813"/>
      <c r="C129" s="829"/>
      <c r="D129" s="977"/>
      <c r="E129" s="977"/>
      <c r="F129" s="977"/>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4" t="s">
        <v>1414</v>
      </c>
      <c r="E131" s="1054"/>
      <c r="F131" s="1054"/>
      <c r="G131" s="696"/>
    </row>
    <row r="132" spans="1:7" s="746" customFormat="1" ht="13.7" customHeight="1">
      <c r="A132" s="813"/>
      <c r="B132" s="813"/>
      <c r="C132" s="829"/>
      <c r="D132" s="1054"/>
      <c r="E132" s="1054"/>
      <c r="F132" s="1054"/>
      <c r="G132" s="696"/>
    </row>
    <row r="133" spans="1:7" s="746" customFormat="1" ht="13.7" customHeight="1">
      <c r="A133" s="813"/>
      <c r="B133" s="813"/>
      <c r="C133" s="829"/>
      <c r="D133" s="1054"/>
      <c r="E133" s="1054"/>
      <c r="F133" s="1054"/>
      <c r="G133" s="696"/>
    </row>
    <row r="134" spans="1:7" s="746" customFormat="1" ht="13.7" customHeight="1">
      <c r="A134" s="813"/>
      <c r="B134" s="813"/>
      <c r="C134" s="829"/>
      <c r="D134" s="1054"/>
      <c r="E134" s="1054"/>
      <c r="F134" s="1054"/>
      <c r="G134" s="696"/>
    </row>
    <row r="135" spans="1:7" s="746" customFormat="1" ht="13.7" customHeight="1">
      <c r="A135" s="813"/>
      <c r="B135" s="813"/>
      <c r="C135" s="829"/>
      <c r="D135" s="1054"/>
      <c r="E135" s="1054"/>
      <c r="F135" s="1054"/>
      <c r="G135" s="696"/>
    </row>
    <row r="136" spans="1:7" s="746" customFormat="1" ht="13.7" customHeight="1">
      <c r="A136" s="813"/>
      <c r="B136" s="813"/>
      <c r="C136" s="829"/>
      <c r="D136" s="1054"/>
      <c r="E136" s="1054"/>
      <c r="F136" s="1054"/>
      <c r="G136" s="696"/>
    </row>
    <row r="137" spans="1:7" s="746" customFormat="1" ht="13.7" customHeight="1">
      <c r="A137" s="813"/>
      <c r="B137" s="813"/>
      <c r="C137" s="829"/>
      <c r="D137" s="1054"/>
      <c r="E137" s="1054"/>
      <c r="F137" s="1054"/>
      <c r="G137" s="696"/>
    </row>
    <row r="138" spans="1:7" s="746" customFormat="1" ht="13.7" customHeight="1">
      <c r="A138" s="813"/>
      <c r="B138" s="813"/>
      <c r="C138" s="829"/>
      <c r="D138" s="1054"/>
      <c r="E138" s="1054"/>
      <c r="F138" s="1054"/>
      <c r="G138" s="696"/>
    </row>
    <row r="139" spans="1:7" s="746" customFormat="1" ht="13.7" customHeight="1">
      <c r="A139" s="813"/>
      <c r="B139" s="813"/>
      <c r="C139" s="829"/>
      <c r="D139" s="1054"/>
      <c r="E139" s="1054"/>
      <c r="F139" s="1054"/>
      <c r="G139" s="696"/>
    </row>
    <row r="140" spans="1:7" s="746" customFormat="1" ht="13.7" customHeight="1">
      <c r="A140" s="813"/>
      <c r="B140" s="813"/>
      <c r="C140" s="829"/>
      <c r="D140" s="1054"/>
      <c r="E140" s="1054"/>
      <c r="F140" s="1054"/>
      <c r="G140" s="696"/>
    </row>
    <row r="141" spans="1:7" s="746" customFormat="1" ht="13.7" customHeight="1">
      <c r="A141" s="813"/>
      <c r="B141" s="813"/>
      <c r="C141" s="829"/>
      <c r="D141" s="1054"/>
      <c r="E141" s="1054"/>
      <c r="F141" s="1054"/>
      <c r="G141" s="696"/>
    </row>
    <row r="142" spans="1:7" s="746" customFormat="1" ht="13.7" customHeight="1">
      <c r="A142" s="813"/>
      <c r="B142" s="813"/>
      <c r="C142" s="829"/>
      <c r="D142" s="1054"/>
      <c r="E142" s="1054"/>
      <c r="F142" s="1054"/>
      <c r="G142" s="696"/>
    </row>
    <row r="143" spans="1:7" s="746" customFormat="1" ht="13.7" customHeight="1">
      <c r="A143" s="813"/>
      <c r="B143" s="813"/>
      <c r="C143" s="829"/>
      <c r="D143" s="1054"/>
      <c r="E143" s="1054"/>
      <c r="F143" s="1054"/>
      <c r="G143" s="696"/>
    </row>
    <row r="144" spans="1:7" s="746" customFormat="1" ht="13.7" customHeight="1">
      <c r="A144" s="813"/>
      <c r="B144" s="813"/>
      <c r="C144" s="829"/>
      <c r="D144" s="1054"/>
      <c r="E144" s="1054"/>
      <c r="F144" s="1054"/>
      <c r="G144" s="696"/>
    </row>
    <row r="145" spans="1:7" s="746" customFormat="1" ht="13.7" customHeight="1">
      <c r="A145" s="813"/>
      <c r="B145" s="813"/>
      <c r="C145" s="829"/>
      <c r="D145" s="1054"/>
      <c r="E145" s="1054"/>
      <c r="F145" s="1054"/>
      <c r="G145" s="696"/>
    </row>
    <row r="146" spans="1:7" s="746" customFormat="1" ht="13.7" customHeight="1">
      <c r="A146" s="813"/>
      <c r="B146" s="813"/>
      <c r="C146" s="829"/>
      <c r="D146" s="1054"/>
      <c r="E146" s="1054"/>
      <c r="F146" s="1054"/>
      <c r="G146" s="696"/>
    </row>
    <row r="147" spans="1:7" s="746" customFormat="1" ht="13.7" customHeight="1">
      <c r="A147" s="813"/>
      <c r="B147" s="813"/>
      <c r="C147" s="829"/>
      <c r="D147" s="1054"/>
      <c r="E147" s="1054"/>
      <c r="F147" s="1054"/>
      <c r="G147" s="696"/>
    </row>
    <row r="148" spans="1:7" s="746" customFormat="1" ht="13.7" customHeight="1">
      <c r="A148" s="813"/>
      <c r="B148" s="813"/>
      <c r="C148" s="829"/>
      <c r="D148" s="1054"/>
      <c r="E148" s="1054"/>
      <c r="F148" s="1054"/>
      <c r="G148" s="696"/>
    </row>
    <row r="149" spans="1:7" s="746" customFormat="1" ht="13.7" customHeight="1">
      <c r="A149" s="813"/>
      <c r="B149" s="813"/>
      <c r="C149" s="829"/>
      <c r="D149" s="1085" t="s">
        <v>1457</v>
      </c>
      <c r="E149" s="1085"/>
      <c r="F149" s="1085"/>
      <c r="G149" s="887"/>
    </row>
    <row r="150" spans="1:7" s="746" customFormat="1" ht="13.7" customHeight="1">
      <c r="A150" s="813"/>
      <c r="B150" s="813"/>
      <c r="C150" s="829"/>
      <c r="D150" s="1084"/>
      <c r="E150" s="1084"/>
      <c r="F150" s="1084"/>
      <c r="G150" s="1084"/>
    </row>
    <row r="151" spans="1:7" s="746" customFormat="1" ht="14.45" customHeight="1">
      <c r="A151" s="838"/>
      <c r="B151" s="823" t="s">
        <v>329</v>
      </c>
      <c r="C151" s="839"/>
      <c r="D151" s="1019" t="s">
        <v>1489</v>
      </c>
      <c r="E151" s="1019"/>
      <c r="F151" s="1019"/>
      <c r="G151" s="840"/>
    </row>
    <row r="152" spans="1:7" s="746" customFormat="1" ht="14.45" customHeight="1">
      <c r="A152" s="838"/>
      <c r="B152" s="838"/>
      <c r="C152" s="839"/>
      <c r="D152" s="1019"/>
      <c r="E152" s="1019"/>
      <c r="F152" s="1019"/>
      <c r="G152" s="840"/>
    </row>
    <row r="153" spans="1:7" s="746" customFormat="1" ht="13.7" customHeight="1">
      <c r="A153" s="838"/>
      <c r="B153" s="838"/>
      <c r="C153" s="839"/>
      <c r="D153" s="1019"/>
      <c r="E153" s="1019"/>
      <c r="F153" s="1019"/>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2" t="s">
        <v>1308</v>
      </c>
      <c r="E155" s="962"/>
      <c r="F155" s="962"/>
      <c r="G155" s="840"/>
    </row>
    <row r="156" spans="1:7" s="746" customFormat="1" ht="13.7" customHeight="1">
      <c r="A156" s="838"/>
      <c r="B156" s="838"/>
      <c r="C156" s="839"/>
      <c r="D156" s="962"/>
      <c r="E156" s="962"/>
      <c r="F156" s="962"/>
      <c r="G156" s="840"/>
    </row>
    <row r="157" spans="1:7" s="746" customFormat="1" ht="13.7" customHeight="1">
      <c r="A157" s="838"/>
      <c r="B157" s="838"/>
      <c r="C157" s="839"/>
      <c r="D157" s="962"/>
      <c r="E157" s="962"/>
      <c r="F157" s="962"/>
      <c r="G157" s="840"/>
    </row>
    <row r="158" spans="1:7" s="746" customFormat="1" ht="13.7" customHeight="1">
      <c r="A158" s="838"/>
      <c r="B158" s="838"/>
      <c r="C158" s="839"/>
      <c r="D158" s="962"/>
      <c r="E158" s="962"/>
      <c r="F158" s="962"/>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7" t="s">
        <v>1309</v>
      </c>
      <c r="E160" s="1007"/>
      <c r="F160" s="1007"/>
      <c r="G160" s="696"/>
    </row>
    <row r="161" spans="1:7" s="746" customFormat="1" ht="13.7" customHeight="1">
      <c r="A161" s="813"/>
      <c r="B161" s="813"/>
      <c r="C161" s="829"/>
      <c r="D161" s="1007"/>
      <c r="E161" s="1007"/>
      <c r="F161" s="1007"/>
      <c r="G161" s="696"/>
    </row>
    <row r="162" spans="1:7" s="746" customFormat="1" ht="13.7" customHeight="1">
      <c r="A162" s="813"/>
      <c r="B162" s="813"/>
      <c r="C162" s="829"/>
      <c r="D162" s="1007"/>
      <c r="E162" s="1007"/>
      <c r="F162" s="1007"/>
      <c r="G162" s="696"/>
    </row>
    <row r="163" spans="1:7" s="746" customFormat="1" ht="13.7" customHeight="1">
      <c r="A163" s="841"/>
      <c r="B163" s="841"/>
      <c r="C163" s="829"/>
      <c r="D163" s="814"/>
      <c r="E163" s="810"/>
      <c r="F163" s="810"/>
      <c r="G163" s="696"/>
    </row>
    <row r="164" spans="1:7">
      <c r="A164" s="985" t="s">
        <v>1203</v>
      </c>
      <c r="B164" s="985"/>
      <c r="C164" s="985"/>
      <c r="D164" s="985"/>
      <c r="E164" s="985"/>
      <c r="F164" s="985"/>
      <c r="G164" s="985"/>
    </row>
    <row r="165" spans="1:7" ht="12" customHeight="1">
      <c r="D165" s="825"/>
      <c r="E165" s="825"/>
      <c r="F165" s="825"/>
    </row>
    <row r="166" spans="1:7">
      <c r="B166" s="1061" t="s">
        <v>484</v>
      </c>
      <c r="C166" s="1061"/>
      <c r="D166" s="1061"/>
      <c r="E166" s="1061"/>
      <c r="F166" s="1061"/>
    </row>
    <row r="167" spans="1:7" ht="12" customHeight="1">
      <c r="A167" s="818"/>
      <c r="B167" s="818"/>
      <c r="C167" s="818"/>
    </row>
    <row r="168" spans="1:7">
      <c r="A168" s="985" t="s">
        <v>1204</v>
      </c>
      <c r="B168" s="985"/>
      <c r="C168" s="985"/>
      <c r="D168" s="985"/>
      <c r="E168" s="985"/>
      <c r="F168" s="985"/>
      <c r="G168" s="985"/>
    </row>
    <row r="169" spans="1:7" ht="12" customHeight="1">
      <c r="A169" s="842"/>
      <c r="B169" s="842"/>
      <c r="C169" s="843"/>
      <c r="D169" s="844"/>
      <c r="E169" s="845"/>
      <c r="F169" s="844"/>
      <c r="G169" s="844"/>
    </row>
    <row r="170" spans="1:7" ht="13.7" customHeight="1">
      <c r="A170" s="842"/>
      <c r="B170" s="842"/>
      <c r="C170" s="843"/>
      <c r="D170" s="1021" t="s">
        <v>1312</v>
      </c>
      <c r="E170" s="1021"/>
      <c r="F170" s="1021"/>
      <c r="G170" s="844"/>
    </row>
    <row r="171" spans="1:7">
      <c r="A171" s="842"/>
      <c r="B171" s="842"/>
      <c r="C171" s="843"/>
      <c r="D171" s="1021"/>
      <c r="E171" s="1021"/>
      <c r="F171" s="1021"/>
      <c r="G171" s="844"/>
    </row>
    <row r="172" spans="1:7">
      <c r="A172" s="842"/>
      <c r="B172" s="842"/>
      <c r="C172" s="843"/>
      <c r="D172" s="1022" t="s">
        <v>1448</v>
      </c>
      <c r="E172" s="1022"/>
      <c r="F172" s="1022"/>
      <c r="G172" s="844"/>
    </row>
    <row r="173" spans="1:7" ht="12" customHeight="1">
      <c r="A173" s="842"/>
      <c r="B173" s="842"/>
      <c r="C173" s="843"/>
      <c r="D173" s="844"/>
      <c r="E173" s="845"/>
      <c r="F173" s="844"/>
      <c r="G173" s="844"/>
    </row>
    <row r="174" spans="1:7" ht="14.25">
      <c r="A174" s="822"/>
      <c r="B174" s="823" t="s">
        <v>329</v>
      </c>
      <c r="C174" s="843"/>
      <c r="D174" s="1020" t="s">
        <v>1311</v>
      </c>
      <c r="E174" s="1020"/>
      <c r="F174" s="1020"/>
      <c r="G174" s="844"/>
    </row>
    <row r="175" spans="1:7" ht="14.25">
      <c r="A175" s="822"/>
      <c r="B175" s="822"/>
      <c r="C175" s="843"/>
      <c r="D175" s="1020"/>
      <c r="E175" s="1020"/>
      <c r="F175" s="1020"/>
      <c r="G175" s="844"/>
    </row>
    <row r="176" spans="1:7" ht="14.25">
      <c r="A176" s="822"/>
      <c r="B176" s="822"/>
      <c r="C176" s="843"/>
      <c r="D176" s="1020"/>
      <c r="E176" s="1020"/>
      <c r="F176" s="1020"/>
      <c r="G176" s="844"/>
    </row>
    <row r="177" spans="1:7">
      <c r="A177" s="843"/>
      <c r="B177" s="843"/>
      <c r="C177" s="843"/>
      <c r="D177" s="1020"/>
      <c r="E177" s="1020"/>
      <c r="F177" s="1020"/>
    </row>
    <row r="178" spans="1:7">
      <c r="A178" s="843"/>
      <c r="B178" s="843"/>
      <c r="C178" s="843"/>
      <c r="D178" s="828"/>
      <c r="E178" s="844"/>
      <c r="F178" s="844"/>
    </row>
    <row r="179" spans="1:7">
      <c r="A179" s="843"/>
      <c r="B179" s="843"/>
      <c r="C179" s="843"/>
      <c r="D179" s="962" t="s">
        <v>1220</v>
      </c>
      <c r="E179" s="962"/>
      <c r="F179" s="962"/>
    </row>
    <row r="180" spans="1:7">
      <c r="A180" s="843"/>
      <c r="B180" s="843"/>
      <c r="C180" s="843"/>
      <c r="D180" s="962"/>
      <c r="E180" s="962"/>
      <c r="F180" s="962"/>
    </row>
    <row r="181" spans="1:7">
      <c r="A181" s="843"/>
      <c r="B181" s="843"/>
      <c r="C181" s="843"/>
      <c r="D181" s="803"/>
      <c r="E181" s="803"/>
      <c r="F181" s="803"/>
    </row>
    <row r="182" spans="1:7" s="642" customFormat="1" ht="14.25">
      <c r="A182" s="822"/>
      <c r="B182" s="823" t="s">
        <v>329</v>
      </c>
      <c r="C182" s="831"/>
      <c r="D182" s="1020" t="s">
        <v>1477</v>
      </c>
      <c r="E182" s="1020"/>
      <c r="F182" s="1020"/>
      <c r="G182" s="717"/>
    </row>
    <row r="183" spans="1:7" s="642" customFormat="1" ht="14.45" customHeight="1">
      <c r="A183" s="822"/>
      <c r="C183" s="831"/>
      <c r="D183" s="1020"/>
      <c r="E183" s="1020"/>
      <c r="F183" s="1020"/>
      <c r="G183" s="717"/>
    </row>
    <row r="184" spans="1:7" s="642" customFormat="1" ht="14.25">
      <c r="A184" s="822"/>
      <c r="B184" s="843"/>
      <c r="C184" s="831"/>
      <c r="D184" s="1020"/>
      <c r="E184" s="1020"/>
      <c r="F184" s="1020"/>
      <c r="G184" s="717"/>
    </row>
    <row r="185" spans="1:7" s="642" customFormat="1" ht="14.25">
      <c r="A185" s="822"/>
      <c r="B185" s="843"/>
      <c r="C185" s="831"/>
      <c r="D185" s="1020"/>
      <c r="E185" s="1020"/>
      <c r="F185" s="1020"/>
      <c r="G185" s="717"/>
    </row>
    <row r="186" spans="1:7">
      <c r="A186" s="843"/>
      <c r="B186" s="843"/>
      <c r="C186" s="843"/>
      <c r="D186" s="803"/>
      <c r="E186" s="803"/>
      <c r="F186" s="803"/>
    </row>
    <row r="187" spans="1:7">
      <c r="A187" s="985" t="s">
        <v>1205</v>
      </c>
      <c r="B187" s="985"/>
      <c r="C187" s="985"/>
      <c r="D187" s="985"/>
      <c r="E187" s="985"/>
      <c r="F187" s="985"/>
      <c r="G187" s="985"/>
    </row>
    <row r="188" spans="1:7" ht="12" customHeight="1">
      <c r="D188" s="825"/>
      <c r="E188" s="825"/>
      <c r="F188" s="825"/>
    </row>
    <row r="189" spans="1:7">
      <c r="C189" s="832"/>
      <c r="D189" s="1080" t="s">
        <v>222</v>
      </c>
      <c r="E189" s="1080"/>
      <c r="F189" s="1080"/>
    </row>
    <row r="190" spans="1:7">
      <c r="A190" s="818"/>
      <c r="B190" s="818"/>
      <c r="C190" s="818"/>
      <c r="D190" s="1058" t="s">
        <v>1334</v>
      </c>
      <c r="E190" s="1058"/>
      <c r="F190" s="1058"/>
    </row>
    <row r="191" spans="1:7" ht="12" customHeight="1">
      <c r="A191" s="841"/>
      <c r="B191" s="841"/>
      <c r="C191" s="841"/>
    </row>
    <row r="192" spans="1:7" ht="13.7" customHeight="1">
      <c r="A192" s="841"/>
      <c r="C192" s="841"/>
      <c r="D192" s="975" t="s">
        <v>593</v>
      </c>
      <c r="E192" s="975"/>
      <c r="F192" s="975"/>
    </row>
    <row r="193" spans="1:6" ht="14.25">
      <c r="A193" s="822"/>
      <c r="B193" s="823" t="s">
        <v>329</v>
      </c>
      <c r="D193" s="1020" t="s">
        <v>1329</v>
      </c>
      <c r="E193" s="1020"/>
      <c r="F193" s="1020"/>
    </row>
    <row r="194" spans="1:6" ht="14.25">
      <c r="A194" s="822"/>
      <c r="B194" s="822"/>
      <c r="D194" s="1020"/>
      <c r="E194" s="1020"/>
      <c r="F194" s="1020"/>
    </row>
    <row r="195" spans="1:6" ht="14.25">
      <c r="A195" s="822"/>
      <c r="B195" s="822"/>
      <c r="D195" s="1020"/>
      <c r="E195" s="1020"/>
      <c r="F195" s="1020"/>
    </row>
    <row r="196" spans="1:6" ht="5.0999999999999996" customHeight="1">
      <c r="A196" s="822"/>
      <c r="B196" s="822"/>
      <c r="D196" s="810"/>
      <c r="E196" s="825"/>
      <c r="F196" s="825"/>
    </row>
    <row r="197" spans="1:6" ht="14.25">
      <c r="A197" s="822"/>
      <c r="B197" s="822"/>
      <c r="D197" s="1020" t="s">
        <v>1330</v>
      </c>
      <c r="E197" s="1020"/>
      <c r="F197" s="1020"/>
    </row>
    <row r="198" spans="1:6" ht="14.25">
      <c r="A198" s="822"/>
      <c r="B198" s="822"/>
      <c r="D198" s="1020"/>
      <c r="E198" s="1020"/>
      <c r="F198" s="1020"/>
    </row>
    <row r="199" spans="1:6" ht="14.25">
      <c r="A199" s="822"/>
      <c r="B199" s="822"/>
      <c r="D199" s="1020"/>
      <c r="E199" s="1020"/>
      <c r="F199" s="1020"/>
    </row>
    <row r="200" spans="1:6" ht="14.25">
      <c r="A200" s="822"/>
      <c r="B200" s="822"/>
      <c r="D200" s="1020"/>
      <c r="E200" s="1020"/>
      <c r="F200" s="1020"/>
    </row>
    <row r="201" spans="1:6" ht="14.25">
      <c r="A201" s="822"/>
      <c r="B201" s="822"/>
      <c r="D201" s="1020"/>
      <c r="E201" s="1020"/>
      <c r="F201" s="1020"/>
    </row>
    <row r="202" spans="1:6" ht="14.25">
      <c r="A202" s="822"/>
      <c r="B202" s="822"/>
      <c r="D202" s="825"/>
      <c r="E202" s="825"/>
      <c r="F202" s="825"/>
    </row>
    <row r="203" spans="1:6" ht="14.25">
      <c r="A203" s="822"/>
      <c r="B203" s="823" t="s">
        <v>329</v>
      </c>
      <c r="D203" s="1059" t="s">
        <v>1331</v>
      </c>
      <c r="E203" s="1059"/>
      <c r="F203" s="1059"/>
    </row>
    <row r="204" spans="1:6" ht="14.25">
      <c r="A204" s="822"/>
      <c r="B204" s="822"/>
      <c r="D204" s="1059"/>
      <c r="E204" s="1059"/>
      <c r="F204" s="1059"/>
    </row>
    <row r="205" spans="1:6" ht="14.25">
      <c r="A205" s="822"/>
      <c r="B205" s="822"/>
      <c r="D205" s="1061" t="s">
        <v>993</v>
      </c>
      <c r="E205" s="1061"/>
      <c r="F205" s="1061"/>
    </row>
    <row r="206" spans="1:6" ht="14.25">
      <c r="A206" s="822"/>
      <c r="B206" s="822"/>
      <c r="D206" s="825"/>
      <c r="E206" s="825"/>
      <c r="F206" s="825"/>
    </row>
    <row r="207" spans="1:6" ht="14.45" customHeight="1">
      <c r="A207" s="822"/>
      <c r="B207" s="823" t="s">
        <v>329</v>
      </c>
      <c r="D207" s="1059" t="s">
        <v>1333</v>
      </c>
      <c r="E207" s="1059"/>
      <c r="F207" s="1059"/>
    </row>
    <row r="208" spans="1:6" ht="14.25">
      <c r="A208" s="822"/>
      <c r="B208" s="822"/>
      <c r="D208" s="1059"/>
      <c r="E208" s="1059"/>
      <c r="F208" s="1059"/>
    </row>
    <row r="209" spans="1:7" ht="14.25">
      <c r="A209" s="822"/>
      <c r="B209" s="822"/>
      <c r="D209" s="1059"/>
      <c r="E209" s="1059"/>
      <c r="F209" s="1059"/>
    </row>
    <row r="210" spans="1:7" ht="14.25">
      <c r="A210" s="822"/>
      <c r="B210" s="822"/>
      <c r="D210" s="1059"/>
      <c r="E210" s="1059"/>
      <c r="F210" s="1059"/>
    </row>
    <row r="211" spans="1:7" ht="14.25">
      <c r="A211" s="822"/>
      <c r="B211" s="822"/>
      <c r="D211" s="1059"/>
      <c r="E211" s="1059"/>
      <c r="F211" s="1059"/>
    </row>
    <row r="212" spans="1:7">
      <c r="D212" s="825"/>
      <c r="E212" s="825"/>
      <c r="F212" s="825"/>
    </row>
    <row r="213" spans="1:7" ht="14.25">
      <c r="A213" s="822"/>
      <c r="B213" s="823" t="s">
        <v>329</v>
      </c>
      <c r="D213" s="1020" t="s">
        <v>1332</v>
      </c>
      <c r="E213" s="1020"/>
      <c r="F213" s="1020"/>
    </row>
    <row r="214" spans="1:7" ht="14.25">
      <c r="A214" s="822"/>
      <c r="B214" s="822"/>
      <c r="D214" s="1020"/>
      <c r="E214" s="1020"/>
      <c r="F214" s="1020"/>
    </row>
    <row r="215" spans="1:7">
      <c r="D215" s="846"/>
    </row>
    <row r="216" spans="1:7">
      <c r="A216" s="985" t="s">
        <v>1206</v>
      </c>
      <c r="B216" s="985"/>
      <c r="C216" s="985"/>
      <c r="D216" s="985"/>
      <c r="E216" s="985"/>
      <c r="F216" s="985"/>
      <c r="G216" s="985"/>
    </row>
    <row r="217" spans="1:7">
      <c r="D217" s="846"/>
    </row>
    <row r="218" spans="1:7">
      <c r="C218" s="832"/>
      <c r="D218" s="975" t="s">
        <v>1335</v>
      </c>
      <c r="E218" s="975"/>
      <c r="F218" s="975"/>
    </row>
    <row r="219" spans="1:7">
      <c r="A219" s="818"/>
      <c r="B219" s="818"/>
      <c r="C219" s="818"/>
      <c r="D219" s="825"/>
      <c r="E219" s="825"/>
      <c r="F219" s="825"/>
    </row>
    <row r="220" spans="1:7">
      <c r="A220" s="820"/>
      <c r="B220" s="820"/>
      <c r="C220" s="820"/>
      <c r="D220" s="975" t="s">
        <v>285</v>
      </c>
      <c r="E220" s="975"/>
      <c r="F220" s="975"/>
    </row>
    <row r="221" spans="1:7" ht="14.45" customHeight="1">
      <c r="A221" s="822"/>
      <c r="B221" s="823" t="s">
        <v>329</v>
      </c>
      <c r="D221" s="1071" t="s">
        <v>1449</v>
      </c>
      <c r="E221" s="1071"/>
      <c r="F221" s="1071"/>
    </row>
    <row r="222" spans="1:7">
      <c r="D222" s="1071"/>
      <c r="E222" s="1071"/>
      <c r="F222" s="1071"/>
    </row>
    <row r="223" spans="1:7">
      <c r="D223" s="1058" t="s">
        <v>984</v>
      </c>
      <c r="E223" s="1058"/>
      <c r="F223" s="1058"/>
    </row>
    <row r="224" spans="1:7">
      <c r="D224" s="825"/>
      <c r="E224" s="825"/>
      <c r="F224" s="825"/>
    </row>
    <row r="225" spans="1:7" ht="14.45" customHeight="1">
      <c r="A225" s="822"/>
      <c r="B225" s="823" t="s">
        <v>329</v>
      </c>
      <c r="D225" s="1059" t="s">
        <v>1450</v>
      </c>
      <c r="E225" s="1059"/>
      <c r="F225" s="1059"/>
    </row>
    <row r="226" spans="1:7">
      <c r="D226" s="1059"/>
      <c r="E226" s="1059"/>
      <c r="F226" s="1059"/>
    </row>
    <row r="227" spans="1:7">
      <c r="D227" s="1059"/>
      <c r="E227" s="1059"/>
      <c r="F227" s="1059"/>
    </row>
    <row r="228" spans="1:7">
      <c r="D228" s="1059"/>
      <c r="E228" s="1059"/>
      <c r="F228" s="1059"/>
    </row>
    <row r="229" spans="1:7">
      <c r="D229" s="1059"/>
      <c r="E229" s="1059"/>
      <c r="F229" s="1059"/>
    </row>
    <row r="230" spans="1:7">
      <c r="D230" s="825"/>
      <c r="E230" s="825"/>
      <c r="F230" s="825"/>
    </row>
    <row r="231" spans="1:7" ht="14.25">
      <c r="A231" s="822"/>
      <c r="B231" s="823" t="s">
        <v>329</v>
      </c>
      <c r="D231" s="1020" t="s">
        <v>1338</v>
      </c>
      <c r="E231" s="1020"/>
      <c r="F231" s="1020"/>
    </row>
    <row r="232" spans="1:7">
      <c r="D232" s="1020"/>
      <c r="E232" s="1020"/>
      <c r="F232" s="1020"/>
    </row>
    <row r="233" spans="1:7">
      <c r="D233" s="1020"/>
      <c r="E233" s="1020"/>
      <c r="F233" s="1020"/>
    </row>
    <row r="234" spans="1:7">
      <c r="D234" s="847"/>
      <c r="E234" s="825"/>
      <c r="F234" s="825"/>
    </row>
    <row r="235" spans="1:7">
      <c r="A235" s="985" t="s">
        <v>1207</v>
      </c>
      <c r="B235" s="985"/>
      <c r="C235" s="985"/>
      <c r="D235" s="985"/>
      <c r="E235" s="985"/>
      <c r="F235" s="985"/>
      <c r="G235" s="985"/>
    </row>
    <row r="236" spans="1:7">
      <c r="D236" s="847"/>
      <c r="E236" s="825"/>
      <c r="F236" s="825"/>
    </row>
    <row r="237" spans="1:7">
      <c r="C237" s="818"/>
      <c r="D237" s="1062" t="s">
        <v>1340</v>
      </c>
      <c r="E237" s="1062"/>
      <c r="F237" s="1062"/>
    </row>
    <row r="238" spans="1:7">
      <c r="C238" s="818"/>
      <c r="D238" s="1062"/>
      <c r="E238" s="1062"/>
      <c r="F238" s="1062"/>
    </row>
    <row r="239" spans="1:7">
      <c r="A239" s="820"/>
      <c r="B239" s="820"/>
      <c r="C239" s="820"/>
      <c r="D239" s="646"/>
      <c r="E239" s="696"/>
      <c r="F239" s="696"/>
    </row>
    <row r="240" spans="1:7">
      <c r="C240" s="820"/>
      <c r="D240" s="975" t="s">
        <v>223</v>
      </c>
      <c r="E240" s="975"/>
      <c r="F240" s="975"/>
    </row>
    <row r="241" spans="1:7" ht="15.75" customHeight="1">
      <c r="A241" s="822"/>
      <c r="B241" s="822"/>
      <c r="D241" s="1060" t="s">
        <v>1341</v>
      </c>
      <c r="E241" s="1060"/>
      <c r="F241" s="1060"/>
    </row>
    <row r="242" spans="1:7">
      <c r="E242" s="825"/>
      <c r="F242" s="825"/>
    </row>
    <row r="243" spans="1:7" ht="14.25">
      <c r="A243" s="822"/>
      <c r="B243" s="823" t="s">
        <v>329</v>
      </c>
      <c r="D243" s="1020" t="s">
        <v>1342</v>
      </c>
      <c r="E243" s="1020"/>
      <c r="F243" s="1020"/>
    </row>
    <row r="244" spans="1:7" ht="14.25">
      <c r="A244" s="822"/>
      <c r="B244" s="822"/>
      <c r="D244" s="1020"/>
      <c r="E244" s="1020"/>
      <c r="F244" s="1020"/>
    </row>
    <row r="245" spans="1:7">
      <c r="D245" s="825"/>
      <c r="E245" s="825"/>
      <c r="F245" s="825"/>
    </row>
    <row r="246" spans="1:7" ht="14.25">
      <c r="A246" s="822"/>
      <c r="B246" s="823" t="s">
        <v>329</v>
      </c>
      <c r="D246" s="1059" t="s">
        <v>1343</v>
      </c>
      <c r="E246" s="1059"/>
      <c r="F246" s="1059"/>
    </row>
    <row r="247" spans="1:7" ht="14.25">
      <c r="A247" s="822"/>
      <c r="B247" s="822"/>
      <c r="D247" s="1059"/>
      <c r="E247" s="1059"/>
      <c r="F247" s="1059"/>
    </row>
    <row r="248" spans="1:7" ht="14.25">
      <c r="A248" s="822"/>
      <c r="B248" s="822"/>
      <c r="D248" s="1059"/>
      <c r="E248" s="1059"/>
      <c r="F248" s="1059"/>
    </row>
    <row r="249" spans="1:7">
      <c r="D249" s="825"/>
      <c r="E249" s="825"/>
      <c r="F249" s="825"/>
    </row>
    <row r="250" spans="1:7" ht="14.25">
      <c r="A250" s="822"/>
      <c r="B250" s="823" t="s">
        <v>329</v>
      </c>
      <c r="D250" s="1020" t="s">
        <v>1344</v>
      </c>
      <c r="E250" s="1020"/>
      <c r="F250" s="1020"/>
    </row>
    <row r="251" spans="1:7" ht="14.25">
      <c r="A251" s="822"/>
      <c r="B251" s="822"/>
      <c r="D251" s="1020"/>
      <c r="E251" s="1020"/>
      <c r="F251" s="1020"/>
    </row>
    <row r="252" spans="1:7">
      <c r="A252" s="841"/>
      <c r="B252" s="841"/>
      <c r="E252" s="825"/>
      <c r="F252" s="825"/>
    </row>
    <row r="253" spans="1:7">
      <c r="A253" s="985" t="s">
        <v>1208</v>
      </c>
      <c r="B253" s="985"/>
      <c r="C253" s="985"/>
      <c r="D253" s="985"/>
      <c r="E253" s="985"/>
      <c r="F253" s="985"/>
      <c r="G253" s="985"/>
    </row>
    <row r="254" spans="1:7">
      <c r="A254" s="841"/>
      <c r="B254" s="841"/>
      <c r="D254" s="825"/>
      <c r="E254" s="825"/>
      <c r="F254" s="825"/>
    </row>
    <row r="255" spans="1:7">
      <c r="C255" s="841"/>
      <c r="D255" s="975" t="s">
        <v>736</v>
      </c>
      <c r="E255" s="975"/>
      <c r="F255" s="975"/>
    </row>
    <row r="256" spans="1:7">
      <c r="C256" s="841"/>
      <c r="D256" s="1025" t="s">
        <v>1345</v>
      </c>
      <c r="E256" s="1025"/>
      <c r="F256" s="1025"/>
    </row>
    <row r="257" spans="1:7">
      <c r="C257" s="841"/>
      <c r="D257" s="848"/>
    </row>
    <row r="258" spans="1:7">
      <c r="A258" s="826"/>
      <c r="B258" s="823" t="s">
        <v>329</v>
      </c>
      <c r="D258" s="1025" t="s">
        <v>1346</v>
      </c>
      <c r="E258" s="1025"/>
      <c r="F258" s="1025"/>
    </row>
    <row r="259" spans="1:7" s="816" customFormat="1" ht="14.25">
      <c r="A259" s="830"/>
      <c r="B259" s="830"/>
      <c r="C259" s="826"/>
      <c r="D259" s="849"/>
      <c r="E259" s="850"/>
      <c r="F259" s="850"/>
      <c r="G259" s="827"/>
    </row>
    <row r="260" spans="1:7" s="816" customFormat="1" ht="13.7" customHeight="1">
      <c r="A260" s="826"/>
      <c r="B260" s="823" t="s">
        <v>329</v>
      </c>
      <c r="C260" s="826"/>
      <c r="D260" s="1064" t="s">
        <v>1482</v>
      </c>
      <c r="E260" s="1064"/>
      <c r="F260" s="1064"/>
      <c r="G260" s="827"/>
    </row>
    <row r="261" spans="1:7" s="816" customFormat="1" ht="14.25">
      <c r="A261" s="830"/>
      <c r="B261" s="830"/>
      <c r="C261" s="826"/>
      <c r="D261" s="1064"/>
      <c r="E261" s="1064"/>
      <c r="F261" s="1064"/>
      <c r="G261" s="827"/>
    </row>
    <row r="262" spans="1:7" s="816" customFormat="1" ht="14.25">
      <c r="A262" s="830"/>
      <c r="B262" s="830"/>
      <c r="C262" s="826"/>
      <c r="D262" s="1064"/>
      <c r="E262" s="1064"/>
      <c r="F262" s="1064"/>
      <c r="G262" s="827"/>
    </row>
    <row r="263" spans="1:7" s="816" customFormat="1" ht="14.25">
      <c r="A263" s="830"/>
      <c r="B263" s="830"/>
      <c r="C263" s="826"/>
      <c r="D263" s="1064"/>
      <c r="E263" s="1064"/>
      <c r="F263" s="1064"/>
      <c r="G263" s="827"/>
    </row>
    <row r="264" spans="1:7" s="816" customFormat="1" ht="14.25">
      <c r="A264" s="830"/>
      <c r="B264" s="830"/>
      <c r="C264" s="826"/>
      <c r="D264" s="1064"/>
      <c r="E264" s="1064"/>
      <c r="F264" s="1064"/>
      <c r="G264" s="827"/>
    </row>
    <row r="265" spans="1:7" s="816" customFormat="1" ht="14.25">
      <c r="A265" s="830"/>
      <c r="B265" s="830"/>
      <c r="C265" s="826"/>
      <c r="D265" s="849"/>
      <c r="E265" s="850"/>
      <c r="F265" s="850"/>
      <c r="G265" s="827"/>
    </row>
    <row r="266" spans="1:7" s="816" customFormat="1" ht="13.7" customHeight="1">
      <c r="A266" s="826"/>
      <c r="B266" s="823" t="s">
        <v>329</v>
      </c>
      <c r="C266" s="826"/>
      <c r="D266" s="1064" t="s">
        <v>1348</v>
      </c>
      <c r="E266" s="1064"/>
      <c r="F266" s="1064"/>
      <c r="G266" s="827"/>
    </row>
    <row r="267" spans="1:7" s="816" customFormat="1">
      <c r="A267" s="826"/>
      <c r="B267" s="826"/>
      <c r="C267" s="826"/>
      <c r="D267" s="1064"/>
      <c r="E267" s="1064"/>
      <c r="F267" s="1064"/>
      <c r="G267" s="827"/>
    </row>
    <row r="268" spans="1:7" s="816" customFormat="1" ht="14.25">
      <c r="A268" s="830"/>
      <c r="B268" s="830"/>
      <c r="C268" s="826"/>
      <c r="D268" s="849"/>
      <c r="E268" s="850"/>
      <c r="F268" s="850"/>
      <c r="G268" s="827"/>
    </row>
    <row r="269" spans="1:7">
      <c r="A269" s="826"/>
      <c r="B269" s="823" t="s">
        <v>329</v>
      </c>
      <c r="D269" s="1025" t="s">
        <v>1349</v>
      </c>
      <c r="E269" s="1025"/>
      <c r="F269" s="1025"/>
    </row>
    <row r="270" spans="1:7">
      <c r="E270" s="825"/>
      <c r="F270" s="825"/>
    </row>
    <row r="271" spans="1:7" ht="14.25">
      <c r="A271" s="822"/>
      <c r="B271" s="823" t="s">
        <v>329</v>
      </c>
      <c r="D271" s="1059" t="s">
        <v>1512</v>
      </c>
      <c r="E271" s="1059"/>
      <c r="F271" s="1059"/>
    </row>
    <row r="272" spans="1:7" ht="14.25">
      <c r="A272" s="822"/>
      <c r="B272" s="822"/>
      <c r="D272" s="1059"/>
      <c r="E272" s="1059"/>
      <c r="F272" s="1059"/>
    </row>
    <row r="273" spans="1:6" ht="14.25">
      <c r="A273" s="822"/>
      <c r="B273" s="822"/>
      <c r="D273" s="1059"/>
      <c r="E273" s="1059"/>
      <c r="F273" s="1059"/>
    </row>
    <row r="274" spans="1:6" ht="14.25">
      <c r="A274" s="822"/>
      <c r="B274" s="822"/>
      <c r="D274" s="1059"/>
      <c r="E274" s="1059"/>
      <c r="F274" s="1059"/>
    </row>
    <row r="275" spans="1:6" ht="14.25">
      <c r="A275" s="822"/>
      <c r="B275" s="822"/>
      <c r="D275" s="1059"/>
      <c r="E275" s="1059"/>
      <c r="F275" s="1059"/>
    </row>
    <row r="276" spans="1:6" ht="14.25">
      <c r="A276" s="822"/>
      <c r="B276" s="822"/>
      <c r="D276" s="1059"/>
      <c r="E276" s="1059"/>
      <c r="F276" s="1059"/>
    </row>
    <row r="277" spans="1:6" ht="14.25">
      <c r="A277" s="822"/>
      <c r="B277" s="822"/>
      <c r="D277" s="1059"/>
      <c r="E277" s="1059"/>
      <c r="F277" s="1059"/>
    </row>
    <row r="278" spans="1:6" ht="14.25">
      <c r="A278" s="822"/>
      <c r="B278" s="822"/>
      <c r="D278" s="1059"/>
      <c r="E278" s="1059"/>
      <c r="F278" s="1059"/>
    </row>
    <row r="279" spans="1:6" ht="14.25">
      <c r="A279" s="822"/>
      <c r="B279" s="822"/>
      <c r="D279" s="1059"/>
      <c r="E279" s="1059"/>
      <c r="F279" s="1059"/>
    </row>
    <row r="280" spans="1:6" ht="14.25">
      <c r="A280" s="822"/>
      <c r="B280" s="822"/>
      <c r="D280" s="1059"/>
      <c r="E280" s="1059"/>
      <c r="F280" s="1059"/>
    </row>
    <row r="281" spans="1:6" ht="14.25">
      <c r="A281" s="822"/>
      <c r="B281" s="822"/>
      <c r="D281" s="1059"/>
      <c r="E281" s="1059"/>
      <c r="F281" s="1059"/>
    </row>
    <row r="282" spans="1:6" ht="14.25">
      <c r="A282" s="822"/>
      <c r="B282" s="822"/>
      <c r="D282" s="1059"/>
      <c r="E282" s="1059"/>
      <c r="F282" s="1059"/>
    </row>
    <row r="283" spans="1:6" ht="14.25">
      <c r="A283" s="822"/>
      <c r="B283" s="822"/>
      <c r="D283" s="1059"/>
      <c r="E283" s="1059"/>
      <c r="F283" s="1059"/>
    </row>
    <row r="284" spans="1:6" ht="14.25">
      <c r="A284" s="822"/>
      <c r="B284" s="822"/>
      <c r="D284" s="1059"/>
      <c r="E284" s="1059"/>
      <c r="F284" s="1059"/>
    </row>
    <row r="285" spans="1:6" ht="14.25">
      <c r="A285" s="822"/>
      <c r="B285" s="822"/>
      <c r="D285" s="1059"/>
      <c r="E285" s="1059"/>
      <c r="F285" s="1059"/>
    </row>
    <row r="286" spans="1:6">
      <c r="D286" s="825"/>
      <c r="E286" s="825"/>
      <c r="F286" s="825"/>
    </row>
    <row r="287" spans="1:6" ht="14.25">
      <c r="A287" s="822"/>
      <c r="B287" s="823" t="s">
        <v>329</v>
      </c>
      <c r="D287" s="1059" t="s">
        <v>1351</v>
      </c>
      <c r="E287" s="1059"/>
      <c r="F287" s="1059"/>
    </row>
    <row r="288" spans="1:6">
      <c r="D288" s="1059"/>
      <c r="E288" s="1059"/>
      <c r="F288" s="1059"/>
    </row>
    <row r="289" spans="1:7">
      <c r="D289" s="1059"/>
      <c r="E289" s="1059"/>
      <c r="F289" s="1059"/>
    </row>
    <row r="290" spans="1:7">
      <c r="D290" s="1059"/>
      <c r="E290" s="1059"/>
      <c r="F290" s="1059"/>
    </row>
    <row r="291" spans="1:7">
      <c r="D291" s="1059"/>
      <c r="E291" s="1059"/>
      <c r="F291" s="1059"/>
    </row>
    <row r="292" spans="1:7">
      <c r="D292" s="1059"/>
      <c r="E292" s="1059"/>
      <c r="F292" s="1059"/>
    </row>
    <row r="293" spans="1:7">
      <c r="D293" s="1059"/>
      <c r="E293" s="1059"/>
      <c r="F293" s="1059"/>
    </row>
    <row r="294" spans="1:7">
      <c r="D294" s="1059"/>
      <c r="E294" s="1059"/>
      <c r="F294" s="1059"/>
    </row>
    <row r="295" spans="1:7">
      <c r="D295" s="1059"/>
      <c r="E295" s="1059"/>
      <c r="F295" s="1059"/>
    </row>
    <row r="296" spans="1:7">
      <c r="D296" s="825"/>
      <c r="E296" s="825"/>
      <c r="F296" s="825"/>
    </row>
    <row r="297" spans="1:7" ht="14.25">
      <c r="A297" s="822"/>
      <c r="B297" s="823" t="s">
        <v>329</v>
      </c>
      <c r="D297" s="1020" t="s">
        <v>1582</v>
      </c>
      <c r="E297" s="1020"/>
      <c r="F297" s="1020"/>
    </row>
    <row r="298" spans="1:7">
      <c r="D298" s="1020"/>
      <c r="E298" s="1020"/>
      <c r="F298" s="1020"/>
      <c r="G298" s="815"/>
    </row>
    <row r="299" spans="1:7">
      <c r="D299" s="1020"/>
      <c r="E299" s="1020"/>
      <c r="F299" s="1020"/>
      <c r="G299" s="815"/>
    </row>
    <row r="300" spans="1:7">
      <c r="D300" s="1020"/>
      <c r="E300" s="1020"/>
      <c r="F300" s="1020"/>
      <c r="G300" s="815"/>
    </row>
    <row r="301" spans="1:7">
      <c r="D301" s="1020"/>
      <c r="E301" s="1020"/>
      <c r="F301" s="1020"/>
      <c r="G301" s="815"/>
    </row>
    <row r="302" spans="1:7">
      <c r="D302" s="1020"/>
      <c r="E302" s="1020"/>
      <c r="F302" s="1020"/>
      <c r="G302" s="815"/>
    </row>
    <row r="303" spans="1:7">
      <c r="D303" s="809"/>
      <c r="E303" s="809"/>
      <c r="F303" s="809"/>
      <c r="G303" s="815"/>
    </row>
    <row r="304" spans="1:7" ht="13.5" thickBot="1">
      <c r="D304" s="1070" t="s">
        <v>1094</v>
      </c>
      <c r="E304" s="1070"/>
      <c r="F304" s="1070"/>
      <c r="G304" s="815"/>
    </row>
    <row r="305" spans="1:7" ht="13.5" thickTop="1">
      <c r="D305" s="1065" t="s">
        <v>1353</v>
      </c>
      <c r="E305" s="1065"/>
      <c r="F305" s="1065"/>
      <c r="G305" s="815"/>
    </row>
    <row r="306" spans="1:7">
      <c r="A306" s="839"/>
      <c r="B306" s="839"/>
      <c r="C306" s="839"/>
      <c r="D306" s="811"/>
      <c r="E306" s="811"/>
      <c r="F306" s="825"/>
      <c r="G306" s="815"/>
    </row>
    <row r="307" spans="1:7" ht="14.25">
      <c r="A307" s="822"/>
      <c r="B307" s="823" t="s">
        <v>329</v>
      </c>
      <c r="C307" s="839"/>
      <c r="D307" s="1032" t="s">
        <v>1354</v>
      </c>
      <c r="E307" s="1032"/>
      <c r="F307" s="1032"/>
      <c r="G307" s="815"/>
    </row>
    <row r="308" spans="1:7">
      <c r="A308" s="839"/>
      <c r="B308" s="839"/>
      <c r="C308" s="839"/>
      <c r="D308" s="811"/>
      <c r="E308" s="811"/>
      <c r="F308" s="825"/>
      <c r="G308" s="815"/>
    </row>
    <row r="309" spans="1:7">
      <c r="A309" s="839"/>
      <c r="B309" s="823" t="s">
        <v>329</v>
      </c>
      <c r="C309" s="839"/>
      <c r="D309" s="1016" t="s">
        <v>1486</v>
      </c>
      <c r="E309" s="1016"/>
      <c r="F309" s="1016"/>
      <c r="G309" s="815"/>
    </row>
    <row r="310" spans="1:7">
      <c r="A310" s="839"/>
      <c r="B310" s="839"/>
      <c r="C310" s="839"/>
      <c r="D310" s="1016"/>
      <c r="E310" s="1016"/>
      <c r="F310" s="1016"/>
      <c r="G310" s="815"/>
    </row>
    <row r="311" spans="1:7">
      <c r="A311" s="839"/>
      <c r="B311" s="839"/>
      <c r="C311" s="839"/>
      <c r="D311" s="1016"/>
      <c r="E311" s="1016"/>
      <c r="F311" s="1016"/>
      <c r="G311" s="815"/>
    </row>
    <row r="312" spans="1:7">
      <c r="A312" s="839"/>
      <c r="B312" s="839"/>
      <c r="C312" s="839"/>
      <c r="D312" s="1016"/>
      <c r="E312" s="1016"/>
      <c r="F312" s="1016"/>
      <c r="G312" s="815"/>
    </row>
    <row r="313" spans="1:7">
      <c r="A313" s="839"/>
      <c r="B313" s="839"/>
      <c r="C313" s="839"/>
      <c r="D313" s="1016"/>
      <c r="E313" s="1016"/>
      <c r="F313" s="1016"/>
      <c r="G313" s="815"/>
    </row>
    <row r="314" spans="1:7">
      <c r="A314" s="839"/>
      <c r="B314" s="839"/>
      <c r="C314" s="839"/>
      <c r="D314" s="1016"/>
      <c r="E314" s="1016"/>
      <c r="F314" s="1016"/>
      <c r="G314" s="815"/>
    </row>
    <row r="315" spans="1:7">
      <c r="A315" s="839"/>
      <c r="B315" s="839"/>
      <c r="C315" s="839"/>
      <c r="D315" s="1016"/>
      <c r="E315" s="1016"/>
      <c r="F315" s="1016"/>
      <c r="G315" s="815"/>
    </row>
    <row r="316" spans="1:7">
      <c r="A316" s="839"/>
      <c r="B316" s="839"/>
      <c r="C316" s="839"/>
      <c r="D316" s="1016"/>
      <c r="E316" s="1016"/>
      <c r="F316" s="1016"/>
      <c r="G316" s="815"/>
    </row>
    <row r="317" spans="1:7">
      <c r="A317" s="839"/>
      <c r="B317" s="839"/>
      <c r="C317" s="839"/>
      <c r="D317" s="1016"/>
      <c r="E317" s="1016"/>
      <c r="F317" s="1016"/>
      <c r="G317" s="815"/>
    </row>
    <row r="318" spans="1:7">
      <c r="A318" s="839"/>
      <c r="B318" s="839"/>
      <c r="C318" s="839"/>
      <c r="D318" s="1016"/>
      <c r="E318" s="1016"/>
      <c r="F318" s="1016"/>
      <c r="G318" s="815"/>
    </row>
    <row r="319" spans="1:7">
      <c r="A319" s="839"/>
      <c r="B319" s="839"/>
      <c r="C319" s="839"/>
      <c r="D319" s="1016"/>
      <c r="E319" s="1016"/>
      <c r="F319" s="1016"/>
      <c r="G319" s="815"/>
    </row>
    <row r="320" spans="1:7">
      <c r="A320" s="839"/>
      <c r="B320" s="839"/>
      <c r="C320" s="839"/>
      <c r="D320" s="1016"/>
      <c r="E320" s="1016"/>
      <c r="F320" s="1016"/>
      <c r="G320" s="815"/>
    </row>
    <row r="321" spans="1:7" ht="12.4" customHeight="1">
      <c r="A321" s="839"/>
      <c r="B321" s="823" t="s">
        <v>329</v>
      </c>
      <c r="C321" s="839"/>
      <c r="D321" s="1066" t="s">
        <v>1487</v>
      </c>
      <c r="E321" s="1066"/>
      <c r="F321" s="1066"/>
      <c r="G321" s="815"/>
    </row>
    <row r="322" spans="1:7">
      <c r="A322" s="839"/>
      <c r="B322" s="839"/>
      <c r="C322" s="839"/>
      <c r="D322" s="1066"/>
      <c r="E322" s="1066"/>
      <c r="F322" s="1066"/>
      <c r="G322" s="815"/>
    </row>
    <row r="323" spans="1:7">
      <c r="A323" s="839"/>
      <c r="B323" s="839"/>
      <c r="C323" s="839"/>
      <c r="D323" s="1066"/>
      <c r="E323" s="1066"/>
      <c r="F323" s="1066"/>
      <c r="G323" s="815"/>
    </row>
    <row r="324" spans="1:7">
      <c r="A324" s="839"/>
      <c r="B324" s="839"/>
      <c r="C324" s="839"/>
      <c r="D324" s="1066"/>
      <c r="E324" s="1066"/>
      <c r="F324" s="1066"/>
      <c r="G324" s="815"/>
    </row>
    <row r="325" spans="1:7">
      <c r="A325" s="839"/>
      <c r="B325" s="839"/>
      <c r="C325" s="839"/>
      <c r="D325" s="815"/>
      <c r="E325" s="811"/>
      <c r="F325" s="825"/>
      <c r="G325" s="815"/>
    </row>
    <row r="326" spans="1:7" ht="14.25">
      <c r="A326" s="822"/>
      <c r="B326" s="823" t="s">
        <v>329</v>
      </c>
      <c r="C326" s="839"/>
      <c r="D326" s="1035" t="s">
        <v>1356</v>
      </c>
      <c r="E326" s="1035"/>
      <c r="F326" s="1035"/>
      <c r="G326" s="815"/>
    </row>
    <row r="327" spans="1:7">
      <c r="A327" s="839"/>
      <c r="B327" s="839"/>
      <c r="C327" s="839"/>
      <c r="D327" s="1035"/>
      <c r="E327" s="1035"/>
      <c r="F327" s="1035"/>
      <c r="G327" s="815"/>
    </row>
    <row r="328" spans="1:7">
      <c r="A328" s="839"/>
      <c r="B328" s="839"/>
      <c r="C328" s="839"/>
      <c r="D328" s="1035"/>
      <c r="E328" s="1035"/>
      <c r="F328" s="1035"/>
      <c r="G328" s="815"/>
    </row>
    <row r="329" spans="1:7">
      <c r="A329" s="839"/>
      <c r="B329" s="839"/>
      <c r="C329" s="839"/>
      <c r="D329" s="1035"/>
      <c r="E329" s="1035"/>
      <c r="F329" s="1035"/>
      <c r="G329" s="815"/>
    </row>
    <row r="330" spans="1:7">
      <c r="A330" s="839"/>
      <c r="B330" s="839"/>
      <c r="C330" s="839"/>
      <c r="D330" s="851"/>
      <c r="E330" s="811"/>
      <c r="F330" s="825"/>
      <c r="G330" s="815"/>
    </row>
    <row r="331" spans="1:7">
      <c r="A331" s="839"/>
      <c r="B331" s="839"/>
      <c r="C331" s="839"/>
      <c r="D331" s="1035" t="s">
        <v>1357</v>
      </c>
      <c r="E331" s="1035"/>
      <c r="F331" s="1035"/>
      <c r="G331" s="815"/>
    </row>
    <row r="332" spans="1:7">
      <c r="A332" s="839"/>
      <c r="B332" s="839"/>
      <c r="C332" s="839"/>
      <c r="D332" s="1035"/>
      <c r="E332" s="1035"/>
      <c r="F332" s="1035"/>
      <c r="G332" s="815"/>
    </row>
    <row r="333" spans="1:7">
      <c r="A333" s="839"/>
      <c r="B333" s="839"/>
      <c r="C333" s="839"/>
      <c r="D333" s="1035"/>
      <c r="E333" s="1035"/>
      <c r="F333" s="1035"/>
      <c r="G333" s="815"/>
    </row>
    <row r="334" spans="1:7">
      <c r="A334" s="839"/>
      <c r="B334" s="839"/>
      <c r="C334" s="839"/>
      <c r="D334" s="1035"/>
      <c r="E334" s="1035"/>
      <c r="F334" s="1035"/>
      <c r="G334" s="815"/>
    </row>
    <row r="335" spans="1:7" ht="18" customHeight="1">
      <c r="A335" s="839"/>
      <c r="B335" s="839"/>
      <c r="C335" s="839"/>
      <c r="D335" s="1035"/>
      <c r="E335" s="1035"/>
      <c r="F335" s="1035"/>
      <c r="G335" s="815"/>
    </row>
    <row r="336" spans="1:7">
      <c r="A336" s="839"/>
      <c r="B336" s="839"/>
      <c r="C336" s="839"/>
      <c r="D336" s="1035"/>
      <c r="E336" s="1035"/>
      <c r="F336" s="1035"/>
      <c r="G336" s="815"/>
    </row>
    <row r="337" spans="1:7">
      <c r="A337" s="839"/>
      <c r="B337" s="839"/>
      <c r="C337" s="839"/>
      <c r="D337" s="1035"/>
      <c r="E337" s="1035"/>
      <c r="F337" s="1035"/>
      <c r="G337" s="815"/>
    </row>
    <row r="338" spans="1:7">
      <c r="A338" s="839"/>
      <c r="B338" s="839"/>
      <c r="C338" s="839"/>
      <c r="D338" s="1035"/>
      <c r="E338" s="1035"/>
      <c r="F338" s="1035"/>
      <c r="G338" s="815"/>
    </row>
    <row r="339" spans="1:7" ht="8.25" customHeight="1">
      <c r="A339" s="839"/>
      <c r="B339" s="839"/>
      <c r="C339" s="839"/>
      <c r="D339" s="1035"/>
      <c r="E339" s="1035"/>
      <c r="F339" s="1035"/>
      <c r="G339" s="815"/>
    </row>
    <row r="340" spans="1:7" ht="13.7" customHeight="1">
      <c r="A340" s="839"/>
      <c r="B340" s="839"/>
      <c r="C340" s="839"/>
      <c r="D340" s="1028" t="s">
        <v>1358</v>
      </c>
      <c r="E340" s="1028"/>
      <c r="F340" s="1028"/>
      <c r="G340" s="815"/>
    </row>
    <row r="341" spans="1:7">
      <c r="A341" s="839"/>
      <c r="B341" s="839"/>
      <c r="C341" s="839"/>
      <c r="D341" s="1028"/>
      <c r="E341" s="1028"/>
      <c r="F341" s="1028"/>
      <c r="G341" s="815"/>
    </row>
    <row r="342" spans="1:7">
      <c r="A342" s="839"/>
      <c r="B342" s="839"/>
      <c r="C342" s="839"/>
      <c r="D342" s="1028"/>
      <c r="E342" s="1028"/>
      <c r="F342" s="1028"/>
      <c r="G342" s="815"/>
    </row>
    <row r="343" spans="1:7">
      <c r="A343" s="839"/>
      <c r="B343" s="839"/>
      <c r="C343" s="839"/>
      <c r="D343" s="1028"/>
      <c r="E343" s="1028"/>
      <c r="F343" s="1028"/>
      <c r="G343" s="815"/>
    </row>
    <row r="344" spans="1:7">
      <c r="A344" s="839"/>
      <c r="B344" s="839"/>
      <c r="C344" s="839"/>
      <c r="D344" s="1028"/>
      <c r="E344" s="1028"/>
      <c r="F344" s="1028"/>
      <c r="G344" s="815"/>
    </row>
    <row r="345" spans="1:7">
      <c r="A345" s="839"/>
      <c r="B345" s="839"/>
      <c r="C345" s="839"/>
      <c r="D345" s="1028"/>
      <c r="E345" s="1028"/>
      <c r="F345" s="1028"/>
      <c r="G345" s="815"/>
    </row>
    <row r="346" spans="1:7">
      <c r="A346" s="839"/>
      <c r="B346" s="839"/>
      <c r="C346" s="839"/>
      <c r="D346" s="1028"/>
      <c r="E346" s="1028"/>
      <c r="F346" s="1028"/>
      <c r="G346" s="815"/>
    </row>
    <row r="347" spans="1:7">
      <c r="A347" s="839"/>
      <c r="B347" s="839"/>
      <c r="C347" s="839"/>
      <c r="D347" s="1028"/>
      <c r="E347" s="1028"/>
      <c r="F347" s="1028"/>
      <c r="G347" s="815"/>
    </row>
    <row r="348" spans="1:7">
      <c r="A348" s="839"/>
      <c r="B348" s="839"/>
      <c r="C348" s="839"/>
      <c r="D348" s="1028"/>
      <c r="E348" s="1028"/>
      <c r="F348" s="1028"/>
      <c r="G348" s="815"/>
    </row>
    <row r="349" spans="1:7">
      <c r="A349" s="839"/>
      <c r="B349" s="839"/>
      <c r="C349" s="839"/>
      <c r="D349" s="1028"/>
      <c r="E349" s="1028"/>
      <c r="F349" s="1028"/>
      <c r="G349" s="815"/>
    </row>
    <row r="350" spans="1:7">
      <c r="A350" s="839"/>
      <c r="B350" s="839"/>
      <c r="C350" s="839"/>
      <c r="D350" s="1028"/>
      <c r="E350" s="1028"/>
      <c r="F350" s="1028"/>
      <c r="G350" s="815"/>
    </row>
    <row r="351" spans="1:7">
      <c r="A351" s="839"/>
      <c r="B351" s="839"/>
      <c r="C351" s="839"/>
      <c r="D351" s="1028"/>
      <c r="E351" s="1028"/>
      <c r="F351" s="1028"/>
      <c r="G351" s="815"/>
    </row>
    <row r="352" spans="1:7">
      <c r="A352" s="839"/>
      <c r="B352" s="839"/>
      <c r="C352" s="852"/>
      <c r="D352" s="1028"/>
      <c r="E352" s="1028"/>
      <c r="F352" s="1028"/>
      <c r="G352" s="815"/>
    </row>
    <row r="353" spans="1:7">
      <c r="A353" s="839"/>
      <c r="B353" s="839"/>
      <c r="C353" s="852"/>
      <c r="D353" s="1028"/>
      <c r="E353" s="1028"/>
      <c r="F353" s="1028"/>
      <c r="G353" s="815"/>
    </row>
    <row r="354" spans="1:7">
      <c r="A354" s="839"/>
      <c r="B354" s="839"/>
      <c r="C354" s="839"/>
      <c r="D354" s="1028"/>
      <c r="E354" s="1028"/>
      <c r="F354" s="1028"/>
      <c r="G354" s="815"/>
    </row>
    <row r="355" spans="1:7">
      <c r="A355" s="839"/>
      <c r="B355" s="839"/>
      <c r="C355" s="852"/>
      <c r="D355" s="1028"/>
      <c r="E355" s="1028"/>
      <c r="F355" s="1028"/>
      <c r="G355" s="815"/>
    </row>
    <row r="356" spans="1:7">
      <c r="A356" s="839"/>
      <c r="B356" s="839"/>
      <c r="C356" s="852"/>
      <c r="D356" s="1028"/>
      <c r="E356" s="1028"/>
      <c r="F356" s="1028"/>
      <c r="G356" s="815"/>
    </row>
    <row r="357" spans="1:7">
      <c r="A357" s="839"/>
      <c r="B357" s="839"/>
      <c r="C357" s="852"/>
      <c r="D357" s="1028"/>
      <c r="E357" s="1028"/>
      <c r="F357" s="1028"/>
      <c r="G357" s="815"/>
    </row>
    <row r="358" spans="1:7">
      <c r="A358" s="839"/>
      <c r="B358" s="839"/>
      <c r="C358" s="839"/>
      <c r="D358" s="851"/>
      <c r="E358" s="811"/>
      <c r="F358" s="825"/>
      <c r="G358" s="815"/>
    </row>
    <row r="359" spans="1:7">
      <c r="A359" s="839"/>
      <c r="B359" s="823" t="s">
        <v>329</v>
      </c>
      <c r="C359" s="839"/>
      <c r="D359" s="1028" t="s">
        <v>1359</v>
      </c>
      <c r="E359" s="1028"/>
      <c r="F359" s="1028"/>
      <c r="G359" s="815"/>
    </row>
    <row r="360" spans="1:7">
      <c r="A360" s="839"/>
      <c r="B360" s="839"/>
      <c r="C360" s="839"/>
      <c r="D360" s="1028"/>
      <c r="E360" s="1028"/>
      <c r="F360" s="1028"/>
      <c r="G360" s="815"/>
    </row>
    <row r="361" spans="1:7">
      <c r="A361" s="839"/>
      <c r="B361" s="839"/>
      <c r="C361" s="839"/>
      <c r="D361" s="946"/>
      <c r="E361" s="946"/>
      <c r="F361" s="946"/>
      <c r="G361" s="815"/>
    </row>
    <row r="362" spans="1:7" ht="14.45" customHeight="1">
      <c r="A362" s="822"/>
      <c r="B362" s="914" t="s">
        <v>329</v>
      </c>
      <c r="D362" s="1028" t="s">
        <v>1605</v>
      </c>
      <c r="E362" s="1028"/>
      <c r="F362" s="1028"/>
    </row>
    <row r="363" spans="1:7" ht="14.45" customHeight="1">
      <c r="A363" s="822"/>
      <c r="D363" s="1028"/>
      <c r="E363" s="1028"/>
      <c r="F363" s="1028"/>
    </row>
    <row r="364" spans="1:7" ht="14.45" customHeight="1">
      <c r="A364" s="822"/>
      <c r="D364" s="1028"/>
      <c r="E364" s="1028"/>
      <c r="F364" s="1028"/>
    </row>
    <row r="365" spans="1:7" ht="14.45" customHeight="1">
      <c r="A365" s="822"/>
      <c r="D365" s="1028"/>
      <c r="E365" s="1028"/>
      <c r="F365" s="1028"/>
    </row>
    <row r="366" spans="1:7" ht="14.45" customHeight="1">
      <c r="A366" s="822"/>
      <c r="D366" s="1028"/>
      <c r="E366" s="1028"/>
      <c r="F366" s="1028"/>
    </row>
    <row r="367" spans="1:7" ht="14.45" customHeight="1">
      <c r="A367" s="822"/>
      <c r="D367" s="913"/>
      <c r="E367" s="913"/>
      <c r="F367" s="913"/>
    </row>
    <row r="368" spans="1:7" ht="13.7" customHeight="1">
      <c r="A368" s="822"/>
      <c r="B368" s="823" t="s">
        <v>329</v>
      </c>
      <c r="C368" s="839"/>
      <c r="D368" s="1016" t="s">
        <v>1513</v>
      </c>
      <c r="E368" s="1016"/>
      <c r="F368" s="1016"/>
      <c r="G368" s="815"/>
    </row>
    <row r="369" spans="1:7" ht="14.25">
      <c r="A369" s="853"/>
      <c r="B369" s="853"/>
      <c r="C369" s="839"/>
      <c r="D369" s="1016"/>
      <c r="E369" s="1016"/>
      <c r="F369" s="1016"/>
      <c r="G369" s="815"/>
    </row>
    <row r="370" spans="1:7" ht="14.25">
      <c r="A370" s="853"/>
      <c r="B370" s="853"/>
      <c r="C370" s="839"/>
      <c r="D370" s="1016"/>
      <c r="E370" s="1016"/>
      <c r="F370" s="1016"/>
      <c r="G370" s="815"/>
    </row>
    <row r="371" spans="1:7" ht="14.25">
      <c r="A371" s="853"/>
      <c r="B371" s="853"/>
      <c r="C371" s="839"/>
      <c r="D371" s="1016"/>
      <c r="E371" s="1016"/>
      <c r="F371" s="1016"/>
      <c r="G371" s="815"/>
    </row>
    <row r="372" spans="1:7" ht="15.75" customHeight="1">
      <c r="A372" s="853"/>
      <c r="B372" s="853"/>
      <c r="C372" s="839"/>
      <c r="D372" s="1056" t="s">
        <v>1583</v>
      </c>
      <c r="E372" s="1016"/>
      <c r="F372" s="1016"/>
      <c r="G372" s="815"/>
    </row>
    <row r="373" spans="1:7">
      <c r="D373" s="825"/>
      <c r="E373" s="825"/>
      <c r="F373" s="825"/>
      <c r="G373" s="815"/>
    </row>
    <row r="374" spans="1:7" ht="14.25">
      <c r="A374" s="822"/>
      <c r="B374" s="823" t="s">
        <v>329</v>
      </c>
      <c r="C374" s="854"/>
      <c r="D374" s="1020" t="s">
        <v>1361</v>
      </c>
      <c r="E374" s="1020"/>
      <c r="F374" s="1020"/>
      <c r="G374" s="815"/>
    </row>
    <row r="375" spans="1:7" ht="14.25">
      <c r="A375" s="822"/>
      <c r="B375" s="822"/>
      <c r="D375" s="1020"/>
      <c r="E375" s="1020"/>
      <c r="F375" s="1020"/>
      <c r="G375" s="815"/>
    </row>
    <row r="376" spans="1:7">
      <c r="D376" s="1020"/>
      <c r="E376" s="1020"/>
      <c r="F376" s="1020"/>
      <c r="G376" s="815"/>
    </row>
    <row r="377" spans="1:7">
      <c r="D377" s="1020"/>
      <c r="E377" s="1020"/>
      <c r="F377" s="1020"/>
      <c r="G377" s="815"/>
    </row>
    <row r="378" spans="1:7">
      <c r="D378" s="1020"/>
      <c r="E378" s="1020"/>
      <c r="F378" s="1020"/>
      <c r="G378" s="815"/>
    </row>
    <row r="379" spans="1:7">
      <c r="D379" s="1020"/>
      <c r="E379" s="1020"/>
      <c r="F379" s="1020"/>
      <c r="G379" s="815"/>
    </row>
    <row r="380" spans="1:7">
      <c r="D380" s="1020"/>
      <c r="E380" s="1020"/>
      <c r="F380" s="1020"/>
      <c r="G380" s="815"/>
    </row>
    <row r="381" spans="1:7">
      <c r="D381" s="1020"/>
      <c r="E381" s="1020"/>
      <c r="F381" s="1020"/>
      <c r="G381" s="815"/>
    </row>
    <row r="382" spans="1:7">
      <c r="D382" s="1020"/>
      <c r="E382" s="1020"/>
      <c r="F382" s="1020"/>
      <c r="G382" s="815"/>
    </row>
    <row r="383" spans="1:7">
      <c r="D383" s="1020"/>
      <c r="E383" s="1020"/>
      <c r="F383" s="1020"/>
      <c r="G383" s="815"/>
    </row>
    <row r="384" spans="1:7">
      <c r="D384" s="1020"/>
      <c r="E384" s="1020"/>
      <c r="F384" s="1020"/>
      <c r="G384" s="815"/>
    </row>
    <row r="385" spans="1:7">
      <c r="D385" s="1020"/>
      <c r="E385" s="1020"/>
      <c r="F385" s="1020"/>
      <c r="G385" s="815"/>
    </row>
    <row r="386" spans="1:7">
      <c r="D386" s="1020"/>
      <c r="E386" s="1020"/>
      <c r="F386" s="1020"/>
      <c r="G386" s="815"/>
    </row>
    <row r="387" spans="1:7">
      <c r="A387" s="815"/>
      <c r="B387" s="815"/>
      <c r="C387" s="815"/>
      <c r="D387" s="1020"/>
      <c r="E387" s="1020"/>
      <c r="F387" s="1020"/>
      <c r="G387" s="815"/>
    </row>
    <row r="388" spans="1:7">
      <c r="A388" s="815"/>
      <c r="B388" s="815"/>
      <c r="C388" s="815"/>
      <c r="D388" s="1020"/>
      <c r="E388" s="1020"/>
      <c r="F388" s="1020"/>
      <c r="G388" s="815"/>
    </row>
    <row r="389" spans="1:7">
      <c r="A389" s="815"/>
      <c r="B389" s="815"/>
      <c r="C389" s="815"/>
      <c r="D389" s="1020"/>
      <c r="E389" s="1020"/>
      <c r="F389" s="1020"/>
      <c r="G389" s="815"/>
    </row>
    <row r="390" spans="1:7">
      <c r="A390" s="815"/>
      <c r="B390" s="815"/>
      <c r="C390" s="815"/>
      <c r="D390" s="1020"/>
      <c r="E390" s="1020"/>
      <c r="F390" s="1020"/>
      <c r="G390" s="815"/>
    </row>
    <row r="391" spans="1:7">
      <c r="A391" s="815"/>
      <c r="B391" s="815"/>
      <c r="C391" s="815"/>
      <c r="D391" s="1020"/>
      <c r="E391" s="1020"/>
      <c r="F391" s="1020"/>
      <c r="G391" s="815"/>
    </row>
    <row r="392" spans="1:7">
      <c r="A392" s="815"/>
      <c r="B392" s="815"/>
      <c r="C392" s="815"/>
      <c r="D392" s="1020"/>
      <c r="E392" s="1020"/>
      <c r="F392" s="1020"/>
      <c r="G392" s="815"/>
    </row>
    <row r="393" spans="1:7">
      <c r="A393" s="815"/>
      <c r="B393" s="815"/>
      <c r="C393" s="815"/>
      <c r="D393" s="1020"/>
      <c r="E393" s="1020"/>
      <c r="F393" s="1020"/>
      <c r="G393" s="815"/>
    </row>
    <row r="394" spans="1:7">
      <c r="A394" s="815"/>
      <c r="B394" s="815"/>
      <c r="C394" s="815"/>
      <c r="D394" s="1020"/>
      <c r="E394" s="1020"/>
      <c r="F394" s="1020"/>
      <c r="G394" s="815"/>
    </row>
    <row r="395" spans="1:7">
      <c r="A395" s="815"/>
      <c r="B395" s="815"/>
      <c r="C395" s="815"/>
      <c r="D395" s="1020"/>
      <c r="E395" s="1020"/>
      <c r="F395" s="1020"/>
      <c r="G395" s="815"/>
    </row>
    <row r="396" spans="1:7">
      <c r="A396" s="815"/>
      <c r="B396" s="815"/>
      <c r="C396" s="815"/>
      <c r="D396" s="1020"/>
      <c r="E396" s="1020"/>
      <c r="F396" s="1020"/>
      <c r="G396" s="815"/>
    </row>
    <row r="397" spans="1:7">
      <c r="A397" s="815"/>
      <c r="B397" s="815"/>
      <c r="C397" s="815"/>
      <c r="D397" s="1020"/>
      <c r="E397" s="1020"/>
      <c r="F397" s="1020"/>
      <c r="G397" s="815"/>
    </row>
    <row r="398" spans="1:7">
      <c r="A398" s="815"/>
      <c r="B398" s="815"/>
      <c r="C398" s="815"/>
      <c r="D398" s="1020"/>
      <c r="E398" s="1020"/>
      <c r="F398" s="1020"/>
      <c r="G398" s="815"/>
    </row>
    <row r="399" spans="1:7">
      <c r="A399" s="815"/>
      <c r="B399" s="815"/>
      <c r="C399" s="815"/>
      <c r="D399" s="1020"/>
      <c r="E399" s="1020"/>
      <c r="F399" s="1020"/>
      <c r="G399" s="815"/>
    </row>
    <row r="400" spans="1:7">
      <c r="A400" s="815"/>
      <c r="B400" s="815"/>
      <c r="C400" s="815"/>
      <c r="D400" s="1020"/>
      <c r="E400" s="1020"/>
      <c r="F400" s="1020"/>
      <c r="G400" s="815"/>
    </row>
    <row r="401" spans="1:7">
      <c r="A401" s="815"/>
      <c r="B401" s="815"/>
      <c r="C401" s="815"/>
      <c r="D401" s="1020"/>
      <c r="E401" s="1020"/>
      <c r="F401" s="1020"/>
      <c r="G401" s="815"/>
    </row>
    <row r="402" spans="1:7">
      <c r="A402" s="815"/>
      <c r="B402" s="815"/>
      <c r="C402" s="815"/>
      <c r="D402" s="1020"/>
      <c r="E402" s="1020"/>
      <c r="F402" s="1020"/>
      <c r="G402" s="815"/>
    </row>
    <row r="403" spans="1:7" s="856" customFormat="1">
      <c r="A403" s="813"/>
      <c r="B403" s="813"/>
      <c r="C403" s="813"/>
      <c r="D403" s="1020"/>
      <c r="E403" s="1020"/>
      <c r="F403" s="1020"/>
      <c r="G403" s="855"/>
    </row>
    <row r="404" spans="1:7" s="856" customFormat="1" ht="40.700000000000003" customHeight="1">
      <c r="A404" s="813"/>
      <c r="B404" s="813"/>
      <c r="C404" s="813"/>
      <c r="D404" s="1020"/>
      <c r="E404" s="1020"/>
      <c r="F404" s="1020"/>
      <c r="G404" s="855"/>
    </row>
    <row r="405" spans="1:7" s="856" customFormat="1">
      <c r="A405" s="813"/>
      <c r="B405" s="813"/>
      <c r="C405" s="813"/>
      <c r="D405" s="825"/>
      <c r="E405" s="825"/>
      <c r="F405" s="825"/>
      <c r="G405" s="855"/>
    </row>
    <row r="406" spans="1:7" ht="14.25">
      <c r="A406" s="822"/>
      <c r="B406" s="823" t="s">
        <v>329</v>
      </c>
      <c r="C406" s="854"/>
      <c r="D406" s="1025" t="s">
        <v>1362</v>
      </c>
      <c r="E406" s="1025"/>
      <c r="F406" s="1025"/>
    </row>
    <row r="407" spans="1:7">
      <c r="D407" s="1029" t="s">
        <v>1510</v>
      </c>
      <c r="E407" s="1029"/>
      <c r="F407" s="1029"/>
    </row>
    <row r="408" spans="1:7">
      <c r="D408" s="1059" t="s">
        <v>1509</v>
      </c>
      <c r="E408" s="1059"/>
      <c r="F408" s="1059"/>
    </row>
    <row r="409" spans="1:7">
      <c r="D409" s="1059"/>
      <c r="E409" s="1059"/>
      <c r="F409" s="1059"/>
    </row>
    <row r="410" spans="1:7">
      <c r="D410" s="1059"/>
      <c r="E410" s="1059"/>
      <c r="F410" s="1059"/>
    </row>
    <row r="411" spans="1:7">
      <c r="D411" s="825"/>
      <c r="E411" s="825"/>
      <c r="F411" s="825"/>
      <c r="G411" s="815"/>
    </row>
    <row r="412" spans="1:7" ht="14.25">
      <c r="A412" s="822"/>
      <c r="B412" s="823" t="s">
        <v>329</v>
      </c>
      <c r="C412" s="854"/>
      <c r="D412" s="1020" t="s">
        <v>1364</v>
      </c>
      <c r="E412" s="1020"/>
      <c r="F412" s="1020"/>
      <c r="G412" s="815"/>
    </row>
    <row r="413" spans="1:7">
      <c r="D413" s="1020"/>
      <c r="E413" s="1020"/>
      <c r="F413" s="1020"/>
      <c r="G413" s="815"/>
    </row>
    <row r="414" spans="1:7">
      <c r="D414" s="1020"/>
      <c r="E414" s="1020"/>
      <c r="F414" s="1020"/>
      <c r="G414" s="815"/>
    </row>
    <row r="415" spans="1:7">
      <c r="D415" s="809"/>
      <c r="E415" s="809"/>
      <c r="F415" s="809"/>
      <c r="G415" s="815"/>
    </row>
    <row r="416" spans="1:7" ht="14.25">
      <c r="B416" s="823" t="s">
        <v>329</v>
      </c>
      <c r="C416" s="822"/>
      <c r="D416" s="1059" t="s">
        <v>1451</v>
      </c>
      <c r="E416" s="1059"/>
      <c r="F416" s="1059"/>
      <c r="G416" s="815"/>
    </row>
    <row r="417" spans="1:7">
      <c r="D417" s="1059"/>
      <c r="E417" s="1059"/>
      <c r="F417" s="1059"/>
      <c r="G417" s="815"/>
    </row>
    <row r="418" spans="1:7">
      <c r="D418" s="825"/>
      <c r="E418" s="825"/>
      <c r="F418" s="825"/>
      <c r="G418" s="815"/>
    </row>
    <row r="419" spans="1:7" ht="14.25">
      <c r="B419" s="823" t="s">
        <v>329</v>
      </c>
      <c r="C419" s="822"/>
      <c r="D419" s="1059" t="s">
        <v>1366</v>
      </c>
      <c r="E419" s="1059"/>
      <c r="F419" s="1059"/>
      <c r="G419" s="815"/>
    </row>
    <row r="420" spans="1:7">
      <c r="D420" s="1059"/>
      <c r="E420" s="1059"/>
      <c r="F420" s="1059"/>
      <c r="G420" s="815"/>
    </row>
    <row r="421" spans="1:7">
      <c r="D421" s="1059"/>
      <c r="E421" s="1059"/>
      <c r="F421" s="1059"/>
      <c r="G421" s="815"/>
    </row>
    <row r="422" spans="1:7">
      <c r="D422" s="1059"/>
      <c r="E422" s="1059"/>
      <c r="F422" s="1059"/>
      <c r="G422" s="815"/>
    </row>
    <row r="423" spans="1:7">
      <c r="B423" s="823" t="s">
        <v>329</v>
      </c>
      <c r="D423" s="1059"/>
      <c r="E423" s="1059"/>
      <c r="F423" s="1059"/>
      <c r="G423" s="815"/>
    </row>
    <row r="424" spans="1:7">
      <c r="A424" s="815"/>
      <c r="B424" s="815"/>
      <c r="C424" s="815"/>
      <c r="D424" s="1059"/>
      <c r="E424" s="1059"/>
      <c r="F424" s="1059"/>
      <c r="G424" s="815"/>
    </row>
    <row r="425" spans="1:7">
      <c r="A425" s="815"/>
      <c r="C425" s="815"/>
      <c r="D425" s="1059"/>
      <c r="E425" s="1059"/>
      <c r="F425" s="1059"/>
      <c r="G425" s="815"/>
    </row>
    <row r="426" spans="1:7">
      <c r="A426" s="815"/>
      <c r="B426" s="823" t="s">
        <v>329</v>
      </c>
      <c r="C426" s="815"/>
      <c r="D426" s="1059"/>
      <c r="E426" s="1059"/>
      <c r="F426" s="1059"/>
      <c r="G426" s="815"/>
    </row>
    <row r="427" spans="1:7">
      <c r="A427" s="815"/>
      <c r="B427" s="815"/>
      <c r="C427" s="815"/>
      <c r="D427" s="1059"/>
      <c r="E427" s="1059"/>
      <c r="F427" s="1059"/>
      <c r="G427" s="815"/>
    </row>
    <row r="428" spans="1:7">
      <c r="A428" s="815"/>
      <c r="C428" s="815"/>
      <c r="D428" s="1059"/>
      <c r="E428" s="1059"/>
      <c r="F428" s="1059"/>
      <c r="G428" s="815"/>
    </row>
    <row r="429" spans="1:7">
      <c r="A429" s="815"/>
      <c r="C429" s="815"/>
      <c r="D429" s="1059"/>
      <c r="E429" s="1059"/>
      <c r="F429" s="1059"/>
      <c r="G429" s="815"/>
    </row>
    <row r="430" spans="1:7">
      <c r="A430" s="815"/>
      <c r="B430" s="823" t="s">
        <v>329</v>
      </c>
      <c r="C430" s="815"/>
      <c r="D430" s="1059"/>
      <c r="E430" s="1059"/>
      <c r="F430" s="1059"/>
      <c r="G430" s="815"/>
    </row>
    <row r="431" spans="1:7">
      <c r="A431" s="815"/>
      <c r="B431" s="815"/>
      <c r="C431" s="815"/>
      <c r="D431" s="1059"/>
      <c r="E431" s="1059"/>
      <c r="F431" s="1059"/>
      <c r="G431" s="815"/>
    </row>
    <row r="432" spans="1:7">
      <c r="A432" s="815"/>
      <c r="B432" s="823" t="s">
        <v>329</v>
      </c>
      <c r="C432" s="815"/>
      <c r="D432" s="1059"/>
      <c r="E432" s="1059"/>
      <c r="F432" s="1059"/>
      <c r="G432" s="815"/>
    </row>
    <row r="433" spans="1:7">
      <c r="A433" s="815"/>
      <c r="B433" s="815"/>
      <c r="C433" s="815"/>
      <c r="D433" s="857"/>
      <c r="E433" s="857"/>
      <c r="F433" s="857"/>
      <c r="G433" s="815"/>
    </row>
    <row r="434" spans="1:7">
      <c r="A434" s="815"/>
      <c r="B434" s="823" t="s">
        <v>329</v>
      </c>
      <c r="C434" s="815"/>
      <c r="D434" s="1059" t="s">
        <v>1367</v>
      </c>
      <c r="E434" s="1059"/>
      <c r="F434" s="1059"/>
      <c r="G434" s="815"/>
    </row>
    <row r="435" spans="1:7">
      <c r="A435" s="815"/>
      <c r="B435" s="815"/>
      <c r="C435" s="815"/>
      <c r="D435" s="1059"/>
      <c r="E435" s="1059"/>
      <c r="F435" s="1059"/>
      <c r="G435" s="815"/>
    </row>
    <row r="436" spans="1:7">
      <c r="A436" s="815"/>
      <c r="B436" s="815"/>
      <c r="C436" s="815"/>
      <c r="D436" s="1059"/>
      <c r="E436" s="1059"/>
      <c r="F436" s="1059"/>
      <c r="G436" s="815"/>
    </row>
    <row r="437" spans="1:7">
      <c r="A437" s="815"/>
      <c r="B437" s="815"/>
      <c r="C437" s="815"/>
      <c r="D437" s="1059"/>
      <c r="E437" s="1059"/>
      <c r="F437" s="1059"/>
      <c r="G437" s="815"/>
    </row>
    <row r="438" spans="1:7">
      <c r="D438" s="1059"/>
      <c r="E438" s="1059"/>
      <c r="F438" s="1059"/>
    </row>
    <row r="439" spans="1:7">
      <c r="D439" s="825"/>
      <c r="E439" s="825"/>
      <c r="F439" s="825"/>
    </row>
    <row r="440" spans="1:7">
      <c r="B440" s="823" t="s">
        <v>329</v>
      </c>
      <c r="D440" s="1058" t="s">
        <v>1368</v>
      </c>
      <c r="E440" s="1058"/>
      <c r="F440" s="1058"/>
    </row>
    <row r="441" spans="1:7">
      <c r="A441" s="825"/>
      <c r="B441" s="825"/>
    </row>
    <row r="442" spans="1:7">
      <c r="A442" s="985" t="s">
        <v>1209</v>
      </c>
      <c r="B442" s="985"/>
      <c r="C442" s="985"/>
      <c r="D442" s="985"/>
      <c r="E442" s="985"/>
      <c r="F442" s="985"/>
      <c r="G442" s="985"/>
    </row>
    <row r="443" spans="1:7">
      <c r="A443" s="825"/>
      <c r="B443" s="825"/>
    </row>
    <row r="444" spans="1:7">
      <c r="D444" s="1036" t="s">
        <v>978</v>
      </c>
      <c r="E444" s="1036"/>
      <c r="F444" s="1036"/>
    </row>
    <row r="445" spans="1:7" s="816" customFormat="1" ht="14.25">
      <c r="A445" s="830"/>
      <c r="B445" s="830"/>
      <c r="C445" s="826"/>
      <c r="D445" s="1037" t="s">
        <v>1369</v>
      </c>
      <c r="E445" s="1037"/>
      <c r="F445" s="1037"/>
      <c r="G445" s="827"/>
    </row>
    <row r="446" spans="1:7" s="816" customFormat="1" ht="14.25">
      <c r="A446" s="830"/>
      <c r="B446" s="830"/>
      <c r="C446" s="826"/>
      <c r="D446" s="812"/>
      <c r="E446" s="696"/>
      <c r="F446" s="696"/>
      <c r="G446" s="827"/>
    </row>
    <row r="447" spans="1:7" s="816" customFormat="1" ht="14.25">
      <c r="A447" s="822"/>
      <c r="B447" s="823" t="s">
        <v>329</v>
      </c>
      <c r="C447" s="826"/>
      <c r="D447" s="1038" t="s">
        <v>1370</v>
      </c>
      <c r="E447" s="1038"/>
      <c r="F447" s="1038"/>
      <c r="G447" s="827"/>
    </row>
    <row r="448" spans="1:7" s="816" customFormat="1" ht="14.25">
      <c r="A448" s="822"/>
      <c r="B448" s="822"/>
      <c r="C448" s="826"/>
      <c r="D448" s="1038"/>
      <c r="E448" s="1038"/>
      <c r="F448" s="1038"/>
      <c r="G448" s="827"/>
    </row>
    <row r="449" spans="1:7" s="816" customFormat="1" ht="14.25">
      <c r="A449" s="822"/>
      <c r="B449" s="822"/>
      <c r="C449" s="826"/>
      <c r="D449" s="810"/>
      <c r="E449" s="696"/>
      <c r="F449" s="696"/>
      <c r="G449" s="827"/>
    </row>
    <row r="450" spans="1:7" ht="12.75" customHeight="1">
      <c r="B450" s="823" t="s">
        <v>329</v>
      </c>
      <c r="D450" s="1008" t="s">
        <v>1584</v>
      </c>
      <c r="E450" s="1008"/>
      <c r="F450" s="1008"/>
    </row>
    <row r="451" spans="1:7" ht="14.25">
      <c r="A451" s="822"/>
      <c r="D451" s="1008"/>
      <c r="E451" s="1008"/>
      <c r="F451" s="1008"/>
    </row>
    <row r="452" spans="1:7" ht="14.25">
      <c r="A452" s="822"/>
      <c r="B452" s="822"/>
      <c r="D452" s="1008"/>
      <c r="E452" s="1008"/>
      <c r="F452" s="1008"/>
    </row>
    <row r="453" spans="1:7" ht="14.25">
      <c r="A453" s="822"/>
      <c r="B453" s="822"/>
      <c r="D453" s="1008"/>
      <c r="E453" s="1008"/>
      <c r="F453" s="1008"/>
    </row>
    <row r="454" spans="1:7" ht="14.25">
      <c r="A454" s="822"/>
      <c r="D454" s="936"/>
      <c r="E454" s="936"/>
      <c r="F454" s="936"/>
      <c r="G454" s="815"/>
    </row>
    <row r="455" spans="1:7" ht="14.25">
      <c r="A455" s="822"/>
      <c r="B455" s="823" t="s">
        <v>329</v>
      </c>
      <c r="D455" s="1025" t="s">
        <v>1373</v>
      </c>
      <c r="E455" s="1025"/>
      <c r="F455" s="1025"/>
      <c r="G455" s="815"/>
    </row>
    <row r="456" spans="1:7" ht="14.25">
      <c r="A456" s="822"/>
      <c r="B456" s="822"/>
      <c r="D456" s="810"/>
      <c r="E456" s="696"/>
      <c r="F456" s="696"/>
      <c r="G456" s="815"/>
    </row>
    <row r="457" spans="1:7" ht="14.25">
      <c r="A457" s="822"/>
      <c r="B457" s="823" t="s">
        <v>329</v>
      </c>
      <c r="D457" s="1020" t="s">
        <v>1374</v>
      </c>
      <c r="E457" s="1020"/>
      <c r="F457" s="1020"/>
      <c r="G457" s="815"/>
    </row>
    <row r="458" spans="1:7" ht="14.25">
      <c r="A458" s="822"/>
      <c r="D458" s="1020"/>
      <c r="E458" s="1020"/>
      <c r="F458" s="1020"/>
      <c r="G458" s="815"/>
    </row>
    <row r="459" spans="1:7">
      <c r="A459" s="841"/>
      <c r="B459" s="841"/>
      <c r="D459" s="757"/>
      <c r="E459" s="696"/>
      <c r="F459" s="696"/>
      <c r="G459" s="815"/>
    </row>
    <row r="460" spans="1:7">
      <c r="A460" s="841"/>
      <c r="B460" s="823" t="s">
        <v>329</v>
      </c>
      <c r="D460" s="1025" t="s">
        <v>1375</v>
      </c>
      <c r="E460" s="1025"/>
      <c r="F460" s="1025"/>
      <c r="G460" s="815"/>
    </row>
    <row r="461" spans="1:7" ht="14.25">
      <c r="A461" s="822"/>
      <c r="B461" s="822"/>
      <c r="D461" s="825"/>
    </row>
    <row r="462" spans="1:7">
      <c r="A462" s="985" t="s">
        <v>1210</v>
      </c>
      <c r="B462" s="985"/>
      <c r="C462" s="985"/>
      <c r="D462" s="985"/>
      <c r="E462" s="985"/>
      <c r="F462" s="985"/>
      <c r="G462" s="985"/>
    </row>
    <row r="463" spans="1:7" s="746" customFormat="1" ht="12" customHeight="1">
      <c r="A463" s="822"/>
      <c r="B463" s="822"/>
      <c r="C463" s="829"/>
      <c r="D463" s="810"/>
      <c r="E463" s="696"/>
      <c r="F463" s="696"/>
      <c r="G463" s="696"/>
    </row>
    <row r="464" spans="1:7" s="746" customFormat="1">
      <c r="A464" s="826"/>
      <c r="B464" s="826"/>
      <c r="C464" s="858"/>
      <c r="D464" s="1073" t="s">
        <v>875</v>
      </c>
      <c r="E464" s="1073"/>
      <c r="F464" s="1073"/>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19" t="s">
        <v>1453</v>
      </c>
      <c r="E468" s="1019"/>
      <c r="F468" s="1019"/>
      <c r="G468" s="696"/>
    </row>
    <row r="469" spans="1:7" s="746" customFormat="1">
      <c r="A469" s="820"/>
      <c r="B469" s="820"/>
      <c r="C469" s="824"/>
      <c r="D469" s="1019"/>
      <c r="E469" s="1019"/>
      <c r="F469" s="1019"/>
      <c r="G469" s="696"/>
    </row>
    <row r="470" spans="1:7" s="746" customFormat="1">
      <c r="A470" s="820"/>
      <c r="B470" s="820"/>
      <c r="C470" s="824"/>
      <c r="D470" s="859"/>
      <c r="E470" s="696"/>
      <c r="F470" s="810"/>
      <c r="G470" s="696"/>
    </row>
    <row r="471" spans="1:7" s="746" customFormat="1" ht="14.45" customHeight="1">
      <c r="A471" s="822"/>
      <c r="B471" s="823" t="s">
        <v>329</v>
      </c>
      <c r="C471" s="824"/>
      <c r="D471" s="1019" t="s">
        <v>1629</v>
      </c>
      <c r="E471" s="1019"/>
      <c r="F471" s="1019"/>
      <c r="G471" s="696"/>
    </row>
    <row r="472" spans="1:7" s="746" customFormat="1">
      <c r="A472" s="820"/>
      <c r="B472" s="820"/>
      <c r="C472" s="824"/>
      <c r="D472" s="1019"/>
      <c r="E472" s="1019"/>
      <c r="F472" s="1019"/>
      <c r="G472" s="696"/>
    </row>
    <row r="473" spans="1:7" s="746" customFormat="1">
      <c r="A473" s="820"/>
      <c r="B473" s="820"/>
      <c r="C473" s="824"/>
      <c r="D473" s="1019"/>
      <c r="E473" s="1019"/>
      <c r="F473" s="1019"/>
      <c r="G473" s="696"/>
    </row>
    <row r="474" spans="1:7" s="746" customFormat="1">
      <c r="A474" s="820"/>
      <c r="B474" s="820"/>
      <c r="C474" s="824"/>
      <c r="D474" s="1019"/>
      <c r="E474" s="1019"/>
      <c r="F474" s="1019"/>
      <c r="G474" s="696"/>
    </row>
    <row r="475" spans="1:7" s="746" customFormat="1">
      <c r="A475" s="820"/>
      <c r="B475" s="820"/>
      <c r="C475" s="824"/>
      <c r="D475" s="1019"/>
      <c r="E475" s="1019"/>
      <c r="F475" s="1019"/>
      <c r="G475" s="696"/>
    </row>
    <row r="476" spans="1:7" s="746" customFormat="1">
      <c r="A476" s="820"/>
      <c r="B476" s="820"/>
      <c r="C476" s="824"/>
      <c r="D476" s="757"/>
      <c r="E476" s="696"/>
      <c r="F476" s="810"/>
      <c r="G476" s="696"/>
    </row>
    <row r="477" spans="1:7" s="746" customFormat="1" ht="14.45" customHeight="1">
      <c r="A477" s="822"/>
      <c r="B477" s="823" t="s">
        <v>329</v>
      </c>
      <c r="C477" s="824"/>
      <c r="D477" s="1019" t="s">
        <v>1247</v>
      </c>
      <c r="E477" s="1019"/>
      <c r="F477" s="1019"/>
      <c r="G477" s="696"/>
    </row>
    <row r="478" spans="1:7" s="746" customFormat="1">
      <c r="A478" s="820"/>
      <c r="B478" s="820"/>
      <c r="C478" s="824"/>
      <c r="D478" s="1019"/>
      <c r="E478" s="1019"/>
      <c r="F478" s="1019"/>
      <c r="G478" s="696"/>
    </row>
    <row r="479" spans="1:7" s="746" customFormat="1">
      <c r="A479" s="820"/>
      <c r="B479" s="820"/>
      <c r="C479" s="824"/>
      <c r="D479" s="1019"/>
      <c r="E479" s="1019"/>
      <c r="F479" s="1019"/>
      <c r="G479" s="696"/>
    </row>
    <row r="480" spans="1:7" s="746" customFormat="1">
      <c r="A480" s="820"/>
      <c r="B480" s="820"/>
      <c r="C480" s="824"/>
      <c r="D480" s="1019"/>
      <c r="E480" s="1019"/>
      <c r="F480" s="1019"/>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19" t="s">
        <v>1245</v>
      </c>
      <c r="E482" s="1019"/>
      <c r="F482" s="1019"/>
      <c r="G482" s="696"/>
    </row>
    <row r="483" spans="1:7" s="746" customFormat="1">
      <c r="A483" s="820"/>
      <c r="B483" s="820"/>
      <c r="C483" s="824"/>
      <c r="D483" s="1019"/>
      <c r="E483" s="1019"/>
      <c r="F483" s="1019"/>
      <c r="G483" s="696"/>
    </row>
    <row r="484" spans="1:7" s="746" customFormat="1">
      <c r="A484" s="820"/>
      <c r="B484" s="820"/>
      <c r="C484" s="824"/>
      <c r="D484" s="1019"/>
      <c r="E484" s="1019"/>
      <c r="F484" s="1019"/>
      <c r="G484" s="696"/>
    </row>
    <row r="485" spans="1:7" s="746" customFormat="1">
      <c r="A485" s="820"/>
      <c r="B485" s="820"/>
      <c r="C485" s="824"/>
      <c r="D485" s="808"/>
      <c r="E485" s="808"/>
      <c r="F485" s="808"/>
      <c r="G485" s="696"/>
    </row>
    <row r="486" spans="1:7" s="746" customFormat="1" ht="14.45" customHeight="1">
      <c r="A486" s="822"/>
      <c r="B486" s="823" t="s">
        <v>329</v>
      </c>
      <c r="C486" s="824"/>
      <c r="D486" s="1019" t="s">
        <v>1246</v>
      </c>
      <c r="E486" s="1019"/>
      <c r="F486" s="1019"/>
      <c r="G486" s="696"/>
    </row>
    <row r="487" spans="1:7" s="746" customFormat="1">
      <c r="A487" s="820"/>
      <c r="B487" s="820"/>
      <c r="C487" s="824"/>
      <c r="D487" s="1019"/>
      <c r="E487" s="1019"/>
      <c r="F487" s="1019"/>
      <c r="G487" s="696"/>
    </row>
    <row r="488" spans="1:7" s="746" customFormat="1">
      <c r="A488" s="820"/>
      <c r="B488" s="820"/>
      <c r="C488" s="824"/>
      <c r="D488" s="1019"/>
      <c r="E488" s="1019"/>
      <c r="F488" s="1019"/>
      <c r="G488" s="696"/>
    </row>
    <row r="489" spans="1:7" s="746" customFormat="1">
      <c r="A489" s="820"/>
      <c r="B489" s="820"/>
      <c r="C489" s="824"/>
      <c r="D489" s="1019"/>
      <c r="E489" s="1019"/>
      <c r="F489" s="1019"/>
      <c r="G489" s="696"/>
    </row>
    <row r="490" spans="1:7" s="746" customFormat="1">
      <c r="A490" s="820"/>
      <c r="B490" s="820"/>
      <c r="C490" s="824"/>
      <c r="D490" s="1019"/>
      <c r="E490" s="1019"/>
      <c r="F490" s="1019"/>
      <c r="G490" s="696"/>
    </row>
    <row r="491" spans="1:7" s="746" customFormat="1">
      <c r="A491" s="820"/>
      <c r="B491" s="820"/>
      <c r="C491" s="824"/>
      <c r="D491" s="1019"/>
      <c r="E491" s="1019"/>
      <c r="F491" s="1019"/>
      <c r="G491" s="696"/>
    </row>
    <row r="492" spans="1:7" s="746" customFormat="1">
      <c r="A492" s="820"/>
      <c r="B492" s="820"/>
      <c r="C492" s="824"/>
      <c r="D492" s="1019"/>
      <c r="E492" s="1019"/>
      <c r="F492" s="1019"/>
      <c r="G492" s="696"/>
    </row>
    <row r="493" spans="1:7" s="746" customFormat="1">
      <c r="A493" s="860"/>
      <c r="B493" s="860"/>
      <c r="C493" s="861"/>
      <c r="D493" s="1019"/>
      <c r="E493" s="1019"/>
      <c r="F493" s="1019"/>
      <c r="G493" s="696"/>
    </row>
    <row r="494" spans="1:7" s="746" customFormat="1">
      <c r="A494" s="860"/>
      <c r="B494" s="860"/>
      <c r="C494" s="861"/>
      <c r="D494" s="1019"/>
      <c r="E494" s="1019"/>
      <c r="F494" s="1019"/>
      <c r="G494" s="696"/>
    </row>
    <row r="495" spans="1:7" s="746" customFormat="1">
      <c r="A495" s="860"/>
      <c r="B495" s="860"/>
      <c r="C495" s="861"/>
      <c r="D495" s="757"/>
      <c r="E495" s="696"/>
      <c r="F495" s="810"/>
      <c r="G495" s="696"/>
    </row>
    <row r="496" spans="1:7" s="746" customFormat="1" ht="13.7" customHeight="1">
      <c r="A496" s="860"/>
      <c r="B496" s="823" t="s">
        <v>329</v>
      </c>
      <c r="C496" s="861"/>
      <c r="D496" s="1019" t="s">
        <v>1390</v>
      </c>
      <c r="E496" s="1019"/>
      <c r="F496" s="1019"/>
      <c r="G496" s="696"/>
    </row>
    <row r="497" spans="1:7" s="746" customFormat="1">
      <c r="A497" s="860"/>
      <c r="B497" s="860"/>
      <c r="C497" s="861"/>
      <c r="D497" s="1019"/>
      <c r="E497" s="1019"/>
      <c r="F497" s="1019"/>
      <c r="G497" s="696"/>
    </row>
    <row r="498" spans="1:7" s="746" customFormat="1">
      <c r="A498" s="860"/>
      <c r="B498" s="860"/>
      <c r="C498" s="861"/>
      <c r="D498" s="1019"/>
      <c r="E498" s="1019"/>
      <c r="F498" s="1019"/>
      <c r="G498" s="696"/>
    </row>
    <row r="499" spans="1:7" s="746" customFormat="1">
      <c r="A499" s="860"/>
      <c r="B499" s="860"/>
      <c r="C499" s="861"/>
      <c r="D499" s="1019"/>
      <c r="E499" s="1019"/>
      <c r="F499" s="1019"/>
      <c r="G499" s="696"/>
    </row>
    <row r="500" spans="1:7" s="746" customFormat="1">
      <c r="A500" s="820"/>
      <c r="B500" s="820"/>
      <c r="C500" s="824"/>
      <c r="D500" s="1019"/>
      <c r="E500" s="1019"/>
      <c r="F500" s="1019"/>
      <c r="G500" s="696"/>
    </row>
    <row r="501" spans="1:7" s="746" customFormat="1">
      <c r="A501" s="820"/>
      <c r="B501" s="820"/>
      <c r="C501" s="824"/>
      <c r="D501" s="912"/>
      <c r="E501" s="912"/>
      <c r="F501" s="912"/>
      <c r="G501" s="696"/>
    </row>
    <row r="502" spans="1:7" s="746" customFormat="1" ht="13.15" customHeight="1">
      <c r="A502" s="820"/>
      <c r="B502" s="823" t="s">
        <v>329</v>
      </c>
      <c r="C502" s="824"/>
      <c r="D502" s="1055" t="s">
        <v>1274</v>
      </c>
      <c r="E502" s="1055"/>
      <c r="F502" s="1055"/>
      <c r="G502" s="696"/>
    </row>
    <row r="503" spans="1:7" s="746" customFormat="1">
      <c r="A503" s="820"/>
      <c r="B503" s="820"/>
      <c r="C503" s="824"/>
      <c r="D503" s="1055"/>
      <c r="E503" s="1055"/>
      <c r="F503" s="1055"/>
      <c r="G503" s="696"/>
    </row>
    <row r="504" spans="1:7" s="746" customFormat="1">
      <c r="A504" s="820"/>
      <c r="B504" s="820"/>
      <c r="C504" s="824"/>
      <c r="D504" s="1055"/>
      <c r="E504" s="1055"/>
      <c r="F504" s="1055"/>
      <c r="G504" s="696"/>
    </row>
    <row r="505" spans="1:7" s="746" customFormat="1" ht="14.45" customHeight="1">
      <c r="A505" s="822"/>
      <c r="B505" s="823" t="s">
        <v>329</v>
      </c>
      <c r="C505" s="829"/>
      <c r="D505" s="1019" t="s">
        <v>1248</v>
      </c>
      <c r="E505" s="1019"/>
      <c r="F505" s="1019"/>
      <c r="G505" s="696"/>
    </row>
    <row r="506" spans="1:7" s="746" customFormat="1">
      <c r="A506" s="813"/>
      <c r="B506" s="813"/>
      <c r="C506" s="829"/>
      <c r="D506" s="1019"/>
      <c r="E506" s="1019"/>
      <c r="F506" s="1019"/>
      <c r="G506" s="696"/>
    </row>
    <row r="507" spans="1:7" s="746" customFormat="1">
      <c r="A507" s="813"/>
      <c r="B507" s="813"/>
      <c r="C507" s="829"/>
      <c r="D507" s="1019"/>
      <c r="E507" s="1019"/>
      <c r="F507" s="1019"/>
      <c r="G507" s="696"/>
    </row>
    <row r="508" spans="1:7" s="746" customFormat="1" ht="12" customHeight="1">
      <c r="A508" s="825"/>
      <c r="B508" s="825"/>
      <c r="C508" s="833"/>
      <c r="D508" s="825"/>
      <c r="E508" s="696"/>
      <c r="F508" s="862"/>
      <c r="G508" s="696"/>
    </row>
    <row r="509" spans="1:7">
      <c r="A509" s="985" t="s">
        <v>1211</v>
      </c>
      <c r="B509" s="985"/>
      <c r="C509" s="985"/>
      <c r="D509" s="985"/>
      <c r="E509" s="985"/>
      <c r="F509" s="985"/>
      <c r="G509" s="985"/>
    </row>
    <row r="510" spans="1:7">
      <c r="A510" s="825"/>
      <c r="B510" s="825"/>
      <c r="C510" s="854"/>
      <c r="F510" s="863"/>
    </row>
    <row r="511" spans="1:7">
      <c r="B511" s="1061" t="s">
        <v>484</v>
      </c>
      <c r="C511" s="1061"/>
      <c r="D511" s="1061"/>
      <c r="E511" s="1061"/>
      <c r="F511" s="1061"/>
    </row>
    <row r="512" spans="1:7">
      <c r="A512" s="825"/>
      <c r="B512" s="825"/>
      <c r="C512" s="854"/>
      <c r="D512" s="825"/>
      <c r="F512" s="825"/>
    </row>
    <row r="513" spans="1:7">
      <c r="A513" s="986" t="s">
        <v>1212</v>
      </c>
      <c r="B513" s="986"/>
      <c r="C513" s="986"/>
      <c r="D513" s="986"/>
      <c r="E513" s="986"/>
      <c r="F513" s="986"/>
      <c r="G513" s="986"/>
    </row>
    <row r="514" spans="1:7">
      <c r="A514" s="825"/>
      <c r="B514" s="825"/>
      <c r="C514" s="854"/>
      <c r="D514" s="825"/>
      <c r="F514" s="825"/>
    </row>
    <row r="515" spans="1:7">
      <c r="C515" s="854"/>
      <c r="D515" s="975" t="s">
        <v>737</v>
      </c>
      <c r="E515" s="975"/>
      <c r="F515" s="975"/>
    </row>
    <row r="516" spans="1:7">
      <c r="C516" s="854"/>
      <c r="D516" s="1025" t="s">
        <v>1269</v>
      </c>
      <c r="E516" s="1025"/>
      <c r="F516" s="1025"/>
    </row>
    <row r="517" spans="1:7">
      <c r="C517" s="854"/>
      <c r="D517" s="810"/>
      <c r="E517" s="810"/>
      <c r="F517" s="810"/>
    </row>
    <row r="518" spans="1:7" ht="13.7" customHeight="1">
      <c r="A518" s="822"/>
      <c r="B518" s="823" t="s">
        <v>329</v>
      </c>
      <c r="C518" s="854"/>
      <c r="D518" s="1025" t="s">
        <v>979</v>
      </c>
      <c r="E518" s="1025"/>
      <c r="F518" s="1025"/>
      <c r="G518" s="815"/>
    </row>
    <row r="519" spans="1:7" ht="13.7" customHeight="1">
      <c r="A519" s="854"/>
      <c r="B519" s="854"/>
      <c r="C519" s="854"/>
      <c r="D519" s="810"/>
      <c r="E519" s="642"/>
      <c r="F519" s="642"/>
      <c r="G519" s="815"/>
    </row>
    <row r="520" spans="1:7" ht="14.25">
      <c r="A520" s="822"/>
      <c r="B520" s="823" t="s">
        <v>329</v>
      </c>
      <c r="C520" s="854"/>
      <c r="D520" s="1020" t="s">
        <v>1270</v>
      </c>
      <c r="E520" s="1020"/>
      <c r="F520" s="1020"/>
      <c r="G520" s="815"/>
    </row>
    <row r="521" spans="1:7">
      <c r="A521" s="854"/>
      <c r="B521" s="854"/>
      <c r="C521" s="854"/>
      <c r="D521" s="1020"/>
      <c r="E521" s="1020"/>
      <c r="F521" s="1020"/>
      <c r="G521" s="815"/>
    </row>
    <row r="522" spans="1:7">
      <c r="A522" s="854"/>
      <c r="B522" s="854"/>
      <c r="C522" s="854"/>
      <c r="D522" s="825"/>
      <c r="E522" s="825"/>
      <c r="F522" s="825"/>
      <c r="G522" s="815"/>
    </row>
    <row r="523" spans="1:7" ht="14.25">
      <c r="A523" s="822"/>
      <c r="B523" s="823" t="s">
        <v>329</v>
      </c>
      <c r="C523" s="854"/>
      <c r="D523" s="1020" t="s">
        <v>1271</v>
      </c>
      <c r="E523" s="1020"/>
      <c r="F523" s="1020"/>
      <c r="G523" s="815"/>
    </row>
    <row r="524" spans="1:7">
      <c r="A524" s="854"/>
      <c r="B524" s="854"/>
      <c r="C524" s="854"/>
      <c r="D524" s="1020"/>
      <c r="E524" s="1020"/>
      <c r="F524" s="1020"/>
      <c r="G524" s="815"/>
    </row>
    <row r="525" spans="1:7">
      <c r="A525" s="854"/>
      <c r="B525" s="854"/>
      <c r="C525" s="854"/>
      <c r="D525" s="825"/>
      <c r="E525" s="825"/>
      <c r="F525" s="825"/>
      <c r="G525" s="815"/>
    </row>
    <row r="526" spans="1:7" ht="14.25">
      <c r="A526" s="822"/>
      <c r="B526" s="823" t="s">
        <v>329</v>
      </c>
      <c r="C526" s="854"/>
      <c r="D526" s="1020" t="s">
        <v>1272</v>
      </c>
      <c r="E526" s="1020"/>
      <c r="F526" s="1020"/>
      <c r="G526" s="815"/>
    </row>
    <row r="527" spans="1:7">
      <c r="A527" s="854"/>
      <c r="B527" s="854"/>
      <c r="C527" s="854"/>
      <c r="D527" s="1020"/>
      <c r="E527" s="1020"/>
      <c r="F527" s="1020"/>
      <c r="G527" s="815"/>
    </row>
    <row r="528" spans="1:7">
      <c r="A528" s="854"/>
      <c r="B528" s="854"/>
      <c r="C528" s="854"/>
      <c r="D528" s="825"/>
      <c r="E528" s="825"/>
      <c r="F528" s="825"/>
      <c r="G528" s="815"/>
    </row>
    <row r="529" spans="1:7" ht="14.25">
      <c r="A529" s="822"/>
      <c r="B529" s="823" t="s">
        <v>329</v>
      </c>
      <c r="C529" s="854"/>
      <c r="D529" s="1020" t="s">
        <v>1273</v>
      </c>
      <c r="E529" s="1020"/>
      <c r="F529" s="1020"/>
      <c r="G529" s="815"/>
    </row>
    <row r="530" spans="1:7">
      <c r="A530" s="854"/>
      <c r="B530" s="854"/>
      <c r="C530" s="854"/>
      <c r="D530" s="1020"/>
      <c r="E530" s="1020"/>
      <c r="F530" s="1020"/>
      <c r="G530" s="815"/>
    </row>
    <row r="531" spans="1:7">
      <c r="A531" s="854"/>
      <c r="B531" s="854"/>
      <c r="C531" s="854"/>
      <c r="D531" s="1020"/>
      <c r="E531" s="1020"/>
      <c r="F531" s="1020"/>
      <c r="G531" s="815"/>
    </row>
    <row r="532" spans="1:7">
      <c r="A532" s="854"/>
      <c r="B532" s="854"/>
      <c r="C532" s="854"/>
      <c r="D532" s="825"/>
      <c r="E532" s="825"/>
      <c r="F532" s="825"/>
    </row>
    <row r="533" spans="1:7" ht="14.25">
      <c r="A533" s="822"/>
      <c r="B533" s="823" t="s">
        <v>329</v>
      </c>
      <c r="C533" s="854"/>
      <c r="D533" s="1055" t="s">
        <v>1391</v>
      </c>
      <c r="E533" s="1055"/>
      <c r="F533" s="1055"/>
    </row>
    <row r="534" spans="1:7">
      <c r="A534" s="854"/>
      <c r="B534" s="854"/>
      <c r="C534" s="854"/>
      <c r="D534" s="1055"/>
      <c r="E534" s="1055"/>
      <c r="F534" s="1055"/>
    </row>
    <row r="535" spans="1:7">
      <c r="A535" s="854"/>
      <c r="B535" s="854"/>
      <c r="C535" s="854"/>
      <c r="D535" s="825"/>
      <c r="E535" s="825"/>
      <c r="F535" s="825"/>
    </row>
    <row r="536" spans="1:7" ht="14.25">
      <c r="A536" s="822"/>
      <c r="B536" s="823" t="s">
        <v>329</v>
      </c>
      <c r="C536" s="854"/>
      <c r="D536" s="1020" t="s">
        <v>1275</v>
      </c>
      <c r="E536" s="1020"/>
      <c r="F536" s="1020"/>
    </row>
    <row r="537" spans="1:7">
      <c r="A537" s="854"/>
      <c r="B537" s="854"/>
      <c r="C537" s="854"/>
      <c r="D537" s="1020"/>
      <c r="E537" s="1020"/>
      <c r="F537" s="1020"/>
      <c r="G537" s="844"/>
    </row>
    <row r="538" spans="1:7">
      <c r="A538" s="854"/>
      <c r="B538" s="854"/>
      <c r="C538" s="854"/>
      <c r="D538" s="825"/>
      <c r="E538" s="825"/>
      <c r="F538" s="825"/>
      <c r="G538" s="844"/>
    </row>
    <row r="539" spans="1:7" ht="14.25">
      <c r="A539" s="822"/>
      <c r="B539" s="823" t="s">
        <v>329</v>
      </c>
      <c r="C539" s="854"/>
      <c r="D539" s="1025" t="s">
        <v>1276</v>
      </c>
      <c r="E539" s="1025"/>
      <c r="F539" s="1025"/>
      <c r="G539" s="844"/>
    </row>
    <row r="540" spans="1:7">
      <c r="A540" s="841"/>
      <c r="B540" s="841"/>
      <c r="C540" s="854"/>
      <c r="D540" s="1025" t="s">
        <v>905</v>
      </c>
      <c r="E540" s="1025"/>
      <c r="F540" s="1025"/>
      <c r="G540" s="844"/>
    </row>
    <row r="541" spans="1:7">
      <c r="A541" s="841"/>
      <c r="B541" s="841"/>
      <c r="C541" s="854"/>
      <c r="D541" s="696"/>
      <c r="E541" s="1060" t="s">
        <v>1277</v>
      </c>
      <c r="F541" s="1060"/>
      <c r="G541" s="844"/>
    </row>
    <row r="542" spans="1:7" ht="14.25">
      <c r="A542" s="822"/>
      <c r="B542" s="822"/>
      <c r="C542" s="854"/>
      <c r="E542" s="825"/>
      <c r="F542" s="825"/>
      <c r="G542" s="844"/>
    </row>
    <row r="543" spans="1:7" ht="14.25">
      <c r="A543" s="822"/>
      <c r="B543" s="823" t="s">
        <v>329</v>
      </c>
      <c r="C543" s="854"/>
      <c r="D543" s="1057" t="s">
        <v>1278</v>
      </c>
      <c r="E543" s="1057"/>
      <c r="F543" s="1057"/>
      <c r="G543" s="844"/>
    </row>
    <row r="544" spans="1:7">
      <c r="C544" s="854"/>
      <c r="D544" s="1020" t="s">
        <v>1279</v>
      </c>
      <c r="E544" s="1020"/>
      <c r="F544" s="1020"/>
      <c r="G544" s="844"/>
    </row>
    <row r="545" spans="1:7">
      <c r="A545" s="854"/>
      <c r="B545" s="854"/>
      <c r="C545" s="854"/>
      <c r="D545" s="1020"/>
      <c r="E545" s="1020"/>
      <c r="F545" s="1020"/>
      <c r="G545" s="844"/>
    </row>
    <row r="546" spans="1:7">
      <c r="A546" s="854"/>
      <c r="B546" s="854"/>
      <c r="C546" s="854"/>
      <c r="D546" s="1020"/>
      <c r="E546" s="1020"/>
      <c r="F546" s="1020"/>
      <c r="G546" s="844"/>
    </row>
    <row r="547" spans="1:7">
      <c r="A547" s="854"/>
      <c r="B547" s="854"/>
      <c r="C547" s="854"/>
      <c r="D547" s="825"/>
      <c r="E547" s="825"/>
      <c r="F547" s="825"/>
      <c r="G547" s="844"/>
    </row>
    <row r="548" spans="1:7" ht="14.25">
      <c r="A548" s="822"/>
      <c r="B548" s="823" t="s">
        <v>329</v>
      </c>
      <c r="C548" s="854"/>
      <c r="D548" s="1020" t="s">
        <v>1280</v>
      </c>
      <c r="E548" s="1020"/>
      <c r="F548" s="1020"/>
      <c r="G548" s="844"/>
    </row>
    <row r="549" spans="1:7" ht="14.25">
      <c r="A549" s="822"/>
      <c r="B549" s="822"/>
      <c r="C549" s="854"/>
      <c r="D549" s="1020"/>
      <c r="E549" s="1020"/>
      <c r="F549" s="1020"/>
      <c r="G549" s="844"/>
    </row>
    <row r="550" spans="1:7" ht="14.25">
      <c r="A550" s="822"/>
      <c r="B550" s="822"/>
      <c r="C550" s="854"/>
      <c r="D550" s="1020"/>
      <c r="E550" s="1020"/>
      <c r="F550" s="1020"/>
      <c r="G550" s="844"/>
    </row>
    <row r="551" spans="1:7" ht="14.25">
      <c r="A551" s="822"/>
      <c r="B551" s="822"/>
      <c r="C551" s="854"/>
      <c r="D551" s="1020"/>
      <c r="E551" s="1020"/>
      <c r="F551" s="1020"/>
      <c r="G551" s="844"/>
    </row>
    <row r="552" spans="1:7" ht="14.25">
      <c r="A552" s="822"/>
      <c r="B552" s="822"/>
      <c r="C552" s="854"/>
      <c r="D552" s="825"/>
      <c r="E552" s="825"/>
      <c r="F552" s="825"/>
      <c r="G552" s="844"/>
    </row>
    <row r="553" spans="1:7">
      <c r="A553" s="985" t="s">
        <v>1213</v>
      </c>
      <c r="B553" s="985"/>
      <c r="C553" s="985"/>
      <c r="D553" s="985"/>
      <c r="E553" s="985"/>
      <c r="F553" s="985"/>
      <c r="G553" s="985"/>
    </row>
    <row r="554" spans="1:7">
      <c r="A554" s="854"/>
      <c r="B554" s="854"/>
      <c r="C554" s="854"/>
      <c r="E554" s="825"/>
      <c r="F554" s="825"/>
      <c r="G554" s="844"/>
    </row>
    <row r="555" spans="1:7" ht="12.75" customHeight="1">
      <c r="C555" s="818"/>
      <c r="D555" s="1062" t="s">
        <v>225</v>
      </c>
      <c r="E555" s="1062"/>
      <c r="F555" s="1062"/>
      <c r="G555" s="844"/>
    </row>
    <row r="556" spans="1:7">
      <c r="A556" s="820"/>
      <c r="B556" s="820"/>
      <c r="C556" s="820"/>
      <c r="D556" s="1007" t="s">
        <v>1229</v>
      </c>
      <c r="E556" s="1007"/>
      <c r="F556" s="1007"/>
      <c r="G556" s="844"/>
    </row>
    <row r="557" spans="1:7">
      <c r="A557" s="815"/>
      <c r="B557" s="815"/>
      <c r="C557" s="820"/>
      <c r="D557" s="864"/>
      <c r="G557" s="844"/>
    </row>
    <row r="558" spans="1:7">
      <c r="A558" s="820"/>
      <c r="B558" s="823" t="s">
        <v>329</v>
      </c>
      <c r="D558" s="1007" t="s">
        <v>985</v>
      </c>
      <c r="E558" s="1007"/>
      <c r="F558" s="1007"/>
      <c r="G558" s="844"/>
    </row>
    <row r="559" spans="1:7">
      <c r="A559" s="841"/>
      <c r="B559" s="841"/>
      <c r="D559" s="839"/>
    </row>
    <row r="560" spans="1:7">
      <c r="A560" s="841"/>
      <c r="B560" s="823" t="s">
        <v>329</v>
      </c>
      <c r="D560" s="1008" t="s">
        <v>1230</v>
      </c>
      <c r="E560" s="1008"/>
      <c r="F560" s="1008"/>
    </row>
    <row r="561" spans="1:7">
      <c r="A561" s="841"/>
      <c r="B561" s="841"/>
      <c r="D561" s="1008"/>
      <c r="E561" s="1008"/>
      <c r="F561" s="1008"/>
      <c r="G561" s="815"/>
    </row>
    <row r="562" spans="1:7">
      <c r="A562" s="841"/>
      <c r="B562" s="841"/>
      <c r="D562" s="1008"/>
      <c r="E562" s="1008"/>
      <c r="F562" s="1008"/>
      <c r="G562" s="815"/>
    </row>
    <row r="563" spans="1:7">
      <c r="A563" s="841"/>
      <c r="B563" s="841"/>
      <c r="D563" s="1008"/>
      <c r="E563" s="1008"/>
      <c r="F563" s="1008"/>
      <c r="G563" s="815"/>
    </row>
    <row r="564" spans="1:7">
      <c r="A564" s="841"/>
      <c r="B564" s="823" t="s">
        <v>329</v>
      </c>
      <c r="D564" s="1008" t="s">
        <v>1231</v>
      </c>
      <c r="E564" s="1008"/>
      <c r="F564" s="1008"/>
      <c r="G564" s="815"/>
    </row>
    <row r="565" spans="1:7">
      <c r="A565" s="841"/>
      <c r="B565" s="841"/>
      <c r="D565" s="1008"/>
      <c r="E565" s="1008"/>
      <c r="F565" s="1008"/>
      <c r="G565" s="815"/>
    </row>
    <row r="566" spans="1:7">
      <c r="A566" s="841"/>
      <c r="B566" s="841"/>
      <c r="D566" s="1008"/>
      <c r="E566" s="1008"/>
      <c r="F566" s="1008"/>
      <c r="G566" s="815"/>
    </row>
    <row r="567" spans="1:7">
      <c r="A567" s="841"/>
      <c r="B567" s="841"/>
      <c r="D567" s="1008"/>
      <c r="E567" s="1008"/>
      <c r="F567" s="1008"/>
      <c r="G567" s="815"/>
    </row>
    <row r="568" spans="1:7">
      <c r="A568" s="841"/>
      <c r="B568" s="841"/>
      <c r="D568" s="807"/>
      <c r="E568" s="807"/>
      <c r="F568" s="807"/>
      <c r="G568" s="815"/>
    </row>
    <row r="569" spans="1:7">
      <c r="A569" s="841"/>
      <c r="B569" s="823" t="s">
        <v>329</v>
      </c>
      <c r="D569" s="1008" t="s">
        <v>1232</v>
      </c>
      <c r="E569" s="1008"/>
      <c r="F569" s="1008"/>
      <c r="G569" s="815"/>
    </row>
    <row r="570" spans="1:7">
      <c r="A570" s="841"/>
      <c r="B570" s="841"/>
      <c r="D570" s="1008"/>
      <c r="E570" s="1008"/>
      <c r="F570" s="1008"/>
      <c r="G570" s="815"/>
    </row>
    <row r="571" spans="1:7">
      <c r="A571" s="841"/>
      <c r="B571" s="841"/>
      <c r="D571" s="864"/>
      <c r="G571" s="815"/>
    </row>
    <row r="572" spans="1:7">
      <c r="A572" s="841"/>
      <c r="B572" s="823" t="s">
        <v>329</v>
      </c>
      <c r="D572" s="1007" t="s">
        <v>1233</v>
      </c>
      <c r="E572" s="1007"/>
      <c r="F572" s="1007"/>
      <c r="G572" s="815"/>
    </row>
    <row r="573" spans="1:7">
      <c r="A573" s="841"/>
      <c r="B573" s="841"/>
      <c r="D573" s="1007"/>
      <c r="E573" s="1007"/>
      <c r="F573" s="1007"/>
      <c r="G573" s="815"/>
    </row>
    <row r="574" spans="1:7">
      <c r="A574" s="841"/>
      <c r="B574" s="841"/>
      <c r="D574" s="864"/>
      <c r="G574" s="815"/>
    </row>
    <row r="575" spans="1:7" ht="14.25">
      <c r="A575" s="822"/>
      <c r="B575" s="823" t="s">
        <v>329</v>
      </c>
      <c r="D575" s="1007" t="s">
        <v>980</v>
      </c>
      <c r="E575" s="1007"/>
      <c r="F575" s="1007"/>
      <c r="G575" s="815"/>
    </row>
    <row r="576" spans="1:7" ht="14.25">
      <c r="A576" s="822"/>
      <c r="B576" s="822"/>
      <c r="D576" s="864"/>
      <c r="G576" s="815"/>
    </row>
    <row r="577" spans="1:7">
      <c r="A577" s="985" t="s">
        <v>1214</v>
      </c>
      <c r="B577" s="985"/>
      <c r="C577" s="985"/>
      <c r="D577" s="985"/>
      <c r="E577" s="985"/>
      <c r="F577" s="985"/>
      <c r="G577" s="985"/>
    </row>
    <row r="578" spans="1:7"/>
    <row r="579" spans="1:7">
      <c r="D579" s="975" t="s">
        <v>1314</v>
      </c>
      <c r="E579" s="975"/>
      <c r="F579" s="975"/>
    </row>
    <row r="580" spans="1:7">
      <c r="D580" s="976" t="s">
        <v>1315</v>
      </c>
      <c r="E580" s="976"/>
      <c r="F580" s="976"/>
    </row>
    <row r="581" spans="1:7">
      <c r="D581" s="804"/>
      <c r="E581" s="746"/>
      <c r="F581" s="746"/>
    </row>
    <row r="582" spans="1:7" s="816" customFormat="1" ht="14.25">
      <c r="A582" s="830"/>
      <c r="B582" s="823" t="s">
        <v>329</v>
      </c>
      <c r="C582" s="826"/>
      <c r="D582" s="977" t="s">
        <v>1316</v>
      </c>
      <c r="E582" s="977"/>
      <c r="F582" s="977"/>
      <c r="G582" s="827"/>
    </row>
    <row r="583" spans="1:7">
      <c r="D583" s="977"/>
      <c r="E583" s="977"/>
      <c r="F583" s="977"/>
    </row>
    <row r="584" spans="1:7">
      <c r="D584" s="977"/>
      <c r="E584" s="977"/>
      <c r="F584" s="977"/>
    </row>
    <row r="585" spans="1:7"/>
    <row r="586" spans="1:7">
      <c r="A586" s="985" t="s">
        <v>1215</v>
      </c>
      <c r="B586" s="985"/>
      <c r="C586" s="985"/>
      <c r="D586" s="985"/>
      <c r="E586" s="985"/>
      <c r="F586" s="985"/>
      <c r="G586" s="985"/>
    </row>
    <row r="587" spans="1:7">
      <c r="A587" s="825"/>
      <c r="B587" s="825"/>
      <c r="G587" s="844"/>
    </row>
    <row r="588" spans="1:7">
      <c r="A588" s="865"/>
      <c r="B588" s="865"/>
      <c r="C588" s="818"/>
      <c r="D588" s="978" t="s">
        <v>1317</v>
      </c>
      <c r="E588" s="978"/>
      <c r="F588" s="978"/>
      <c r="G588" s="844"/>
    </row>
    <row r="589" spans="1:7">
      <c r="A589" s="865"/>
      <c r="B589" s="865"/>
      <c r="C589" s="818"/>
      <c r="D589" s="978"/>
      <c r="E589" s="978"/>
      <c r="F589" s="978"/>
      <c r="G589" s="844"/>
    </row>
    <row r="590" spans="1:7">
      <c r="C590" s="820"/>
      <c r="D590" s="976" t="s">
        <v>1318</v>
      </c>
      <c r="E590" s="976"/>
      <c r="F590" s="976"/>
      <c r="G590" s="844"/>
    </row>
    <row r="591" spans="1:7">
      <c r="C591" s="820"/>
      <c r="D591" s="804"/>
      <c r="E591" s="804"/>
      <c r="F591" s="804"/>
      <c r="G591" s="844"/>
    </row>
    <row r="592" spans="1:7">
      <c r="A592" s="841"/>
      <c r="B592" s="823" t="s">
        <v>329</v>
      </c>
      <c r="D592" s="976" t="s">
        <v>467</v>
      </c>
      <c r="E592" s="976"/>
      <c r="F592" s="976"/>
      <c r="G592" s="844"/>
    </row>
    <row r="593" spans="1:7">
      <c r="C593" s="866"/>
      <c r="E593" s="815"/>
      <c r="G593" s="844"/>
    </row>
    <row r="594" spans="1:7">
      <c r="A594" s="841"/>
      <c r="B594" s="823" t="s">
        <v>329</v>
      </c>
      <c r="D594" s="979" t="s">
        <v>1319</v>
      </c>
      <c r="E594" s="979"/>
      <c r="F594" s="979"/>
      <c r="G594" s="844"/>
    </row>
    <row r="595" spans="1:7">
      <c r="D595" s="979"/>
      <c r="E595" s="979"/>
      <c r="F595" s="979"/>
      <c r="G595" s="844"/>
    </row>
    <row r="596" spans="1:7">
      <c r="D596" s="815"/>
      <c r="G596" s="844"/>
    </row>
    <row r="597" spans="1:7">
      <c r="B597" s="823" t="s">
        <v>329</v>
      </c>
      <c r="D597" s="979" t="s">
        <v>1320</v>
      </c>
      <c r="E597" s="979"/>
      <c r="F597" s="979"/>
      <c r="G597" s="844"/>
    </row>
    <row r="598" spans="1:7">
      <c r="C598" s="866"/>
      <c r="D598" s="979"/>
      <c r="E598" s="979"/>
      <c r="F598" s="979"/>
      <c r="G598" s="844"/>
    </row>
    <row r="599" spans="1:7">
      <c r="C599" s="866"/>
      <c r="G599" s="844"/>
    </row>
    <row r="600" spans="1:7">
      <c r="B600" s="823" t="s">
        <v>329</v>
      </c>
      <c r="C600" s="866"/>
      <c r="D600" s="979" t="s">
        <v>1321</v>
      </c>
      <c r="E600" s="979"/>
      <c r="F600" s="979"/>
      <c r="G600" s="844"/>
    </row>
    <row r="601" spans="1:7">
      <c r="C601" s="866"/>
      <c r="D601" s="979"/>
      <c r="E601" s="979"/>
      <c r="F601" s="979"/>
      <c r="G601" s="844"/>
    </row>
    <row r="602" spans="1:7">
      <c r="C602" s="866"/>
      <c r="G602" s="844"/>
    </row>
    <row r="603" spans="1:7">
      <c r="A603" s="985" t="s">
        <v>1216</v>
      </c>
      <c r="B603" s="985"/>
      <c r="C603" s="985"/>
      <c r="D603" s="985"/>
      <c r="E603" s="985"/>
      <c r="F603" s="985"/>
      <c r="G603" s="985"/>
    </row>
    <row r="604" spans="1:7">
      <c r="A604" s="867"/>
      <c r="B604" s="867"/>
      <c r="C604" s="867"/>
      <c r="G604" s="844"/>
    </row>
    <row r="605" spans="1:7">
      <c r="C605" s="841"/>
      <c r="D605" s="975" t="s">
        <v>1322</v>
      </c>
      <c r="E605" s="975"/>
      <c r="F605" s="975"/>
      <c r="G605" s="844"/>
    </row>
    <row r="606" spans="1:7">
      <c r="A606" s="841"/>
      <c r="B606" s="841"/>
      <c r="C606" s="843"/>
      <c r="D606" s="819"/>
      <c r="G606" s="844"/>
    </row>
    <row r="607" spans="1:7" ht="14.25">
      <c r="A607" s="822"/>
      <c r="B607" s="823" t="s">
        <v>329</v>
      </c>
      <c r="C607" s="843"/>
      <c r="D607" s="1020" t="s">
        <v>1567</v>
      </c>
      <c r="E607" s="1020"/>
      <c r="F607" s="1020"/>
      <c r="G607" s="844"/>
    </row>
    <row r="608" spans="1:7">
      <c r="C608" s="843"/>
      <c r="D608" s="1020"/>
      <c r="E608" s="1020"/>
      <c r="F608" s="1020"/>
      <c r="G608" s="844"/>
    </row>
    <row r="609" spans="1:7">
      <c r="C609" s="843"/>
      <c r="D609" s="1020"/>
      <c r="E609" s="1020"/>
      <c r="F609" s="1020"/>
      <c r="G609" s="844"/>
    </row>
    <row r="610" spans="1:7">
      <c r="C610" s="843"/>
      <c r="D610" s="1020"/>
      <c r="E610" s="1020"/>
      <c r="F610" s="1020"/>
      <c r="G610" s="844"/>
    </row>
    <row r="611" spans="1:7">
      <c r="C611" s="843"/>
      <c r="D611" s="1020"/>
      <c r="E611" s="1020"/>
      <c r="F611" s="1020"/>
      <c r="G611" s="844"/>
    </row>
    <row r="612" spans="1:7">
      <c r="C612" s="843"/>
      <c r="D612" s="1020"/>
      <c r="E612" s="1020"/>
      <c r="F612" s="1020"/>
      <c r="G612" s="844"/>
    </row>
    <row r="613" spans="1:7">
      <c r="C613" s="843"/>
      <c r="D613" s="809"/>
      <c r="E613" s="809"/>
      <c r="F613" s="809"/>
      <c r="G613" s="844"/>
    </row>
    <row r="614" spans="1:7" ht="14.25">
      <c r="A614" s="822"/>
      <c r="B614" s="823" t="s">
        <v>329</v>
      </c>
      <c r="C614" s="843"/>
      <c r="D614" s="1020" t="s">
        <v>1324</v>
      </c>
      <c r="E614" s="1020"/>
      <c r="F614" s="1020"/>
      <c r="G614" s="844"/>
    </row>
    <row r="615" spans="1:7">
      <c r="A615" s="854"/>
      <c r="B615" s="854"/>
      <c r="C615" s="854"/>
      <c r="D615" s="1020"/>
      <c r="E615" s="1020"/>
      <c r="F615" s="1020"/>
      <c r="G615" s="844"/>
    </row>
    <row r="616" spans="1:7">
      <c r="A616" s="854"/>
      <c r="B616" s="854"/>
      <c r="C616" s="854"/>
      <c r="D616" s="810"/>
      <c r="E616" s="868"/>
      <c r="F616" s="868"/>
      <c r="G616" s="844"/>
    </row>
    <row r="617" spans="1:7" ht="14.25">
      <c r="A617" s="822"/>
      <c r="B617" s="823" t="s">
        <v>329</v>
      </c>
      <c r="C617" s="854"/>
      <c r="D617" s="977" t="s">
        <v>1494</v>
      </c>
      <c r="E617" s="977"/>
      <c r="F617" s="977"/>
      <c r="G617" s="844"/>
    </row>
    <row r="618" spans="1:7" ht="14.25">
      <c r="A618" s="822"/>
      <c r="B618" s="822"/>
      <c r="C618" s="854"/>
      <c r="D618" s="977"/>
      <c r="E618" s="977"/>
      <c r="F618" s="977"/>
      <c r="G618" s="844"/>
    </row>
    <row r="619" spans="1:7" ht="14.25">
      <c r="A619" s="822"/>
      <c r="B619" s="822"/>
      <c r="C619" s="854"/>
      <c r="D619" s="977"/>
      <c r="E619" s="977"/>
      <c r="F619" s="977"/>
      <c r="G619" s="844"/>
    </row>
    <row r="620" spans="1:7">
      <c r="A620" s="854"/>
      <c r="B620" s="823" t="s">
        <v>329</v>
      </c>
      <c r="C620" s="854"/>
      <c r="D620" s="1025" t="s">
        <v>1326</v>
      </c>
      <c r="E620" s="1025"/>
      <c r="F620" s="1025"/>
      <c r="G620" s="844"/>
    </row>
    <row r="621" spans="1:7">
      <c r="A621" s="854"/>
      <c r="B621" s="854"/>
      <c r="C621" s="854"/>
      <c r="D621" s="751"/>
      <c r="E621" s="751"/>
      <c r="F621" s="751"/>
      <c r="G621" s="844"/>
    </row>
    <row r="622" spans="1:7">
      <c r="A622" s="985" t="s">
        <v>1217</v>
      </c>
      <c r="B622" s="985"/>
      <c r="C622" s="985"/>
      <c r="D622" s="985"/>
      <c r="E622" s="985"/>
      <c r="F622" s="985"/>
      <c r="G622" s="985"/>
    </row>
    <row r="623" spans="1:7">
      <c r="A623" s="825"/>
      <c r="B623" s="825"/>
      <c r="C623" s="854"/>
      <c r="D623" s="868"/>
      <c r="E623" s="868"/>
      <c r="F623" s="868"/>
      <c r="G623" s="844"/>
    </row>
    <row r="624" spans="1:7">
      <c r="C624" s="867"/>
      <c r="D624" s="1068" t="s">
        <v>1376</v>
      </c>
      <c r="E624" s="1068"/>
      <c r="F624" s="1068"/>
      <c r="G624" s="844"/>
    </row>
    <row r="625" spans="1:7">
      <c r="A625" s="820"/>
      <c r="B625" s="820"/>
      <c r="C625" s="820"/>
      <c r="D625" s="1069" t="s">
        <v>1377</v>
      </c>
      <c r="E625" s="1069"/>
      <c r="F625" s="1069"/>
      <c r="G625" s="844"/>
    </row>
    <row r="626" spans="1:7">
      <c r="A626" s="820"/>
      <c r="B626" s="820"/>
      <c r="C626" s="820"/>
      <c r="D626" s="751"/>
      <c r="E626" s="751"/>
      <c r="F626" s="751"/>
      <c r="G626" s="844"/>
    </row>
    <row r="627" spans="1:7" ht="12.75" customHeight="1">
      <c r="B627" s="823" t="s">
        <v>329</v>
      </c>
      <c r="C627" s="854"/>
      <c r="D627" s="1054" t="s">
        <v>1601</v>
      </c>
      <c r="E627" s="1054"/>
      <c r="F627" s="1054"/>
    </row>
    <row r="628" spans="1:7">
      <c r="D628" s="1054"/>
      <c r="E628" s="1054"/>
      <c r="F628" s="1054"/>
    </row>
    <row r="629" spans="1:7">
      <c r="D629" s="1054"/>
      <c r="E629" s="1054"/>
      <c r="F629" s="1054"/>
    </row>
    <row r="630" spans="1:7">
      <c r="D630" s="1054"/>
      <c r="E630" s="1054"/>
      <c r="F630" s="1054"/>
    </row>
    <row r="631" spans="1:7" ht="14.45" customHeight="1">
      <c r="A631" s="822"/>
      <c r="B631" s="822"/>
      <c r="C631" s="854"/>
      <c r="D631" s="943"/>
      <c r="E631" s="943"/>
      <c r="F631" s="943"/>
      <c r="G631" s="844"/>
    </row>
    <row r="632" spans="1:7" ht="12.75" customHeight="1">
      <c r="A632" s="820"/>
      <c r="B632" s="823" t="s">
        <v>329</v>
      </c>
      <c r="C632" s="854"/>
      <c r="D632" s="1054" t="s">
        <v>1604</v>
      </c>
      <c r="E632" s="1054"/>
      <c r="F632" s="1054"/>
      <c r="G632" s="844"/>
    </row>
    <row r="633" spans="1:7" ht="14.25">
      <c r="A633" s="820"/>
      <c r="B633" s="822"/>
      <c r="C633" s="854"/>
      <c r="D633" s="1054"/>
      <c r="E633" s="1054"/>
      <c r="F633" s="1054"/>
      <c r="G633" s="844"/>
    </row>
    <row r="634" spans="1:7" ht="14.25">
      <c r="A634" s="820"/>
      <c r="B634" s="822"/>
      <c r="C634" s="854"/>
      <c r="D634" s="1054"/>
      <c r="E634" s="1054"/>
      <c r="F634" s="1054"/>
      <c r="G634" s="844"/>
    </row>
    <row r="635" spans="1:7" ht="14.25">
      <c r="A635" s="820"/>
      <c r="B635" s="822"/>
      <c r="C635" s="854"/>
      <c r="D635" s="1054"/>
      <c r="E635" s="1054"/>
      <c r="F635" s="1054"/>
      <c r="G635" s="844"/>
    </row>
    <row r="636" spans="1:7" ht="14.25">
      <c r="A636" s="820"/>
      <c r="B636" s="822"/>
      <c r="C636" s="854"/>
      <c r="D636" s="1054"/>
      <c r="E636" s="1054"/>
      <c r="F636" s="1054"/>
      <c r="G636" s="844"/>
    </row>
    <row r="637" spans="1:7" ht="14.25" customHeight="1">
      <c r="A637" s="820"/>
      <c r="B637" s="822"/>
      <c r="C637" s="854"/>
      <c r="F637" s="944"/>
      <c r="G637" s="844"/>
    </row>
    <row r="638" spans="1:7" ht="12.75" customHeight="1">
      <c r="A638" s="820"/>
      <c r="B638" s="823" t="s">
        <v>329</v>
      </c>
      <c r="C638" s="854"/>
      <c r="D638" s="1054" t="s">
        <v>1602</v>
      </c>
      <c r="E638" s="1054"/>
      <c r="F638" s="1054"/>
      <c r="G638" s="844"/>
    </row>
    <row r="639" spans="1:7" ht="14.25">
      <c r="A639" s="820"/>
      <c r="B639" s="822"/>
      <c r="C639" s="854"/>
      <c r="D639" s="1054"/>
      <c r="E639" s="1054"/>
      <c r="F639" s="1054"/>
      <c r="G639" s="844"/>
    </row>
    <row r="640" spans="1:7" ht="14.25">
      <c r="A640" s="822"/>
      <c r="B640" s="822"/>
      <c r="C640" s="854"/>
      <c r="D640" s="1054"/>
      <c r="E640" s="1054"/>
      <c r="F640" s="1054"/>
      <c r="G640" s="844"/>
    </row>
    <row r="641" spans="1:7" ht="14.25">
      <c r="A641" s="822"/>
      <c r="B641" s="822"/>
      <c r="C641" s="854"/>
      <c r="D641" s="1054"/>
      <c r="E641" s="1054"/>
      <c r="F641" s="1054"/>
      <c r="G641" s="844"/>
    </row>
    <row r="642" spans="1:7" ht="14.25">
      <c r="A642" s="822"/>
      <c r="B642" s="822"/>
      <c r="C642" s="854"/>
      <c r="D642" s="934"/>
      <c r="E642" s="934"/>
      <c r="F642" s="934"/>
      <c r="G642" s="844"/>
    </row>
    <row r="643" spans="1:7" ht="12.75" customHeight="1">
      <c r="A643" s="820"/>
      <c r="B643" s="823" t="s">
        <v>329</v>
      </c>
      <c r="C643" s="854"/>
      <c r="D643" s="1054" t="s">
        <v>1603</v>
      </c>
      <c r="E643" s="1054"/>
      <c r="F643" s="1054"/>
      <c r="G643" s="844"/>
    </row>
    <row r="644" spans="1:7" ht="12.75" customHeight="1">
      <c r="A644" s="820"/>
      <c r="B644" s="822"/>
      <c r="C644" s="854"/>
      <c r="D644" s="1054"/>
      <c r="E644" s="1054"/>
      <c r="F644" s="1054"/>
      <c r="G644" s="844"/>
    </row>
    <row r="645" spans="1:7" ht="12.75" customHeight="1">
      <c r="A645" s="820"/>
      <c r="B645" s="822"/>
      <c r="C645" s="854"/>
      <c r="D645" s="1054"/>
      <c r="E645" s="1054"/>
      <c r="F645" s="1054"/>
      <c r="G645" s="844"/>
    </row>
    <row r="646" spans="1:7" ht="12.75" customHeight="1">
      <c r="A646" s="820"/>
      <c r="B646" s="822"/>
      <c r="C646" s="854"/>
      <c r="D646" s="1054"/>
      <c r="E646" s="1054"/>
      <c r="F646" s="1054"/>
      <c r="G646" s="844"/>
    </row>
    <row r="647" spans="1:7" ht="12.75" customHeight="1">
      <c r="A647" s="820"/>
      <c r="B647" s="822"/>
      <c r="C647" s="854"/>
      <c r="D647" s="1054"/>
      <c r="E647" s="1054"/>
      <c r="F647" s="1054"/>
      <c r="G647" s="844"/>
    </row>
    <row r="648" spans="1:7" ht="12.75" customHeight="1">
      <c r="A648" s="820"/>
      <c r="B648" s="822"/>
      <c r="C648" s="854"/>
      <c r="D648" s="1054"/>
      <c r="E648" s="1054"/>
      <c r="F648" s="1054"/>
      <c r="G648" s="844"/>
    </row>
    <row r="649" spans="1:7" ht="12.75" customHeight="1">
      <c r="A649" s="820"/>
      <c r="B649" s="822"/>
      <c r="C649" s="854"/>
      <c r="D649" s="1054"/>
      <c r="E649" s="1054"/>
      <c r="F649" s="1054"/>
      <c r="G649" s="844"/>
    </row>
    <row r="650" spans="1:7" ht="12.75" customHeight="1">
      <c r="A650" s="820"/>
      <c r="B650" s="822"/>
      <c r="C650" s="854"/>
      <c r="D650" s="1054"/>
      <c r="E650" s="1054"/>
      <c r="F650" s="1054"/>
      <c r="G650" s="844"/>
    </row>
    <row r="651" spans="1:7" ht="12.75" customHeight="1">
      <c r="A651" s="820"/>
      <c r="B651" s="822"/>
      <c r="C651" s="854"/>
      <c r="D651" s="1054"/>
      <c r="E651" s="1054"/>
      <c r="F651" s="1054"/>
      <c r="G651" s="844"/>
    </row>
    <row r="652" spans="1:7" ht="14.25">
      <c r="A652" s="822"/>
      <c r="B652" s="822"/>
      <c r="C652" s="854"/>
      <c r="D652" s="934"/>
      <c r="E652" s="934"/>
      <c r="F652" s="934"/>
      <c r="G652" s="844"/>
    </row>
    <row r="653" spans="1:7" ht="14.25">
      <c r="A653" s="822"/>
      <c r="B653" s="823" t="s">
        <v>329</v>
      </c>
      <c r="C653" s="854"/>
      <c r="D653" s="1072" t="s">
        <v>1228</v>
      </c>
      <c r="E653" s="1072"/>
      <c r="F653" s="1072"/>
      <c r="G653" s="844"/>
    </row>
    <row r="654" spans="1:7" ht="14.25">
      <c r="A654" s="822"/>
      <c r="B654" s="822"/>
      <c r="C654" s="854"/>
      <c r="D654" s="979" t="s">
        <v>1379</v>
      </c>
      <c r="E654" s="979"/>
      <c r="F654" s="979"/>
      <c r="G654" s="844"/>
    </row>
    <row r="655" spans="1:7" ht="14.25">
      <c r="A655" s="822"/>
      <c r="B655" s="822"/>
      <c r="C655" s="854"/>
      <c r="D655" s="979"/>
      <c r="E655" s="979"/>
      <c r="F655" s="979"/>
      <c r="G655" s="844"/>
    </row>
    <row r="656" spans="1:7" ht="14.25">
      <c r="A656" s="822"/>
      <c r="B656" s="822"/>
      <c r="C656" s="854"/>
      <c r="D656" s="979"/>
      <c r="E656" s="979"/>
      <c r="F656" s="979"/>
      <c r="G656" s="844"/>
    </row>
    <row r="657" spans="1:11" ht="14.25">
      <c r="A657" s="822"/>
      <c r="B657" s="822"/>
      <c r="C657" s="854"/>
      <c r="D657" s="979"/>
      <c r="E657" s="979"/>
      <c r="F657" s="979"/>
      <c r="G657" s="844"/>
    </row>
    <row r="658" spans="1:11" ht="14.25">
      <c r="A658" s="822"/>
      <c r="B658" s="822"/>
      <c r="C658" s="854"/>
      <c r="D658" s="979"/>
      <c r="E658" s="979"/>
      <c r="F658" s="979"/>
      <c r="G658" s="844"/>
    </row>
    <row r="659" spans="1:11" ht="14.25">
      <c r="A659" s="822"/>
      <c r="B659" s="822"/>
      <c r="C659" s="854"/>
      <c r="D659" s="1005" t="s">
        <v>1566</v>
      </c>
      <c r="E659" s="1005"/>
      <c r="F659" s="1005"/>
      <c r="G659" s="844"/>
    </row>
    <row r="660" spans="1:11">
      <c r="A660" s="854"/>
      <c r="B660" s="854"/>
      <c r="C660" s="854"/>
      <c r="D660" s="868"/>
      <c r="E660" s="868"/>
      <c r="F660" s="868"/>
      <c r="G660" s="844"/>
    </row>
    <row r="661" spans="1:11">
      <c r="A661" s="985" t="s">
        <v>1218</v>
      </c>
      <c r="B661" s="985"/>
      <c r="C661" s="985"/>
      <c r="D661" s="985"/>
      <c r="E661" s="985"/>
      <c r="F661" s="985"/>
      <c r="G661" s="985"/>
      <c r="H661" s="869"/>
      <c r="I661" s="869"/>
      <c r="J661" s="869"/>
      <c r="K661" s="869"/>
    </row>
    <row r="662" spans="1:11">
      <c r="A662" s="759"/>
      <c r="B662" s="759"/>
      <c r="C662" s="759"/>
      <c r="D662" s="759"/>
      <c r="E662" s="759"/>
      <c r="F662" s="759"/>
      <c r="G662" s="759"/>
      <c r="H662" s="869"/>
      <c r="I662" s="869"/>
      <c r="J662" s="869"/>
      <c r="K662" s="869"/>
    </row>
    <row r="663" spans="1:11">
      <c r="C663" s="867"/>
      <c r="D663" s="975" t="s">
        <v>106</v>
      </c>
      <c r="E663" s="975"/>
      <c r="F663" s="975"/>
      <c r="G663" s="844"/>
      <c r="H663" s="869"/>
      <c r="I663" s="869"/>
      <c r="J663" s="869"/>
      <c r="K663" s="869"/>
    </row>
    <row r="664" spans="1:11">
      <c r="A664" s="867"/>
      <c r="B664" s="867"/>
      <c r="C664" s="867"/>
      <c r="D664" s="975" t="s">
        <v>130</v>
      </c>
      <c r="E664" s="975"/>
      <c r="F664" s="975"/>
      <c r="G664" s="844"/>
      <c r="H664" s="869"/>
      <c r="I664" s="869"/>
      <c r="J664" s="869"/>
      <c r="K664" s="869"/>
    </row>
    <row r="665" spans="1:11">
      <c r="A665" s="820"/>
      <c r="B665" s="820"/>
      <c r="C665" s="820"/>
      <c r="D665" s="1025" t="s">
        <v>1254</v>
      </c>
      <c r="E665" s="1025"/>
      <c r="F665" s="1025"/>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5" t="s">
        <v>981</v>
      </c>
      <c r="E667" s="1025"/>
      <c r="F667" s="1025"/>
      <c r="G667" s="844"/>
      <c r="H667" s="869"/>
      <c r="I667" s="869"/>
      <c r="J667" s="869"/>
      <c r="K667" s="869"/>
    </row>
    <row r="668" spans="1:11">
      <c r="A668" s="820"/>
      <c r="B668" s="820"/>
      <c r="C668" s="820"/>
      <c r="D668" s="1025" t="s">
        <v>992</v>
      </c>
      <c r="E668" s="1025"/>
      <c r="F668" s="1025"/>
      <c r="G668" s="844"/>
      <c r="H668" s="869"/>
      <c r="I668" s="869"/>
      <c r="J668" s="869"/>
      <c r="K668" s="869"/>
    </row>
    <row r="669" spans="1:11">
      <c r="A669" s="820"/>
      <c r="B669" s="820"/>
      <c r="C669" s="820"/>
      <c r="D669" s="696"/>
      <c r="E669" s="1087" t="s">
        <v>1255</v>
      </c>
      <c r="F669" s="1087"/>
      <c r="G669" s="844"/>
      <c r="H669" s="869"/>
      <c r="I669" s="869"/>
      <c r="J669" s="869"/>
      <c r="K669" s="869"/>
    </row>
    <row r="670" spans="1:11">
      <c r="A670" s="820"/>
      <c r="B670" s="820"/>
      <c r="C670" s="820"/>
      <c r="D670" s="696"/>
      <c r="E670" s="1087"/>
      <c r="F670" s="1087"/>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20" t="s">
        <v>1456</v>
      </c>
      <c r="E672" s="1020"/>
      <c r="F672" s="1020"/>
      <c r="G672" s="844"/>
      <c r="H672" s="869"/>
      <c r="I672" s="869"/>
      <c r="J672" s="869"/>
      <c r="K672" s="869"/>
    </row>
    <row r="673" spans="1:11">
      <c r="A673" s="841"/>
      <c r="B673" s="841"/>
      <c r="C673" s="820"/>
      <c r="D673" s="1020"/>
      <c r="E673" s="1020"/>
      <c r="F673" s="1020"/>
      <c r="G673" s="844"/>
      <c r="H673" s="869"/>
      <c r="I673" s="869"/>
      <c r="J673" s="869"/>
      <c r="K673" s="869"/>
    </row>
    <row r="674" spans="1:11">
      <c r="A674" s="820"/>
      <c r="B674" s="820"/>
      <c r="C674" s="820"/>
      <c r="D674" s="1020"/>
      <c r="E674" s="1020"/>
      <c r="F674" s="1020"/>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5" t="s">
        <v>1022</v>
      </c>
      <c r="E676" s="1025"/>
      <c r="F676" s="1025"/>
      <c r="G676" s="844"/>
      <c r="H676" s="869"/>
      <c r="I676" s="869"/>
      <c r="J676" s="869"/>
      <c r="K676" s="869"/>
    </row>
    <row r="677" spans="1:11" ht="14.25">
      <c r="A677" s="822"/>
      <c r="B677" s="822"/>
      <c r="C677" s="820"/>
      <c r="D677" s="1025" t="s">
        <v>992</v>
      </c>
      <c r="E677" s="1025"/>
      <c r="F677" s="1025"/>
      <c r="G677" s="844"/>
      <c r="H677" s="869"/>
      <c r="I677" s="869"/>
      <c r="J677" s="869"/>
      <c r="K677" s="869"/>
    </row>
    <row r="678" spans="1:11">
      <c r="A678" s="820"/>
      <c r="B678" s="820"/>
      <c r="C678" s="820"/>
      <c r="D678" s="696"/>
      <c r="E678" s="1060" t="s">
        <v>1257</v>
      </c>
      <c r="F678" s="1060"/>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5" t="s">
        <v>1267</v>
      </c>
      <c r="E680" s="1055"/>
      <c r="F680" s="1055"/>
      <c r="G680" s="844"/>
      <c r="H680" s="869"/>
      <c r="I680" s="869"/>
      <c r="J680" s="869"/>
      <c r="K680" s="869"/>
    </row>
    <row r="681" spans="1:11">
      <c r="A681" s="820"/>
      <c r="B681" s="820"/>
      <c r="C681" s="820"/>
      <c r="D681" s="1055"/>
      <c r="E681" s="1055"/>
      <c r="F681" s="1055"/>
      <c r="G681" s="844"/>
      <c r="H681" s="869"/>
      <c r="I681" s="869"/>
      <c r="J681" s="869"/>
      <c r="K681" s="869"/>
    </row>
    <row r="682" spans="1:11">
      <c r="A682" s="820"/>
      <c r="B682" s="820"/>
      <c r="C682" s="820"/>
      <c r="D682" s="1055"/>
      <c r="E682" s="1055"/>
      <c r="F682" s="1055"/>
      <c r="G682" s="844"/>
      <c r="H682" s="869"/>
      <c r="I682" s="869"/>
      <c r="J682" s="869"/>
      <c r="K682" s="869"/>
    </row>
    <row r="683" spans="1:11">
      <c r="A683" s="820"/>
      <c r="B683" s="820"/>
      <c r="C683" s="820"/>
      <c r="D683" s="1055"/>
      <c r="E683" s="1055"/>
      <c r="F683" s="1055"/>
      <c r="G683" s="844"/>
      <c r="H683" s="869"/>
      <c r="I683" s="869"/>
      <c r="J683" s="869"/>
      <c r="K683" s="869"/>
    </row>
    <row r="684" spans="1:11">
      <c r="A684" s="820"/>
      <c r="B684" s="820"/>
      <c r="C684" s="820"/>
      <c r="D684" s="1055"/>
      <c r="E684" s="1055"/>
      <c r="F684" s="1055"/>
      <c r="G684" s="844"/>
      <c r="H684" s="869"/>
      <c r="I684" s="869"/>
      <c r="J684" s="869"/>
      <c r="K684" s="869"/>
    </row>
    <row r="685" spans="1:11" s="816" customFormat="1">
      <c r="A685" s="860"/>
      <c r="B685" s="860"/>
      <c r="C685" s="860"/>
      <c r="D685" s="1055"/>
      <c r="E685" s="1055"/>
      <c r="F685" s="1055"/>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5" t="s">
        <v>1458</v>
      </c>
      <c r="E687" s="1055"/>
      <c r="F687" s="1055"/>
      <c r="G687" s="871"/>
      <c r="H687" s="872"/>
      <c r="I687" s="872"/>
      <c r="J687" s="872"/>
      <c r="K687" s="872"/>
    </row>
    <row r="688" spans="1:11" s="816" customFormat="1">
      <c r="A688" s="860"/>
      <c r="B688" s="860"/>
      <c r="C688" s="860"/>
      <c r="D688" s="1055"/>
      <c r="E688" s="1055"/>
      <c r="F688" s="1055"/>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5" t="s">
        <v>1258</v>
      </c>
      <c r="E690" s="1055"/>
      <c r="F690" s="1055"/>
      <c r="G690" s="844"/>
      <c r="H690" s="869"/>
      <c r="I690" s="869"/>
      <c r="J690" s="869"/>
      <c r="K690" s="869"/>
    </row>
    <row r="691" spans="1:11">
      <c r="A691" s="820"/>
      <c r="B691" s="820"/>
      <c r="C691" s="820"/>
      <c r="D691" s="1055"/>
      <c r="E691" s="1055"/>
      <c r="F691" s="1055"/>
      <c r="G691" s="844"/>
      <c r="H691" s="869"/>
      <c r="I691" s="869"/>
      <c r="J691" s="869"/>
      <c r="K691" s="869"/>
    </row>
    <row r="692" spans="1:11">
      <c r="A692" s="820"/>
      <c r="B692" s="820"/>
      <c r="C692" s="820"/>
      <c r="D692" s="1055"/>
      <c r="E692" s="1055"/>
      <c r="F692" s="1055"/>
      <c r="G692" s="844"/>
      <c r="H692" s="869"/>
      <c r="I692" s="869"/>
      <c r="J692" s="869"/>
      <c r="K692" s="869"/>
    </row>
    <row r="693" spans="1:11" ht="15" customHeight="1">
      <c r="A693" s="820"/>
      <c r="B693" s="820"/>
      <c r="C693" s="820"/>
      <c r="D693" s="1055"/>
      <c r="E693" s="1055"/>
      <c r="F693" s="1055"/>
      <c r="G693" s="844"/>
      <c r="H693" s="869"/>
      <c r="I693" s="869"/>
      <c r="J693" s="869"/>
      <c r="K693" s="869"/>
    </row>
    <row r="694" spans="1:11" ht="15" customHeight="1">
      <c r="A694" s="820"/>
      <c r="B694" s="820"/>
      <c r="C694" s="820"/>
      <c r="D694" s="1055"/>
      <c r="E694" s="1055"/>
      <c r="F694" s="1055"/>
      <c r="G694" s="844"/>
      <c r="H694" s="869"/>
      <c r="I694" s="869"/>
      <c r="J694" s="869"/>
      <c r="K694" s="869"/>
    </row>
    <row r="695" spans="1:11">
      <c r="A695" s="820"/>
      <c r="B695" s="820"/>
      <c r="C695" s="820"/>
      <c r="D695" s="1055"/>
      <c r="E695" s="1055"/>
      <c r="F695" s="1055"/>
      <c r="G695" s="844"/>
      <c r="H695" s="869"/>
      <c r="I695" s="869"/>
      <c r="J695" s="869"/>
      <c r="K695" s="869"/>
    </row>
    <row r="696" spans="1:11">
      <c r="A696" s="820"/>
      <c r="B696" s="820"/>
      <c r="C696" s="820"/>
      <c r="D696" s="1055"/>
      <c r="E696" s="1055"/>
      <c r="F696" s="1055"/>
      <c r="G696" s="844"/>
      <c r="H696" s="869"/>
      <c r="I696" s="869"/>
      <c r="J696" s="869"/>
      <c r="K696" s="869"/>
    </row>
    <row r="697" spans="1:11">
      <c r="A697" s="820"/>
      <c r="B697" s="820"/>
      <c r="C697" s="820"/>
      <c r="D697" s="1055"/>
      <c r="E697" s="1055"/>
      <c r="F697" s="1055"/>
      <c r="G697" s="844"/>
      <c r="H697" s="869"/>
      <c r="I697" s="869"/>
      <c r="J697" s="869"/>
      <c r="K697" s="869"/>
    </row>
    <row r="698" spans="1:11" ht="15" customHeight="1">
      <c r="A698" s="820"/>
      <c r="B698" s="820"/>
      <c r="C698" s="820"/>
      <c r="D698" s="1055"/>
      <c r="E698" s="1055"/>
      <c r="F698" s="1055"/>
      <c r="G698" s="844"/>
      <c r="H698" s="869"/>
      <c r="I698" s="869"/>
      <c r="J698" s="869"/>
      <c r="K698" s="869"/>
    </row>
    <row r="699" spans="1:11">
      <c r="A699" s="820"/>
      <c r="B699" s="820"/>
      <c r="C699" s="820"/>
      <c r="D699" s="1055"/>
      <c r="E699" s="1055"/>
      <c r="F699" s="1055"/>
      <c r="G699" s="844"/>
      <c r="H699" s="869"/>
      <c r="I699" s="869"/>
      <c r="J699" s="869"/>
      <c r="K699" s="869"/>
    </row>
    <row r="700" spans="1:11">
      <c r="A700" s="820"/>
      <c r="B700" s="820"/>
      <c r="C700" s="820"/>
      <c r="D700" s="1055"/>
      <c r="E700" s="1055"/>
      <c r="F700" s="1055"/>
      <c r="G700" s="844"/>
      <c r="H700" s="869"/>
      <c r="I700" s="869"/>
      <c r="J700" s="869"/>
      <c r="K700" s="869"/>
    </row>
    <row r="701" spans="1:11">
      <c r="A701" s="820"/>
      <c r="B701" s="820"/>
      <c r="C701" s="820"/>
      <c r="D701" s="1055"/>
      <c r="E701" s="1055"/>
      <c r="F701" s="1055"/>
      <c r="G701" s="844"/>
      <c r="H701" s="869"/>
      <c r="I701" s="869"/>
      <c r="J701" s="869"/>
      <c r="K701" s="869"/>
    </row>
    <row r="702" spans="1:11">
      <c r="A702" s="820"/>
      <c r="B702" s="820"/>
      <c r="C702" s="820"/>
      <c r="D702" s="1055"/>
      <c r="E702" s="1055"/>
      <c r="F702" s="1055"/>
      <c r="G702" s="844"/>
      <c r="H702" s="869"/>
      <c r="I702" s="869"/>
      <c r="J702" s="869"/>
      <c r="K702" s="869"/>
    </row>
    <row r="703" spans="1:11">
      <c r="A703" s="820"/>
      <c r="B703" s="823" t="s">
        <v>329</v>
      </c>
      <c r="C703" s="820"/>
      <c r="D703" s="1055" t="s">
        <v>1265</v>
      </c>
      <c r="E703" s="1055"/>
      <c r="F703" s="1055"/>
      <c r="G703" s="844"/>
      <c r="H703" s="869"/>
      <c r="I703" s="869"/>
      <c r="J703" s="869"/>
      <c r="K703" s="869"/>
    </row>
    <row r="704" spans="1:11">
      <c r="A704" s="820"/>
      <c r="B704" s="820"/>
      <c r="C704" s="820"/>
      <c r="D704" s="1055"/>
      <c r="E704" s="1055"/>
      <c r="F704" s="1055"/>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5" t="s">
        <v>1266</v>
      </c>
      <c r="E706" s="1055"/>
      <c r="F706" s="1055"/>
      <c r="G706" s="844"/>
      <c r="H706" s="869"/>
      <c r="I706" s="869"/>
      <c r="J706" s="869"/>
      <c r="K706" s="869"/>
    </row>
    <row r="707" spans="1:11">
      <c r="A707" s="820"/>
      <c r="B707" s="820"/>
      <c r="C707" s="820"/>
      <c r="D707" s="1055"/>
      <c r="E707" s="1055"/>
      <c r="F707" s="1055"/>
      <c r="G707" s="844"/>
      <c r="H707" s="869"/>
      <c r="I707" s="869"/>
      <c r="J707" s="869"/>
      <c r="K707" s="869"/>
    </row>
    <row r="708" spans="1:11">
      <c r="A708" s="820"/>
      <c r="B708" s="820"/>
      <c r="C708" s="820"/>
      <c r="D708" s="1055"/>
      <c r="E708" s="1055"/>
      <c r="F708" s="1055"/>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5" t="s">
        <v>1259</v>
      </c>
      <c r="E710" s="1055"/>
      <c r="F710" s="1055"/>
      <c r="G710" s="844"/>
      <c r="H710" s="869"/>
      <c r="I710" s="869"/>
      <c r="J710" s="869"/>
      <c r="K710" s="869"/>
    </row>
    <row r="711" spans="1:11">
      <c r="A711" s="820"/>
      <c r="B711" s="820"/>
      <c r="C711" s="820"/>
      <c r="D711" s="1055"/>
      <c r="E711" s="1055"/>
      <c r="F711" s="1055"/>
      <c r="G711" s="844"/>
      <c r="H711" s="869"/>
      <c r="I711" s="869"/>
      <c r="J711" s="869"/>
      <c r="K711" s="869"/>
    </row>
    <row r="712" spans="1:11">
      <c r="A712" s="820"/>
      <c r="B712" s="820"/>
      <c r="C712" s="820"/>
      <c r="D712" s="1055"/>
      <c r="E712" s="1055"/>
      <c r="F712" s="1055"/>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5" t="s">
        <v>1260</v>
      </c>
      <c r="E714" s="1055"/>
      <c r="F714" s="1055"/>
      <c r="G714" s="844"/>
      <c r="H714" s="869"/>
      <c r="I714" s="869"/>
      <c r="J714" s="869"/>
      <c r="K714" s="869"/>
    </row>
    <row r="715" spans="1:11">
      <c r="A715" s="820"/>
      <c r="B715" s="820"/>
      <c r="C715" s="820"/>
      <c r="D715" s="1055"/>
      <c r="E715" s="1055"/>
      <c r="F715" s="1055"/>
      <c r="G715" s="844"/>
      <c r="H715" s="869"/>
      <c r="I715" s="869"/>
      <c r="J715" s="869"/>
      <c r="K715" s="869"/>
    </row>
    <row r="716" spans="1:11">
      <c r="A716" s="820"/>
      <c r="B716" s="820"/>
      <c r="C716" s="820"/>
      <c r="D716" s="1055"/>
      <c r="E716" s="1055"/>
      <c r="F716" s="1055"/>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20" t="s">
        <v>1261</v>
      </c>
      <c r="E718" s="1020"/>
      <c r="F718" s="1020"/>
      <c r="G718" s="844"/>
      <c r="H718" s="869"/>
      <c r="I718" s="869"/>
      <c r="J718" s="869"/>
      <c r="K718" s="869"/>
    </row>
    <row r="719" spans="1:11">
      <c r="A719" s="820"/>
      <c r="B719" s="820"/>
      <c r="C719" s="820"/>
      <c r="D719" s="1020"/>
      <c r="E719" s="1020"/>
      <c r="F719" s="1020"/>
      <c r="G719" s="844"/>
      <c r="H719" s="869"/>
      <c r="I719" s="869"/>
      <c r="J719" s="869"/>
      <c r="K719" s="869"/>
    </row>
    <row r="720" spans="1:11">
      <c r="A720" s="820"/>
      <c r="B720" s="820"/>
      <c r="C720" s="820"/>
      <c r="D720" s="1020"/>
      <c r="E720" s="1020"/>
      <c r="F720" s="1020"/>
      <c r="G720" s="844"/>
      <c r="H720" s="869"/>
      <c r="I720" s="869"/>
      <c r="J720" s="869"/>
      <c r="K720" s="869"/>
    </row>
    <row r="721" spans="1:11">
      <c r="A721" s="820"/>
      <c r="B721" s="820"/>
      <c r="C721" s="820"/>
      <c r="D721" s="1020"/>
      <c r="E721" s="1020"/>
      <c r="F721" s="1020"/>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5" t="s">
        <v>1394</v>
      </c>
      <c r="E723" s="1055"/>
      <c r="F723" s="1055"/>
      <c r="G723" s="844"/>
      <c r="H723" s="869"/>
      <c r="I723" s="869"/>
      <c r="J723" s="869"/>
      <c r="K723" s="869"/>
    </row>
    <row r="724" spans="1:11">
      <c r="A724" s="820"/>
      <c r="B724" s="820"/>
      <c r="C724" s="820"/>
      <c r="D724" s="1055"/>
      <c r="E724" s="1055"/>
      <c r="F724" s="1055"/>
      <c r="G724" s="844"/>
      <c r="H724" s="869"/>
      <c r="I724" s="869"/>
      <c r="J724" s="869"/>
      <c r="K724" s="869"/>
    </row>
    <row r="725" spans="1:11">
      <c r="A725" s="820"/>
      <c r="B725" s="820"/>
      <c r="C725" s="820"/>
      <c r="D725" s="1055"/>
      <c r="E725" s="1055"/>
      <c r="F725" s="1055"/>
      <c r="G725" s="844"/>
      <c r="H725" s="869"/>
      <c r="I725" s="869"/>
      <c r="J725" s="869"/>
      <c r="K725" s="869"/>
    </row>
    <row r="726" spans="1:11">
      <c r="A726" s="820"/>
      <c r="B726" s="820"/>
      <c r="C726" s="820"/>
      <c r="D726" s="1055"/>
      <c r="E726" s="1055"/>
      <c r="F726" s="1055"/>
      <c r="G726" s="844"/>
      <c r="H726" s="869"/>
      <c r="I726" s="869"/>
      <c r="J726" s="869"/>
      <c r="K726" s="869"/>
    </row>
    <row r="727" spans="1:11">
      <c r="A727" s="820"/>
      <c r="B727" s="820"/>
      <c r="C727" s="820"/>
      <c r="D727" s="1055"/>
      <c r="E727" s="1055"/>
      <c r="F727" s="1055"/>
      <c r="G727" s="844"/>
      <c r="H727" s="869"/>
      <c r="I727" s="869"/>
      <c r="J727" s="869"/>
      <c r="K727" s="869"/>
    </row>
    <row r="728" spans="1:11">
      <c r="A728" s="820"/>
      <c r="B728" s="820"/>
      <c r="C728" s="820"/>
      <c r="D728" s="1055"/>
      <c r="E728" s="1055"/>
      <c r="F728" s="1055"/>
      <c r="G728" s="844"/>
      <c r="H728" s="869"/>
      <c r="I728" s="869"/>
      <c r="J728" s="869"/>
      <c r="K728" s="869"/>
    </row>
    <row r="729" spans="1:11">
      <c r="A729" s="820"/>
      <c r="B729" s="820"/>
      <c r="C729" s="820"/>
      <c r="D729" s="1055"/>
      <c r="E729" s="1055"/>
      <c r="F729" s="1055"/>
      <c r="G729" s="844"/>
      <c r="H729" s="869"/>
      <c r="I729" s="869"/>
      <c r="J729" s="869"/>
      <c r="K729" s="869"/>
    </row>
    <row r="730" spans="1:11">
      <c r="A730" s="820"/>
      <c r="B730" s="820"/>
      <c r="C730" s="820"/>
      <c r="D730" s="993" t="s">
        <v>1262</v>
      </c>
      <c r="E730" s="993"/>
      <c r="F730" s="993"/>
      <c r="G730" s="844"/>
      <c r="H730" s="869"/>
      <c r="I730" s="869"/>
      <c r="J730" s="869"/>
      <c r="K730" s="869"/>
    </row>
    <row r="731" spans="1:11">
      <c r="A731" s="820"/>
      <c r="B731" s="820"/>
      <c r="C731" s="820"/>
      <c r="D731" s="806"/>
      <c r="G731" s="844"/>
      <c r="H731" s="869"/>
      <c r="I731" s="869"/>
      <c r="J731" s="869"/>
      <c r="K731" s="869"/>
    </row>
    <row r="732" spans="1:11">
      <c r="A732" s="986" t="s">
        <v>1219</v>
      </c>
      <c r="B732" s="986"/>
      <c r="C732" s="986"/>
      <c r="D732" s="986"/>
      <c r="E732" s="986"/>
      <c r="F732" s="986"/>
      <c r="G732" s="986"/>
      <c r="H732" s="869"/>
      <c r="I732" s="869"/>
      <c r="J732" s="869"/>
      <c r="K732" s="869"/>
    </row>
    <row r="733" spans="1:11">
      <c r="A733" s="820"/>
      <c r="B733" s="820"/>
      <c r="C733" s="820"/>
      <c r="D733" s="847"/>
      <c r="G733" s="874"/>
      <c r="H733" s="869"/>
      <c r="I733" s="869"/>
      <c r="J733" s="869"/>
      <c r="K733" s="869"/>
    </row>
    <row r="734" spans="1:11" ht="13.7" customHeight="1">
      <c r="C734" s="820"/>
      <c r="D734" s="1062" t="s">
        <v>1235</v>
      </c>
      <c r="E734" s="1062"/>
      <c r="F734" s="1062"/>
      <c r="G734" s="874"/>
      <c r="H734" s="869"/>
      <c r="I734" s="869"/>
      <c r="J734" s="869"/>
      <c r="K734" s="869"/>
    </row>
    <row r="735" spans="1:11">
      <c r="A735" s="820"/>
      <c r="B735" s="820"/>
      <c r="C735" s="820"/>
      <c r="D735" s="999" t="s">
        <v>1236</v>
      </c>
      <c r="E735" s="999"/>
      <c r="F735" s="999"/>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20" t="s">
        <v>1237</v>
      </c>
      <c r="E737" s="1020"/>
      <c r="F737" s="1020"/>
      <c r="G737" s="874"/>
      <c r="H737" s="872"/>
      <c r="I737" s="872"/>
      <c r="J737" s="872"/>
      <c r="K737" s="872"/>
    </row>
    <row r="738" spans="1:11" s="816" customFormat="1" ht="10.5" customHeight="1">
      <c r="A738" s="813"/>
      <c r="B738" s="813"/>
      <c r="C738" s="813"/>
      <c r="D738" s="1020"/>
      <c r="E738" s="1020"/>
      <c r="F738" s="1020"/>
      <c r="G738" s="874"/>
      <c r="H738" s="872"/>
      <c r="I738" s="872"/>
      <c r="J738" s="872"/>
      <c r="K738" s="872"/>
    </row>
    <row r="739" spans="1:11" s="816" customFormat="1">
      <c r="A739" s="813"/>
      <c r="B739" s="813"/>
      <c r="C739" s="813"/>
      <c r="D739" s="1020"/>
      <c r="E739" s="1020"/>
      <c r="F739" s="1020"/>
      <c r="G739" s="874"/>
      <c r="H739" s="872"/>
      <c r="I739" s="872"/>
      <c r="J739" s="872"/>
      <c r="K739" s="872"/>
    </row>
    <row r="740" spans="1:11">
      <c r="D740" s="1020"/>
      <c r="E740" s="1020"/>
      <c r="F740" s="1020"/>
      <c r="G740" s="874"/>
      <c r="H740" s="869"/>
      <c r="I740" s="869"/>
      <c r="J740" s="869"/>
      <c r="K740" s="869"/>
    </row>
    <row r="741" spans="1:11">
      <c r="A741" s="826"/>
      <c r="B741" s="826"/>
      <c r="C741" s="826"/>
      <c r="D741" s="1020"/>
      <c r="E741" s="1020"/>
      <c r="F741" s="1020"/>
      <c r="G741" s="875"/>
      <c r="H741" s="869"/>
      <c r="I741" s="869"/>
      <c r="J741" s="869"/>
      <c r="K741" s="869"/>
    </row>
    <row r="742" spans="1:11" ht="15.6" customHeight="1">
      <c r="A742" s="826"/>
      <c r="B742" s="826"/>
      <c r="C742" s="826"/>
      <c r="D742" s="1020"/>
      <c r="E742" s="1020"/>
      <c r="F742" s="1020"/>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7" t="s">
        <v>1514</v>
      </c>
      <c r="E744" s="977"/>
      <c r="F744" s="977"/>
      <c r="G744" s="879"/>
    </row>
    <row r="745" spans="1:11" s="880" customFormat="1">
      <c r="A745" s="878"/>
      <c r="B745" s="878"/>
      <c r="C745" s="878"/>
      <c r="D745" s="977"/>
      <c r="E745" s="977"/>
      <c r="F745" s="977"/>
      <c r="G745" s="879"/>
    </row>
    <row r="746" spans="1:11" s="880" customFormat="1">
      <c r="A746" s="878"/>
      <c r="B746" s="878"/>
      <c r="C746" s="878"/>
      <c r="D746" s="977"/>
      <c r="E746" s="977"/>
      <c r="F746" s="977"/>
      <c r="G746" s="879"/>
    </row>
    <row r="747" spans="1:11" s="880" customFormat="1">
      <c r="A747" s="878"/>
      <c r="B747" s="878"/>
      <c r="C747" s="878"/>
      <c r="D747" s="977"/>
      <c r="E747" s="977"/>
      <c r="F747" s="977"/>
      <c r="G747" s="879"/>
    </row>
    <row r="748" spans="1:11" s="880" customFormat="1">
      <c r="A748" s="878"/>
      <c r="B748" s="878"/>
      <c r="C748" s="878"/>
      <c r="D748" s="864"/>
      <c r="E748" s="879"/>
      <c r="F748" s="879"/>
      <c r="G748" s="879"/>
    </row>
    <row r="749" spans="1:11" s="880" customFormat="1" ht="14.25">
      <c r="A749" s="822"/>
      <c r="B749" s="823" t="s">
        <v>329</v>
      </c>
      <c r="C749" s="878"/>
      <c r="D749" s="1067" t="s">
        <v>1515</v>
      </c>
      <c r="E749" s="1067"/>
      <c r="F749" s="1067"/>
      <c r="G749" s="879"/>
    </row>
    <row r="750" spans="1:11" s="880" customFormat="1">
      <c r="A750" s="878"/>
      <c r="B750" s="878"/>
      <c r="C750" s="878"/>
      <c r="D750" s="1067"/>
      <c r="E750" s="1067"/>
      <c r="F750" s="1067"/>
      <c r="G750" s="879"/>
    </row>
    <row r="751" spans="1:11" s="880" customFormat="1">
      <c r="A751" s="878"/>
      <c r="B751" s="878"/>
      <c r="C751" s="878"/>
      <c r="D751" s="1067"/>
      <c r="E751" s="1067"/>
      <c r="F751" s="1067"/>
      <c r="G751" s="879"/>
    </row>
    <row r="752" spans="1:11">
      <c r="A752" s="826"/>
      <c r="B752" s="826"/>
      <c r="C752" s="826"/>
      <c r="D752" s="864"/>
      <c r="E752" s="876"/>
      <c r="F752" s="876"/>
      <c r="G752" s="875"/>
      <c r="H752" s="869"/>
      <c r="I752" s="869"/>
      <c r="J752" s="869"/>
      <c r="K752" s="869"/>
    </row>
    <row r="753" spans="1:11" ht="14.25">
      <c r="A753" s="822"/>
      <c r="B753" s="823" t="s">
        <v>329</v>
      </c>
      <c r="C753" s="826"/>
      <c r="D753" s="977" t="s">
        <v>1452</v>
      </c>
      <c r="E753" s="977"/>
      <c r="F753" s="977"/>
      <c r="G753" s="875"/>
      <c r="H753" s="869"/>
      <c r="I753" s="869"/>
      <c r="J753" s="869"/>
      <c r="K753" s="869"/>
    </row>
    <row r="754" spans="1:11">
      <c r="A754" s="826"/>
      <c r="B754" s="826"/>
      <c r="C754" s="826"/>
      <c r="D754" s="977"/>
      <c r="E754" s="977"/>
      <c r="F754" s="977"/>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7" t="s">
        <v>1476</v>
      </c>
      <c r="E756" s="977"/>
      <c r="F756" s="977"/>
      <c r="G756" s="875"/>
      <c r="H756" s="869"/>
      <c r="I756" s="869"/>
      <c r="J756" s="869"/>
      <c r="K756" s="869"/>
    </row>
    <row r="757" spans="1:11">
      <c r="A757" s="826"/>
      <c r="B757" s="826"/>
      <c r="C757" s="826"/>
      <c r="D757" s="977"/>
      <c r="E757" s="977"/>
      <c r="F757" s="977"/>
      <c r="G757" s="875"/>
      <c r="H757" s="869"/>
      <c r="I757" s="869"/>
      <c r="J757" s="869"/>
      <c r="K757" s="869"/>
    </row>
    <row r="758" spans="1:11">
      <c r="A758" s="826"/>
      <c r="B758" s="826"/>
      <c r="C758" s="826"/>
      <c r="D758" s="977"/>
      <c r="E758" s="977"/>
      <c r="F758" s="977"/>
      <c r="G758" s="875"/>
      <c r="H758" s="869"/>
      <c r="I758" s="869"/>
      <c r="J758" s="869"/>
      <c r="K758" s="869"/>
    </row>
    <row r="759" spans="1:11">
      <c r="A759" s="826"/>
      <c r="B759" s="826"/>
      <c r="C759" s="826"/>
      <c r="D759" s="805"/>
      <c r="E759" s="805"/>
      <c r="F759" s="805"/>
      <c r="G759" s="875"/>
      <c r="H759" s="869"/>
      <c r="I759" s="869"/>
      <c r="J759" s="869"/>
      <c r="K759" s="869"/>
    </row>
    <row r="760" spans="1:11">
      <c r="A760" s="996" t="s">
        <v>1572</v>
      </c>
      <c r="B760" s="996"/>
      <c r="C760" s="996"/>
      <c r="D760" s="996"/>
      <c r="E760" s="996"/>
      <c r="F760" s="996"/>
      <c r="G760" s="996"/>
    </row>
    <row r="761" spans="1:11">
      <c r="A761" s="820"/>
      <c r="B761" s="820"/>
      <c r="C761" s="820"/>
      <c r="D761" s="881"/>
      <c r="F761" s="868"/>
      <c r="G761" s="874"/>
    </row>
    <row r="762" spans="1:11">
      <c r="A762" s="826"/>
      <c r="B762" s="826"/>
      <c r="C762" s="831"/>
      <c r="D762" s="997" t="s">
        <v>1580</v>
      </c>
      <c r="E762" s="997"/>
      <c r="F762" s="997"/>
      <c r="G762" s="874"/>
    </row>
    <row r="763" spans="1:11">
      <c r="A763" s="882"/>
      <c r="B763" s="882"/>
      <c r="C763" s="883"/>
      <c r="D763" s="998" t="s">
        <v>1568</v>
      </c>
      <c r="E763" s="998"/>
      <c r="F763" s="998"/>
      <c r="G763" s="874"/>
    </row>
    <row r="764" spans="1:11">
      <c r="A764" s="882"/>
      <c r="B764" s="882"/>
      <c r="C764" s="883"/>
      <c r="D764" s="920"/>
      <c r="E764" s="920"/>
      <c r="F764" s="920"/>
      <c r="G764" s="874"/>
    </row>
    <row r="765" spans="1:11">
      <c r="A765" s="826"/>
      <c r="C765" s="831"/>
      <c r="D765" s="997" t="s">
        <v>1565</v>
      </c>
      <c r="E765" s="997"/>
      <c r="F765" s="997"/>
      <c r="G765" s="874"/>
    </row>
    <row r="766" spans="1:11" ht="14.25">
      <c r="A766" s="822"/>
      <c r="B766" s="823" t="s">
        <v>329</v>
      </c>
      <c r="C766" s="831"/>
      <c r="D766" s="999" t="s">
        <v>1104</v>
      </c>
      <c r="E766" s="999"/>
      <c r="F766" s="999"/>
      <c r="G766" s="874"/>
    </row>
    <row r="767" spans="1:11" ht="14.25">
      <c r="A767" s="822"/>
      <c r="B767" s="815"/>
      <c r="C767" s="831"/>
      <c r="D767" s="921"/>
      <c r="E767" s="1000" t="s">
        <v>1227</v>
      </c>
      <c r="F767" s="1000"/>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7" t="s">
        <v>1581</v>
      </c>
      <c r="E770" s="997"/>
      <c r="F770" s="997"/>
      <c r="G770" s="874"/>
    </row>
    <row r="771" spans="1:7" ht="14.25">
      <c r="A771" s="822"/>
      <c r="B771" s="823" t="s">
        <v>329</v>
      </c>
      <c r="C771" s="831"/>
      <c r="D771" s="1086" t="s">
        <v>1577</v>
      </c>
      <c r="E771" s="1086"/>
      <c r="F771" s="1086"/>
      <c r="G771" s="815"/>
    </row>
    <row r="772" spans="1:7" ht="14.25">
      <c r="A772" s="822"/>
      <c r="B772" s="815"/>
      <c r="C772" s="831"/>
      <c r="D772" s="1086" t="s">
        <v>1578</v>
      </c>
      <c r="E772" s="1086"/>
      <c r="F772" s="1086"/>
      <c r="G772" s="815"/>
    </row>
    <row r="773" spans="1:7" ht="14.25">
      <c r="A773" s="822"/>
      <c r="C773" s="831"/>
      <c r="D773" s="935"/>
      <c r="E773" s="928"/>
      <c r="F773" s="928"/>
      <c r="G773" s="874"/>
    </row>
    <row r="774" spans="1:7" ht="14.25">
      <c r="A774" s="822"/>
      <c r="B774" s="823" t="s">
        <v>329</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5" t="s">
        <v>485</v>
      </c>
      <c r="B780" s="985"/>
      <c r="C780" s="985"/>
      <c r="D780" s="985"/>
      <c r="E780" s="985"/>
      <c r="F780" s="985"/>
      <c r="G780" s="985"/>
    </row>
    <row r="781" spans="1:7">
      <c r="A781" s="818"/>
      <c r="B781" s="818"/>
      <c r="C781" s="854"/>
      <c r="D781" s="874"/>
      <c r="E781" s="874"/>
      <c r="F781" s="874"/>
      <c r="G781" s="874"/>
    </row>
    <row r="782" spans="1:7">
      <c r="A782" s="825"/>
      <c r="B782" s="1061" t="s">
        <v>1103</v>
      </c>
      <c r="C782" s="1061"/>
      <c r="D782" s="1061"/>
      <c r="E782" s="1061"/>
      <c r="F782" s="1061"/>
      <c r="G782" s="874"/>
    </row>
    <row r="783" spans="1:7">
      <c r="A783" s="841"/>
      <c r="B783" s="841"/>
      <c r="G783" s="874"/>
    </row>
    <row r="784" spans="1:7">
      <c r="A784" s="985" t="s">
        <v>486</v>
      </c>
      <c r="B784" s="985"/>
      <c r="C784" s="985"/>
      <c r="D784" s="985"/>
      <c r="E784" s="985"/>
      <c r="F784" s="985"/>
      <c r="G784" s="985"/>
    </row>
    <row r="785" spans="1:7">
      <c r="A785" s="818"/>
      <c r="B785" s="818"/>
      <c r="C785" s="818"/>
      <c r="D785" s="847"/>
      <c r="G785" s="874"/>
    </row>
    <row r="786" spans="1:7">
      <c r="A786" s="825"/>
      <c r="B786" s="1058" t="s">
        <v>484</v>
      </c>
      <c r="C786" s="1058"/>
      <c r="D786" s="1058"/>
      <c r="E786" s="1058"/>
      <c r="F786" s="1058"/>
      <c r="G786" s="874"/>
    </row>
    <row r="787" spans="1:7" ht="14.25">
      <c r="A787" s="822"/>
      <c r="B787" s="822"/>
      <c r="D787" s="825"/>
      <c r="E787" s="825"/>
      <c r="F787" s="874"/>
      <c r="G787" s="874"/>
    </row>
    <row r="788" spans="1:7">
      <c r="A788" s="985" t="s">
        <v>487</v>
      </c>
      <c r="B788" s="985"/>
      <c r="C788" s="985"/>
      <c r="D788" s="985"/>
      <c r="E788" s="985"/>
      <c r="F788" s="985"/>
      <c r="G788" s="985"/>
    </row>
    <row r="789" spans="1:7">
      <c r="C789" s="820"/>
      <c r="D789" s="848"/>
      <c r="E789" s="825"/>
      <c r="F789" s="874"/>
      <c r="G789" s="874"/>
    </row>
    <row r="790" spans="1:7">
      <c r="A790" s="825"/>
      <c r="B790" s="1058" t="s">
        <v>484</v>
      </c>
      <c r="C790" s="1058"/>
      <c r="D790" s="1058"/>
      <c r="E790" s="1058"/>
      <c r="F790" s="1058"/>
      <c r="G790" s="874"/>
    </row>
    <row r="791" spans="1:7">
      <c r="A791" s="825"/>
      <c r="B791" s="825"/>
      <c r="C791" s="854"/>
      <c r="D791" s="874"/>
      <c r="E791" s="874"/>
      <c r="F791" s="874"/>
      <c r="G791" s="874"/>
    </row>
    <row r="792" spans="1:7">
      <c r="A792" s="985" t="s">
        <v>488</v>
      </c>
      <c r="B792" s="985"/>
      <c r="C792" s="985"/>
      <c r="D792" s="985"/>
      <c r="E792" s="985"/>
      <c r="F792" s="985"/>
      <c r="G792" s="985"/>
    </row>
    <row r="793" spans="1:7">
      <c r="A793" s="825"/>
      <c r="B793" s="825"/>
    </row>
    <row r="794" spans="1:7">
      <c r="A794" s="825"/>
      <c r="B794" s="1058" t="s">
        <v>484</v>
      </c>
      <c r="C794" s="1058"/>
      <c r="D794" s="1058"/>
      <c r="E794" s="1058"/>
      <c r="F794" s="1058"/>
    </row>
    <row r="795" spans="1:7">
      <c r="A795" s="854"/>
      <c r="B795" s="854"/>
      <c r="C795" s="854"/>
      <c r="D795" s="817"/>
      <c r="F795" s="874"/>
    </row>
    <row r="796" spans="1:7">
      <c r="A796" s="985" t="s">
        <v>489</v>
      </c>
      <c r="B796" s="985"/>
      <c r="C796" s="985"/>
      <c r="D796" s="985"/>
      <c r="E796" s="985"/>
      <c r="F796" s="985"/>
      <c r="G796" s="985"/>
    </row>
    <row r="797" spans="1:7">
      <c r="A797" s="825"/>
      <c r="B797" s="825"/>
    </row>
    <row r="798" spans="1:7">
      <c r="A798" s="825"/>
      <c r="B798" s="1058" t="s">
        <v>484</v>
      </c>
      <c r="C798" s="1058"/>
      <c r="D798" s="1058"/>
      <c r="E798" s="1058"/>
      <c r="F798" s="1058"/>
    </row>
    <row r="799" spans="1:7">
      <c r="A799" s="854"/>
      <c r="B799" s="854"/>
      <c r="C799" s="854"/>
      <c r="D799" s="817"/>
      <c r="F799" s="874"/>
    </row>
    <row r="800" spans="1:7">
      <c r="A800" s="985" t="s">
        <v>490</v>
      </c>
      <c r="B800" s="985"/>
      <c r="C800" s="985"/>
      <c r="D800" s="985"/>
      <c r="E800" s="985"/>
      <c r="F800" s="985"/>
      <c r="G800" s="985"/>
    </row>
    <row r="801" spans="1:7">
      <c r="A801" s="825"/>
      <c r="B801" s="825"/>
    </row>
    <row r="802" spans="1:7">
      <c r="A802" s="825"/>
      <c r="B802" s="1058" t="s">
        <v>484</v>
      </c>
      <c r="C802" s="1058"/>
      <c r="D802" s="1058"/>
      <c r="E802" s="1058"/>
      <c r="F802" s="1058"/>
    </row>
    <row r="803" spans="1:7">
      <c r="A803" s="843"/>
      <c r="B803" s="843"/>
      <c r="C803" s="843"/>
      <c r="D803" s="884"/>
      <c r="E803" s="844"/>
      <c r="F803" s="844"/>
      <c r="G803" s="844"/>
    </row>
    <row r="804" spans="1:7">
      <c r="A804" s="985" t="s">
        <v>200</v>
      </c>
      <c r="B804" s="985"/>
      <c r="C804" s="985"/>
      <c r="D804" s="985"/>
      <c r="E804" s="985"/>
      <c r="F804" s="985"/>
      <c r="G804" s="985"/>
    </row>
    <row r="805" spans="1:7">
      <c r="A805" s="825"/>
      <c r="B805" s="825"/>
    </row>
    <row r="806" spans="1:7">
      <c r="A806" s="825"/>
      <c r="B806" s="1058" t="s">
        <v>484</v>
      </c>
      <c r="C806" s="1058"/>
      <c r="D806" s="1058"/>
      <c r="E806" s="1058"/>
      <c r="F806" s="1058"/>
    </row>
    <row r="807" spans="1:7">
      <c r="A807" s="825"/>
      <c r="B807" s="825"/>
      <c r="D807" s="817"/>
    </row>
    <row r="808" spans="1:7">
      <c r="A808" s="985" t="s">
        <v>968</v>
      </c>
      <c r="B808" s="985"/>
      <c r="C808" s="985"/>
      <c r="D808" s="985"/>
      <c r="E808" s="985"/>
      <c r="F808" s="985"/>
      <c r="G808" s="985"/>
    </row>
    <row r="809" spans="1:7">
      <c r="A809" s="825"/>
      <c r="B809" s="825"/>
    </row>
    <row r="810" spans="1:7">
      <c r="A810" s="825"/>
      <c r="B810" s="1058" t="s">
        <v>484</v>
      </c>
      <c r="C810" s="1058"/>
      <c r="D810" s="1058"/>
      <c r="E810" s="1058"/>
      <c r="F810" s="1058"/>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5"/>
      <c r="H1747" s="975"/>
      <c r="I1747" s="975"/>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opLeftCell="A609" zoomScale="110" zoomScaleNormal="110" zoomScaleSheetLayoutView="100" workbookViewId="0">
      <selection activeCell="C621" sqref="C621:O621"/>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83" t="s">
        <v>107</v>
      </c>
      <c r="B8" s="1583"/>
      <c r="C8" s="1583"/>
      <c r="D8" s="1583"/>
      <c r="E8" s="1583"/>
      <c r="F8" s="1583"/>
      <c r="G8" s="1583"/>
      <c r="H8" s="1583"/>
      <c r="I8" s="1583"/>
      <c r="J8" s="1583"/>
      <c r="K8" s="1583"/>
      <c r="L8" s="1583"/>
      <c r="M8" s="1583"/>
      <c r="N8" s="1583"/>
      <c r="O8" s="1583"/>
      <c r="P8" s="1583"/>
      <c r="Q8" s="1583"/>
      <c r="R8" s="1583"/>
      <c r="S8" s="1583"/>
      <c r="T8" s="1583"/>
      <c r="U8" s="1583"/>
      <c r="V8" s="1583"/>
      <c r="W8" s="1583"/>
      <c r="X8" s="1583"/>
      <c r="Y8" s="1583"/>
      <c r="Z8" s="1583"/>
      <c r="AA8" s="1583"/>
      <c r="AB8" s="1583"/>
      <c r="AC8" s="1583"/>
      <c r="AD8" s="1583"/>
      <c r="AE8" s="1583"/>
      <c r="AF8" s="1583"/>
      <c r="AG8" s="1583"/>
      <c r="AH8" s="1583"/>
      <c r="AI8" s="1583"/>
      <c r="AJ8" s="1583"/>
      <c r="AK8" s="1583"/>
      <c r="AL8" s="1583"/>
    </row>
    <row r="9" spans="1:38" ht="15" customHeight="1">
      <c r="A9" s="1331" t="s">
        <v>1570</v>
      </c>
      <c r="B9" s="1331"/>
      <c r="C9" s="1331"/>
      <c r="D9" s="1331"/>
      <c r="E9" s="1331"/>
      <c r="F9" s="1331"/>
      <c r="G9" s="1331"/>
      <c r="H9" s="1331"/>
      <c r="I9" s="1331"/>
      <c r="J9" s="1331"/>
      <c r="K9" s="1331"/>
      <c r="L9" s="1331"/>
      <c r="M9" s="1331"/>
      <c r="N9" s="1331"/>
      <c r="O9" s="1331"/>
      <c r="P9" s="1331"/>
      <c r="Q9" s="1331"/>
      <c r="R9" s="1331"/>
      <c r="S9" s="1331"/>
      <c r="T9" s="1331"/>
      <c r="U9" s="1331"/>
      <c r="V9" s="1331"/>
      <c r="W9" s="1331"/>
      <c r="X9" s="1331"/>
      <c r="Y9" s="1331"/>
      <c r="Z9" s="1331"/>
      <c r="AA9" s="1331"/>
      <c r="AB9" s="1331"/>
      <c r="AC9" s="1331"/>
      <c r="AD9" s="1331"/>
      <c r="AE9" s="1331"/>
      <c r="AF9" s="1331"/>
      <c r="AG9" s="1331"/>
      <c r="AH9" s="1331"/>
      <c r="AI9" s="1331"/>
      <c r="AJ9" s="1331"/>
      <c r="AK9" s="1331"/>
      <c r="AL9" s="1331"/>
    </row>
    <row r="10" spans="1:38" ht="15" customHeight="1">
      <c r="A10" s="1582" t="s">
        <v>1571</v>
      </c>
      <c r="B10" s="1582"/>
      <c r="C10" s="1582"/>
      <c r="D10" s="1582"/>
      <c r="E10" s="1582"/>
      <c r="F10" s="1582"/>
      <c r="G10" s="1582"/>
      <c r="H10" s="1582"/>
      <c r="I10" s="1582"/>
      <c r="J10" s="1582"/>
      <c r="K10" s="1582"/>
      <c r="L10" s="1582"/>
      <c r="M10" s="1582"/>
      <c r="N10" s="1582"/>
      <c r="O10" s="1582"/>
      <c r="P10" s="1582"/>
      <c r="Q10" s="1582"/>
      <c r="R10" s="1582"/>
      <c r="S10" s="1582"/>
      <c r="T10" s="1582"/>
      <c r="U10" s="1582"/>
      <c r="V10" s="1582"/>
      <c r="W10" s="1582"/>
      <c r="X10" s="1582"/>
      <c r="Y10" s="1582"/>
      <c r="Z10" s="1582"/>
      <c r="AA10" s="1582"/>
      <c r="AB10" s="1582"/>
      <c r="AC10" s="1582"/>
      <c r="AD10" s="1582"/>
      <c r="AE10" s="1582"/>
      <c r="AF10" s="1582"/>
      <c r="AG10" s="1582"/>
      <c r="AH10" s="1582"/>
      <c r="AI10" s="1582"/>
      <c r="AJ10" s="1582"/>
      <c r="AK10" s="1582"/>
      <c r="AL10" s="1582"/>
    </row>
    <row r="11" spans="1:38" ht="15" customHeight="1">
      <c r="A11" s="1582" t="s">
        <v>1569</v>
      </c>
      <c r="B11" s="1582"/>
      <c r="C11" s="1582"/>
      <c r="D11" s="1582"/>
      <c r="E11" s="1582"/>
      <c r="F11" s="1582"/>
      <c r="G11" s="1582"/>
      <c r="H11" s="1582"/>
      <c r="I11" s="1582"/>
      <c r="J11" s="1582"/>
      <c r="K11" s="1582"/>
      <c r="L11" s="1582"/>
      <c r="M11" s="1582"/>
      <c r="N11" s="1582"/>
      <c r="O11" s="1582"/>
      <c r="P11" s="1582"/>
      <c r="Q11" s="1582"/>
      <c r="R11" s="1582"/>
      <c r="S11" s="1582"/>
      <c r="T11" s="1582"/>
      <c r="U11" s="1582"/>
      <c r="V11" s="1582"/>
      <c r="W11" s="1582"/>
      <c r="X11" s="1582"/>
      <c r="Y11" s="1582"/>
      <c r="Z11" s="1582"/>
      <c r="AA11" s="1582"/>
      <c r="AB11" s="1582"/>
      <c r="AC11" s="1582"/>
      <c r="AD11" s="1582"/>
      <c r="AE11" s="1582"/>
      <c r="AF11" s="1582"/>
      <c r="AG11" s="1582"/>
      <c r="AH11" s="1582"/>
      <c r="AI11" s="1582"/>
      <c r="AJ11" s="1582"/>
      <c r="AK11" s="1582"/>
      <c r="AL11" s="1582"/>
    </row>
    <row r="12" spans="1:38" ht="12.75">
      <c r="A12" s="1311" t="s">
        <v>1644</v>
      </c>
      <c r="B12" s="1312"/>
      <c r="C12" s="1312"/>
      <c r="D12" s="1312"/>
      <c r="E12" s="1312"/>
      <c r="F12" s="1312"/>
      <c r="G12" s="1312"/>
      <c r="H12" s="1312"/>
      <c r="I12" s="1312"/>
      <c r="J12" s="1312"/>
      <c r="K12" s="1312"/>
      <c r="L12" s="1312"/>
      <c r="M12" s="1312"/>
      <c r="N12" s="1312"/>
      <c r="O12" s="1312"/>
      <c r="P12" s="1312"/>
      <c r="Q12" s="1312"/>
      <c r="R12" s="1312"/>
      <c r="S12" s="1312"/>
      <c r="T12" s="1312"/>
      <c r="U12" s="1312"/>
      <c r="V12" s="1312"/>
      <c r="W12" s="1312"/>
      <c r="X12" s="1312"/>
      <c r="Y12" s="1312"/>
      <c r="Z12" s="1312"/>
      <c r="AA12" s="1312"/>
      <c r="AB12" s="1312"/>
      <c r="AC12" s="1312"/>
      <c r="AD12" s="1312"/>
      <c r="AE12" s="1312"/>
      <c r="AF12" s="1312"/>
      <c r="AG12" s="1312"/>
      <c r="AH12" s="1312"/>
      <c r="AI12" s="1312"/>
      <c r="AJ12" s="1312"/>
      <c r="AK12" s="1312"/>
      <c r="AL12" s="1312"/>
    </row>
    <row r="13" spans="1:38" ht="12.75">
      <c r="A13" s="971" t="s">
        <v>1429</v>
      </c>
      <c r="B13" s="971"/>
      <c r="C13" s="971"/>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971"/>
    </row>
    <row r="14" spans="1:38" ht="12.75" customHeight="1" thickBot="1">
      <c r="A14" s="972"/>
      <c r="B14" s="972"/>
      <c r="C14" s="972"/>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c r="AL14" s="972"/>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318" t="s">
        <v>1646</v>
      </c>
      <c r="I16" s="1317"/>
      <c r="J16" s="1317"/>
      <c r="K16" s="1317"/>
      <c r="L16" s="1317"/>
      <c r="M16" s="1317"/>
      <c r="N16" s="1317"/>
      <c r="O16" s="1317"/>
      <c r="P16" s="1317"/>
      <c r="Q16" s="1317"/>
      <c r="R16" s="1317"/>
      <c r="S16" s="1317"/>
      <c r="T16" s="1317"/>
      <c r="U16" s="1317"/>
      <c r="V16" s="1317"/>
      <c r="W16" s="1317"/>
      <c r="X16" s="1317"/>
      <c r="Y16" s="1317"/>
      <c r="Z16" s="1317"/>
      <c r="AA16" s="1317"/>
      <c r="AB16" s="1317"/>
      <c r="AC16" s="1317"/>
      <c r="AD16" s="1317"/>
      <c r="AE16" s="1317"/>
      <c r="AF16" s="1317"/>
      <c r="AG16" s="1317"/>
      <c r="AH16" s="1317"/>
      <c r="AI16" s="1317"/>
      <c r="AJ16" s="1317"/>
    </row>
    <row r="17" spans="1:39" ht="12.75" customHeight="1"/>
    <row r="18" spans="1:39" ht="12.75" customHeight="1">
      <c r="A18" s="137" t="s">
        <v>108</v>
      </c>
      <c r="C18" s="7"/>
      <c r="D18" s="7"/>
      <c r="E18" s="7"/>
      <c r="F18" s="7"/>
      <c r="G18" s="7"/>
      <c r="H18" s="1320" t="s">
        <v>1647</v>
      </c>
      <c r="I18" s="1148"/>
      <c r="J18" s="1148"/>
      <c r="K18" s="1148"/>
      <c r="L18" s="1148"/>
      <c r="M18" s="1148"/>
      <c r="N18" s="1148"/>
      <c r="O18" s="1148"/>
      <c r="P18" s="1148"/>
      <c r="Q18" s="1148"/>
      <c r="R18" s="1148"/>
      <c r="S18" s="1148"/>
      <c r="T18" s="1148"/>
      <c r="U18" s="1148"/>
      <c r="V18" s="1148"/>
      <c r="W18" s="1148"/>
      <c r="X18" s="1148"/>
      <c r="Y18" s="1148"/>
      <c r="Z18" s="1148"/>
      <c r="AA18" s="1148"/>
      <c r="AB18" s="1148"/>
      <c r="AC18" s="1148"/>
      <c r="AD18" s="1148"/>
      <c r="AE18" s="1148"/>
      <c r="AF18" s="1148"/>
      <c r="AG18" s="1148"/>
      <c r="AH18" s="1148"/>
      <c r="AI18" s="1148"/>
      <c r="AJ18" s="1148"/>
    </row>
    <row r="19" spans="1:39" ht="12.75" customHeight="1"/>
    <row r="20" spans="1:39" ht="14.25" customHeight="1">
      <c r="A20" s="1334" t="s">
        <v>966</v>
      </c>
      <c r="B20" s="1334"/>
      <c r="C20" s="1334"/>
      <c r="D20" s="1334"/>
      <c r="E20" s="1334"/>
      <c r="F20" s="1334"/>
      <c r="G20" s="1334"/>
      <c r="H20" s="1334"/>
      <c r="I20" s="1334"/>
      <c r="J20" s="1334"/>
      <c r="K20" s="1334"/>
      <c r="L20" s="1334"/>
      <c r="M20" s="1334"/>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c r="AL20" s="1334"/>
    </row>
    <row r="21" spans="1:39" ht="12.75" customHeight="1">
      <c r="A21" s="1319" t="s">
        <v>1155</v>
      </c>
      <c r="B21" s="1319"/>
      <c r="C21" s="1319"/>
      <c r="D21" s="1319"/>
      <c r="E21" s="1319"/>
      <c r="F21" s="1319"/>
      <c r="G21" s="1319"/>
      <c r="H21" s="1319"/>
      <c r="I21" s="1319"/>
      <c r="J21" s="1319"/>
      <c r="K21" s="1319"/>
      <c r="L21" s="1319"/>
      <c r="M21" s="1319"/>
      <c r="N21" s="1319"/>
      <c r="O21" s="1319"/>
      <c r="P21" s="1319"/>
      <c r="Q21" s="1319"/>
      <c r="R21" s="1319"/>
      <c r="S21" s="1319"/>
      <c r="T21" s="1319"/>
      <c r="U21" s="1319"/>
      <c r="V21" s="1319"/>
      <c r="W21" s="1319"/>
      <c r="X21" s="1319"/>
      <c r="Y21" s="1319"/>
      <c r="Z21" s="1319"/>
      <c r="AA21" s="1319"/>
      <c r="AB21" s="1319"/>
      <c r="AC21" s="1319"/>
      <c r="AD21" s="1319"/>
      <c r="AE21" s="1319"/>
      <c r="AF21" s="1319"/>
      <c r="AG21" s="1319"/>
      <c r="AH21" s="1319"/>
      <c r="AI21" s="1319"/>
      <c r="AJ21" s="1319"/>
      <c r="AK21" s="1319"/>
      <c r="AL21" s="1319"/>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6">
        <f>'Basis &amp; Credits'!AB56</f>
        <v>1274286.7</v>
      </c>
      <c r="N26" s="1316"/>
      <c r="O26" s="1316"/>
      <c r="P26" s="1316"/>
      <c r="Q26" s="1316"/>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3">
        <f>'Basis &amp; Credits'!AB77</f>
        <v>0</v>
      </c>
      <c r="N27" s="1383"/>
      <c r="O27" s="1383"/>
      <c r="P27" s="1383"/>
      <c r="Q27" s="1383"/>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117" t="s">
        <v>723</v>
      </c>
      <c r="P33" s="1117"/>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13"/>
      <c r="H122" s="1313"/>
      <c r="I122" s="247" t="s">
        <v>195</v>
      </c>
      <c r="L122" s="1313"/>
      <c r="M122" s="1313"/>
      <c r="N122" s="1313"/>
      <c r="O122" s="954"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0"/>
      <c r="D124" s="1310"/>
      <c r="E124" s="1310"/>
      <c r="F124" s="1310"/>
      <c r="G124" s="1310"/>
      <c r="H124" s="1310"/>
      <c r="I124" s="1310"/>
      <c r="J124" s="1310"/>
      <c r="K124" s="1310"/>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13"/>
      <c r="Z126" s="1313"/>
      <c r="AA126" s="1313"/>
      <c r="AB126" s="1313"/>
      <c r="AC126" s="1313"/>
      <c r="AD126" s="1313"/>
      <c r="AE126" s="1313"/>
      <c r="AF126" s="1313"/>
      <c r="AG126" s="1313"/>
      <c r="AH126" s="1313"/>
      <c r="AI126" s="1313"/>
      <c r="AJ126" s="1313"/>
      <c r="AK126" s="1313"/>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4"/>
      <c r="Z129" s="1314"/>
      <c r="AA129" s="1314"/>
      <c r="AB129" s="1314"/>
      <c r="AC129" s="1314"/>
      <c r="AD129" s="1314"/>
      <c r="AE129" s="1314"/>
      <c r="AF129" s="1314"/>
      <c r="AG129" s="1314"/>
      <c r="AH129" s="1314"/>
      <c r="AI129" s="1314"/>
      <c r="AJ129" s="1314"/>
      <c r="AK129" s="1314"/>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4"/>
      <c r="Z132" s="1314"/>
      <c r="AA132" s="1314"/>
      <c r="AB132" s="1314"/>
      <c r="AC132" s="1314"/>
      <c r="AD132" s="1314"/>
      <c r="AE132" s="1314"/>
      <c r="AF132" s="1314"/>
      <c r="AG132" s="1314"/>
      <c r="AH132" s="1314"/>
      <c r="AI132" s="1314"/>
      <c r="AJ132" s="1314"/>
      <c r="AK132" s="1314"/>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1"/>
      <c r="G150" s="1321"/>
      <c r="H150" s="1321"/>
      <c r="I150" s="1321"/>
      <c r="J150" s="1321"/>
      <c r="K150" s="1321"/>
      <c r="L150" s="1321"/>
      <c r="M150" s="1321"/>
      <c r="N150" s="1321"/>
      <c r="O150" s="1321"/>
      <c r="P150" s="1321"/>
      <c r="Q150" s="1321"/>
      <c r="R150" s="1321"/>
      <c r="S150" s="1321"/>
      <c r="T150" s="1321"/>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320" t="s">
        <v>1648</v>
      </c>
      <c r="P153" s="1148"/>
      <c r="Q153" s="1148"/>
      <c r="R153" s="1148"/>
      <c r="S153" s="1148"/>
      <c r="T153" s="1148"/>
      <c r="U153" s="1148"/>
      <c r="V153" s="1148"/>
      <c r="W153" s="1148"/>
      <c r="X153" s="1148"/>
      <c r="Y153" s="1148"/>
      <c r="Z153" s="1148"/>
      <c r="AA153" s="1148"/>
      <c r="AB153" s="1148"/>
      <c r="AC153" s="1148"/>
      <c r="AD153" s="1148"/>
      <c r="AE153" s="1148"/>
      <c r="AF153" s="1148"/>
      <c r="AG153" s="1148"/>
      <c r="AH153" s="1148"/>
    </row>
    <row r="154" spans="1:59" ht="12.75" customHeight="1">
      <c r="D154" s="483" t="s">
        <v>476</v>
      </c>
      <c r="F154" s="32"/>
      <c r="G154" s="32"/>
      <c r="H154" s="32"/>
      <c r="I154" s="32"/>
      <c r="J154" s="32"/>
      <c r="K154" s="32"/>
      <c r="L154" s="32"/>
      <c r="M154" s="32"/>
      <c r="N154" s="32"/>
      <c r="O154" s="1260" t="s">
        <v>1649</v>
      </c>
      <c r="P154" s="1153"/>
      <c r="Q154" s="1153"/>
      <c r="R154" s="1153"/>
      <c r="S154" s="1153"/>
      <c r="T154" s="1153"/>
      <c r="U154" s="1153"/>
      <c r="V154" s="1153"/>
      <c r="W154" s="1153"/>
      <c r="X154" s="1153"/>
      <c r="Y154" s="1153"/>
      <c r="Z154" s="1153"/>
      <c r="AA154" s="1153"/>
      <c r="AB154" s="1153"/>
      <c r="AC154" s="1153"/>
      <c r="AD154" s="1153"/>
      <c r="AE154" s="1153"/>
      <c r="AF154" s="1153"/>
      <c r="AG154" s="1153"/>
      <c r="AH154" s="1153"/>
      <c r="AM154" s="25"/>
    </row>
    <row r="155" spans="1:59" ht="12.75">
      <c r="D155" s="13" t="s">
        <v>478</v>
      </c>
      <c r="F155" s="13"/>
      <c r="G155" s="13"/>
      <c r="H155" s="13"/>
      <c r="I155" s="13"/>
      <c r="J155" s="13"/>
      <c r="K155" s="13"/>
      <c r="L155" s="13"/>
      <c r="M155" s="13"/>
      <c r="N155" s="13"/>
      <c r="O155" s="1327" t="s">
        <v>477</v>
      </c>
      <c r="P155" s="1327"/>
      <c r="Q155" s="1327"/>
      <c r="R155" s="1327"/>
      <c r="S155" s="1327"/>
      <c r="T155" s="1327"/>
      <c r="U155" s="1327"/>
      <c r="V155" s="1327"/>
      <c r="W155" s="1327"/>
      <c r="X155" s="1327"/>
      <c r="Y155" s="1327"/>
      <c r="Z155" s="1327"/>
      <c r="AA155" s="1327"/>
      <c r="AB155" s="1327"/>
      <c r="AC155" s="1327"/>
      <c r="AD155" s="1327"/>
      <c r="AE155" s="1327"/>
      <c r="AF155" s="1327"/>
      <c r="AG155" s="1327"/>
      <c r="AH155" s="1327"/>
      <c r="AM155" s="25"/>
    </row>
    <row r="156" spans="1:59" ht="12.75">
      <c r="D156" s="32" t="s">
        <v>335</v>
      </c>
      <c r="F156" s="32"/>
      <c r="G156" s="32"/>
      <c r="H156" s="32"/>
      <c r="I156" s="32"/>
      <c r="J156" s="32"/>
      <c r="K156" s="32"/>
      <c r="L156" s="32"/>
      <c r="M156" s="32"/>
      <c r="N156" s="32"/>
      <c r="O156" s="1089" t="s">
        <v>1650</v>
      </c>
      <c r="P156" s="1089"/>
      <c r="Q156" s="1089"/>
      <c r="R156" s="1089"/>
      <c r="S156" s="1089"/>
      <c r="T156" s="1089"/>
      <c r="U156" s="1089"/>
      <c r="V156" s="1089"/>
      <c r="W156" s="1089"/>
      <c r="X156" s="1089"/>
      <c r="Y156" s="1089"/>
      <c r="Z156" s="1089"/>
      <c r="AA156" s="1089"/>
      <c r="AB156" s="1089"/>
      <c r="AC156" s="1089"/>
      <c r="AD156" s="1089"/>
      <c r="AE156" s="1089"/>
      <c r="AF156" s="1089"/>
      <c r="AG156" s="1089"/>
      <c r="AH156" s="1089"/>
      <c r="BG156" s="12" t="s">
        <v>329</v>
      </c>
    </row>
    <row r="157" spans="1:59" ht="12.75">
      <c r="D157" s="32" t="s">
        <v>336</v>
      </c>
      <c r="F157" s="32"/>
      <c r="G157" s="32"/>
      <c r="H157" s="32"/>
      <c r="I157" s="32"/>
      <c r="J157" s="32"/>
      <c r="K157" s="32"/>
      <c r="L157" s="32"/>
      <c r="M157" s="32"/>
      <c r="N157" s="32"/>
      <c r="O157" s="1320" t="s">
        <v>1651</v>
      </c>
      <c r="P157" s="1148"/>
      <c r="Q157" s="1148"/>
      <c r="R157" s="1148"/>
      <c r="S157" s="1148"/>
      <c r="T157" s="1148"/>
      <c r="U157" s="1148"/>
      <c r="V157" s="1148"/>
      <c r="W157" s="1148"/>
      <c r="X157" s="1148"/>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41">
        <v>93901</v>
      </c>
      <c r="P158" s="1541"/>
      <c r="Q158" s="1541"/>
      <c r="R158" s="1541"/>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29" t="s">
        <v>1652</v>
      </c>
      <c r="P159" s="1329"/>
      <c r="Q159" s="1329"/>
      <c r="R159" s="1329"/>
      <c r="S159" s="1329"/>
      <c r="T159" s="1329"/>
      <c r="V159" s="149" t="s">
        <v>287</v>
      </c>
      <c r="W159" s="1542"/>
      <c r="X159" s="1542"/>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29">
        <v>8317587234</v>
      </c>
      <c r="P160" s="1329"/>
      <c r="Q160" s="1329"/>
      <c r="R160" s="1329"/>
      <c r="S160" s="1329"/>
      <c r="T160" s="1329"/>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15" t="s">
        <v>1653</v>
      </c>
      <c r="P161" s="1315"/>
      <c r="Q161" s="1315"/>
      <c r="R161" s="1315"/>
      <c r="S161" s="1315"/>
      <c r="T161" s="1315"/>
      <c r="U161" s="1315"/>
      <c r="V161" s="1315"/>
      <c r="W161" s="1315"/>
      <c r="X161" s="1315"/>
      <c r="Y161" s="1315"/>
      <c r="Z161" s="1315"/>
      <c r="AA161" s="1315"/>
      <c r="AB161" s="1315"/>
      <c r="AC161" s="1315"/>
      <c r="AD161" s="1315"/>
      <c r="AE161" s="1315"/>
      <c r="AF161" s="1315"/>
      <c r="AG161" s="1315"/>
      <c r="AH161" s="1315"/>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39" t="s">
        <v>1511</v>
      </c>
      <c r="E164" s="1339"/>
      <c r="F164" s="1339"/>
      <c r="G164" s="1339"/>
      <c r="H164" s="1339"/>
      <c r="I164" s="1339"/>
      <c r="J164" s="1339"/>
      <c r="K164" s="1339"/>
      <c r="L164" s="1339"/>
      <c r="M164" s="1339"/>
      <c r="N164" s="1339"/>
      <c r="O164" s="1339"/>
      <c r="P164" s="1339"/>
      <c r="Q164" s="1339"/>
      <c r="R164" s="1339"/>
      <c r="S164" s="1339"/>
      <c r="T164" s="1339"/>
      <c r="U164" s="1339"/>
      <c r="V164" s="1339"/>
      <c r="W164" s="1339"/>
      <c r="X164" s="1339"/>
      <c r="Y164" s="1339"/>
      <c r="Z164" s="1339"/>
      <c r="AA164" s="1339"/>
      <c r="AB164" s="1339"/>
      <c r="AC164" s="1339"/>
      <c r="AD164" s="1339"/>
      <c r="AE164" s="1339"/>
      <c r="AF164" s="1339"/>
      <c r="AG164" s="1339"/>
      <c r="AH164" s="1339"/>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50" t="s">
        <v>586</v>
      </c>
      <c r="B169" s="1150"/>
      <c r="C169" s="1150"/>
      <c r="D169" s="1150"/>
      <c r="E169" s="1150"/>
      <c r="F169" s="1150"/>
      <c r="G169" s="1150"/>
      <c r="H169" s="1150"/>
      <c r="I169" s="1150"/>
      <c r="J169" s="1150"/>
      <c r="K169" s="1150"/>
      <c r="L169" s="1150"/>
      <c r="M169" s="1150"/>
      <c r="N169" s="1150"/>
      <c r="O169" s="1150"/>
      <c r="P169" s="1150"/>
      <c r="Q169" s="1150"/>
      <c r="R169" s="1150"/>
      <c r="S169" s="1150"/>
      <c r="T169" s="1150"/>
      <c r="U169" s="1150"/>
      <c r="V169" s="1150"/>
      <c r="W169" s="1150"/>
      <c r="X169" s="1150"/>
      <c r="Y169" s="1150"/>
      <c r="Z169" s="1150"/>
      <c r="AA169" s="1150"/>
      <c r="AB169" s="1150"/>
      <c r="AC169" s="1150"/>
      <c r="AD169" s="1150"/>
      <c r="AE169" s="1150"/>
      <c r="AF169" s="1150"/>
      <c r="AG169" s="1150"/>
      <c r="AH169" s="1150"/>
      <c r="AI169" s="1150"/>
      <c r="AJ169" s="1150"/>
      <c r="AK169" s="1150"/>
      <c r="AL169" s="1150"/>
      <c r="BA169" s="36" t="s">
        <v>727</v>
      </c>
      <c r="BG169" s="12" t="s">
        <v>535</v>
      </c>
    </row>
    <row r="170" spans="1:59" ht="13.5" thickBot="1">
      <c r="A170" s="1151"/>
      <c r="B170" s="1151"/>
      <c r="C170" s="1151"/>
      <c r="D170" s="1151"/>
      <c r="E170" s="1151"/>
      <c r="F170" s="1151"/>
      <c r="G170" s="1151"/>
      <c r="H170" s="1151"/>
      <c r="I170" s="1151"/>
      <c r="J170" s="1151"/>
      <c r="K170" s="1151"/>
      <c r="L170" s="1151"/>
      <c r="M170" s="1151"/>
      <c r="N170" s="1151"/>
      <c r="O170" s="1151"/>
      <c r="P170" s="1151"/>
      <c r="Q170" s="1151"/>
      <c r="R170" s="1151"/>
      <c r="S170" s="1151"/>
      <c r="T170" s="1151"/>
      <c r="U170" s="1151"/>
      <c r="V170" s="1151"/>
      <c r="W170" s="1151"/>
      <c r="X170" s="1151"/>
      <c r="Y170" s="1151"/>
      <c r="Z170" s="1151"/>
      <c r="AA170" s="1151"/>
      <c r="AB170" s="1151"/>
      <c r="AC170" s="1151"/>
      <c r="AD170" s="1151"/>
      <c r="AE170" s="1151"/>
      <c r="AF170" s="1151"/>
      <c r="AG170" s="1151"/>
      <c r="AH170" s="1151"/>
      <c r="AI170" s="1151"/>
      <c r="AJ170" s="1151"/>
      <c r="AK170" s="1151"/>
      <c r="AL170" s="1151"/>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38" t="s">
        <v>403</v>
      </c>
      <c r="K173" s="1338"/>
      <c r="L173" s="1338"/>
      <c r="M173" s="1338"/>
      <c r="N173" s="1338"/>
      <c r="O173" s="1338"/>
      <c r="P173" s="1338"/>
      <c r="Q173" s="1338"/>
      <c r="R173" s="1338"/>
      <c r="S173" s="1338"/>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089" t="s">
        <v>1654</v>
      </c>
      <c r="K174" s="1089"/>
      <c r="L174" s="1089"/>
      <c r="M174" s="1089"/>
      <c r="N174" s="1089"/>
      <c r="O174" s="1089"/>
      <c r="P174" s="1089"/>
      <c r="Q174" s="1089"/>
      <c r="R174" s="1089"/>
      <c r="S174" s="1089"/>
      <c r="T174" s="1089"/>
      <c r="U174" s="1089"/>
      <c r="V174" s="1089"/>
      <c r="W174" s="1089"/>
      <c r="X174" s="1089"/>
      <c r="Y174" s="1089"/>
      <c r="Z174" s="1089"/>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17" t="s">
        <v>592</v>
      </c>
      <c r="V175" s="1117"/>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35">
        <v>20</v>
      </c>
      <c r="V176" s="1335"/>
      <c r="W176" s="4" t="s">
        <v>328</v>
      </c>
      <c r="X176" s="1326">
        <v>522</v>
      </c>
      <c r="Y176" s="1326"/>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17" t="s">
        <v>592</v>
      </c>
      <c r="S177" s="1117"/>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90"/>
      <c r="AG178" s="1590"/>
      <c r="AH178" s="4" t="s">
        <v>328</v>
      </c>
      <c r="AI178" s="1544"/>
      <c r="AJ178" s="1544"/>
      <c r="AK178" s="1544"/>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17" t="s">
        <v>592</v>
      </c>
      <c r="Y180" s="1117"/>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77" t="str">
        <f>H18</f>
        <v>Steinbeck Commons</v>
      </c>
      <c r="J186" s="1177"/>
      <c r="K186" s="1177"/>
      <c r="L186" s="1177"/>
      <c r="M186" s="1177"/>
      <c r="N186" s="1177"/>
      <c r="O186" s="1177"/>
      <c r="P186" s="1177"/>
      <c r="Q186" s="1177"/>
      <c r="R186" s="1177"/>
      <c r="S186" s="1177"/>
      <c r="T186" s="1177"/>
      <c r="U186" s="1177"/>
      <c r="V186" s="1177"/>
      <c r="W186" s="1177"/>
      <c r="X186" s="1177"/>
      <c r="Y186" s="1177"/>
      <c r="Z186" s="1177"/>
      <c r="AA186" s="1177"/>
      <c r="AB186" s="1177"/>
      <c r="AC186" s="1177"/>
      <c r="AD186" s="1177"/>
      <c r="AE186" s="1177"/>
      <c r="AF186" s="25"/>
      <c r="AH186" s="25"/>
      <c r="AJ186" s="3"/>
      <c r="AK186" s="3"/>
      <c r="AL186" s="3"/>
      <c r="BA186" s="36" t="s">
        <v>247</v>
      </c>
      <c r="BG186" s="12" t="s">
        <v>69</v>
      </c>
    </row>
    <row r="187" spans="1:59" ht="12.75">
      <c r="A187" s="25"/>
      <c r="C187" s="45"/>
      <c r="D187" s="25" t="s">
        <v>630</v>
      </c>
      <c r="E187" s="25"/>
      <c r="F187" s="25"/>
      <c r="G187" s="25"/>
      <c r="H187" s="25"/>
      <c r="I187" s="1088" t="s">
        <v>1655</v>
      </c>
      <c r="J187" s="1088"/>
      <c r="K187" s="1088"/>
      <c r="L187" s="1088"/>
      <c r="M187" s="1088"/>
      <c r="N187" s="1088"/>
      <c r="O187" s="1088"/>
      <c r="P187" s="1088"/>
      <c r="Q187" s="1088"/>
      <c r="R187" s="1088"/>
      <c r="S187" s="1088"/>
      <c r="T187" s="1088"/>
      <c r="U187" s="1088"/>
      <c r="V187" s="1088"/>
      <c r="W187" s="1088"/>
      <c r="X187" s="1088"/>
      <c r="Y187" s="1088"/>
      <c r="Z187" s="1088"/>
      <c r="AA187" s="1088"/>
      <c r="AB187" s="1088"/>
      <c r="AC187" s="1088"/>
      <c r="AD187" s="1088"/>
      <c r="AE187" s="1088"/>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48"/>
      <c r="F189" s="1248"/>
      <c r="G189" s="1248"/>
      <c r="H189" s="1248"/>
      <c r="I189" s="1248"/>
      <c r="J189" s="1248"/>
      <c r="K189" s="1248"/>
      <c r="L189" s="1248"/>
      <c r="M189" s="1248"/>
      <c r="N189" s="1248"/>
      <c r="O189" s="1248"/>
      <c r="P189" s="1248"/>
      <c r="Q189" s="1248"/>
      <c r="R189" s="1248"/>
      <c r="S189" s="1248"/>
      <c r="T189" s="1248"/>
      <c r="U189" s="1248"/>
      <c r="V189" s="1248"/>
      <c r="W189" s="1248"/>
      <c r="X189" s="1248"/>
      <c r="Y189" s="1248"/>
      <c r="Z189" s="1248"/>
      <c r="AA189" s="1248"/>
      <c r="AB189" s="1248"/>
      <c r="AC189" s="1248"/>
      <c r="AD189" s="1248"/>
      <c r="AE189" s="1248"/>
      <c r="AF189" s="25"/>
      <c r="AH189" s="25"/>
      <c r="AJ189" s="3"/>
      <c r="AK189" s="3"/>
      <c r="AL189" s="3"/>
      <c r="AP189" s="12" t="s">
        <v>329</v>
      </c>
      <c r="BA189" s="36" t="s">
        <v>251</v>
      </c>
      <c r="BG189" s="12" t="s">
        <v>72</v>
      </c>
    </row>
    <row r="190" spans="1:59" ht="12.75">
      <c r="A190" s="25"/>
      <c r="C190" s="45"/>
      <c r="D190" s="25"/>
      <c r="E190" s="1249"/>
      <c r="F190" s="1249"/>
      <c r="G190" s="1249"/>
      <c r="H190" s="1249"/>
      <c r="I190" s="1249"/>
      <c r="J190" s="1249"/>
      <c r="K190" s="1249"/>
      <c r="L190" s="1249"/>
      <c r="M190" s="1249"/>
      <c r="N190" s="1249"/>
      <c r="O190" s="1249"/>
      <c r="P190" s="1249"/>
      <c r="Q190" s="1249"/>
      <c r="R190" s="1249"/>
      <c r="S190" s="1249"/>
      <c r="T190" s="1249"/>
      <c r="U190" s="1249"/>
      <c r="V190" s="1249"/>
      <c r="W190" s="1249"/>
      <c r="X190" s="1249"/>
      <c r="Y190" s="1249"/>
      <c r="Z190" s="1249"/>
      <c r="AA190" s="1249"/>
      <c r="AB190" s="1249"/>
      <c r="AC190" s="1249"/>
      <c r="AD190" s="1249"/>
      <c r="AE190" s="1249"/>
      <c r="AF190" s="25"/>
      <c r="AH190" s="25"/>
      <c r="AJ190" s="3"/>
      <c r="AK190" s="3"/>
      <c r="AL190" s="3"/>
      <c r="AP190" s="12" t="s">
        <v>1194</v>
      </c>
      <c r="BA190" s="36" t="s">
        <v>686</v>
      </c>
      <c r="BG190" s="12" t="s">
        <v>73</v>
      </c>
    </row>
    <row r="191" spans="1:59" ht="12.75">
      <c r="A191" s="25"/>
      <c r="C191" s="45"/>
      <c r="D191" s="25" t="s">
        <v>631</v>
      </c>
      <c r="E191" s="25"/>
      <c r="I191" s="1089" t="s">
        <v>1651</v>
      </c>
      <c r="J191" s="1089"/>
      <c r="K191" s="1089"/>
      <c r="L191" s="1089"/>
      <c r="M191" s="1089"/>
      <c r="N191" s="1089"/>
      <c r="O191" s="1089"/>
      <c r="P191" s="1089"/>
      <c r="Q191" s="25" t="s">
        <v>633</v>
      </c>
      <c r="T191" s="1089" t="s">
        <v>66</v>
      </c>
      <c r="U191" s="1089"/>
      <c r="V191" s="1089"/>
      <c r="W191" s="1089"/>
      <c r="X191" s="1089"/>
      <c r="Y191" s="1089"/>
      <c r="Z191" s="1089"/>
      <c r="AA191" s="1089"/>
      <c r="AB191" s="1089"/>
      <c r="AC191" s="1089"/>
      <c r="AD191" s="1089"/>
      <c r="AE191" s="1089"/>
      <c r="AH191" s="25"/>
      <c r="AJ191" s="3"/>
      <c r="AK191" s="3"/>
      <c r="AL191" s="3"/>
      <c r="AP191" s="12" t="s">
        <v>1195</v>
      </c>
      <c r="BA191" s="36" t="s">
        <v>743</v>
      </c>
      <c r="BG191" s="12" t="s">
        <v>789</v>
      </c>
    </row>
    <row r="192" spans="1:59" ht="12.75">
      <c r="A192" s="25"/>
      <c r="C192" s="46"/>
      <c r="D192" s="25" t="s">
        <v>634</v>
      </c>
      <c r="E192" s="25"/>
      <c r="F192" s="25"/>
      <c r="G192" s="25"/>
      <c r="I192" s="1088">
        <v>93901</v>
      </c>
      <c r="J192" s="1088"/>
      <c r="K192" s="1088"/>
      <c r="L192" s="1088"/>
      <c r="M192" s="1088"/>
      <c r="N192" s="1088"/>
      <c r="O192" s="25" t="s">
        <v>636</v>
      </c>
      <c r="P192" s="25"/>
      <c r="Q192" s="25"/>
      <c r="R192" s="25"/>
      <c r="S192" s="25"/>
      <c r="T192" s="1337">
        <v>13</v>
      </c>
      <c r="U192" s="1337"/>
      <c r="V192" s="1337"/>
      <c r="W192" s="1337"/>
      <c r="X192" s="1337"/>
      <c r="Y192" s="1337"/>
      <c r="Z192" s="1337"/>
      <c r="AA192" s="1337"/>
      <c r="AB192" s="1337"/>
      <c r="AC192" s="1337"/>
      <c r="AD192" s="1337"/>
      <c r="AE192" s="1337"/>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248" t="s">
        <v>1656</v>
      </c>
      <c r="O193" s="1248"/>
      <c r="P193" s="1248"/>
      <c r="Q193" s="1248"/>
      <c r="R193" s="1248"/>
      <c r="S193" s="1248"/>
      <c r="T193" s="1248"/>
      <c r="U193" s="1248"/>
      <c r="V193" s="1248"/>
      <c r="W193" s="1248"/>
      <c r="X193" s="1248"/>
      <c r="Y193" s="1248"/>
      <c r="Z193" s="1248"/>
      <c r="AA193" s="1248"/>
      <c r="AB193" s="1248"/>
      <c r="AC193" s="1248"/>
      <c r="AD193" s="1248"/>
      <c r="AE193" s="1248"/>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249"/>
      <c r="O194" s="1249"/>
      <c r="P194" s="1249"/>
      <c r="Q194" s="1249"/>
      <c r="R194" s="1249"/>
      <c r="S194" s="1249"/>
      <c r="T194" s="1249"/>
      <c r="U194" s="1249"/>
      <c r="V194" s="1249"/>
      <c r="W194" s="1249"/>
      <c r="X194" s="1249"/>
      <c r="Y194" s="1249"/>
      <c r="Z194" s="1249"/>
      <c r="AA194" s="1249"/>
      <c r="AB194" s="1249"/>
      <c r="AC194" s="1249"/>
      <c r="AD194" s="1249"/>
      <c r="AE194" s="1249"/>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17" t="s">
        <v>723</v>
      </c>
      <c r="U195" s="1117"/>
      <c r="W195" s="25" t="s">
        <v>739</v>
      </c>
      <c r="X195" s="25"/>
      <c r="Y195" s="25"/>
      <c r="Z195" s="25"/>
      <c r="AA195" s="25"/>
      <c r="AB195" s="25"/>
      <c r="AC195" s="25"/>
      <c r="AD195" s="25"/>
      <c r="AE195" s="25"/>
      <c r="AF195" s="25"/>
      <c r="AG195" s="25"/>
      <c r="AH195" s="1117">
        <v>20</v>
      </c>
      <c r="AI195" s="1117"/>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20" t="s">
        <v>592</v>
      </c>
      <c r="U196" s="1120"/>
      <c r="W196" s="25" t="s">
        <v>740</v>
      </c>
      <c r="X196" s="25"/>
      <c r="Y196" s="25"/>
      <c r="Z196" s="25"/>
      <c r="AA196" s="25"/>
      <c r="AB196" s="25"/>
      <c r="AC196" s="25"/>
      <c r="AD196" s="25"/>
      <c r="AE196" s="25"/>
      <c r="AF196" s="25"/>
      <c r="AG196" s="25"/>
      <c r="AH196" s="1117">
        <v>30</v>
      </c>
      <c r="AI196" s="1117"/>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20" t="s">
        <v>723</v>
      </c>
      <c r="U197" s="1120"/>
      <c r="V197" s="12"/>
      <c r="W197" s="25" t="s">
        <v>741</v>
      </c>
      <c r="X197" s="25"/>
      <c r="Y197" s="25"/>
      <c r="Z197" s="25"/>
      <c r="AA197" s="25"/>
      <c r="AB197" s="25"/>
      <c r="AC197" s="25"/>
      <c r="AD197" s="25"/>
      <c r="AE197" s="25"/>
      <c r="AF197" s="25"/>
      <c r="AG197" s="25"/>
      <c r="AH197" s="1117">
        <v>12</v>
      </c>
      <c r="AI197" s="1117"/>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120" t="s">
        <v>723</v>
      </c>
      <c r="Z198" s="1120"/>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77" t="s">
        <v>417</v>
      </c>
      <c r="E203" s="1177"/>
      <c r="F203" s="1177"/>
      <c r="G203" s="1177"/>
      <c r="H203" s="1177"/>
      <c r="I203" s="1177"/>
      <c r="J203" s="1177"/>
      <c r="K203" s="1177"/>
      <c r="L203" s="1177"/>
      <c r="M203" s="1177"/>
      <c r="P203" s="1332">
        <f>M26</f>
        <v>1274286.7</v>
      </c>
      <c r="Q203" s="1333"/>
      <c r="R203" s="1333"/>
      <c r="S203" s="1333"/>
      <c r="T203" s="1333"/>
      <c r="U203" s="1333"/>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43" t="s">
        <v>1533</v>
      </c>
      <c r="E204" s="1177"/>
      <c r="F204" s="1177"/>
      <c r="G204" s="1177"/>
      <c r="H204" s="1177"/>
      <c r="I204" s="1177"/>
      <c r="J204" s="1177"/>
      <c r="K204" s="1177"/>
      <c r="L204" s="1177"/>
      <c r="M204" s="1177"/>
      <c r="P204" s="1333">
        <f>M27</f>
        <v>0</v>
      </c>
      <c r="Q204" s="1333"/>
      <c r="R204" s="1333"/>
      <c r="S204" s="1333"/>
      <c r="T204" s="1333"/>
      <c r="U204" s="1333"/>
      <c r="V204" s="47"/>
      <c r="W204" s="25" t="s">
        <v>1534</v>
      </c>
      <c r="X204" s="25"/>
      <c r="Y204" s="25"/>
      <c r="Z204" s="25"/>
      <c r="AA204" s="25"/>
      <c r="AB204" s="25"/>
      <c r="AC204" s="25"/>
      <c r="AD204" s="25"/>
      <c r="AE204" s="25"/>
      <c r="AF204" s="1117" t="s">
        <v>723</v>
      </c>
      <c r="AG204" s="1117"/>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148" t="s">
        <v>1657</v>
      </c>
      <c r="E207" s="1148"/>
      <c r="F207" s="1148"/>
      <c r="G207" s="1148"/>
      <c r="H207" s="1148"/>
      <c r="I207" s="1148"/>
      <c r="J207" s="1148"/>
      <c r="K207" s="1148"/>
      <c r="L207" s="1148"/>
      <c r="M207" s="114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48" t="s">
        <v>1194</v>
      </c>
      <c r="E210" s="1148"/>
      <c r="F210" s="1148"/>
      <c r="G210" s="1148"/>
      <c r="H210" s="1148"/>
      <c r="I210" s="1148"/>
      <c r="J210" s="1148"/>
      <c r="K210" s="1148"/>
      <c r="L210" s="1148"/>
      <c r="M210" s="1148"/>
      <c r="N210" s="12" t="s">
        <v>1518</v>
      </c>
      <c r="O210" s="743"/>
      <c r="P210" s="743"/>
      <c r="Q210" s="743"/>
      <c r="R210" s="743"/>
      <c r="S210" s="743"/>
      <c r="T210" s="743"/>
      <c r="U210" s="743"/>
      <c r="V210" s="743"/>
      <c r="W210" s="743"/>
      <c r="X210" s="743"/>
      <c r="Y210" s="743"/>
      <c r="Z210" s="743"/>
      <c r="AH210" s="1117"/>
      <c r="AI210" s="1117"/>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148" t="s">
        <v>1478</v>
      </c>
      <c r="E215" s="1148"/>
      <c r="F215" s="1148"/>
      <c r="G215" s="1148"/>
      <c r="H215" s="1148"/>
      <c r="I215" s="1148"/>
      <c r="J215" s="1148"/>
      <c r="K215" s="1148"/>
      <c r="L215" s="1148"/>
      <c r="M215" s="1148"/>
      <c r="N215" s="1148"/>
      <c r="O215" s="1148"/>
      <c r="P215" s="1148"/>
      <c r="Q215" s="1148"/>
      <c r="R215" s="1148"/>
      <c r="S215" s="1148"/>
      <c r="T215" s="1148"/>
      <c r="U215" s="1148"/>
      <c r="V215" s="1148"/>
      <c r="W215" s="1148"/>
      <c r="X215" s="1148"/>
      <c r="Y215" s="1148"/>
      <c r="Z215" s="1148"/>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50" t="s">
        <v>587</v>
      </c>
      <c r="B217" s="1150"/>
      <c r="C217" s="1150"/>
      <c r="D217" s="1150"/>
      <c r="E217" s="1150"/>
      <c r="F217" s="1150"/>
      <c r="G217" s="1150"/>
      <c r="H217" s="1150"/>
      <c r="I217" s="1150"/>
      <c r="J217" s="1150"/>
      <c r="K217" s="1150"/>
      <c r="L217" s="1150"/>
      <c r="M217" s="1150"/>
      <c r="N217" s="1150"/>
      <c r="O217" s="1150"/>
      <c r="P217" s="1150"/>
      <c r="Q217" s="1150"/>
      <c r="R217" s="1150"/>
      <c r="S217" s="1150"/>
      <c r="T217" s="1150"/>
      <c r="U217" s="1150"/>
      <c r="V217" s="1150"/>
      <c r="W217" s="1150"/>
      <c r="X217" s="1150"/>
      <c r="Y217" s="1150"/>
      <c r="Z217" s="1150"/>
      <c r="AA217" s="1150"/>
      <c r="AB217" s="1150"/>
      <c r="AC217" s="1150"/>
      <c r="AD217" s="1150"/>
      <c r="AE217" s="1150"/>
      <c r="AF217" s="1150"/>
      <c r="AG217" s="1150"/>
      <c r="AH217" s="1150"/>
      <c r="AI217" s="1150"/>
      <c r="AJ217" s="1150"/>
      <c r="AK217" s="1150"/>
      <c r="AL217" s="1150"/>
      <c r="AN217" s="58"/>
      <c r="AO217" s="58"/>
      <c r="AP217" s="12" t="s">
        <v>409</v>
      </c>
      <c r="BD217" s="61"/>
    </row>
    <row r="218" spans="1:59" ht="13.5" thickBot="1">
      <c r="A218" s="1151"/>
      <c r="B218" s="1151"/>
      <c r="C218" s="1151"/>
      <c r="D218" s="1151"/>
      <c r="E218" s="1151"/>
      <c r="F218" s="1151"/>
      <c r="G218" s="1151"/>
      <c r="H218" s="1151"/>
      <c r="I218" s="1151"/>
      <c r="J218" s="1151"/>
      <c r="K218" s="1151"/>
      <c r="L218" s="1151"/>
      <c r="M218" s="1151"/>
      <c r="N218" s="1151"/>
      <c r="O218" s="1151"/>
      <c r="P218" s="1151"/>
      <c r="Q218" s="1151"/>
      <c r="R218" s="1151"/>
      <c r="S218" s="1151"/>
      <c r="T218" s="1151"/>
      <c r="U218" s="1151"/>
      <c r="V218" s="1151"/>
      <c r="W218" s="1151"/>
      <c r="X218" s="1151"/>
      <c r="Y218" s="1151"/>
      <c r="Z218" s="1151"/>
      <c r="AA218" s="1151"/>
      <c r="AB218" s="1151"/>
      <c r="AC218" s="1151"/>
      <c r="AD218" s="1151"/>
      <c r="AE218" s="1151"/>
      <c r="AF218" s="1151"/>
      <c r="AG218" s="1151"/>
      <c r="AH218" s="1151"/>
      <c r="AI218" s="1151"/>
      <c r="AJ218" s="1151"/>
      <c r="AK218" s="1151"/>
      <c r="AL218" s="1151"/>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7" t="s">
        <v>642</v>
      </c>
      <c r="AJ221" s="1117"/>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7" t="s">
        <v>642</v>
      </c>
      <c r="AJ222" s="1117"/>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7" t="s">
        <v>642</v>
      </c>
      <c r="AJ223" s="1117"/>
      <c r="AL223" s="58"/>
      <c r="AN223" s="58"/>
      <c r="AO223" s="400" t="s">
        <v>585</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7" t="s">
        <v>642</v>
      </c>
      <c r="AJ224" s="1117"/>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28" t="str">
        <f>H16</f>
        <v>SF Steinbeck Commons, L.P</v>
      </c>
      <c r="N227" s="1328"/>
      <c r="O227" s="1328"/>
      <c r="P227" s="1328"/>
      <c r="Q227" s="1328"/>
      <c r="R227" s="1328"/>
      <c r="S227" s="1328"/>
      <c r="T227" s="1328"/>
      <c r="U227" s="1328"/>
      <c r="V227" s="1328"/>
      <c r="W227" s="1328"/>
      <c r="X227" s="1328"/>
      <c r="Y227" s="1328"/>
      <c r="Z227" s="1328"/>
      <c r="AA227" s="1328"/>
      <c r="AB227" s="1328"/>
      <c r="AC227" s="1328"/>
      <c r="AD227" s="1328"/>
      <c r="AE227" s="1328"/>
      <c r="AF227" s="1328"/>
      <c r="AG227" s="1328"/>
      <c r="AH227" s="1328"/>
      <c r="AI227" s="1328"/>
      <c r="AJ227" s="1328"/>
      <c r="AK227" s="1328"/>
      <c r="AO227" s="344" t="s">
        <v>585</v>
      </c>
      <c r="AT227" s="406">
        <f>IF(AND(AND($M$244="nonprofit",$M$252="for profit",$M$260="nonprofit")),2,0)</f>
        <v>0</v>
      </c>
    </row>
    <row r="228" spans="1:59" ht="12.75">
      <c r="D228" s="57" t="s">
        <v>92</v>
      </c>
      <c r="E228" s="57"/>
      <c r="F228" s="57"/>
      <c r="G228" s="57"/>
      <c r="H228" s="57"/>
      <c r="I228" s="57"/>
      <c r="J228" s="57"/>
      <c r="K228" s="7"/>
      <c r="M228" s="1320" t="s">
        <v>1658</v>
      </c>
      <c r="N228" s="1148"/>
      <c r="O228" s="1148"/>
      <c r="P228" s="1148"/>
      <c r="Q228" s="1148"/>
      <c r="R228" s="1148"/>
      <c r="S228" s="1148"/>
      <c r="T228" s="1148"/>
      <c r="U228" s="1148"/>
      <c r="V228" s="1148"/>
      <c r="W228" s="1148"/>
      <c r="X228" s="1148"/>
      <c r="Y228" s="1148"/>
      <c r="Z228" s="1148"/>
      <c r="AA228" s="1148"/>
      <c r="AB228" s="1148"/>
      <c r="AC228" s="1148"/>
      <c r="AD228" s="1148"/>
      <c r="AE228" s="1148"/>
      <c r="AM228" s="7"/>
      <c r="AO228" s="344" t="s">
        <v>585</v>
      </c>
      <c r="AT228" s="405">
        <f>IF(AND(AND($M$244="for profit",$M$252="nonprofit",$M$260="nonprofit")),2,0)</f>
        <v>0</v>
      </c>
      <c r="BB228" s="61"/>
    </row>
    <row r="229" spans="1:59" ht="12.75">
      <c r="D229" s="57" t="s">
        <v>631</v>
      </c>
      <c r="E229" s="57"/>
      <c r="M229" s="1320" t="s">
        <v>1659</v>
      </c>
      <c r="N229" s="1148"/>
      <c r="O229" s="1148"/>
      <c r="P229" s="1148"/>
      <c r="Q229" s="1148"/>
      <c r="R229" s="1148"/>
      <c r="S229" s="1148"/>
      <c r="T229" s="1148"/>
      <c r="V229" s="59" t="s">
        <v>93</v>
      </c>
      <c r="W229" s="1260" t="s">
        <v>1660</v>
      </c>
      <c r="X229" s="1153"/>
      <c r="Y229" s="57" t="s">
        <v>634</v>
      </c>
      <c r="AC229" s="1148">
        <v>98466</v>
      </c>
      <c r="AD229" s="1148"/>
      <c r="AE229" s="1148"/>
      <c r="AO229" s="402"/>
      <c r="AT229" s="403"/>
    </row>
    <row r="230" spans="1:59" ht="12.75">
      <c r="D230" s="60" t="s">
        <v>94</v>
      </c>
      <c r="E230" s="7"/>
      <c r="F230" s="7"/>
      <c r="G230" s="7"/>
      <c r="H230" s="7"/>
      <c r="I230" s="7"/>
      <c r="J230" s="7"/>
      <c r="K230" s="29"/>
      <c r="M230" s="1320" t="s">
        <v>1661</v>
      </c>
      <c r="N230" s="1148"/>
      <c r="O230" s="1148"/>
      <c r="P230" s="1148"/>
      <c r="Q230" s="1148"/>
      <c r="R230" s="1148"/>
      <c r="S230" s="1148"/>
      <c r="T230" s="1148"/>
      <c r="U230" s="1148"/>
      <c r="V230" s="1148"/>
      <c r="W230" s="1148"/>
      <c r="X230" s="1148"/>
      <c r="Y230" s="1148"/>
      <c r="Z230" s="1148"/>
      <c r="AA230" s="1148"/>
      <c r="AB230" s="1148"/>
      <c r="AC230" s="1148"/>
      <c r="AD230" s="1148"/>
      <c r="AE230" s="1148"/>
      <c r="AI230" s="7"/>
      <c r="AJ230" s="7"/>
      <c r="AK230" s="7"/>
      <c r="AL230" s="7"/>
      <c r="AM230" s="7"/>
      <c r="AO230" s="400" t="s">
        <v>584</v>
      </c>
      <c r="AT230" s="406">
        <f>IF(AND(AND($M$244="nonprofit",$M$252="nonprofit",$M$260="(select one)")),1,0)</f>
        <v>0</v>
      </c>
    </row>
    <row r="231" spans="1:59" ht="12.75">
      <c r="D231" s="60" t="s">
        <v>95</v>
      </c>
      <c r="E231" s="7"/>
      <c r="F231" s="7"/>
      <c r="M231" s="1158" t="s">
        <v>1662</v>
      </c>
      <c r="N231" s="1123"/>
      <c r="O231" s="1123"/>
      <c r="P231" s="1123"/>
      <c r="Q231" s="1123"/>
      <c r="R231" s="1123"/>
      <c r="S231" s="7" t="s">
        <v>220</v>
      </c>
      <c r="T231" s="7"/>
      <c r="U231" s="1153"/>
      <c r="V231" s="1153"/>
      <c r="W231" s="1153"/>
      <c r="X231" s="7" t="s">
        <v>96</v>
      </c>
      <c r="Z231" s="1123"/>
      <c r="AA231" s="1123"/>
      <c r="AB231" s="1123"/>
      <c r="AC231" s="1123"/>
      <c r="AD231" s="1123"/>
      <c r="AE231" s="1123"/>
      <c r="AO231" s="400" t="s">
        <v>584</v>
      </c>
      <c r="AT231" s="406">
        <f>IF(AND(AND($M$244="nonprofit",$M$252="nonprofit",$M$260="nonprofit")),1,0)</f>
        <v>0</v>
      </c>
    </row>
    <row r="232" spans="1:59" ht="12.75">
      <c r="D232" s="60" t="s">
        <v>97</v>
      </c>
      <c r="E232" s="7"/>
      <c r="F232" s="7"/>
      <c r="M232" s="1315" t="s">
        <v>1663</v>
      </c>
      <c r="N232" s="1315"/>
      <c r="O232" s="1315"/>
      <c r="P232" s="1315"/>
      <c r="Q232" s="1315"/>
      <c r="R232" s="1315"/>
      <c r="S232" s="1315"/>
      <c r="T232" s="1315"/>
      <c r="U232" s="1315"/>
      <c r="V232" s="1315"/>
      <c r="W232" s="1315"/>
      <c r="X232" s="1315"/>
      <c r="Y232" s="1315"/>
      <c r="Z232" s="1315"/>
      <c r="AA232" s="1315"/>
      <c r="AB232" s="1315"/>
      <c r="AC232" s="1315"/>
      <c r="AD232" s="1315"/>
      <c r="AE232" s="1315"/>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088" t="s">
        <v>577</v>
      </c>
      <c r="N233" s="1088"/>
      <c r="O233" s="1088"/>
      <c r="P233" s="1088"/>
      <c r="Q233" s="1088"/>
      <c r="R233" s="1088"/>
      <c r="S233" s="1088"/>
      <c r="T233" s="1088"/>
      <c r="U233" s="404" t="s">
        <v>1005</v>
      </c>
      <c r="V233" s="335"/>
      <c r="W233" s="335"/>
      <c r="X233" s="335"/>
      <c r="Y233" s="335"/>
      <c r="Z233" s="335"/>
      <c r="AA233" s="1322"/>
      <c r="AB233" s="1322"/>
      <c r="AC233" s="1322"/>
      <c r="AD233" s="1322"/>
      <c r="AE233" s="1322"/>
      <c r="AF233" s="1322"/>
      <c r="AG233" s="1322"/>
      <c r="AH233" s="1322"/>
      <c r="AI233" s="1322"/>
      <c r="AJ233" s="1322"/>
      <c r="AK233" s="1322"/>
      <c r="AL233" s="58"/>
      <c r="AO233" s="400" t="s">
        <v>972</v>
      </c>
      <c r="AT233" s="406">
        <f>IF(AND(AND($M$244="for profit",$M$252="for profit",$M$260="(select one)")),3,0)</f>
        <v>0</v>
      </c>
    </row>
    <row r="234" spans="1:59" ht="12.75">
      <c r="D234" s="12" t="s">
        <v>578</v>
      </c>
      <c r="M234" s="1089"/>
      <c r="N234" s="1089"/>
      <c r="O234" s="1089"/>
      <c r="P234" s="1089"/>
      <c r="Q234" s="1089"/>
      <c r="R234" s="1089"/>
      <c r="S234" s="1089"/>
      <c r="T234" s="1089"/>
      <c r="U234" s="1089"/>
      <c r="V234" s="1089"/>
      <c r="W234" s="1089"/>
      <c r="X234" s="1089"/>
      <c r="Y234" s="1089"/>
      <c r="Z234" s="1089"/>
      <c r="AA234" s="1089"/>
      <c r="AB234" s="1089"/>
      <c r="AC234" s="1089"/>
      <c r="AD234" s="1089"/>
      <c r="AE234" s="1089"/>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318" t="s">
        <v>1664</v>
      </c>
      <c r="N238" s="1317"/>
      <c r="O238" s="1317"/>
      <c r="P238" s="1317"/>
      <c r="Q238" s="1317"/>
      <c r="R238" s="1317"/>
      <c r="S238" s="1317"/>
      <c r="T238" s="1317"/>
      <c r="U238" s="1317"/>
      <c r="V238" s="1317"/>
      <c r="W238" s="1317"/>
      <c r="X238" s="1317"/>
      <c r="Y238" s="1317"/>
      <c r="Z238" s="1317"/>
      <c r="AA238" s="1317"/>
      <c r="AB238" s="1317"/>
      <c r="AC238" s="1317"/>
      <c r="AD238" s="1317"/>
      <c r="AE238" s="1317"/>
      <c r="AF238" s="1317" t="s">
        <v>1665</v>
      </c>
      <c r="AG238" s="1317"/>
      <c r="AH238" s="1317"/>
      <c r="AI238" s="1317"/>
      <c r="AJ238" s="1317"/>
      <c r="AK238" s="1317"/>
      <c r="AT238" s="12">
        <v>1</v>
      </c>
      <c r="AU238" s="12" t="s">
        <v>581</v>
      </c>
      <c r="AZ238" s="25"/>
      <c r="BA238" s="3"/>
      <c r="BB238" s="3"/>
    </row>
    <row r="239" spans="1:59" ht="12.75">
      <c r="A239" s="29"/>
      <c r="B239" s="7"/>
      <c r="C239" s="7"/>
      <c r="D239" s="57" t="s">
        <v>92</v>
      </c>
      <c r="E239" s="57"/>
      <c r="F239" s="57"/>
      <c r="G239" s="57"/>
      <c r="H239" s="57"/>
      <c r="I239" s="57"/>
      <c r="J239" s="57"/>
      <c r="K239" s="57"/>
      <c r="L239" s="7"/>
      <c r="M239" s="1320" t="s">
        <v>1658</v>
      </c>
      <c r="N239" s="1148"/>
      <c r="O239" s="1148"/>
      <c r="P239" s="1148"/>
      <c r="Q239" s="1148"/>
      <c r="R239" s="1148"/>
      <c r="S239" s="1148"/>
      <c r="T239" s="1148"/>
      <c r="U239" s="1148"/>
      <c r="V239" s="1148"/>
      <c r="W239" s="1148"/>
      <c r="X239" s="1148"/>
      <c r="Y239" s="1148"/>
      <c r="Z239" s="1148"/>
      <c r="AA239" s="1148"/>
      <c r="AB239" s="1148"/>
      <c r="AC239" s="1148"/>
      <c r="AD239" s="1148"/>
      <c r="AE239" s="1148"/>
      <c r="AF239" s="58" t="s">
        <v>1420</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320" t="s">
        <v>1659</v>
      </c>
      <c r="N240" s="1148"/>
      <c r="O240" s="1148"/>
      <c r="P240" s="1148"/>
      <c r="Q240" s="1148"/>
      <c r="R240" s="1148"/>
      <c r="S240" s="1148"/>
      <c r="T240" s="1148"/>
      <c r="V240" s="59" t="s">
        <v>93</v>
      </c>
      <c r="W240" s="1260" t="s">
        <v>1660</v>
      </c>
      <c r="X240" s="1153"/>
      <c r="Y240" s="57" t="s">
        <v>634</v>
      </c>
      <c r="AC240" s="1148">
        <v>98466</v>
      </c>
      <c r="AD240" s="1148"/>
      <c r="AE240" s="1148"/>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320" t="s">
        <v>1661</v>
      </c>
      <c r="N241" s="1148"/>
      <c r="O241" s="1148"/>
      <c r="P241" s="1148"/>
      <c r="Q241" s="1148"/>
      <c r="R241" s="1148"/>
      <c r="S241" s="1148"/>
      <c r="T241" s="1148"/>
      <c r="U241" s="1148"/>
      <c r="V241" s="1148"/>
      <c r="W241" s="1148"/>
      <c r="X241" s="1148"/>
      <c r="Y241" s="1148"/>
      <c r="Z241" s="1148"/>
      <c r="AA241" s="1148"/>
      <c r="AB241" s="1148"/>
      <c r="AC241" s="1148"/>
      <c r="AD241" s="1148"/>
      <c r="AE241" s="1148"/>
      <c r="AH241" s="1127">
        <v>0.01</v>
      </c>
      <c r="AI241" s="1127"/>
      <c r="AJ241" s="1127"/>
      <c r="AK241" s="1127"/>
      <c r="AL241" s="7"/>
      <c r="AN241" s="7" t="s">
        <v>296</v>
      </c>
      <c r="BA241" s="61"/>
    </row>
    <row r="242" spans="1:53" ht="12.75">
      <c r="A242" s="29"/>
      <c r="B242" s="7"/>
      <c r="C242" s="7"/>
      <c r="D242" s="60" t="s">
        <v>95</v>
      </c>
      <c r="E242" s="7"/>
      <c r="F242" s="7"/>
      <c r="M242" s="1158" t="s">
        <v>1674</v>
      </c>
      <c r="N242" s="1123"/>
      <c r="O242" s="1123"/>
      <c r="P242" s="1123"/>
      <c r="Q242" s="1123"/>
      <c r="R242" s="1123"/>
      <c r="S242" s="7" t="s">
        <v>220</v>
      </c>
      <c r="T242" s="7"/>
      <c r="U242" s="1153"/>
      <c r="V242" s="1153"/>
      <c r="W242" s="1153"/>
      <c r="X242" s="7" t="s">
        <v>96</v>
      </c>
      <c r="Z242" s="1123"/>
      <c r="AA242" s="1123"/>
      <c r="AB242" s="1123"/>
      <c r="AC242" s="1123"/>
      <c r="AD242" s="1123"/>
      <c r="AE242" s="1123"/>
      <c r="AN242" s="7" t="s">
        <v>186</v>
      </c>
      <c r="BA242" s="61"/>
    </row>
    <row r="243" spans="1:53" ht="12.75">
      <c r="A243" s="29"/>
      <c r="B243" s="7"/>
      <c r="C243" s="7"/>
      <c r="D243" s="60" t="s">
        <v>97</v>
      </c>
      <c r="E243" s="7"/>
      <c r="F243" s="7"/>
      <c r="M243" s="1315" t="s">
        <v>1663</v>
      </c>
      <c r="N243" s="1315"/>
      <c r="O243" s="1315"/>
      <c r="P243" s="1315"/>
      <c r="Q243" s="1315"/>
      <c r="R243" s="1315"/>
      <c r="S243" s="1315"/>
      <c r="T243" s="1315"/>
      <c r="U243" s="1315"/>
      <c r="V243" s="1315"/>
      <c r="W243" s="1315"/>
      <c r="X243" s="1315"/>
      <c r="Y243" s="1315"/>
      <c r="Z243" s="1315"/>
      <c r="AA243" s="1315"/>
      <c r="AB243" s="1315"/>
      <c r="AC243" s="1315"/>
      <c r="AD243" s="1315"/>
      <c r="AE243" s="1315"/>
      <c r="AG243" s="7"/>
      <c r="AH243" s="7"/>
      <c r="AI243" s="7"/>
      <c r="AJ243" s="7"/>
      <c r="AK243" s="7"/>
      <c r="AL243" s="7"/>
      <c r="BA243" s="61"/>
    </row>
    <row r="244" spans="1:53" ht="12.75">
      <c r="A244" s="23"/>
      <c r="B244" s="7"/>
      <c r="C244" s="139"/>
      <c r="D244" s="60" t="s">
        <v>582</v>
      </c>
      <c r="E244" s="7"/>
      <c r="F244" s="7"/>
      <c r="G244" s="7"/>
      <c r="H244" s="7"/>
      <c r="I244" s="7"/>
      <c r="J244" s="7"/>
      <c r="K244" s="7"/>
      <c r="L244" s="7"/>
      <c r="M244" s="1088" t="s">
        <v>583</v>
      </c>
      <c r="N244" s="1088"/>
      <c r="O244" s="1088"/>
      <c r="P244" s="1088"/>
      <c r="Q244" s="1088"/>
      <c r="R244" s="1088"/>
      <c r="S244" s="1088"/>
      <c r="T244" s="1088"/>
      <c r="U244" s="404" t="s">
        <v>1005</v>
      </c>
      <c r="V244" s="335"/>
      <c r="W244" s="335"/>
      <c r="X244" s="335"/>
      <c r="Y244" s="335"/>
      <c r="Z244" s="335"/>
      <c r="AA244" s="1336" t="s">
        <v>1788</v>
      </c>
      <c r="AB244" s="1322"/>
      <c r="AC244" s="1322"/>
      <c r="AD244" s="1322"/>
      <c r="AE244" s="1322"/>
      <c r="AF244" s="1322"/>
      <c r="AG244" s="1322"/>
      <c r="AH244" s="1322"/>
      <c r="AI244" s="1322"/>
      <c r="AJ244" s="1322"/>
      <c r="AK244" s="1322"/>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18" t="s">
        <v>1669</v>
      </c>
      <c r="N246" s="1317"/>
      <c r="O246" s="1317"/>
      <c r="P246" s="1317"/>
      <c r="Q246" s="1317"/>
      <c r="R246" s="1317"/>
      <c r="S246" s="1317"/>
      <c r="T246" s="1317"/>
      <c r="U246" s="1317"/>
      <c r="V246" s="1317"/>
      <c r="W246" s="1317"/>
      <c r="X246" s="1317"/>
      <c r="Y246" s="1317"/>
      <c r="Z246" s="1317"/>
      <c r="AA246" s="1317"/>
      <c r="AB246" s="1317"/>
      <c r="AC246" s="1317"/>
      <c r="AD246" s="1317"/>
      <c r="AE246" s="1317"/>
      <c r="AF246" s="1317" t="s">
        <v>1789</v>
      </c>
      <c r="AG246" s="1317"/>
      <c r="AH246" s="1317"/>
      <c r="AI246" s="1317"/>
      <c r="AJ246" s="1317"/>
      <c r="AK246" s="1317"/>
      <c r="BA246" s="61"/>
    </row>
    <row r="247" spans="1:53" ht="12.75">
      <c r="A247" s="29"/>
      <c r="B247" s="7"/>
      <c r="C247" s="7"/>
      <c r="D247" s="57" t="s">
        <v>92</v>
      </c>
      <c r="E247" s="57"/>
      <c r="F247" s="57"/>
      <c r="G247" s="57"/>
      <c r="H247" s="57"/>
      <c r="I247" s="57"/>
      <c r="J247" s="57"/>
      <c r="K247" s="57"/>
      <c r="L247" s="7"/>
      <c r="M247" s="1320" t="s">
        <v>1670</v>
      </c>
      <c r="N247" s="1148"/>
      <c r="O247" s="1148"/>
      <c r="P247" s="1148"/>
      <c r="Q247" s="1148"/>
      <c r="R247" s="1148"/>
      <c r="S247" s="1148"/>
      <c r="T247" s="1148"/>
      <c r="U247" s="1148"/>
      <c r="V247" s="1148"/>
      <c r="W247" s="1148"/>
      <c r="X247" s="1148"/>
      <c r="Y247" s="1148"/>
      <c r="Z247" s="1148"/>
      <c r="AA247" s="1148"/>
      <c r="AB247" s="1148"/>
      <c r="AC247" s="1148"/>
      <c r="AD247" s="1148"/>
      <c r="AE247" s="1148"/>
      <c r="AF247" s="58" t="s">
        <v>1420</v>
      </c>
      <c r="AG247" s="743"/>
      <c r="AH247" s="743"/>
      <c r="AI247" s="743"/>
      <c r="AJ247" s="743"/>
      <c r="AK247" s="743"/>
      <c r="AL247" s="7"/>
      <c r="BA247" s="61"/>
    </row>
    <row r="248" spans="1:53" ht="12.75">
      <c r="A248" s="29"/>
      <c r="B248" s="7"/>
      <c r="C248" s="7"/>
      <c r="D248" s="57" t="s">
        <v>631</v>
      </c>
      <c r="E248" s="57"/>
      <c r="M248" s="1320" t="s">
        <v>1671</v>
      </c>
      <c r="N248" s="1148"/>
      <c r="O248" s="1148"/>
      <c r="P248" s="1148"/>
      <c r="Q248" s="1148"/>
      <c r="R248" s="1148"/>
      <c r="S248" s="1148"/>
      <c r="T248" s="1148"/>
      <c r="V248" s="59" t="s">
        <v>93</v>
      </c>
      <c r="W248" s="1260" t="s">
        <v>1660</v>
      </c>
      <c r="X248" s="1153"/>
      <c r="Y248" s="57" t="s">
        <v>634</v>
      </c>
      <c r="AC248" s="1148">
        <v>98406</v>
      </c>
      <c r="AD248" s="1148"/>
      <c r="AE248" s="1148"/>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320" t="s">
        <v>1666</v>
      </c>
      <c r="N249" s="1148"/>
      <c r="O249" s="1148"/>
      <c r="P249" s="1148"/>
      <c r="Q249" s="1148"/>
      <c r="R249" s="1148"/>
      <c r="S249" s="1148"/>
      <c r="T249" s="1148"/>
      <c r="U249" s="1148"/>
      <c r="V249" s="1148"/>
      <c r="W249" s="1148"/>
      <c r="X249" s="1148"/>
      <c r="Y249" s="1148"/>
      <c r="Z249" s="1148"/>
      <c r="AA249" s="1148"/>
      <c r="AB249" s="1148"/>
      <c r="AC249" s="1148"/>
      <c r="AD249" s="1148"/>
      <c r="AE249" s="1148"/>
      <c r="AF249" s="743"/>
      <c r="AG249" s="743"/>
      <c r="AH249" s="1127">
        <v>0.01</v>
      </c>
      <c r="AI249" s="1127"/>
      <c r="AJ249" s="1127"/>
      <c r="AK249" s="1127"/>
      <c r="AL249" s="7"/>
      <c r="BA249" s="61"/>
    </row>
    <row r="250" spans="1:53" ht="12.75">
      <c r="A250" s="29"/>
      <c r="B250" s="7"/>
      <c r="C250" s="7"/>
      <c r="D250" s="60" t="s">
        <v>95</v>
      </c>
      <c r="E250" s="7"/>
      <c r="F250" s="7"/>
      <c r="M250" s="1158" t="s">
        <v>1667</v>
      </c>
      <c r="N250" s="1123"/>
      <c r="O250" s="1123"/>
      <c r="P250" s="1123"/>
      <c r="Q250" s="1123"/>
      <c r="R250" s="1123"/>
      <c r="S250" s="7" t="s">
        <v>220</v>
      </c>
      <c r="T250" s="7"/>
      <c r="U250" s="1153"/>
      <c r="V250" s="1153"/>
      <c r="W250" s="1153"/>
      <c r="X250" s="7" t="s">
        <v>96</v>
      </c>
      <c r="Z250" s="1123"/>
      <c r="AA250" s="1123"/>
      <c r="AB250" s="1123"/>
      <c r="AC250" s="1123"/>
      <c r="AD250" s="1123"/>
      <c r="AE250" s="1123"/>
      <c r="BA250" s="61"/>
    </row>
    <row r="251" spans="1:53" ht="12.75" customHeight="1">
      <c r="A251" s="29"/>
      <c r="B251" s="7"/>
      <c r="C251" s="7"/>
      <c r="D251" s="60" t="s">
        <v>97</v>
      </c>
      <c r="E251" s="7"/>
      <c r="F251" s="7"/>
      <c r="M251" s="1315" t="s">
        <v>1668</v>
      </c>
      <c r="N251" s="1315"/>
      <c r="O251" s="1315"/>
      <c r="P251" s="1315"/>
      <c r="Q251" s="1315"/>
      <c r="R251" s="1315"/>
      <c r="S251" s="1315"/>
      <c r="T251" s="1315"/>
      <c r="U251" s="1315"/>
      <c r="V251" s="1315"/>
      <c r="W251" s="1315"/>
      <c r="X251" s="1315"/>
      <c r="Y251" s="1315"/>
      <c r="Z251" s="1315"/>
      <c r="AA251" s="1315"/>
      <c r="AB251" s="1315"/>
      <c r="AC251" s="1315"/>
      <c r="AD251" s="1315"/>
      <c r="AE251" s="1315"/>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88" t="s">
        <v>581</v>
      </c>
      <c r="N252" s="1088"/>
      <c r="O252" s="1088"/>
      <c r="P252" s="1088"/>
      <c r="Q252" s="1088"/>
      <c r="R252" s="1088"/>
      <c r="S252" s="1088"/>
      <c r="T252" s="1088"/>
      <c r="U252" s="404" t="s">
        <v>1005</v>
      </c>
      <c r="V252" s="335"/>
      <c r="W252" s="335"/>
      <c r="X252" s="335"/>
      <c r="Y252" s="335"/>
      <c r="Z252" s="335"/>
      <c r="AA252" s="1322"/>
      <c r="AB252" s="1322"/>
      <c r="AC252" s="1322"/>
      <c r="AD252" s="1322"/>
      <c r="AE252" s="1322"/>
      <c r="AF252" s="1322"/>
      <c r="AG252" s="1322"/>
      <c r="AH252" s="1322"/>
      <c r="AI252" s="1322"/>
      <c r="AJ252" s="1322"/>
      <c r="AK252" s="1322"/>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17"/>
      <c r="N254" s="1317"/>
      <c r="O254" s="1317"/>
      <c r="P254" s="1317"/>
      <c r="Q254" s="1317"/>
      <c r="R254" s="1317"/>
      <c r="S254" s="1317"/>
      <c r="T254" s="1317"/>
      <c r="U254" s="1317"/>
      <c r="V254" s="1317"/>
      <c r="W254" s="1317"/>
      <c r="X254" s="1317"/>
      <c r="Y254" s="1317"/>
      <c r="Z254" s="1317"/>
      <c r="AA254" s="1317"/>
      <c r="AB254" s="1317"/>
      <c r="AC254" s="1317"/>
      <c r="AD254" s="1317"/>
      <c r="AE254" s="1317"/>
      <c r="AF254" s="1317" t="s">
        <v>329</v>
      </c>
      <c r="AG254" s="1317"/>
      <c r="AH254" s="1317"/>
      <c r="AI254" s="1317"/>
      <c r="AJ254" s="1317"/>
      <c r="AK254" s="1317"/>
      <c r="AL254" s="58"/>
      <c r="BA254" s="61"/>
    </row>
    <row r="255" spans="1:53" ht="12.75">
      <c r="A255" s="23"/>
      <c r="B255" s="7"/>
      <c r="C255" s="7"/>
      <c r="D255" s="57" t="s">
        <v>92</v>
      </c>
      <c r="E255" s="57"/>
      <c r="F255" s="57"/>
      <c r="G255" s="57"/>
      <c r="H255" s="57"/>
      <c r="I255" s="57"/>
      <c r="J255" s="57"/>
      <c r="K255" s="57"/>
      <c r="L255" s="7"/>
      <c r="M255" s="1148"/>
      <c r="N255" s="1148"/>
      <c r="O255" s="1148"/>
      <c r="P255" s="1148"/>
      <c r="Q255" s="1148"/>
      <c r="R255" s="1148"/>
      <c r="S255" s="1148"/>
      <c r="T255" s="1148"/>
      <c r="U255" s="1148"/>
      <c r="V255" s="1148"/>
      <c r="W255" s="1148"/>
      <c r="X255" s="1148"/>
      <c r="Y255" s="1148"/>
      <c r="Z255" s="1148"/>
      <c r="AA255" s="1148"/>
      <c r="AB255" s="1148"/>
      <c r="AC255" s="1148"/>
      <c r="AD255" s="1148"/>
      <c r="AE255" s="1148"/>
      <c r="AF255" s="58" t="s">
        <v>1420</v>
      </c>
      <c r="AG255" s="743"/>
      <c r="AH255" s="743"/>
      <c r="AI255" s="743"/>
      <c r="AJ255" s="743"/>
      <c r="AK255" s="743"/>
      <c r="AL255" s="58"/>
      <c r="BA255" s="61"/>
    </row>
    <row r="256" spans="1:53" ht="12.75">
      <c r="A256" s="23"/>
      <c r="B256" s="7"/>
      <c r="C256" s="7"/>
      <c r="D256" s="57" t="s">
        <v>631</v>
      </c>
      <c r="E256" s="57"/>
      <c r="M256" s="1148"/>
      <c r="N256" s="1148"/>
      <c r="O256" s="1148"/>
      <c r="P256" s="1148"/>
      <c r="Q256" s="1148"/>
      <c r="R256" s="1148"/>
      <c r="S256" s="1148"/>
      <c r="T256" s="1148"/>
      <c r="V256" s="59" t="s">
        <v>93</v>
      </c>
      <c r="W256" s="1153"/>
      <c r="X256" s="1153"/>
      <c r="Y256" s="57" t="s">
        <v>634</v>
      </c>
      <c r="AC256" s="1148"/>
      <c r="AD256" s="1148"/>
      <c r="AE256" s="1148"/>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48"/>
      <c r="N257" s="1148"/>
      <c r="O257" s="1148"/>
      <c r="P257" s="1148"/>
      <c r="Q257" s="1148"/>
      <c r="R257" s="1148"/>
      <c r="S257" s="1148"/>
      <c r="T257" s="1148"/>
      <c r="U257" s="1148"/>
      <c r="V257" s="1148"/>
      <c r="W257" s="1148"/>
      <c r="X257" s="1148"/>
      <c r="Y257" s="1148"/>
      <c r="Z257" s="1148"/>
      <c r="AA257" s="1148"/>
      <c r="AB257" s="1148"/>
      <c r="AC257" s="1148"/>
      <c r="AD257" s="1148"/>
      <c r="AE257" s="1148"/>
      <c r="AF257" s="743"/>
      <c r="AG257" s="743"/>
      <c r="AH257" s="1127"/>
      <c r="AI257" s="1127"/>
      <c r="AJ257" s="1127"/>
      <c r="AK257" s="1127"/>
      <c r="AL257" s="58"/>
      <c r="BA257" s="61"/>
    </row>
    <row r="258" spans="1:53" ht="12.75">
      <c r="A258" s="23"/>
      <c r="B258" s="7"/>
      <c r="C258" s="7"/>
      <c r="D258" s="60" t="s">
        <v>95</v>
      </c>
      <c r="E258" s="7"/>
      <c r="F258" s="7"/>
      <c r="M258" s="1123"/>
      <c r="N258" s="1123"/>
      <c r="O258" s="1123"/>
      <c r="P258" s="1123"/>
      <c r="Q258" s="1123"/>
      <c r="R258" s="1123"/>
      <c r="S258" s="7" t="s">
        <v>220</v>
      </c>
      <c r="T258" s="7"/>
      <c r="U258" s="1153"/>
      <c r="V258" s="1153"/>
      <c r="W258" s="1153"/>
      <c r="X258" s="7" t="s">
        <v>96</v>
      </c>
      <c r="Z258" s="1123"/>
      <c r="AA258" s="1123"/>
      <c r="AB258" s="1123"/>
      <c r="AC258" s="1123"/>
      <c r="AD258" s="1123"/>
      <c r="AE258" s="1123"/>
      <c r="AL258" s="58"/>
      <c r="BA258" s="61"/>
    </row>
    <row r="259" spans="1:53" ht="12.75">
      <c r="A259" s="23"/>
      <c r="B259" s="7"/>
      <c r="C259" s="7"/>
      <c r="D259" s="60" t="s">
        <v>97</v>
      </c>
      <c r="E259" s="7"/>
      <c r="F259" s="7"/>
      <c r="M259" s="1315"/>
      <c r="N259" s="1315"/>
      <c r="O259" s="1315"/>
      <c r="P259" s="1315"/>
      <c r="Q259" s="1315"/>
      <c r="R259" s="1315"/>
      <c r="S259" s="1315"/>
      <c r="T259" s="1315"/>
      <c r="U259" s="1315"/>
      <c r="V259" s="1315"/>
      <c r="W259" s="1315"/>
      <c r="X259" s="1315"/>
      <c r="Y259" s="1315"/>
      <c r="Z259" s="1315"/>
      <c r="AA259" s="1330"/>
      <c r="AB259" s="1330"/>
      <c r="AC259" s="1330"/>
      <c r="AD259" s="1330"/>
      <c r="AE259" s="1330"/>
      <c r="AG259" s="7"/>
      <c r="AH259" s="7"/>
      <c r="AI259" s="7"/>
      <c r="AJ259" s="7"/>
      <c r="AK259" s="7"/>
      <c r="AL259" s="58"/>
      <c r="BA259" s="61"/>
    </row>
    <row r="260" spans="1:53" ht="12.75">
      <c r="A260" s="23"/>
      <c r="B260" s="7"/>
      <c r="C260" s="139"/>
      <c r="D260" s="60" t="s">
        <v>582</v>
      </c>
      <c r="E260" s="7"/>
      <c r="F260" s="7"/>
      <c r="G260" s="7"/>
      <c r="H260" s="7"/>
      <c r="I260" s="7"/>
      <c r="J260" s="7"/>
      <c r="K260" s="7"/>
      <c r="L260" s="7"/>
      <c r="M260" s="1088" t="s">
        <v>329</v>
      </c>
      <c r="N260" s="1088"/>
      <c r="O260" s="1088"/>
      <c r="P260" s="1088"/>
      <c r="Q260" s="1088"/>
      <c r="R260" s="1088"/>
      <c r="S260" s="1088"/>
      <c r="T260" s="1088"/>
      <c r="U260" s="404" t="s">
        <v>1005</v>
      </c>
      <c r="V260" s="335"/>
      <c r="W260" s="335"/>
      <c r="X260" s="335"/>
      <c r="Y260" s="335"/>
      <c r="Z260" s="335"/>
      <c r="AA260" s="1323"/>
      <c r="AB260" s="1323"/>
      <c r="AC260" s="1323"/>
      <c r="AD260" s="1323"/>
      <c r="AE260" s="1323"/>
      <c r="AF260" s="1323"/>
      <c r="AG260" s="1323"/>
      <c r="AH260" s="1323"/>
      <c r="AI260" s="1323"/>
      <c r="AJ260" s="1323"/>
      <c r="AK260" s="1323"/>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25" t="str">
        <f>BB239</f>
        <v>Joint Venture</v>
      </c>
      <c r="U262" s="1325"/>
      <c r="V262" s="1325"/>
      <c r="W262" s="1325"/>
      <c r="X262" s="1325"/>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148" t="s">
        <v>296</v>
      </c>
      <c r="E265" s="1148"/>
      <c r="F265" s="1148"/>
      <c r="G265" s="1148"/>
      <c r="H265" s="1148"/>
      <c r="J265" s="12" t="s">
        <v>295</v>
      </c>
      <c r="X265" s="1324"/>
      <c r="Y265" s="1324"/>
      <c r="Z265" s="1324"/>
      <c r="AA265" s="1324"/>
      <c r="AB265" s="1324"/>
      <c r="AC265" s="1324"/>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18" t="s">
        <v>1672</v>
      </c>
      <c r="M269" s="1317"/>
      <c r="N269" s="1317"/>
      <c r="O269" s="1317"/>
      <c r="P269" s="1317"/>
      <c r="Q269" s="1317"/>
      <c r="R269" s="1317"/>
      <c r="S269" s="1317"/>
      <c r="T269" s="1317"/>
      <c r="U269" s="1317"/>
      <c r="V269" s="1317"/>
      <c r="W269" s="1317"/>
      <c r="X269" s="1317"/>
      <c r="Y269" s="1317"/>
      <c r="Z269" s="1317"/>
      <c r="AA269" s="1317"/>
      <c r="AB269" s="1317"/>
      <c r="AC269" s="1317"/>
      <c r="AD269" s="1317"/>
      <c r="AE269" s="1317"/>
      <c r="AF269" s="1317"/>
      <c r="AG269" s="1317"/>
      <c r="AH269" s="1317"/>
      <c r="AI269" s="1317"/>
      <c r="AJ269" s="1317"/>
      <c r="AK269" s="58"/>
      <c r="AL269" s="58"/>
      <c r="BA269" s="61"/>
    </row>
    <row r="270" spans="1:53" ht="12.75" customHeight="1">
      <c r="D270" s="57" t="s">
        <v>92</v>
      </c>
      <c r="E270" s="57"/>
      <c r="F270" s="57"/>
      <c r="G270" s="57"/>
      <c r="H270" s="57"/>
      <c r="I270" s="57"/>
      <c r="J270" s="57"/>
      <c r="K270" s="7"/>
      <c r="L270" s="1320" t="s">
        <v>1673</v>
      </c>
      <c r="M270" s="1148"/>
      <c r="N270" s="1148"/>
      <c r="O270" s="1148"/>
      <c r="P270" s="1148"/>
      <c r="Q270" s="1148"/>
      <c r="R270" s="1148"/>
      <c r="S270" s="1148"/>
      <c r="T270" s="1148"/>
      <c r="U270" s="1148"/>
      <c r="V270" s="1148"/>
      <c r="W270" s="1148"/>
      <c r="X270" s="1148"/>
      <c r="Y270" s="1148"/>
      <c r="Z270" s="1148"/>
      <c r="AA270" s="1148"/>
      <c r="AB270" s="1148"/>
      <c r="AC270" s="1148"/>
      <c r="AD270" s="1148"/>
      <c r="AK270" s="58"/>
      <c r="AL270" s="58"/>
      <c r="BA270" s="61"/>
    </row>
    <row r="271" spans="1:53" ht="12.75">
      <c r="D271" s="57" t="s">
        <v>631</v>
      </c>
      <c r="E271" s="57"/>
      <c r="L271" s="1320" t="s">
        <v>1671</v>
      </c>
      <c r="M271" s="1148"/>
      <c r="N271" s="1148"/>
      <c r="O271" s="1148"/>
      <c r="P271" s="1148"/>
      <c r="Q271" s="1148"/>
      <c r="R271" s="1148"/>
      <c r="S271" s="1148"/>
      <c r="U271" s="59" t="s">
        <v>93</v>
      </c>
      <c r="V271" s="1260" t="s">
        <v>1660</v>
      </c>
      <c r="W271" s="1153"/>
      <c r="X271" s="57" t="s">
        <v>634</v>
      </c>
      <c r="AB271" s="1148">
        <v>98466</v>
      </c>
      <c r="AC271" s="1148"/>
      <c r="AD271" s="1148"/>
      <c r="AK271" s="58"/>
      <c r="AL271" s="58"/>
      <c r="BA271" s="61"/>
    </row>
    <row r="272" spans="1:53" ht="12.75">
      <c r="D272" s="60" t="s">
        <v>94</v>
      </c>
      <c r="E272" s="7"/>
      <c r="F272" s="7"/>
      <c r="G272" s="7"/>
      <c r="H272" s="7"/>
      <c r="I272" s="7"/>
      <c r="J272" s="7"/>
      <c r="K272" s="29"/>
      <c r="L272" s="1320" t="s">
        <v>1661</v>
      </c>
      <c r="M272" s="1148"/>
      <c r="N272" s="1148"/>
      <c r="O272" s="1148"/>
      <c r="P272" s="1148"/>
      <c r="Q272" s="1148"/>
      <c r="R272" s="1148"/>
      <c r="S272" s="1148"/>
      <c r="T272" s="1148"/>
      <c r="U272" s="1148"/>
      <c r="V272" s="1148"/>
      <c r="W272" s="1148"/>
      <c r="X272" s="1148"/>
      <c r="Y272" s="1148"/>
      <c r="Z272" s="1148"/>
      <c r="AA272" s="1148"/>
      <c r="AB272" s="1148"/>
      <c r="AC272" s="1148"/>
      <c r="AD272" s="1148"/>
      <c r="AI272" s="7"/>
      <c r="AJ272" s="7"/>
      <c r="AK272" s="58"/>
      <c r="AL272" s="58"/>
      <c r="BA272" s="61"/>
    </row>
    <row r="273" spans="1:53" ht="12.75">
      <c r="D273" s="60" t="s">
        <v>95</v>
      </c>
      <c r="E273" s="7"/>
      <c r="F273" s="7"/>
      <c r="L273" s="1158" t="s">
        <v>1674</v>
      </c>
      <c r="M273" s="1123"/>
      <c r="N273" s="1123"/>
      <c r="O273" s="1123"/>
      <c r="P273" s="1123"/>
      <c r="Q273" s="1123"/>
      <c r="R273" s="7" t="s">
        <v>220</v>
      </c>
      <c r="S273" s="7"/>
      <c r="T273" s="1153"/>
      <c r="U273" s="1153"/>
      <c r="V273" s="1153"/>
      <c r="W273" s="7" t="s">
        <v>96</v>
      </c>
      <c r="Y273" s="1123"/>
      <c r="Z273" s="1123"/>
      <c r="AA273" s="1123"/>
      <c r="AB273" s="1123"/>
      <c r="AC273" s="1123"/>
      <c r="AD273" s="1123"/>
      <c r="BA273" s="61"/>
    </row>
    <row r="274" spans="1:53" ht="12.75">
      <c r="D274" s="60" t="s">
        <v>97</v>
      </c>
      <c r="E274" s="7"/>
      <c r="F274" s="7"/>
      <c r="L274" s="1315" t="s">
        <v>1675</v>
      </c>
      <c r="M274" s="1315"/>
      <c r="N274" s="1315"/>
      <c r="O274" s="1315"/>
      <c r="P274" s="1315"/>
      <c r="Q274" s="1315"/>
      <c r="R274" s="1315"/>
      <c r="S274" s="1315"/>
      <c r="T274" s="1315"/>
      <c r="U274" s="1315"/>
      <c r="V274" s="1315"/>
      <c r="W274" s="1315"/>
      <c r="X274" s="1315"/>
      <c r="Y274" s="1315"/>
      <c r="Z274" s="1315"/>
      <c r="AA274" s="1315"/>
      <c r="AB274" s="1315"/>
      <c r="AC274" s="1315"/>
      <c r="AD274" s="1315"/>
      <c r="AF274" s="7"/>
      <c r="AG274" s="7"/>
      <c r="AH274" s="7"/>
      <c r="AI274" s="7"/>
      <c r="AJ274" s="7"/>
      <c r="BA274" s="61"/>
    </row>
    <row r="275" spans="1:53" ht="12.75">
      <c r="D275" s="58" t="s">
        <v>674</v>
      </c>
      <c r="E275" s="58"/>
      <c r="F275" s="58"/>
      <c r="G275" s="58"/>
      <c r="H275" s="58"/>
      <c r="I275" s="58"/>
      <c r="L275" s="1260" t="s">
        <v>1676</v>
      </c>
      <c r="M275" s="1260"/>
      <c r="N275" s="1260"/>
      <c r="O275" s="1260"/>
      <c r="P275" s="1260"/>
      <c r="Q275" s="1260"/>
      <c r="R275" s="1260"/>
      <c r="S275" s="1260"/>
      <c r="T275" s="1260"/>
      <c r="U275" s="1260"/>
      <c r="V275" s="1260"/>
      <c r="W275" s="1260"/>
      <c r="X275" s="1260"/>
      <c r="Y275" s="1260"/>
      <c r="Z275" s="1260"/>
      <c r="AA275" s="1260"/>
      <c r="AB275" s="1260"/>
      <c r="AC275" s="1260"/>
      <c r="AD275" s="1260"/>
      <c r="AK275" s="58"/>
      <c r="AL275" s="58"/>
      <c r="BA275" s="61"/>
    </row>
    <row r="276" spans="1:53" ht="12.75">
      <c r="L276" s="35" t="s">
        <v>675</v>
      </c>
      <c r="BA276" s="61"/>
    </row>
    <row r="277" spans="1:53" ht="12.75">
      <c r="A277" s="1150" t="s">
        <v>588</v>
      </c>
      <c r="B277" s="1150"/>
      <c r="C277" s="1150"/>
      <c r="D277" s="1150"/>
      <c r="E277" s="1150"/>
      <c r="F277" s="1150"/>
      <c r="G277" s="1150"/>
      <c r="H277" s="1150"/>
      <c r="I277" s="1150"/>
      <c r="J277" s="1150"/>
      <c r="K277" s="1150"/>
      <c r="L277" s="1150"/>
      <c r="M277" s="1150"/>
      <c r="N277" s="1150"/>
      <c r="O277" s="1150"/>
      <c r="P277" s="1150"/>
      <c r="Q277" s="1150"/>
      <c r="R277" s="1150"/>
      <c r="S277" s="1150"/>
      <c r="T277" s="1150"/>
      <c r="U277" s="1150"/>
      <c r="V277" s="1150"/>
      <c r="W277" s="1150"/>
      <c r="X277" s="1150"/>
      <c r="Y277" s="1150"/>
      <c r="Z277" s="1150"/>
      <c r="AA277" s="1150"/>
      <c r="AB277" s="1150"/>
      <c r="AC277" s="1150"/>
      <c r="AD277" s="1150"/>
      <c r="AE277" s="1150"/>
      <c r="AF277" s="1150"/>
      <c r="AG277" s="1150"/>
      <c r="AH277" s="1150"/>
      <c r="AI277" s="1150"/>
      <c r="AJ277" s="1150"/>
      <c r="AK277" s="1150"/>
      <c r="AL277" s="1150"/>
      <c r="BA277" s="61"/>
    </row>
    <row r="278" spans="1:53" ht="13.5" thickBot="1">
      <c r="A278" s="1151"/>
      <c r="B278" s="1151"/>
      <c r="C278" s="1151"/>
      <c r="D278" s="1151"/>
      <c r="E278" s="1151"/>
      <c r="F278" s="1151"/>
      <c r="G278" s="1151"/>
      <c r="H278" s="1151"/>
      <c r="I278" s="1151"/>
      <c r="J278" s="1151"/>
      <c r="K278" s="1151"/>
      <c r="L278" s="1151"/>
      <c r="M278" s="1151"/>
      <c r="N278" s="1151"/>
      <c r="O278" s="1151"/>
      <c r="P278" s="1151"/>
      <c r="Q278" s="1151"/>
      <c r="R278" s="1151"/>
      <c r="S278" s="1151"/>
      <c r="T278" s="1151"/>
      <c r="U278" s="1151"/>
      <c r="V278" s="1151"/>
      <c r="W278" s="1151"/>
      <c r="X278" s="1151"/>
      <c r="Y278" s="1151"/>
      <c r="Z278" s="1151"/>
      <c r="AA278" s="1151"/>
      <c r="AB278" s="1151"/>
      <c r="AC278" s="1151"/>
      <c r="AD278" s="1151"/>
      <c r="AE278" s="1151"/>
      <c r="AF278" s="1151"/>
      <c r="AG278" s="1151"/>
      <c r="AH278" s="1151"/>
      <c r="AI278" s="1151"/>
      <c r="AJ278" s="1151"/>
      <c r="AK278" s="1151"/>
      <c r="AL278" s="1151"/>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89" t="s">
        <v>1677</v>
      </c>
      <c r="I282" s="1089"/>
      <c r="J282" s="1089"/>
      <c r="K282" s="1089"/>
      <c r="L282" s="1089"/>
      <c r="M282" s="1089"/>
      <c r="N282" s="1089"/>
      <c r="O282" s="1089"/>
      <c r="P282" s="1089"/>
      <c r="Q282" s="1089"/>
      <c r="R282" s="1089"/>
      <c r="T282" s="58" t="s">
        <v>616</v>
      </c>
      <c r="V282" s="58"/>
      <c r="W282" s="58"/>
      <c r="X282" s="58"/>
      <c r="Y282" s="58"/>
      <c r="AA282" s="1089" t="s">
        <v>1681</v>
      </c>
      <c r="AB282" s="1089"/>
      <c r="AC282" s="1089"/>
      <c r="AD282" s="1089"/>
      <c r="AE282" s="1089"/>
      <c r="AF282" s="1089"/>
      <c r="AG282" s="1089"/>
      <c r="AH282" s="1089"/>
      <c r="AI282" s="1089"/>
      <c r="AJ282" s="1089"/>
      <c r="AK282" s="1089"/>
      <c r="BA282" s="61"/>
    </row>
    <row r="283" spans="1:53" ht="12.75" customHeight="1">
      <c r="B283" s="58" t="s">
        <v>518</v>
      </c>
      <c r="C283" s="58"/>
      <c r="D283" s="58"/>
      <c r="E283" s="58"/>
      <c r="F283" s="58"/>
      <c r="H283" s="1088" t="s">
        <v>1673</v>
      </c>
      <c r="I283" s="1088"/>
      <c r="J283" s="1088"/>
      <c r="K283" s="1088"/>
      <c r="L283" s="1088"/>
      <c r="M283" s="1088"/>
      <c r="N283" s="1088"/>
      <c r="O283" s="1088"/>
      <c r="P283" s="1088"/>
      <c r="Q283" s="1088"/>
      <c r="R283" s="1088"/>
      <c r="T283" s="58" t="s">
        <v>518</v>
      </c>
      <c r="V283" s="58"/>
      <c r="W283" s="58"/>
      <c r="X283" s="58"/>
      <c r="Y283" s="58"/>
      <c r="AA283" s="1088" t="s">
        <v>1682</v>
      </c>
      <c r="AB283" s="1088"/>
      <c r="AC283" s="1088"/>
      <c r="AD283" s="1088"/>
      <c r="AE283" s="1088"/>
      <c r="AF283" s="1088"/>
      <c r="AG283" s="1088"/>
      <c r="AH283" s="1088"/>
      <c r="AI283" s="1088"/>
      <c r="AJ283" s="1088"/>
      <c r="AK283" s="1088"/>
      <c r="BA283" s="61"/>
    </row>
    <row r="284" spans="1:53" ht="12.75" customHeight="1">
      <c r="B284" s="58" t="s">
        <v>519</v>
      </c>
      <c r="C284" s="58"/>
      <c r="D284" s="58"/>
      <c r="E284" s="58"/>
      <c r="F284" s="58"/>
      <c r="H284" s="1088" t="s">
        <v>1678</v>
      </c>
      <c r="I284" s="1088"/>
      <c r="J284" s="1088"/>
      <c r="K284" s="1088"/>
      <c r="L284" s="1088"/>
      <c r="M284" s="1088"/>
      <c r="N284" s="1088"/>
      <c r="O284" s="1088"/>
      <c r="P284" s="1088"/>
      <c r="Q284" s="1088"/>
      <c r="R284" s="1088"/>
      <c r="T284" s="58" t="s">
        <v>81</v>
      </c>
      <c r="V284" s="58"/>
      <c r="W284" s="58"/>
      <c r="X284" s="58"/>
      <c r="Y284" s="58"/>
      <c r="AA284" s="1088" t="s">
        <v>1683</v>
      </c>
      <c r="AB284" s="1088"/>
      <c r="AC284" s="1088"/>
      <c r="AD284" s="1088"/>
      <c r="AE284" s="1088"/>
      <c r="AF284" s="1088"/>
      <c r="AG284" s="1088"/>
      <c r="AH284" s="1088"/>
      <c r="AI284" s="1088"/>
      <c r="AJ284" s="1088"/>
      <c r="AK284" s="1088"/>
      <c r="BA284" s="61"/>
    </row>
    <row r="285" spans="1:53" ht="12.75" customHeight="1">
      <c r="B285" s="58" t="s">
        <v>94</v>
      </c>
      <c r="C285" s="58"/>
      <c r="D285" s="58"/>
      <c r="E285" s="58"/>
      <c r="F285" s="58"/>
      <c r="H285" s="1088" t="s">
        <v>1679</v>
      </c>
      <c r="I285" s="1088"/>
      <c r="J285" s="1088"/>
      <c r="K285" s="1088"/>
      <c r="L285" s="1088"/>
      <c r="M285" s="1088"/>
      <c r="N285" s="1088"/>
      <c r="O285" s="1088"/>
      <c r="P285" s="1088"/>
      <c r="Q285" s="1088"/>
      <c r="R285" s="1088"/>
      <c r="T285" s="58" t="s">
        <v>94</v>
      </c>
      <c r="V285" s="58"/>
      <c r="W285" s="58"/>
      <c r="X285" s="58"/>
      <c r="Y285" s="58"/>
      <c r="AA285" s="1088" t="s">
        <v>1684</v>
      </c>
      <c r="AB285" s="1088"/>
      <c r="AC285" s="1088"/>
      <c r="AD285" s="1088"/>
      <c r="AE285" s="1088"/>
      <c r="AF285" s="1088"/>
      <c r="AG285" s="1088"/>
      <c r="AH285" s="1088"/>
      <c r="AI285" s="1088"/>
      <c r="AJ285" s="1088"/>
      <c r="AK285" s="1088"/>
      <c r="BA285" s="61"/>
    </row>
    <row r="286" spans="1:53" ht="12.75" customHeight="1">
      <c r="B286" s="58" t="s">
        <v>95</v>
      </c>
      <c r="C286" s="58"/>
      <c r="D286" s="58"/>
      <c r="E286" s="58"/>
      <c r="F286" s="58"/>
      <c r="G286" s="58"/>
      <c r="H286" s="1103" t="s">
        <v>1674</v>
      </c>
      <c r="I286" s="1102"/>
      <c r="J286" s="1102"/>
      <c r="K286" s="1102"/>
      <c r="L286" s="1102"/>
      <c r="M286" s="1102"/>
      <c r="N286" s="7" t="s">
        <v>220</v>
      </c>
      <c r="O286" s="7"/>
      <c r="P286" s="1148"/>
      <c r="Q286" s="1148"/>
      <c r="R286" s="1148"/>
      <c r="S286" s="58"/>
      <c r="T286" s="58" t="s">
        <v>95</v>
      </c>
      <c r="V286" s="58"/>
      <c r="W286" s="58"/>
      <c r="X286" s="58"/>
      <c r="Y286" s="58"/>
      <c r="AA286" s="1103" t="s">
        <v>1685</v>
      </c>
      <c r="AB286" s="1102"/>
      <c r="AC286" s="1102"/>
      <c r="AD286" s="1102"/>
      <c r="AE286" s="1102"/>
      <c r="AF286" s="1102"/>
      <c r="AG286" s="7" t="s">
        <v>220</v>
      </c>
      <c r="AH286" s="7"/>
      <c r="AI286" s="1148"/>
      <c r="AJ286" s="1148"/>
      <c r="AK286" s="1148"/>
      <c r="BA286" s="61"/>
    </row>
    <row r="287" spans="1:53" ht="12.75">
      <c r="B287" s="58" t="s">
        <v>96</v>
      </c>
      <c r="C287" s="58"/>
      <c r="D287" s="58"/>
      <c r="E287" s="58"/>
      <c r="F287" s="58"/>
      <c r="G287" s="58"/>
      <c r="H287" s="1123"/>
      <c r="I287" s="1123"/>
      <c r="J287" s="1123"/>
      <c r="K287" s="1123"/>
      <c r="L287" s="1123"/>
      <c r="M287" s="1123"/>
      <c r="N287" s="60"/>
      <c r="O287" s="60"/>
      <c r="P287" s="62"/>
      <c r="Q287" s="62"/>
      <c r="R287" s="62"/>
      <c r="S287" s="58"/>
      <c r="T287" s="58" t="s">
        <v>96</v>
      </c>
      <c r="V287" s="58"/>
      <c r="W287" s="58"/>
      <c r="X287" s="58"/>
      <c r="Y287" s="58"/>
      <c r="AA287" s="1123"/>
      <c r="AB287" s="1123"/>
      <c r="AC287" s="1123"/>
      <c r="AD287" s="1123"/>
      <c r="AE287" s="1123"/>
      <c r="AF287" s="1123"/>
      <c r="AG287" s="60"/>
      <c r="AH287" s="60"/>
      <c r="AI287" s="62"/>
      <c r="AJ287" s="62"/>
      <c r="AK287" s="62"/>
      <c r="BA287" s="61"/>
    </row>
    <row r="288" spans="1:53" ht="12.75">
      <c r="B288" s="58" t="s">
        <v>82</v>
      </c>
      <c r="C288" s="58"/>
      <c r="D288" s="58"/>
      <c r="E288" s="58"/>
      <c r="F288" s="58"/>
      <c r="G288" s="58"/>
      <c r="H288" s="1088" t="s">
        <v>1680</v>
      </c>
      <c r="I288" s="1088"/>
      <c r="J288" s="1088"/>
      <c r="K288" s="1088"/>
      <c r="L288" s="1088"/>
      <c r="M288" s="1088"/>
      <c r="N288" s="1089"/>
      <c r="O288" s="1089"/>
      <c r="P288" s="1089"/>
      <c r="Q288" s="1089"/>
      <c r="R288" s="1089"/>
      <c r="S288" s="58"/>
      <c r="T288" s="58" t="s">
        <v>82</v>
      </c>
      <c r="V288" s="58"/>
      <c r="W288" s="58"/>
      <c r="X288" s="58"/>
      <c r="Y288" s="58"/>
      <c r="AA288" s="1088" t="s">
        <v>1686</v>
      </c>
      <c r="AB288" s="1088"/>
      <c r="AC288" s="1088"/>
      <c r="AD288" s="1088"/>
      <c r="AE288" s="1088"/>
      <c r="AF288" s="1088"/>
      <c r="AG288" s="1089"/>
      <c r="AH288" s="1089"/>
      <c r="AI288" s="1089"/>
      <c r="AJ288" s="1089"/>
      <c r="AK288" s="1089"/>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89" t="s">
        <v>1688</v>
      </c>
      <c r="I290" s="1089"/>
      <c r="J290" s="1089"/>
      <c r="K290" s="1089"/>
      <c r="L290" s="1089"/>
      <c r="M290" s="1089"/>
      <c r="N290" s="1089"/>
      <c r="O290" s="1089"/>
      <c r="P290" s="1089"/>
      <c r="Q290" s="1089"/>
      <c r="R290" s="1089"/>
      <c r="T290" s="58" t="s">
        <v>388</v>
      </c>
      <c r="V290" s="58"/>
      <c r="W290" s="58"/>
      <c r="X290" s="58"/>
      <c r="Y290" s="58"/>
      <c r="AA290" s="1089" t="s">
        <v>1687</v>
      </c>
      <c r="AB290" s="1089"/>
      <c r="AC290" s="1089"/>
      <c r="AD290" s="1089"/>
      <c r="AE290" s="1089"/>
      <c r="AF290" s="1089"/>
      <c r="AG290" s="1089"/>
      <c r="AH290" s="1089"/>
      <c r="AI290" s="1089"/>
      <c r="AJ290" s="1089"/>
      <c r="AK290" s="1089"/>
      <c r="BA290" s="61"/>
    </row>
    <row r="291" spans="2:53" ht="12.75">
      <c r="B291" s="58" t="s">
        <v>518</v>
      </c>
      <c r="C291" s="58"/>
      <c r="D291" s="58"/>
      <c r="E291" s="58"/>
      <c r="F291" s="58"/>
      <c r="H291" s="1088" t="s">
        <v>1689</v>
      </c>
      <c r="I291" s="1088"/>
      <c r="J291" s="1088"/>
      <c r="K291" s="1088"/>
      <c r="L291" s="1088"/>
      <c r="M291" s="1088"/>
      <c r="N291" s="1088"/>
      <c r="O291" s="1088"/>
      <c r="P291" s="1088"/>
      <c r="Q291" s="1088"/>
      <c r="R291" s="1088"/>
      <c r="T291" s="58" t="s">
        <v>518</v>
      </c>
      <c r="V291" s="58"/>
      <c r="W291" s="58"/>
      <c r="X291" s="58"/>
      <c r="Y291" s="58"/>
      <c r="AA291" s="1088"/>
      <c r="AB291" s="1088"/>
      <c r="AC291" s="1088"/>
      <c r="AD291" s="1088"/>
      <c r="AE291" s="1088"/>
      <c r="AF291" s="1088"/>
      <c r="AG291" s="1088"/>
      <c r="AH291" s="1088"/>
      <c r="AI291" s="1088"/>
      <c r="AJ291" s="1088"/>
      <c r="AK291" s="1088"/>
      <c r="BA291" s="61"/>
    </row>
    <row r="292" spans="2:53" ht="12.75">
      <c r="B292" s="58" t="s">
        <v>519</v>
      </c>
      <c r="C292" s="58"/>
      <c r="D292" s="58"/>
      <c r="E292" s="58"/>
      <c r="F292" s="58"/>
      <c r="H292" s="1088" t="s">
        <v>1690</v>
      </c>
      <c r="I292" s="1088"/>
      <c r="J292" s="1088"/>
      <c r="K292" s="1088"/>
      <c r="L292" s="1088"/>
      <c r="M292" s="1088"/>
      <c r="N292" s="1088"/>
      <c r="O292" s="1088"/>
      <c r="P292" s="1088"/>
      <c r="Q292" s="1088"/>
      <c r="R292" s="1088"/>
      <c r="T292" s="58" t="s">
        <v>81</v>
      </c>
      <c r="V292" s="58"/>
      <c r="W292" s="58"/>
      <c r="X292" s="58"/>
      <c r="Y292" s="58"/>
      <c r="AA292" s="1088"/>
      <c r="AB292" s="1088"/>
      <c r="AC292" s="1088"/>
      <c r="AD292" s="1088"/>
      <c r="AE292" s="1088"/>
      <c r="AF292" s="1088"/>
      <c r="AG292" s="1088"/>
      <c r="AH292" s="1088"/>
      <c r="AI292" s="1088"/>
      <c r="AJ292" s="1088"/>
      <c r="AK292" s="1088"/>
      <c r="BA292" s="61"/>
    </row>
    <row r="293" spans="2:53" ht="12.75" customHeight="1">
      <c r="B293" s="58" t="s">
        <v>94</v>
      </c>
      <c r="C293" s="58"/>
      <c r="D293" s="58"/>
      <c r="E293" s="58"/>
      <c r="F293" s="58"/>
      <c r="H293" s="1088" t="s">
        <v>1691</v>
      </c>
      <c r="I293" s="1088"/>
      <c r="J293" s="1088"/>
      <c r="K293" s="1088"/>
      <c r="L293" s="1088"/>
      <c r="M293" s="1088"/>
      <c r="N293" s="1088"/>
      <c r="O293" s="1088"/>
      <c r="P293" s="1088"/>
      <c r="Q293" s="1088"/>
      <c r="R293" s="1088"/>
      <c r="T293" s="58" t="s">
        <v>94</v>
      </c>
      <c r="V293" s="58"/>
      <c r="W293" s="58"/>
      <c r="X293" s="58"/>
      <c r="Y293" s="58"/>
      <c r="AA293" s="1088"/>
      <c r="AB293" s="1088"/>
      <c r="AC293" s="1088"/>
      <c r="AD293" s="1088"/>
      <c r="AE293" s="1088"/>
      <c r="AF293" s="1088"/>
      <c r="AG293" s="1088"/>
      <c r="AH293" s="1088"/>
      <c r="AI293" s="1088"/>
      <c r="AJ293" s="1088"/>
      <c r="AK293" s="1088"/>
      <c r="BA293" s="61"/>
    </row>
    <row r="294" spans="2:53" ht="12.75" customHeight="1">
      <c r="B294" s="58" t="s">
        <v>95</v>
      </c>
      <c r="C294" s="58"/>
      <c r="D294" s="58"/>
      <c r="E294" s="58"/>
      <c r="F294" s="58"/>
      <c r="G294" s="58"/>
      <c r="H294" s="1103" t="s">
        <v>1692</v>
      </c>
      <c r="I294" s="1102"/>
      <c r="J294" s="1102"/>
      <c r="K294" s="1102"/>
      <c r="L294" s="1102"/>
      <c r="M294" s="1102"/>
      <c r="N294" s="7" t="s">
        <v>220</v>
      </c>
      <c r="O294" s="7"/>
      <c r="P294" s="1148"/>
      <c r="Q294" s="1148"/>
      <c r="R294" s="1148"/>
      <c r="S294" s="58"/>
      <c r="T294" s="58" t="s">
        <v>95</v>
      </c>
      <c r="V294" s="58"/>
      <c r="W294" s="58"/>
      <c r="X294" s="58"/>
      <c r="Y294" s="58"/>
      <c r="AA294" s="1102"/>
      <c r="AB294" s="1102"/>
      <c r="AC294" s="1102"/>
      <c r="AD294" s="1102"/>
      <c r="AE294" s="1102"/>
      <c r="AF294" s="1102"/>
      <c r="AG294" s="7" t="s">
        <v>220</v>
      </c>
      <c r="AH294" s="7"/>
      <c r="AI294" s="1148"/>
      <c r="AJ294" s="1148"/>
      <c r="AK294" s="1148"/>
      <c r="BA294" s="61"/>
    </row>
    <row r="295" spans="2:53" ht="12.75" customHeight="1">
      <c r="B295" s="58" t="s">
        <v>96</v>
      </c>
      <c r="C295" s="58"/>
      <c r="D295" s="58"/>
      <c r="E295" s="58"/>
      <c r="F295" s="58"/>
      <c r="G295" s="58"/>
      <c r="H295" s="1123"/>
      <c r="I295" s="1123"/>
      <c r="J295" s="1123"/>
      <c r="K295" s="1123"/>
      <c r="L295" s="1123"/>
      <c r="M295" s="1123"/>
      <c r="N295" s="60"/>
      <c r="O295" s="60"/>
      <c r="P295" s="62"/>
      <c r="Q295" s="62"/>
      <c r="R295" s="62"/>
      <c r="S295" s="58"/>
      <c r="T295" s="58" t="s">
        <v>96</v>
      </c>
      <c r="V295" s="58"/>
      <c r="W295" s="58"/>
      <c r="X295" s="58"/>
      <c r="Y295" s="58"/>
      <c r="AA295" s="1123"/>
      <c r="AB295" s="1123"/>
      <c r="AC295" s="1123"/>
      <c r="AD295" s="1123"/>
      <c r="AE295" s="1123"/>
      <c r="AF295" s="1123"/>
      <c r="AG295" s="60"/>
      <c r="AH295" s="60"/>
      <c r="AI295" s="62"/>
      <c r="AJ295" s="62"/>
      <c r="AK295" s="62"/>
      <c r="BA295" s="61"/>
    </row>
    <row r="296" spans="2:53" ht="12.75" customHeight="1">
      <c r="B296" s="58" t="s">
        <v>82</v>
      </c>
      <c r="C296" s="58"/>
      <c r="D296" s="58"/>
      <c r="E296" s="58"/>
      <c r="F296" s="58"/>
      <c r="G296" s="58"/>
      <c r="H296" s="1088" t="s">
        <v>1693</v>
      </c>
      <c r="I296" s="1088"/>
      <c r="J296" s="1088"/>
      <c r="K296" s="1088"/>
      <c r="L296" s="1088"/>
      <c r="M296" s="1088"/>
      <c r="N296" s="1089"/>
      <c r="O296" s="1089"/>
      <c r="P296" s="1089"/>
      <c r="Q296" s="1089"/>
      <c r="R296" s="1089"/>
      <c r="S296" s="58"/>
      <c r="T296" s="58" t="s">
        <v>82</v>
      </c>
      <c r="V296" s="58"/>
      <c r="W296" s="58"/>
      <c r="X296" s="58"/>
      <c r="Y296" s="58"/>
      <c r="AA296" s="1088"/>
      <c r="AB296" s="1088"/>
      <c r="AC296" s="1088"/>
      <c r="AD296" s="1088"/>
      <c r="AE296" s="1088"/>
      <c r="AF296" s="1088"/>
      <c r="AG296" s="1089"/>
      <c r="AH296" s="1089"/>
      <c r="AI296" s="1089"/>
      <c r="AJ296" s="1089"/>
      <c r="AK296" s="1089"/>
      <c r="BA296" s="61"/>
    </row>
    <row r="297" spans="2:53" ht="12.75">
      <c r="BA297" s="61"/>
    </row>
    <row r="298" spans="2:53" ht="12.75">
      <c r="B298" s="58" t="s">
        <v>83</v>
      </c>
      <c r="C298" s="58"/>
      <c r="D298" s="58"/>
      <c r="E298" s="58"/>
      <c r="F298" s="58"/>
      <c r="H298" s="1089" t="s">
        <v>642</v>
      </c>
      <c r="I298" s="1089"/>
      <c r="J298" s="1089"/>
      <c r="K298" s="1089"/>
      <c r="L298" s="1089"/>
      <c r="M298" s="1089"/>
      <c r="N298" s="1089"/>
      <c r="O298" s="1089"/>
      <c r="P298" s="1089"/>
      <c r="Q298" s="1089"/>
      <c r="R298" s="1089"/>
      <c r="T298" s="7" t="s">
        <v>973</v>
      </c>
      <c r="V298" s="58"/>
      <c r="W298" s="58"/>
      <c r="X298" s="58"/>
      <c r="Y298" s="58"/>
      <c r="AA298" s="1089" t="s">
        <v>1694</v>
      </c>
      <c r="AB298" s="1089"/>
      <c r="AC298" s="1089"/>
      <c r="AD298" s="1089"/>
      <c r="AE298" s="1089"/>
      <c r="AF298" s="1089"/>
      <c r="AG298" s="1089"/>
      <c r="AH298" s="1089"/>
      <c r="AI298" s="1089"/>
      <c r="AJ298" s="1089"/>
      <c r="AK298" s="1089"/>
      <c r="BA298" s="61"/>
    </row>
    <row r="299" spans="2:53" ht="12.75">
      <c r="B299" s="58" t="s">
        <v>518</v>
      </c>
      <c r="C299" s="58"/>
      <c r="D299" s="58"/>
      <c r="E299" s="58"/>
      <c r="F299" s="58"/>
      <c r="H299" s="1088"/>
      <c r="I299" s="1088"/>
      <c r="J299" s="1088"/>
      <c r="K299" s="1088"/>
      <c r="L299" s="1088"/>
      <c r="M299" s="1088"/>
      <c r="N299" s="1088"/>
      <c r="O299" s="1088"/>
      <c r="P299" s="1088"/>
      <c r="Q299" s="1088"/>
      <c r="R299" s="1088"/>
      <c r="T299" s="58" t="s">
        <v>518</v>
      </c>
      <c r="V299" s="58"/>
      <c r="W299" s="58"/>
      <c r="X299" s="58"/>
      <c r="Y299" s="58"/>
      <c r="AA299" s="1088" t="s">
        <v>1695</v>
      </c>
      <c r="AB299" s="1088"/>
      <c r="AC299" s="1088"/>
      <c r="AD299" s="1088"/>
      <c r="AE299" s="1088"/>
      <c r="AF299" s="1088"/>
      <c r="AG299" s="1088"/>
      <c r="AH299" s="1088"/>
      <c r="AI299" s="1088"/>
      <c r="AJ299" s="1088"/>
      <c r="AK299" s="1088"/>
      <c r="BA299" s="61"/>
    </row>
    <row r="300" spans="2:53" ht="12.75">
      <c r="B300" s="58" t="s">
        <v>519</v>
      </c>
      <c r="C300" s="58"/>
      <c r="D300" s="58"/>
      <c r="E300" s="58"/>
      <c r="F300" s="58"/>
      <c r="H300" s="1088"/>
      <c r="I300" s="1088"/>
      <c r="J300" s="1088"/>
      <c r="K300" s="1088"/>
      <c r="L300" s="1088"/>
      <c r="M300" s="1088"/>
      <c r="N300" s="1088"/>
      <c r="O300" s="1088"/>
      <c r="P300" s="1088"/>
      <c r="Q300" s="1088"/>
      <c r="R300" s="1088"/>
      <c r="T300" s="58" t="s">
        <v>81</v>
      </c>
      <c r="V300" s="58"/>
      <c r="W300" s="58"/>
      <c r="X300" s="58"/>
      <c r="Y300" s="58"/>
      <c r="AA300" s="1088" t="s">
        <v>1696</v>
      </c>
      <c r="AB300" s="1088"/>
      <c r="AC300" s="1088"/>
      <c r="AD300" s="1088"/>
      <c r="AE300" s="1088"/>
      <c r="AF300" s="1088"/>
      <c r="AG300" s="1088"/>
      <c r="AH300" s="1088"/>
      <c r="AI300" s="1088"/>
      <c r="AJ300" s="1088"/>
      <c r="AK300" s="1088"/>
      <c r="BA300" s="61"/>
    </row>
    <row r="301" spans="2:53" ht="12.75">
      <c r="B301" s="58" t="s">
        <v>94</v>
      </c>
      <c r="C301" s="58"/>
      <c r="D301" s="58"/>
      <c r="E301" s="58"/>
      <c r="F301" s="58"/>
      <c r="H301" s="1088"/>
      <c r="I301" s="1088"/>
      <c r="J301" s="1088"/>
      <c r="K301" s="1088"/>
      <c r="L301" s="1088"/>
      <c r="M301" s="1088"/>
      <c r="N301" s="1088"/>
      <c r="O301" s="1088"/>
      <c r="P301" s="1088"/>
      <c r="Q301" s="1088"/>
      <c r="R301" s="1088"/>
      <c r="T301" s="58" t="s">
        <v>94</v>
      </c>
      <c r="V301" s="58"/>
      <c r="W301" s="58"/>
      <c r="X301" s="58"/>
      <c r="Y301" s="58"/>
      <c r="AA301" s="1088" t="s">
        <v>1697</v>
      </c>
      <c r="AB301" s="1088"/>
      <c r="AC301" s="1088"/>
      <c r="AD301" s="1088"/>
      <c r="AE301" s="1088"/>
      <c r="AF301" s="1088"/>
      <c r="AG301" s="1088"/>
      <c r="AH301" s="1088"/>
      <c r="AI301" s="1088"/>
      <c r="AJ301" s="1088"/>
      <c r="AK301" s="1088"/>
      <c r="BA301" s="61"/>
    </row>
    <row r="302" spans="2:53" ht="12.75">
      <c r="B302" s="58" t="s">
        <v>95</v>
      </c>
      <c r="C302" s="58"/>
      <c r="D302" s="58"/>
      <c r="E302" s="58"/>
      <c r="F302" s="58"/>
      <c r="G302" s="58"/>
      <c r="H302" s="1102"/>
      <c r="I302" s="1102"/>
      <c r="J302" s="1102"/>
      <c r="K302" s="1102"/>
      <c r="L302" s="1102"/>
      <c r="M302" s="1102"/>
      <c r="N302" s="7" t="s">
        <v>220</v>
      </c>
      <c r="O302" s="7"/>
      <c r="P302" s="1148"/>
      <c r="Q302" s="1148"/>
      <c r="R302" s="1148"/>
      <c r="S302" s="58"/>
      <c r="T302" s="58" t="s">
        <v>95</v>
      </c>
      <c r="V302" s="58"/>
      <c r="W302" s="58"/>
      <c r="X302" s="58"/>
      <c r="Y302" s="58"/>
      <c r="AA302" s="1103" t="s">
        <v>1698</v>
      </c>
      <c r="AB302" s="1102"/>
      <c r="AC302" s="1102"/>
      <c r="AD302" s="1102"/>
      <c r="AE302" s="1102"/>
      <c r="AF302" s="1102"/>
      <c r="AG302" s="7" t="s">
        <v>220</v>
      </c>
      <c r="AH302" s="7"/>
      <c r="AI302" s="1148"/>
      <c r="AJ302" s="1148"/>
      <c r="AK302" s="1148"/>
      <c r="BA302" s="61"/>
    </row>
    <row r="303" spans="2:53" ht="12.75">
      <c r="B303" s="58" t="s">
        <v>96</v>
      </c>
      <c r="C303" s="58"/>
      <c r="D303" s="58"/>
      <c r="E303" s="58"/>
      <c r="F303" s="58"/>
      <c r="G303" s="58"/>
      <c r="H303" s="1123"/>
      <c r="I303" s="1123"/>
      <c r="J303" s="1123"/>
      <c r="K303" s="1123"/>
      <c r="L303" s="1123"/>
      <c r="M303" s="1123"/>
      <c r="N303" s="60"/>
      <c r="O303" s="60"/>
      <c r="P303" s="62"/>
      <c r="Q303" s="62"/>
      <c r="R303" s="62"/>
      <c r="S303" s="58"/>
      <c r="T303" s="58" t="s">
        <v>96</v>
      </c>
      <c r="V303" s="58"/>
      <c r="W303" s="58"/>
      <c r="X303" s="58"/>
      <c r="Y303" s="58"/>
      <c r="AA303" s="1158" t="s">
        <v>1699</v>
      </c>
      <c r="AB303" s="1123"/>
      <c r="AC303" s="1123"/>
      <c r="AD303" s="1123"/>
      <c r="AE303" s="1123"/>
      <c r="AF303" s="1123"/>
      <c r="AG303" s="60"/>
      <c r="AH303" s="60"/>
      <c r="AI303" s="62"/>
      <c r="AJ303" s="62"/>
      <c r="AK303" s="62"/>
      <c r="BA303" s="61"/>
    </row>
    <row r="304" spans="2:53" ht="12.75">
      <c r="B304" s="58" t="s">
        <v>82</v>
      </c>
      <c r="C304" s="58"/>
      <c r="D304" s="58"/>
      <c r="E304" s="58"/>
      <c r="F304" s="58"/>
      <c r="G304" s="58"/>
      <c r="H304" s="1088"/>
      <c r="I304" s="1088"/>
      <c r="J304" s="1088"/>
      <c r="K304" s="1088"/>
      <c r="L304" s="1088"/>
      <c r="M304" s="1088"/>
      <c r="N304" s="1089"/>
      <c r="O304" s="1089"/>
      <c r="P304" s="1089"/>
      <c r="Q304" s="1089"/>
      <c r="R304" s="1089"/>
      <c r="S304" s="58"/>
      <c r="T304" s="58" t="s">
        <v>82</v>
      </c>
      <c r="V304" s="58"/>
      <c r="W304" s="58"/>
      <c r="X304" s="58"/>
      <c r="Y304" s="58"/>
      <c r="AA304" s="1088" t="s">
        <v>1700</v>
      </c>
      <c r="AB304" s="1088"/>
      <c r="AC304" s="1088"/>
      <c r="AD304" s="1088"/>
      <c r="AE304" s="1088"/>
      <c r="AF304" s="1088"/>
      <c r="AG304" s="1089"/>
      <c r="AH304" s="1089"/>
      <c r="AI304" s="1089"/>
      <c r="AJ304" s="1089"/>
      <c r="AK304" s="1089"/>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89" t="s">
        <v>1701</v>
      </c>
      <c r="I306" s="1089"/>
      <c r="J306" s="1089"/>
      <c r="K306" s="1089"/>
      <c r="L306" s="1089"/>
      <c r="M306" s="1089"/>
      <c r="N306" s="1089"/>
      <c r="O306" s="1089"/>
      <c r="P306" s="1089"/>
      <c r="Q306" s="1089"/>
      <c r="R306" s="1089"/>
      <c r="S306" s="58"/>
      <c r="T306" s="58" t="s">
        <v>389</v>
      </c>
      <c r="V306" s="58"/>
      <c r="W306" s="58"/>
      <c r="X306" s="58"/>
      <c r="Y306" s="58"/>
      <c r="AA306" s="1089" t="s">
        <v>1707</v>
      </c>
      <c r="AB306" s="1089"/>
      <c r="AC306" s="1089"/>
      <c r="AD306" s="1089"/>
      <c r="AE306" s="1089"/>
      <c r="AF306" s="1089"/>
      <c r="AG306" s="1089"/>
      <c r="AH306" s="1089"/>
      <c r="AI306" s="1089"/>
      <c r="AJ306" s="1089"/>
      <c r="AK306" s="1089"/>
      <c r="BA306" s="61"/>
    </row>
    <row r="307" spans="1:53" ht="12.75">
      <c r="B307" s="58" t="s">
        <v>518</v>
      </c>
      <c r="C307" s="58"/>
      <c r="D307" s="58"/>
      <c r="E307" s="58"/>
      <c r="F307" s="58"/>
      <c r="H307" s="1088" t="s">
        <v>1702</v>
      </c>
      <c r="I307" s="1088"/>
      <c r="J307" s="1088"/>
      <c r="K307" s="1088"/>
      <c r="L307" s="1088"/>
      <c r="M307" s="1088"/>
      <c r="N307" s="1088"/>
      <c r="O307" s="1088"/>
      <c r="P307" s="1088"/>
      <c r="Q307" s="1088"/>
      <c r="R307" s="1088"/>
      <c r="S307" s="58"/>
      <c r="T307" s="58" t="s">
        <v>518</v>
      </c>
      <c r="V307" s="58"/>
      <c r="W307" s="58"/>
      <c r="X307" s="58"/>
      <c r="Y307" s="58"/>
      <c r="AA307" s="1088" t="s">
        <v>1708</v>
      </c>
      <c r="AB307" s="1088"/>
      <c r="AC307" s="1088"/>
      <c r="AD307" s="1088"/>
      <c r="AE307" s="1088"/>
      <c r="AF307" s="1088"/>
      <c r="AG307" s="1088"/>
      <c r="AH307" s="1088"/>
      <c r="AI307" s="1088"/>
      <c r="AJ307" s="1088"/>
      <c r="AK307" s="1088"/>
      <c r="BA307" s="61"/>
    </row>
    <row r="308" spans="1:53" ht="12.75">
      <c r="B308" s="58" t="s">
        <v>519</v>
      </c>
      <c r="C308" s="58"/>
      <c r="D308" s="58"/>
      <c r="E308" s="58"/>
      <c r="F308" s="58"/>
      <c r="H308" s="1088" t="s">
        <v>1703</v>
      </c>
      <c r="I308" s="1088"/>
      <c r="J308" s="1088"/>
      <c r="K308" s="1088"/>
      <c r="L308" s="1088"/>
      <c r="M308" s="1088"/>
      <c r="N308" s="1088"/>
      <c r="O308" s="1088"/>
      <c r="P308" s="1088"/>
      <c r="Q308" s="1088"/>
      <c r="R308" s="1088"/>
      <c r="S308" s="58"/>
      <c r="T308" s="58" t="s">
        <v>81</v>
      </c>
      <c r="V308" s="58"/>
      <c r="W308" s="58"/>
      <c r="X308" s="58"/>
      <c r="Y308" s="58"/>
      <c r="AA308" s="1088" t="s">
        <v>1709</v>
      </c>
      <c r="AB308" s="1088"/>
      <c r="AC308" s="1088"/>
      <c r="AD308" s="1088"/>
      <c r="AE308" s="1088"/>
      <c r="AF308" s="1088"/>
      <c r="AG308" s="1088"/>
      <c r="AH308" s="1088"/>
      <c r="AI308" s="1088"/>
      <c r="AJ308" s="1088"/>
      <c r="AK308" s="1088"/>
      <c r="BA308" s="61"/>
    </row>
    <row r="309" spans="1:53" ht="12.75">
      <c r="B309" s="58" t="s">
        <v>94</v>
      </c>
      <c r="C309" s="58"/>
      <c r="D309" s="58"/>
      <c r="E309" s="58"/>
      <c r="F309" s="58"/>
      <c r="H309" s="1088" t="s">
        <v>1704</v>
      </c>
      <c r="I309" s="1088"/>
      <c r="J309" s="1088"/>
      <c r="K309" s="1088"/>
      <c r="L309" s="1088"/>
      <c r="M309" s="1088"/>
      <c r="N309" s="1088"/>
      <c r="O309" s="1088"/>
      <c r="P309" s="1088"/>
      <c r="Q309" s="1088"/>
      <c r="R309" s="1088"/>
      <c r="S309" s="58"/>
      <c r="T309" s="58" t="s">
        <v>94</v>
      </c>
      <c r="V309" s="58"/>
      <c r="W309" s="58"/>
      <c r="X309" s="58"/>
      <c r="Y309" s="58"/>
      <c r="AA309" s="1088" t="s">
        <v>1710</v>
      </c>
      <c r="AB309" s="1088"/>
      <c r="AC309" s="1088"/>
      <c r="AD309" s="1088"/>
      <c r="AE309" s="1088"/>
      <c r="AF309" s="1088"/>
      <c r="AG309" s="1088"/>
      <c r="AH309" s="1088"/>
      <c r="AI309" s="1088"/>
      <c r="AJ309" s="1088"/>
      <c r="AK309" s="1088"/>
      <c r="BA309" s="61"/>
    </row>
    <row r="310" spans="1:53" ht="12.75">
      <c r="B310" s="58" t="s">
        <v>95</v>
      </c>
      <c r="C310" s="58"/>
      <c r="D310" s="58"/>
      <c r="E310" s="58"/>
      <c r="F310" s="58"/>
      <c r="G310" s="58"/>
      <c r="H310" s="1103" t="s">
        <v>1705</v>
      </c>
      <c r="I310" s="1102"/>
      <c r="J310" s="1102"/>
      <c r="K310" s="1102"/>
      <c r="L310" s="1102"/>
      <c r="M310" s="1102"/>
      <c r="N310" s="7" t="s">
        <v>220</v>
      </c>
      <c r="O310" s="7"/>
      <c r="P310" s="1148"/>
      <c r="Q310" s="1148"/>
      <c r="R310" s="1148"/>
      <c r="S310" s="58"/>
      <c r="T310" s="58" t="s">
        <v>95</v>
      </c>
      <c r="V310" s="58"/>
      <c r="W310" s="58"/>
      <c r="X310" s="58"/>
      <c r="Y310" s="58"/>
      <c r="AA310" s="1103" t="s">
        <v>1711</v>
      </c>
      <c r="AB310" s="1102"/>
      <c r="AC310" s="1102"/>
      <c r="AD310" s="1102"/>
      <c r="AE310" s="1102"/>
      <c r="AF310" s="1102"/>
      <c r="AG310" s="7" t="s">
        <v>220</v>
      </c>
      <c r="AH310" s="7"/>
      <c r="AI310" s="1148"/>
      <c r="AJ310" s="1148"/>
      <c r="AK310" s="1148"/>
      <c r="BA310" s="61"/>
    </row>
    <row r="311" spans="1:53" ht="12.75">
      <c r="B311" s="58" t="s">
        <v>96</v>
      </c>
      <c r="C311" s="58"/>
      <c r="D311" s="58"/>
      <c r="E311" s="58"/>
      <c r="F311" s="58"/>
      <c r="G311" s="58"/>
      <c r="H311" s="1123"/>
      <c r="I311" s="1123"/>
      <c r="J311" s="1123"/>
      <c r="K311" s="1123"/>
      <c r="L311" s="1123"/>
      <c r="M311" s="1123"/>
      <c r="N311" s="60"/>
      <c r="O311" s="60"/>
      <c r="P311" s="62"/>
      <c r="Q311" s="62"/>
      <c r="R311" s="62"/>
      <c r="S311" s="58"/>
      <c r="T311" s="58" t="s">
        <v>96</v>
      </c>
      <c r="V311" s="58"/>
      <c r="W311" s="58"/>
      <c r="X311" s="58"/>
      <c r="Y311" s="58"/>
      <c r="AA311" s="1123"/>
      <c r="AB311" s="1123"/>
      <c r="AC311" s="1123"/>
      <c r="AD311" s="1123"/>
      <c r="AE311" s="1123"/>
      <c r="AF311" s="1123"/>
      <c r="AG311" s="60"/>
      <c r="AH311" s="60"/>
      <c r="AI311" s="62"/>
      <c r="AJ311" s="62"/>
      <c r="AK311" s="62"/>
      <c r="BA311" s="61"/>
    </row>
    <row r="312" spans="1:53" ht="12.75">
      <c r="B312" s="58" t="s">
        <v>82</v>
      </c>
      <c r="C312" s="58"/>
      <c r="D312" s="58"/>
      <c r="E312" s="58"/>
      <c r="F312" s="58"/>
      <c r="G312" s="58"/>
      <c r="H312" s="1088" t="s">
        <v>1706</v>
      </c>
      <c r="I312" s="1088"/>
      <c r="J312" s="1088"/>
      <c r="K312" s="1088"/>
      <c r="L312" s="1088"/>
      <c r="M312" s="1088"/>
      <c r="N312" s="1089"/>
      <c r="O312" s="1089"/>
      <c r="P312" s="1089"/>
      <c r="Q312" s="1089"/>
      <c r="R312" s="1089"/>
      <c r="S312" s="58"/>
      <c r="T312" s="58" t="s">
        <v>82</v>
      </c>
      <c r="V312" s="58"/>
      <c r="W312" s="58"/>
      <c r="X312" s="58"/>
      <c r="Y312" s="58"/>
      <c r="AA312" s="1088" t="s">
        <v>1712</v>
      </c>
      <c r="AB312" s="1088"/>
      <c r="AC312" s="1088"/>
      <c r="AD312" s="1088"/>
      <c r="AE312" s="1088"/>
      <c r="AF312" s="1088"/>
      <c r="AG312" s="1089"/>
      <c r="AH312" s="1089"/>
      <c r="AI312" s="1089"/>
      <c r="AJ312" s="1089"/>
      <c r="AK312" s="1089"/>
      <c r="BA312" s="61"/>
    </row>
    <row r="313" spans="1:53" ht="12.75">
      <c r="BA313" s="61"/>
    </row>
    <row r="314" spans="1:53" ht="12.75">
      <c r="B314" s="7" t="s">
        <v>1007</v>
      </c>
      <c r="C314" s="58"/>
      <c r="D314" s="58"/>
      <c r="E314" s="58"/>
      <c r="F314" s="58"/>
      <c r="H314" s="1089" t="s">
        <v>1713</v>
      </c>
      <c r="I314" s="1089"/>
      <c r="J314" s="1089"/>
      <c r="K314" s="1089"/>
      <c r="L314" s="1089"/>
      <c r="M314" s="1089"/>
      <c r="N314" s="1089"/>
      <c r="O314" s="1089"/>
      <c r="P314" s="1089"/>
      <c r="Q314" s="1089"/>
      <c r="R314" s="1089"/>
      <c r="T314" s="58" t="s">
        <v>390</v>
      </c>
      <c r="V314" s="58"/>
      <c r="W314" s="58"/>
      <c r="X314" s="58"/>
      <c r="Y314" s="58"/>
      <c r="AA314" s="1089" t="s">
        <v>1719</v>
      </c>
      <c r="AB314" s="1089"/>
      <c r="AC314" s="1089"/>
      <c r="AD314" s="1089"/>
      <c r="AE314" s="1089"/>
      <c r="AF314" s="1089"/>
      <c r="AG314" s="1089"/>
      <c r="AH314" s="1089"/>
      <c r="AI314" s="1089"/>
      <c r="AJ314" s="1089"/>
      <c r="AK314" s="1089"/>
      <c r="BA314" s="61"/>
    </row>
    <row r="315" spans="1:53" ht="12.75" customHeight="1">
      <c r="B315" s="58" t="s">
        <v>518</v>
      </c>
      <c r="C315" s="58"/>
      <c r="D315" s="58"/>
      <c r="E315" s="58"/>
      <c r="F315" s="58"/>
      <c r="H315" s="1088" t="s">
        <v>1714</v>
      </c>
      <c r="I315" s="1088"/>
      <c r="J315" s="1088"/>
      <c r="K315" s="1088"/>
      <c r="L315" s="1088"/>
      <c r="M315" s="1088"/>
      <c r="N315" s="1088"/>
      <c r="O315" s="1088"/>
      <c r="P315" s="1088"/>
      <c r="Q315" s="1088"/>
      <c r="R315" s="1088"/>
      <c r="T315" s="58" t="s">
        <v>518</v>
      </c>
      <c r="V315" s="58"/>
      <c r="W315" s="58"/>
      <c r="X315" s="58"/>
      <c r="Y315" s="58"/>
      <c r="AA315" s="1088" t="s">
        <v>1720</v>
      </c>
      <c r="AB315" s="1088"/>
      <c r="AC315" s="1088"/>
      <c r="AD315" s="1088"/>
      <c r="AE315" s="1088"/>
      <c r="AF315" s="1088"/>
      <c r="AG315" s="1088"/>
      <c r="AH315" s="1088"/>
      <c r="AI315" s="1088"/>
      <c r="AJ315" s="1088"/>
      <c r="AK315" s="1088"/>
      <c r="BA315" s="61"/>
    </row>
    <row r="316" spans="1:53" ht="12.75">
      <c r="B316" s="58" t="s">
        <v>519</v>
      </c>
      <c r="C316" s="58"/>
      <c r="D316" s="58"/>
      <c r="E316" s="58"/>
      <c r="F316" s="58"/>
      <c r="H316" s="1088" t="s">
        <v>1715</v>
      </c>
      <c r="I316" s="1088"/>
      <c r="J316" s="1088"/>
      <c r="K316" s="1088"/>
      <c r="L316" s="1088"/>
      <c r="M316" s="1088"/>
      <c r="N316" s="1088"/>
      <c r="O316" s="1088"/>
      <c r="P316" s="1088"/>
      <c r="Q316" s="1088"/>
      <c r="R316" s="1088"/>
      <c r="T316" s="58" t="s">
        <v>81</v>
      </c>
      <c r="V316" s="58"/>
      <c r="W316" s="58"/>
      <c r="X316" s="58"/>
      <c r="Y316" s="58"/>
      <c r="AA316" s="1088" t="s">
        <v>1721</v>
      </c>
      <c r="AB316" s="1088"/>
      <c r="AC316" s="1088"/>
      <c r="AD316" s="1088"/>
      <c r="AE316" s="1088"/>
      <c r="AF316" s="1088"/>
      <c r="AG316" s="1088"/>
      <c r="AH316" s="1088"/>
      <c r="AI316" s="1088"/>
      <c r="AJ316" s="1088"/>
      <c r="AK316" s="1088"/>
      <c r="BA316" s="61"/>
    </row>
    <row r="317" spans="1:53" ht="12.75" customHeight="1">
      <c r="A317" s="39"/>
      <c r="B317" s="58" t="s">
        <v>94</v>
      </c>
      <c r="C317" s="58"/>
      <c r="D317" s="58"/>
      <c r="E317" s="58"/>
      <c r="F317" s="58"/>
      <c r="H317" s="1088" t="s">
        <v>1716</v>
      </c>
      <c r="I317" s="1088"/>
      <c r="J317" s="1088"/>
      <c r="K317" s="1088"/>
      <c r="L317" s="1088"/>
      <c r="M317" s="1088"/>
      <c r="N317" s="1088"/>
      <c r="O317" s="1088"/>
      <c r="P317" s="1088"/>
      <c r="Q317" s="1088"/>
      <c r="R317" s="1088"/>
      <c r="T317" s="58" t="s">
        <v>94</v>
      </c>
      <c r="V317" s="58"/>
      <c r="W317" s="58"/>
      <c r="X317" s="58"/>
      <c r="Y317" s="58"/>
      <c r="AA317" s="1088" t="s">
        <v>1722</v>
      </c>
      <c r="AB317" s="1088"/>
      <c r="AC317" s="1088"/>
      <c r="AD317" s="1088"/>
      <c r="AE317" s="1088"/>
      <c r="AF317" s="1088"/>
      <c r="AG317" s="1088"/>
      <c r="AH317" s="1088"/>
      <c r="AI317" s="1088"/>
      <c r="AJ317" s="1088"/>
      <c r="AK317" s="1088"/>
      <c r="AL317" s="39"/>
    </row>
    <row r="318" spans="1:53" ht="12.75">
      <c r="A318" s="39"/>
      <c r="B318" s="58" t="s">
        <v>95</v>
      </c>
      <c r="C318" s="58"/>
      <c r="D318" s="58"/>
      <c r="E318" s="58"/>
      <c r="F318" s="58"/>
      <c r="G318" s="58"/>
      <c r="H318" s="1103" t="s">
        <v>1717</v>
      </c>
      <c r="I318" s="1102"/>
      <c r="J318" s="1102"/>
      <c r="K318" s="1102"/>
      <c r="L318" s="1102"/>
      <c r="M318" s="1102"/>
      <c r="N318" s="7" t="s">
        <v>220</v>
      </c>
      <c r="O318" s="7"/>
      <c r="P318" s="1148"/>
      <c r="Q318" s="1148"/>
      <c r="R318" s="1148"/>
      <c r="S318" s="58"/>
      <c r="T318" s="58" t="s">
        <v>95</v>
      </c>
      <c r="V318" s="58"/>
      <c r="W318" s="58"/>
      <c r="X318" s="58"/>
      <c r="Y318" s="58"/>
      <c r="AA318" s="1103" t="s">
        <v>1723</v>
      </c>
      <c r="AB318" s="1102"/>
      <c r="AC318" s="1102"/>
      <c r="AD318" s="1102"/>
      <c r="AE318" s="1102"/>
      <c r="AF318" s="1102"/>
      <c r="AG318" s="7" t="s">
        <v>220</v>
      </c>
      <c r="AH318" s="7"/>
      <c r="AI318" s="1148"/>
      <c r="AJ318" s="1148"/>
      <c r="AK318" s="1148"/>
      <c r="AL318" s="39"/>
    </row>
    <row r="319" spans="1:53" ht="12.75">
      <c r="A319" s="39"/>
      <c r="B319" s="58" t="s">
        <v>96</v>
      </c>
      <c r="C319" s="58"/>
      <c r="D319" s="58"/>
      <c r="E319" s="58"/>
      <c r="F319" s="58"/>
      <c r="G319" s="58"/>
      <c r="H319" s="1123"/>
      <c r="I319" s="1123"/>
      <c r="J319" s="1123"/>
      <c r="K319" s="1123"/>
      <c r="L319" s="1123"/>
      <c r="M319" s="1123"/>
      <c r="N319" s="60"/>
      <c r="O319" s="60"/>
      <c r="P319" s="62"/>
      <c r="Q319" s="62"/>
      <c r="R319" s="62"/>
      <c r="S319" s="58"/>
      <c r="T319" s="58" t="s">
        <v>96</v>
      </c>
      <c r="V319" s="58"/>
      <c r="W319" s="58"/>
      <c r="X319" s="58"/>
      <c r="Y319" s="58"/>
      <c r="AA319" s="1123"/>
      <c r="AB319" s="1123"/>
      <c r="AC319" s="1123"/>
      <c r="AD319" s="1123"/>
      <c r="AE319" s="1123"/>
      <c r="AF319" s="1123"/>
      <c r="AG319" s="60"/>
      <c r="AH319" s="60"/>
      <c r="AI319" s="62"/>
      <c r="AJ319" s="62"/>
      <c r="AK319" s="62"/>
      <c r="AL319" s="39"/>
    </row>
    <row r="320" spans="1:53" ht="12.75">
      <c r="A320" s="39"/>
      <c r="B320" s="58" t="s">
        <v>82</v>
      </c>
      <c r="C320" s="58"/>
      <c r="D320" s="58"/>
      <c r="E320" s="58"/>
      <c r="F320" s="58"/>
      <c r="G320" s="58"/>
      <c r="H320" s="1088" t="s">
        <v>1718</v>
      </c>
      <c r="I320" s="1088"/>
      <c r="J320" s="1088"/>
      <c r="K320" s="1088"/>
      <c r="L320" s="1088"/>
      <c r="M320" s="1088"/>
      <c r="N320" s="1089"/>
      <c r="O320" s="1089"/>
      <c r="P320" s="1089"/>
      <c r="Q320" s="1089"/>
      <c r="R320" s="1089"/>
      <c r="S320" s="58"/>
      <c r="T320" s="58" t="s">
        <v>82</v>
      </c>
      <c r="V320" s="58"/>
      <c r="W320" s="58"/>
      <c r="X320" s="58"/>
      <c r="Y320" s="58"/>
      <c r="AA320" s="1088" t="s">
        <v>1724</v>
      </c>
      <c r="AB320" s="1088"/>
      <c r="AC320" s="1088"/>
      <c r="AD320" s="1088"/>
      <c r="AE320" s="1088"/>
      <c r="AF320" s="1088"/>
      <c r="AG320" s="1089"/>
      <c r="AH320" s="1089"/>
      <c r="AI320" s="1089"/>
      <c r="AJ320" s="1089"/>
      <c r="AK320" s="1089"/>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89" t="s">
        <v>1725</v>
      </c>
      <c r="I322" s="1089"/>
      <c r="J322" s="1089"/>
      <c r="K322" s="1089"/>
      <c r="L322" s="1089"/>
      <c r="M322" s="1089"/>
      <c r="N322" s="1089"/>
      <c r="O322" s="1089"/>
      <c r="P322" s="1089"/>
      <c r="Q322" s="1089"/>
      <c r="R322" s="1089"/>
      <c r="T322" s="58" t="s">
        <v>392</v>
      </c>
      <c r="V322" s="58"/>
      <c r="W322" s="58"/>
      <c r="X322" s="58"/>
      <c r="Y322" s="58"/>
      <c r="AA322" s="1089" t="s">
        <v>1731</v>
      </c>
      <c r="AB322" s="1089"/>
      <c r="AC322" s="1089"/>
      <c r="AD322" s="1089"/>
      <c r="AE322" s="1089"/>
      <c r="AF322" s="1089"/>
      <c r="AG322" s="1089"/>
      <c r="AH322" s="1089"/>
      <c r="AI322" s="1089"/>
      <c r="AJ322" s="1089"/>
      <c r="AK322" s="1089"/>
      <c r="AL322" s="39"/>
    </row>
    <row r="323" spans="1:53" ht="12.75">
      <c r="A323" s="39"/>
      <c r="B323" s="58" t="s">
        <v>518</v>
      </c>
      <c r="C323" s="58"/>
      <c r="D323" s="58"/>
      <c r="E323" s="58"/>
      <c r="F323" s="58"/>
      <c r="H323" s="1088" t="s">
        <v>1726</v>
      </c>
      <c r="I323" s="1088"/>
      <c r="J323" s="1088"/>
      <c r="K323" s="1088"/>
      <c r="L323" s="1088"/>
      <c r="M323" s="1088"/>
      <c r="N323" s="1088"/>
      <c r="O323" s="1088"/>
      <c r="P323" s="1088"/>
      <c r="Q323" s="1088"/>
      <c r="R323" s="1088"/>
      <c r="T323" s="58" t="s">
        <v>518</v>
      </c>
      <c r="V323" s="58"/>
      <c r="W323" s="58"/>
      <c r="X323" s="58"/>
      <c r="Y323" s="58"/>
      <c r="AA323" s="1088" t="s">
        <v>1732</v>
      </c>
      <c r="AB323" s="1088"/>
      <c r="AC323" s="1088"/>
      <c r="AD323" s="1088"/>
      <c r="AE323" s="1088"/>
      <c r="AF323" s="1088"/>
      <c r="AG323" s="1088"/>
      <c r="AH323" s="1088"/>
      <c r="AI323" s="1088"/>
      <c r="AJ323" s="1088"/>
      <c r="AK323" s="1088"/>
      <c r="AL323" s="39"/>
    </row>
    <row r="324" spans="1:53" ht="12.75" customHeight="1">
      <c r="A324" s="39"/>
      <c r="B324" s="58" t="s">
        <v>519</v>
      </c>
      <c r="C324" s="58"/>
      <c r="D324" s="58"/>
      <c r="E324" s="58"/>
      <c r="F324" s="58"/>
      <c r="H324" s="1088" t="s">
        <v>1727</v>
      </c>
      <c r="I324" s="1088"/>
      <c r="J324" s="1088"/>
      <c r="K324" s="1088"/>
      <c r="L324" s="1088"/>
      <c r="M324" s="1088"/>
      <c r="N324" s="1088"/>
      <c r="O324" s="1088"/>
      <c r="P324" s="1088"/>
      <c r="Q324" s="1088"/>
      <c r="R324" s="1088"/>
      <c r="T324" s="58" t="s">
        <v>81</v>
      </c>
      <c r="V324" s="58"/>
      <c r="W324" s="58"/>
      <c r="X324" s="58"/>
      <c r="Y324" s="58"/>
      <c r="AA324" s="1088" t="s">
        <v>1721</v>
      </c>
      <c r="AB324" s="1088"/>
      <c r="AC324" s="1088"/>
      <c r="AD324" s="1088"/>
      <c r="AE324" s="1088"/>
      <c r="AF324" s="1088"/>
      <c r="AG324" s="1088"/>
      <c r="AH324" s="1088"/>
      <c r="AI324" s="1088"/>
      <c r="AJ324" s="1088"/>
      <c r="AK324" s="1088"/>
      <c r="AL324" s="39"/>
    </row>
    <row r="325" spans="1:53" ht="12.75">
      <c r="A325" s="39"/>
      <c r="B325" s="58" t="s">
        <v>94</v>
      </c>
      <c r="C325" s="58"/>
      <c r="D325" s="58"/>
      <c r="E325" s="58"/>
      <c r="F325" s="58"/>
      <c r="H325" s="1088" t="s">
        <v>1728</v>
      </c>
      <c r="I325" s="1088"/>
      <c r="J325" s="1088"/>
      <c r="K325" s="1088"/>
      <c r="L325" s="1088"/>
      <c r="M325" s="1088"/>
      <c r="N325" s="1088"/>
      <c r="O325" s="1088"/>
      <c r="P325" s="1088"/>
      <c r="Q325" s="1088"/>
      <c r="R325" s="1088"/>
      <c r="T325" s="58" t="s">
        <v>94</v>
      </c>
      <c r="V325" s="58"/>
      <c r="W325" s="58"/>
      <c r="X325" s="58"/>
      <c r="Y325" s="58"/>
      <c r="AA325" s="1088" t="s">
        <v>1733</v>
      </c>
      <c r="AB325" s="1088"/>
      <c r="AC325" s="1088"/>
      <c r="AD325" s="1088"/>
      <c r="AE325" s="1088"/>
      <c r="AF325" s="1088"/>
      <c r="AG325" s="1088"/>
      <c r="AH325" s="1088"/>
      <c r="AI325" s="1088"/>
      <c r="AJ325" s="1088"/>
      <c r="AK325" s="1088"/>
      <c r="AL325" s="39"/>
    </row>
    <row r="326" spans="1:53" ht="12.75">
      <c r="A326" s="39"/>
      <c r="B326" s="58" t="s">
        <v>95</v>
      </c>
      <c r="C326" s="58"/>
      <c r="D326" s="58"/>
      <c r="E326" s="58"/>
      <c r="F326" s="58"/>
      <c r="G326" s="58"/>
      <c r="H326" s="1103" t="s">
        <v>1729</v>
      </c>
      <c r="I326" s="1102"/>
      <c r="J326" s="1102"/>
      <c r="K326" s="1102"/>
      <c r="L326" s="1102"/>
      <c r="M326" s="1102"/>
      <c r="N326" s="7" t="s">
        <v>220</v>
      </c>
      <c r="O326" s="7"/>
      <c r="P326" s="1148"/>
      <c r="Q326" s="1148"/>
      <c r="R326" s="1148"/>
      <c r="S326" s="58"/>
      <c r="T326" s="58" t="s">
        <v>95</v>
      </c>
      <c r="V326" s="58"/>
      <c r="W326" s="58"/>
      <c r="X326" s="58"/>
      <c r="Y326" s="58"/>
      <c r="AA326" s="1103" t="s">
        <v>1723</v>
      </c>
      <c r="AB326" s="1102"/>
      <c r="AC326" s="1102"/>
      <c r="AD326" s="1102"/>
      <c r="AE326" s="1102"/>
      <c r="AF326" s="1102"/>
      <c r="AG326" s="7" t="s">
        <v>220</v>
      </c>
      <c r="AH326" s="7"/>
      <c r="AI326" s="1148"/>
      <c r="AJ326" s="1148"/>
      <c r="AK326" s="1148"/>
      <c r="AL326" s="39"/>
    </row>
    <row r="327" spans="1:53" ht="12.75" customHeight="1">
      <c r="A327" s="39"/>
      <c r="B327" s="58" t="s">
        <v>96</v>
      </c>
      <c r="C327" s="58"/>
      <c r="D327" s="58"/>
      <c r="E327" s="58"/>
      <c r="F327" s="58"/>
      <c r="G327" s="58"/>
      <c r="H327" s="1123"/>
      <c r="I327" s="1123"/>
      <c r="J327" s="1123"/>
      <c r="K327" s="1123"/>
      <c r="L327" s="1123"/>
      <c r="M327" s="1123"/>
      <c r="N327" s="60"/>
      <c r="O327" s="60"/>
      <c r="P327" s="62"/>
      <c r="Q327" s="62"/>
      <c r="R327" s="62"/>
      <c r="S327" s="58"/>
      <c r="T327" s="58" t="s">
        <v>96</v>
      </c>
      <c r="V327" s="58"/>
      <c r="W327" s="58"/>
      <c r="X327" s="58"/>
      <c r="Y327" s="58"/>
      <c r="AA327" s="1123"/>
      <c r="AB327" s="1123"/>
      <c r="AC327" s="1123"/>
      <c r="AD327" s="1123"/>
      <c r="AE327" s="1123"/>
      <c r="AF327" s="1123"/>
      <c r="AG327" s="60"/>
      <c r="AH327" s="60"/>
      <c r="AI327" s="62"/>
      <c r="AJ327" s="62"/>
      <c r="AK327" s="62"/>
      <c r="AL327" s="39"/>
    </row>
    <row r="328" spans="1:53" ht="12.75" customHeight="1">
      <c r="A328" s="39"/>
      <c r="B328" s="58" t="s">
        <v>82</v>
      </c>
      <c r="C328" s="58"/>
      <c r="D328" s="58"/>
      <c r="E328" s="58"/>
      <c r="F328" s="58"/>
      <c r="G328" s="58"/>
      <c r="H328" s="1088" t="s">
        <v>1730</v>
      </c>
      <c r="I328" s="1088"/>
      <c r="J328" s="1088"/>
      <c r="K328" s="1088"/>
      <c r="L328" s="1088"/>
      <c r="M328" s="1088"/>
      <c r="N328" s="1089"/>
      <c r="O328" s="1089"/>
      <c r="P328" s="1089"/>
      <c r="Q328" s="1089"/>
      <c r="R328" s="1089"/>
      <c r="S328" s="58"/>
      <c r="T328" s="58" t="s">
        <v>82</v>
      </c>
      <c r="V328" s="58"/>
      <c r="W328" s="58"/>
      <c r="X328" s="58"/>
      <c r="Y328" s="58"/>
      <c r="AA328" s="1088" t="s">
        <v>1734</v>
      </c>
      <c r="AB328" s="1088"/>
      <c r="AC328" s="1088"/>
      <c r="AD328" s="1088"/>
      <c r="AE328" s="1088"/>
      <c r="AF328" s="1088"/>
      <c r="AG328" s="1089"/>
      <c r="AH328" s="1089"/>
      <c r="AI328" s="1089"/>
      <c r="AJ328" s="1089"/>
      <c r="AK328" s="1089"/>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89" t="s">
        <v>1735</v>
      </c>
      <c r="I330" s="1089"/>
      <c r="J330" s="1089"/>
      <c r="K330" s="1089"/>
      <c r="L330" s="1089"/>
      <c r="M330" s="1089"/>
      <c r="N330" s="1089"/>
      <c r="O330" s="1089"/>
      <c r="P330" s="1089"/>
      <c r="Q330" s="1089"/>
      <c r="R330" s="1089"/>
      <c r="T330" s="422" t="s">
        <v>982</v>
      </c>
      <c r="V330" s="58"/>
      <c r="W330" s="58"/>
      <c r="X330" s="58"/>
      <c r="Y330" s="58"/>
      <c r="AA330" s="1089" t="s">
        <v>1741</v>
      </c>
      <c r="AB330" s="1089"/>
      <c r="AC330" s="1089"/>
      <c r="AD330" s="1089"/>
      <c r="AE330" s="1089"/>
      <c r="AF330" s="1089"/>
      <c r="AG330" s="1089"/>
      <c r="AH330" s="1089"/>
      <c r="AI330" s="1089"/>
      <c r="AJ330" s="1089"/>
      <c r="AK330" s="1089"/>
      <c r="AL330" s="39"/>
    </row>
    <row r="331" spans="1:53" ht="12.75" customHeight="1">
      <c r="B331" s="58" t="s">
        <v>518</v>
      </c>
      <c r="C331" s="248"/>
      <c r="D331" s="248"/>
      <c r="E331" s="248"/>
      <c r="F331" s="248"/>
      <c r="G331" s="3"/>
      <c r="H331" s="1088" t="s">
        <v>1736</v>
      </c>
      <c r="I331" s="1088"/>
      <c r="J331" s="1088"/>
      <c r="K331" s="1088"/>
      <c r="L331" s="1088"/>
      <c r="M331" s="1088"/>
      <c r="N331" s="1088"/>
      <c r="O331" s="1088"/>
      <c r="P331" s="1088"/>
      <c r="Q331" s="1088"/>
      <c r="R331" s="1088"/>
      <c r="T331" s="58" t="s">
        <v>518</v>
      </c>
      <c r="V331" s="58"/>
      <c r="W331" s="58"/>
      <c r="X331" s="58"/>
      <c r="Y331" s="58"/>
      <c r="AA331" s="1088" t="s">
        <v>1742</v>
      </c>
      <c r="AB331" s="1088"/>
      <c r="AC331" s="1088"/>
      <c r="AD331" s="1088"/>
      <c r="AE331" s="1088"/>
      <c r="AF331" s="1088"/>
      <c r="AG331" s="1088"/>
      <c r="AH331" s="1088"/>
      <c r="AI331" s="1088"/>
      <c r="AJ331" s="1088"/>
      <c r="AK331" s="1088"/>
      <c r="AL331" s="39"/>
    </row>
    <row r="332" spans="1:53" ht="12.75" customHeight="1">
      <c r="B332" s="58" t="s">
        <v>81</v>
      </c>
      <c r="C332" s="248"/>
      <c r="D332" s="248"/>
      <c r="E332" s="248"/>
      <c r="F332" s="248"/>
      <c r="G332" s="3"/>
      <c r="H332" s="1088" t="s">
        <v>1737</v>
      </c>
      <c r="I332" s="1088"/>
      <c r="J332" s="1088"/>
      <c r="K332" s="1088"/>
      <c r="L332" s="1088"/>
      <c r="M332" s="1088"/>
      <c r="N332" s="1088"/>
      <c r="O332" s="1088"/>
      <c r="P332" s="1088"/>
      <c r="Q332" s="1088"/>
      <c r="R332" s="1088"/>
      <c r="T332" s="58" t="s">
        <v>81</v>
      </c>
      <c r="V332" s="58"/>
      <c r="W332" s="58"/>
      <c r="X332" s="58"/>
      <c r="Y332" s="58"/>
      <c r="AA332" s="1088" t="s">
        <v>1678</v>
      </c>
      <c r="AB332" s="1088"/>
      <c r="AC332" s="1088"/>
      <c r="AD332" s="1088"/>
      <c r="AE332" s="1088"/>
      <c r="AF332" s="1088"/>
      <c r="AG332" s="1088"/>
      <c r="AH332" s="1088"/>
      <c r="AI332" s="1088"/>
      <c r="AJ332" s="1088"/>
      <c r="AK332" s="1088"/>
      <c r="AL332" s="39"/>
    </row>
    <row r="333" spans="1:53" ht="12.75">
      <c r="A333" s="39"/>
      <c r="B333" s="58" t="s">
        <v>94</v>
      </c>
      <c r="C333" s="248"/>
      <c r="D333" s="248"/>
      <c r="E333" s="248"/>
      <c r="F333" s="248"/>
      <c r="G333" s="248"/>
      <c r="H333" s="1088" t="s">
        <v>1738</v>
      </c>
      <c r="I333" s="1088"/>
      <c r="J333" s="1088"/>
      <c r="K333" s="1088"/>
      <c r="L333" s="1088"/>
      <c r="M333" s="1088"/>
      <c r="N333" s="1088"/>
      <c r="O333" s="1088"/>
      <c r="P333" s="1088"/>
      <c r="Q333" s="1088"/>
      <c r="R333" s="1088"/>
      <c r="T333" s="58" t="s">
        <v>94</v>
      </c>
      <c r="V333" s="58"/>
      <c r="W333" s="58"/>
      <c r="X333" s="58"/>
      <c r="Y333" s="58"/>
      <c r="AA333" s="1088" t="s">
        <v>1743</v>
      </c>
      <c r="AB333" s="1088"/>
      <c r="AC333" s="1088"/>
      <c r="AD333" s="1088"/>
      <c r="AE333" s="1088"/>
      <c r="AF333" s="1088"/>
      <c r="AG333" s="1088"/>
      <c r="AH333" s="1088"/>
      <c r="AI333" s="1088"/>
      <c r="AJ333" s="1088"/>
      <c r="AK333" s="1088"/>
      <c r="AL333" s="39"/>
    </row>
    <row r="334" spans="1:53" ht="12.75">
      <c r="A334" s="39"/>
      <c r="B334" s="58" t="s">
        <v>95</v>
      </c>
      <c r="C334" s="248"/>
      <c r="D334" s="248"/>
      <c r="E334" s="248"/>
      <c r="F334" s="248"/>
      <c r="G334" s="248"/>
      <c r="H334" s="1103" t="s">
        <v>1739</v>
      </c>
      <c r="I334" s="1102"/>
      <c r="J334" s="1102"/>
      <c r="K334" s="1102"/>
      <c r="L334" s="1102"/>
      <c r="M334" s="1102"/>
      <c r="N334" s="7" t="s">
        <v>220</v>
      </c>
      <c r="O334" s="7"/>
      <c r="P334" s="1148"/>
      <c r="Q334" s="1148"/>
      <c r="R334" s="1148"/>
      <c r="S334" s="58"/>
      <c r="T334" s="58" t="s">
        <v>95</v>
      </c>
      <c r="V334" s="58"/>
      <c r="W334" s="58"/>
      <c r="X334" s="58"/>
      <c r="Y334" s="58"/>
      <c r="AA334" s="1103" t="s">
        <v>1744</v>
      </c>
      <c r="AB334" s="1102"/>
      <c r="AC334" s="1102"/>
      <c r="AD334" s="1102"/>
      <c r="AE334" s="1102"/>
      <c r="AF334" s="1102"/>
      <c r="AG334" s="7" t="s">
        <v>220</v>
      </c>
      <c r="AH334" s="7"/>
      <c r="AI334" s="1148"/>
      <c r="AJ334" s="1148"/>
      <c r="AK334" s="1148"/>
      <c r="AL334" s="39"/>
    </row>
    <row r="335" spans="1:53" ht="12.75" customHeight="1">
      <c r="A335" s="39"/>
      <c r="B335" s="58" t="s">
        <v>96</v>
      </c>
      <c r="C335" s="248"/>
      <c r="D335" s="248"/>
      <c r="E335" s="248"/>
      <c r="F335" s="248"/>
      <c r="G335" s="248"/>
      <c r="H335" s="1123"/>
      <c r="I335" s="1123"/>
      <c r="J335" s="1123"/>
      <c r="K335" s="1123"/>
      <c r="L335" s="1123"/>
      <c r="M335" s="1123"/>
      <c r="N335" s="60"/>
      <c r="O335" s="60"/>
      <c r="P335" s="62"/>
      <c r="Q335" s="62"/>
      <c r="R335" s="62"/>
      <c r="S335" s="58"/>
      <c r="T335" s="58" t="s">
        <v>96</v>
      </c>
      <c r="V335" s="58"/>
      <c r="W335" s="58"/>
      <c r="X335" s="58"/>
      <c r="Y335" s="58"/>
      <c r="AA335" s="1158" t="s">
        <v>1745</v>
      </c>
      <c r="AB335" s="1123"/>
      <c r="AC335" s="1123"/>
      <c r="AD335" s="1123"/>
      <c r="AE335" s="1123"/>
      <c r="AF335" s="1123"/>
      <c r="AG335" s="60"/>
      <c r="AH335" s="60"/>
      <c r="AI335" s="62"/>
      <c r="AJ335" s="62"/>
      <c r="AK335" s="62"/>
      <c r="AL335" s="39"/>
    </row>
    <row r="336" spans="1:53" ht="12.75">
      <c r="A336" s="39"/>
      <c r="B336" s="58" t="s">
        <v>82</v>
      </c>
      <c r="C336" s="245"/>
      <c r="D336" s="245"/>
      <c r="E336" s="245"/>
      <c r="F336" s="245"/>
      <c r="G336" s="245"/>
      <c r="H336" s="1088" t="s">
        <v>1740</v>
      </c>
      <c r="I336" s="1088"/>
      <c r="J336" s="1088"/>
      <c r="K336" s="1088"/>
      <c r="L336" s="1088"/>
      <c r="M336" s="1088"/>
      <c r="N336" s="1089"/>
      <c r="O336" s="1089"/>
      <c r="P336" s="1089"/>
      <c r="Q336" s="1089"/>
      <c r="R336" s="1089"/>
      <c r="S336" s="58"/>
      <c r="T336" s="58" t="s">
        <v>82</v>
      </c>
      <c r="V336" s="58"/>
      <c r="W336" s="58"/>
      <c r="X336" s="58"/>
      <c r="Y336" s="58"/>
      <c r="AA336" s="1088" t="s">
        <v>1746</v>
      </c>
      <c r="AB336" s="1088"/>
      <c r="AC336" s="1088"/>
      <c r="AD336" s="1088"/>
      <c r="AE336" s="1088"/>
      <c r="AF336" s="1088"/>
      <c r="AG336" s="1089"/>
      <c r="AH336" s="1089"/>
      <c r="AI336" s="1089"/>
      <c r="AJ336" s="1089"/>
      <c r="AK336" s="1089"/>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89"/>
      <c r="Q338" s="1089"/>
      <c r="R338" s="1089"/>
      <c r="S338" s="1089"/>
      <c r="T338" s="1089"/>
      <c r="U338" s="1089"/>
      <c r="V338" s="1089"/>
      <c r="W338" s="1089"/>
      <c r="X338" s="1089"/>
      <c r="Y338" s="1089"/>
      <c r="Z338" s="1089"/>
      <c r="AA338" s="1089"/>
      <c r="AB338" s="1089"/>
      <c r="AC338" s="1089"/>
      <c r="AD338" s="1089"/>
      <c r="AE338" s="1089"/>
      <c r="AF338" s="88"/>
      <c r="AG338" s="88"/>
      <c r="AH338" s="88"/>
      <c r="AI338" s="88"/>
      <c r="AJ338" s="88"/>
      <c r="AK338" s="88"/>
      <c r="AL338" s="39"/>
      <c r="BA338" s="12" t="s">
        <v>592</v>
      </c>
    </row>
    <row r="339" spans="1:53" ht="12.75">
      <c r="A339" s="3"/>
      <c r="B339" s="60"/>
      <c r="C339" s="60"/>
      <c r="D339" s="60"/>
      <c r="E339" s="60"/>
      <c r="F339" s="60"/>
      <c r="G339" s="3"/>
      <c r="H339" s="88"/>
      <c r="I339" s="7" t="s">
        <v>518</v>
      </c>
      <c r="P339" s="1088"/>
      <c r="Q339" s="1088"/>
      <c r="R339" s="1088"/>
      <c r="S339" s="1088"/>
      <c r="T339" s="1088"/>
      <c r="U339" s="1088"/>
      <c r="V339" s="1088"/>
      <c r="W339" s="1088"/>
      <c r="X339" s="1088"/>
      <c r="Y339" s="1088"/>
      <c r="Z339" s="1088"/>
      <c r="AA339" s="1088"/>
      <c r="AB339" s="1088"/>
      <c r="AC339" s="1088"/>
      <c r="AD339" s="1088"/>
      <c r="AE339" s="1088"/>
      <c r="AF339" s="88"/>
      <c r="AG339" s="88"/>
      <c r="AH339" s="88"/>
      <c r="AI339" s="88"/>
      <c r="AJ339" s="88"/>
      <c r="AK339" s="88"/>
      <c r="AL339" s="39"/>
    </row>
    <row r="340" spans="1:53" ht="12.75">
      <c r="A340" s="3"/>
      <c r="B340" s="60"/>
      <c r="C340" s="60"/>
      <c r="D340" s="60"/>
      <c r="E340" s="60"/>
      <c r="F340" s="60"/>
      <c r="G340" s="3"/>
      <c r="H340" s="88"/>
      <c r="I340" s="7" t="s">
        <v>81</v>
      </c>
      <c r="P340" s="1088"/>
      <c r="Q340" s="1088"/>
      <c r="R340" s="1088"/>
      <c r="S340" s="1088"/>
      <c r="T340" s="1088"/>
      <c r="U340" s="1088"/>
      <c r="V340" s="1088"/>
      <c r="W340" s="1088"/>
      <c r="X340" s="1088"/>
      <c r="Y340" s="1088"/>
      <c r="Z340" s="1088"/>
      <c r="AA340" s="1088"/>
      <c r="AB340" s="1088"/>
      <c r="AC340" s="1088"/>
      <c r="AD340" s="1088"/>
      <c r="AE340" s="1088"/>
      <c r="AF340" s="88"/>
      <c r="AG340" s="88"/>
      <c r="AH340" s="88"/>
      <c r="AI340" s="88"/>
      <c r="AJ340" s="88"/>
      <c r="AK340" s="88"/>
      <c r="AL340" s="39"/>
    </row>
    <row r="341" spans="1:53" ht="12.75" customHeight="1">
      <c r="A341" s="3"/>
      <c r="B341" s="60"/>
      <c r="C341" s="60"/>
      <c r="D341" s="60"/>
      <c r="E341" s="60"/>
      <c r="F341" s="60"/>
      <c r="G341" s="60"/>
      <c r="H341" s="88"/>
      <c r="I341" s="7" t="s">
        <v>94</v>
      </c>
      <c r="P341" s="1088"/>
      <c r="Q341" s="1088"/>
      <c r="R341" s="1088"/>
      <c r="S341" s="1088"/>
      <c r="T341" s="1088"/>
      <c r="U341" s="1088"/>
      <c r="V341" s="1088"/>
      <c r="W341" s="1088"/>
      <c r="X341" s="1088"/>
      <c r="Y341" s="1088"/>
      <c r="Z341" s="1088"/>
      <c r="AA341" s="1088"/>
      <c r="AB341" s="1088"/>
      <c r="AC341" s="1088"/>
      <c r="AD341" s="1088"/>
      <c r="AE341" s="1088"/>
      <c r="AF341" s="88"/>
      <c r="AG341" s="88"/>
      <c r="AH341" s="88"/>
      <c r="AI341" s="88"/>
      <c r="AJ341" s="88"/>
      <c r="AK341" s="88"/>
      <c r="AL341" s="39"/>
    </row>
    <row r="342" spans="1:53" ht="12.75">
      <c r="A342" s="3"/>
      <c r="B342" s="60"/>
      <c r="C342" s="60"/>
      <c r="D342" s="60"/>
      <c r="E342" s="60"/>
      <c r="F342" s="60"/>
      <c r="G342" s="60"/>
      <c r="H342" s="482"/>
      <c r="I342" s="7" t="s">
        <v>95</v>
      </c>
      <c r="P342" s="1123"/>
      <c r="Q342" s="1123"/>
      <c r="R342" s="1123"/>
      <c r="S342" s="1123"/>
      <c r="T342" s="1123"/>
      <c r="U342" s="1123"/>
      <c r="V342" s="1123"/>
      <c r="W342" s="1123"/>
      <c r="X342" s="1123"/>
      <c r="Y342" s="1123"/>
      <c r="Z342" s="1123"/>
      <c r="AA342" s="7" t="s">
        <v>220</v>
      </c>
      <c r="AB342" s="7"/>
      <c r="AC342" s="1153"/>
      <c r="AD342" s="1153"/>
      <c r="AE342" s="1153"/>
      <c r="AF342" s="482"/>
      <c r="AG342" s="60"/>
      <c r="AH342" s="60"/>
      <c r="AI342" s="423"/>
      <c r="AJ342" s="423"/>
      <c r="AK342" s="423"/>
      <c r="AL342" s="39"/>
    </row>
    <row r="343" spans="1:53" ht="12.75" customHeight="1">
      <c r="A343" s="3"/>
      <c r="B343" s="60"/>
      <c r="C343" s="60"/>
      <c r="D343" s="60"/>
      <c r="E343" s="60"/>
      <c r="F343" s="60"/>
      <c r="G343" s="60"/>
      <c r="H343" s="482"/>
      <c r="I343" s="7" t="s">
        <v>96</v>
      </c>
      <c r="P343" s="1123"/>
      <c r="Q343" s="1123"/>
      <c r="R343" s="1123"/>
      <c r="S343" s="1123"/>
      <c r="T343" s="1123"/>
      <c r="U343" s="1123"/>
      <c r="V343" s="1123"/>
      <c r="W343" s="1123"/>
      <c r="X343" s="1123"/>
      <c r="Y343" s="1123"/>
      <c r="Z343" s="1123"/>
      <c r="AF343" s="482"/>
      <c r="AG343" s="60"/>
      <c r="AH343" s="60"/>
      <c r="AI343" s="62"/>
      <c r="AJ343" s="62"/>
      <c r="AK343" s="62"/>
      <c r="AL343" s="39"/>
    </row>
    <row r="344" spans="1:53" ht="12.75">
      <c r="A344" s="3"/>
      <c r="B344" s="60"/>
      <c r="C344" s="423"/>
      <c r="D344" s="423"/>
      <c r="E344" s="423"/>
      <c r="F344" s="423"/>
      <c r="G344" s="423"/>
      <c r="H344" s="88"/>
      <c r="I344" s="7" t="s">
        <v>82</v>
      </c>
      <c r="P344" s="1089"/>
      <c r="Q344" s="1089"/>
      <c r="R344" s="1089"/>
      <c r="S344" s="1089"/>
      <c r="T344" s="1089"/>
      <c r="U344" s="1089"/>
      <c r="V344" s="1089"/>
      <c r="W344" s="1089"/>
      <c r="X344" s="1089"/>
      <c r="Y344" s="1089"/>
      <c r="Z344" s="1089"/>
      <c r="AA344" s="1089"/>
      <c r="AB344" s="1089"/>
      <c r="AC344" s="1089"/>
      <c r="AD344" s="1089"/>
      <c r="AE344" s="1089"/>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0" t="s">
        <v>589</v>
      </c>
      <c r="B346" s="1150"/>
      <c r="C346" s="1150"/>
      <c r="D346" s="1150"/>
      <c r="E346" s="1150"/>
      <c r="F346" s="1150"/>
      <c r="G346" s="1150"/>
      <c r="H346" s="1150"/>
      <c r="I346" s="1150"/>
      <c r="J346" s="1150"/>
      <c r="K346" s="1150"/>
      <c r="L346" s="1150"/>
      <c r="M346" s="1150"/>
      <c r="N346" s="1150"/>
      <c r="O346" s="1150"/>
      <c r="P346" s="1150"/>
      <c r="Q346" s="1150"/>
      <c r="R346" s="1150"/>
      <c r="S346" s="1150"/>
      <c r="T346" s="1150"/>
      <c r="U346" s="1150"/>
      <c r="V346" s="1150"/>
      <c r="W346" s="1150"/>
      <c r="X346" s="1150"/>
      <c r="Y346" s="1150"/>
      <c r="Z346" s="1150"/>
      <c r="AA346" s="1150"/>
      <c r="AB346" s="1150"/>
      <c r="AC346" s="1150"/>
      <c r="AD346" s="1150"/>
      <c r="AE346" s="1150"/>
      <c r="AF346" s="1150"/>
      <c r="AG346" s="1150"/>
      <c r="AH346" s="1150"/>
      <c r="AI346" s="1150"/>
      <c r="AJ346" s="1150"/>
      <c r="AK346" s="1150"/>
      <c r="AL346" s="1150"/>
    </row>
    <row r="347" spans="1:53" ht="12.75" customHeight="1" thickBot="1">
      <c r="A347" s="1151"/>
      <c r="B347" s="1151"/>
      <c r="C347" s="1151"/>
      <c r="D347" s="1151"/>
      <c r="E347" s="1151"/>
      <c r="F347" s="1151"/>
      <c r="G347" s="1151"/>
      <c r="H347" s="1151"/>
      <c r="I347" s="1151"/>
      <c r="J347" s="1151"/>
      <c r="K347" s="1151"/>
      <c r="L347" s="1151"/>
      <c r="M347" s="1151"/>
      <c r="N347" s="1151"/>
      <c r="O347" s="1151"/>
      <c r="P347" s="1151"/>
      <c r="Q347" s="1151"/>
      <c r="R347" s="1151"/>
      <c r="S347" s="1151"/>
      <c r="T347" s="1151"/>
      <c r="U347" s="1151"/>
      <c r="V347" s="1151"/>
      <c r="W347" s="1151"/>
      <c r="X347" s="1151"/>
      <c r="Y347" s="1151"/>
      <c r="Z347" s="1151"/>
      <c r="AA347" s="1151"/>
      <c r="AB347" s="1151"/>
      <c r="AC347" s="1151"/>
      <c r="AD347" s="1151"/>
      <c r="AE347" s="1151"/>
      <c r="AF347" s="1151"/>
      <c r="AG347" s="1151"/>
      <c r="AH347" s="1151"/>
      <c r="AI347" s="1151"/>
      <c r="AJ347" s="1151"/>
      <c r="AK347" s="1151"/>
      <c r="AL347" s="1151"/>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17" t="s">
        <v>642</v>
      </c>
      <c r="N350" s="1117"/>
      <c r="P350" s="12" t="s">
        <v>599</v>
      </c>
      <c r="AJ350" s="1117" t="s">
        <v>723</v>
      </c>
      <c r="AK350" s="1117"/>
    </row>
    <row r="351" spans="1:53" ht="12.75" customHeight="1">
      <c r="D351" s="7" t="s">
        <v>956</v>
      </c>
      <c r="R351" s="12" t="s">
        <v>600</v>
      </c>
      <c r="AJ351" s="1117" t="s">
        <v>723</v>
      </c>
      <c r="AK351" s="1117"/>
    </row>
    <row r="352" spans="1:53" ht="12.75" customHeight="1">
      <c r="D352" s="12" t="s">
        <v>766</v>
      </c>
      <c r="M352" s="1117" t="s">
        <v>642</v>
      </c>
      <c r="N352" s="1117"/>
      <c r="P352" s="7" t="s">
        <v>953</v>
      </c>
      <c r="AJ352" s="1117" t="s">
        <v>723</v>
      </c>
      <c r="AK352" s="1117"/>
    </row>
    <row r="353" spans="1:34" ht="12.75" customHeight="1">
      <c r="D353" s="12" t="s">
        <v>767</v>
      </c>
      <c r="M353" s="1117" t="s">
        <v>592</v>
      </c>
      <c r="N353" s="1117"/>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7" t="s">
        <v>592</v>
      </c>
      <c r="O358" s="1117"/>
      <c r="P358" s="69"/>
      <c r="Q358" s="69"/>
      <c r="R358" s="69"/>
      <c r="S358" s="69"/>
      <c r="T358" s="69"/>
      <c r="U358" s="69"/>
      <c r="V358" s="69"/>
      <c r="W358" s="69"/>
      <c r="X358" s="69"/>
      <c r="Y358" s="70"/>
      <c r="Z358" s="70"/>
      <c r="AC358" s="69"/>
      <c r="AD358" s="69"/>
      <c r="AE358" s="69"/>
    </row>
    <row r="359" spans="1:34" ht="12.75" customHeight="1">
      <c r="E359" s="12" t="s">
        <v>395</v>
      </c>
      <c r="Y359" s="1117" t="s">
        <v>642</v>
      </c>
      <c r="Z359" s="1117"/>
    </row>
    <row r="360" spans="1:34" ht="12.75" customHeight="1">
      <c r="D360" s="7" t="s">
        <v>1093</v>
      </c>
      <c r="Q360" s="1089" t="s">
        <v>1747</v>
      </c>
      <c r="R360" s="1089"/>
      <c r="S360" s="1089"/>
      <c r="T360" s="1089"/>
      <c r="U360" s="1089"/>
      <c r="V360" s="1089"/>
      <c r="W360" s="1089"/>
      <c r="X360" s="1089"/>
      <c r="Y360" s="1089"/>
      <c r="Z360" s="1089"/>
      <c r="AA360" s="1089"/>
      <c r="AB360" s="1089"/>
      <c r="AC360" s="1089"/>
      <c r="AD360" s="1089"/>
      <c r="AE360" s="1089"/>
      <c r="AF360" s="1089"/>
      <c r="AG360" s="1089"/>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7" t="s">
        <v>723</v>
      </c>
      <c r="K362" s="1117"/>
      <c r="L362" s="69"/>
      <c r="M362" s="69"/>
      <c r="N362" s="69"/>
      <c r="O362" s="69"/>
      <c r="P362" s="69"/>
      <c r="Q362" s="69"/>
      <c r="R362" s="69"/>
      <c r="S362" s="69"/>
      <c r="T362" s="69"/>
      <c r="U362" s="69"/>
      <c r="V362" s="69"/>
      <c r="W362" s="69"/>
      <c r="X362" s="69"/>
      <c r="Y362" s="69"/>
      <c r="Z362" s="69"/>
      <c r="AC362" s="69"/>
      <c r="AD362" s="69"/>
      <c r="AE362" s="69"/>
    </row>
    <row r="363" spans="1:34" ht="12.75" customHeight="1">
      <c r="E363" s="1561" t="s">
        <v>768</v>
      </c>
      <c r="F363" s="1561"/>
      <c r="G363" s="1561"/>
      <c r="H363" s="1561"/>
      <c r="I363" s="1561"/>
      <c r="J363" s="1561"/>
      <c r="K363" s="1561"/>
      <c r="L363" s="1561"/>
      <c r="M363" s="1561"/>
      <c r="N363" s="1561"/>
      <c r="O363" s="1561"/>
      <c r="P363" s="1561"/>
      <c r="Q363" s="1561"/>
      <c r="R363" s="1561"/>
      <c r="S363" s="1561"/>
      <c r="T363" s="1561"/>
      <c r="U363" s="1561"/>
      <c r="V363" s="1561"/>
      <c r="W363" s="1561"/>
      <c r="X363" s="1561"/>
      <c r="Y363" s="1561"/>
      <c r="Z363" s="1561"/>
      <c r="AA363" s="1561"/>
      <c r="AB363" s="1561"/>
      <c r="AC363" s="1561"/>
      <c r="AD363" s="1561"/>
      <c r="AE363" s="1561"/>
      <c r="AF363" s="1561"/>
      <c r="AG363" s="1561"/>
      <c r="AH363" s="1561"/>
    </row>
    <row r="364" spans="1:34" ht="12.75" customHeight="1">
      <c r="E364" s="1561"/>
      <c r="F364" s="1561"/>
      <c r="G364" s="1561"/>
      <c r="H364" s="1561"/>
      <c r="I364" s="1561"/>
      <c r="J364" s="1561"/>
      <c r="K364" s="1561"/>
      <c r="L364" s="1561"/>
      <c r="M364" s="1561"/>
      <c r="N364" s="1561"/>
      <c r="O364" s="1561"/>
      <c r="P364" s="1561"/>
      <c r="Q364" s="1561"/>
      <c r="R364" s="1561"/>
      <c r="S364" s="1561"/>
      <c r="T364" s="1561"/>
      <c r="U364" s="1561"/>
      <c r="V364" s="1561"/>
      <c r="W364" s="1561"/>
      <c r="X364" s="1561"/>
      <c r="Y364" s="1561"/>
      <c r="Z364" s="1561"/>
      <c r="AA364" s="1561"/>
      <c r="AB364" s="1561"/>
      <c r="AC364" s="1561"/>
      <c r="AD364" s="1561"/>
      <c r="AE364" s="1561"/>
      <c r="AF364" s="1561"/>
      <c r="AG364" s="1561"/>
      <c r="AH364" s="1561"/>
    </row>
    <row r="365" spans="1:34" ht="12.75" customHeight="1">
      <c r="E365" s="7" t="s">
        <v>493</v>
      </c>
      <c r="F365" s="7"/>
      <c r="G365" s="7"/>
      <c r="H365" s="7"/>
      <c r="I365" s="7"/>
      <c r="J365" s="7"/>
      <c r="K365" s="7"/>
      <c r="L365" s="7"/>
      <c r="N365" s="1137">
        <v>38</v>
      </c>
      <c r="O365" s="1137"/>
      <c r="P365" s="1137"/>
      <c r="Q365" s="1137"/>
      <c r="R365" s="7"/>
      <c r="U365" s="7" t="s">
        <v>494</v>
      </c>
      <c r="V365" s="7"/>
      <c r="W365" s="7"/>
      <c r="X365" s="7"/>
      <c r="Y365" s="7"/>
      <c r="Z365" s="7"/>
      <c r="AA365" s="7"/>
      <c r="AB365" s="7"/>
      <c r="AC365" s="1137">
        <v>1</v>
      </c>
      <c r="AD365" s="1137"/>
      <c r="AE365" s="1137"/>
      <c r="AF365" s="1137"/>
    </row>
    <row r="366" spans="1:34" ht="12.75" customHeight="1">
      <c r="E366" s="7" t="s">
        <v>495</v>
      </c>
      <c r="F366" s="7"/>
      <c r="G366" s="7"/>
      <c r="H366" s="7"/>
      <c r="I366" s="7"/>
      <c r="J366" s="7"/>
      <c r="K366" s="7"/>
      <c r="L366" s="7"/>
      <c r="N366" s="1137">
        <v>1</v>
      </c>
      <c r="O366" s="1137"/>
      <c r="P366" s="1137"/>
      <c r="Q366" s="1137"/>
      <c r="R366" s="7"/>
      <c r="U366" s="7" t="s">
        <v>0</v>
      </c>
      <c r="V366" s="7"/>
      <c r="W366" s="7"/>
      <c r="X366" s="7"/>
      <c r="Y366" s="7"/>
      <c r="Z366" s="7"/>
      <c r="AA366" s="7"/>
      <c r="AB366" s="7"/>
      <c r="AC366" s="1137">
        <v>100</v>
      </c>
      <c r="AD366" s="1137"/>
      <c r="AE366" s="1137"/>
      <c r="AF366" s="1137"/>
    </row>
    <row r="367" spans="1:34" ht="12.75" customHeight="1">
      <c r="E367" s="7" t="s">
        <v>1</v>
      </c>
      <c r="F367" s="7"/>
      <c r="G367" s="7"/>
      <c r="H367" s="7"/>
      <c r="I367" s="7"/>
      <c r="J367" s="7"/>
      <c r="K367" s="7"/>
      <c r="L367" s="7"/>
      <c r="N367" s="1137">
        <v>3</v>
      </c>
      <c r="O367" s="1137"/>
      <c r="P367" s="1137"/>
      <c r="Q367" s="1137"/>
      <c r="R367" s="7"/>
      <c r="V367" s="7"/>
      <c r="W367" s="7"/>
      <c r="X367" s="7"/>
      <c r="Y367" s="7"/>
      <c r="Z367" s="7"/>
      <c r="AA367" s="7"/>
      <c r="AB367" s="7"/>
    </row>
    <row r="368" spans="1:34" ht="12.75" customHeight="1">
      <c r="E368" s="7" t="s">
        <v>2</v>
      </c>
      <c r="F368" s="7"/>
      <c r="G368" s="7"/>
      <c r="H368" s="7"/>
      <c r="I368" s="7"/>
      <c r="J368" s="7"/>
      <c r="K368" s="7"/>
      <c r="L368" s="7"/>
      <c r="N368" s="1159" t="s">
        <v>1748</v>
      </c>
      <c r="O368" s="1160"/>
      <c r="P368" s="1160"/>
      <c r="Q368" s="1160"/>
      <c r="R368" s="1160"/>
      <c r="S368" s="1160"/>
      <c r="T368" s="1160"/>
      <c r="U368" s="1160"/>
      <c r="V368" s="1160"/>
      <c r="W368" s="1160"/>
      <c r="X368" s="1160"/>
      <c r="Y368" s="1160"/>
      <c r="Z368" s="1160"/>
      <c r="AA368" s="1160"/>
      <c r="AB368" s="1160"/>
      <c r="AC368" s="1160"/>
      <c r="AD368" s="1160"/>
      <c r="AE368" s="1160"/>
      <c r="AF368" s="1160"/>
    </row>
    <row r="369" spans="1:38" ht="12.75" customHeight="1">
      <c r="E369" s="7"/>
      <c r="F369" s="7"/>
      <c r="G369" s="7"/>
      <c r="H369" s="7"/>
      <c r="I369" s="7"/>
      <c r="J369" s="7"/>
      <c r="K369" s="7"/>
      <c r="L369" s="7"/>
      <c r="N369" s="1161"/>
      <c r="O369" s="1161"/>
      <c r="P369" s="1161"/>
      <c r="Q369" s="1161"/>
      <c r="R369" s="1161"/>
      <c r="S369" s="1161"/>
      <c r="T369" s="1161"/>
      <c r="U369" s="1161"/>
      <c r="V369" s="1161"/>
      <c r="W369" s="1161"/>
      <c r="X369" s="1161"/>
      <c r="Y369" s="1161"/>
      <c r="Z369" s="1161"/>
      <c r="AA369" s="1161"/>
      <c r="AB369" s="1161"/>
      <c r="AC369" s="1161"/>
      <c r="AD369" s="1161"/>
      <c r="AE369" s="1161"/>
      <c r="AF369" s="1161"/>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16">
        <v>2000</v>
      </c>
      <c r="T372" s="1116"/>
      <c r="U372" s="4" t="s">
        <v>328</v>
      </c>
      <c r="V372" s="1116">
        <v>82</v>
      </c>
      <c r="W372" s="1116"/>
      <c r="Y372" s="25" t="s">
        <v>326</v>
      </c>
      <c r="AA372" s="25"/>
      <c r="AB372" s="25" t="s">
        <v>327</v>
      </c>
      <c r="AD372" s="1116"/>
      <c r="AE372" s="1116"/>
      <c r="AF372" s="4" t="s">
        <v>328</v>
      </c>
      <c r="AG372" s="1116"/>
      <c r="AH372" s="1116"/>
    </row>
    <row r="373" spans="1:38" ht="12.75" customHeight="1">
      <c r="E373" s="7" t="s">
        <v>1128</v>
      </c>
      <c r="F373" s="7"/>
      <c r="G373" s="7"/>
      <c r="H373" s="7"/>
      <c r="I373" s="7"/>
      <c r="J373" s="7"/>
      <c r="K373" s="7"/>
      <c r="L373" s="7"/>
      <c r="N373" s="1116">
        <v>2002</v>
      </c>
      <c r="O373" s="1116"/>
      <c r="P373" s="1116"/>
    </row>
    <row r="374" spans="1:38" ht="12.75" customHeight="1">
      <c r="E374" s="399" t="s">
        <v>1130</v>
      </c>
      <c r="F374" s="7"/>
      <c r="G374" s="7"/>
      <c r="H374" s="7"/>
      <c r="I374" s="7"/>
      <c r="J374" s="7"/>
      <c r="K374" s="7"/>
      <c r="L374" s="7"/>
      <c r="AG374" s="1544" t="s">
        <v>592</v>
      </c>
      <c r="AH374" s="1544"/>
    </row>
    <row r="375" spans="1:38" ht="12.75" customHeight="1">
      <c r="E375" s="7"/>
      <c r="F375" s="7"/>
      <c r="G375" s="7" t="s">
        <v>1151</v>
      </c>
      <c r="H375" s="7"/>
      <c r="I375" s="7"/>
      <c r="J375" s="7"/>
      <c r="K375" s="7"/>
      <c r="L375" s="7"/>
      <c r="AG375" s="1544" t="s">
        <v>723</v>
      </c>
      <c r="AH375" s="1544"/>
    </row>
    <row r="376" spans="1:38" ht="12.75" customHeight="1">
      <c r="E376" s="7"/>
      <c r="F376" s="7"/>
      <c r="G376" s="530" t="s">
        <v>1131</v>
      </c>
      <c r="H376" s="7"/>
      <c r="I376" s="7"/>
      <c r="J376" s="7"/>
      <c r="K376" s="7"/>
      <c r="L376" s="7"/>
      <c r="V376" s="1117" t="s">
        <v>642</v>
      </c>
      <c r="W376" s="1117"/>
      <c r="Y376" s="35" t="s">
        <v>1095</v>
      </c>
    </row>
    <row r="377" spans="1:38" ht="12.75" customHeight="1">
      <c r="E377" s="7" t="s">
        <v>1096</v>
      </c>
      <c r="F377" s="7"/>
      <c r="G377" s="7"/>
      <c r="H377" s="7"/>
      <c r="I377" s="7"/>
      <c r="J377" s="7"/>
      <c r="K377" s="7"/>
      <c r="L377" s="7"/>
      <c r="V377" s="1117" t="s">
        <v>723</v>
      </c>
      <c r="W377" s="1117"/>
      <c r="Y377" s="7" t="s">
        <v>1097</v>
      </c>
    </row>
    <row r="378" spans="1:38" ht="12.75" customHeight="1"/>
    <row r="379" spans="1:38" ht="12.75" customHeight="1">
      <c r="A379" s="50" t="s">
        <v>84</v>
      </c>
      <c r="B379" s="50"/>
    </row>
    <row r="380" spans="1:38" ht="12.75" customHeight="1">
      <c r="D380" s="12" t="s">
        <v>463</v>
      </c>
      <c r="J380" s="1089" t="s">
        <v>1749</v>
      </c>
      <c r="K380" s="1089"/>
      <c r="L380" s="1089"/>
      <c r="M380" s="1089"/>
      <c r="N380" s="1089"/>
      <c r="O380" s="1089"/>
      <c r="P380" s="1089"/>
      <c r="Q380" s="1089"/>
      <c r="R380" s="1089"/>
      <c r="S380" s="1089"/>
      <c r="T380" s="1089"/>
      <c r="U380" s="1089"/>
      <c r="V380" s="14" t="s">
        <v>90</v>
      </c>
      <c r="W380" s="14"/>
      <c r="X380" s="14"/>
      <c r="Y380" s="14"/>
      <c r="Z380" s="14"/>
      <c r="AA380" s="14"/>
      <c r="AB380" s="14"/>
      <c r="AC380" s="1089" t="s">
        <v>1679</v>
      </c>
      <c r="AD380" s="1089"/>
      <c r="AE380" s="1089"/>
      <c r="AF380" s="1089"/>
      <c r="AG380" s="1089"/>
      <c r="AH380" s="1089"/>
      <c r="AI380" s="1089"/>
      <c r="AJ380" s="1089"/>
    </row>
    <row r="381" spans="1:38" ht="12.75" customHeight="1">
      <c r="A381" s="743"/>
      <c r="B381" s="743"/>
      <c r="C381" s="743"/>
      <c r="D381" s="58" t="s">
        <v>1423</v>
      </c>
      <c r="E381" s="743"/>
      <c r="F381" s="743"/>
      <c r="G381" s="743"/>
      <c r="H381" s="743"/>
      <c r="I381" s="743"/>
      <c r="J381" s="1088" t="s">
        <v>1679</v>
      </c>
      <c r="K381" s="1088"/>
      <c r="L381" s="1088"/>
      <c r="M381" s="1088"/>
      <c r="N381" s="1088"/>
      <c r="O381" s="1088"/>
      <c r="P381" s="1088"/>
      <c r="Q381" s="1088"/>
      <c r="R381" s="1088"/>
      <c r="S381" s="1088"/>
      <c r="T381" s="1088"/>
      <c r="U381" s="1088"/>
      <c r="V381" s="58" t="s">
        <v>1423</v>
      </c>
      <c r="W381" s="14"/>
      <c r="X381" s="14"/>
      <c r="Y381" s="14"/>
      <c r="Z381" s="14"/>
      <c r="AA381" s="14"/>
      <c r="AB381" s="14"/>
      <c r="AC381" s="1089"/>
      <c r="AD381" s="1089"/>
      <c r="AE381" s="1089"/>
      <c r="AF381" s="1089"/>
      <c r="AG381" s="1089"/>
      <c r="AH381" s="1089"/>
      <c r="AI381" s="1089"/>
      <c r="AJ381" s="1089"/>
      <c r="AK381" s="743"/>
      <c r="AL381" s="743"/>
    </row>
    <row r="382" spans="1:38" ht="12.75" customHeight="1">
      <c r="A382" s="743"/>
      <c r="B382" s="743"/>
      <c r="C382" s="743"/>
      <c r="D382" s="58" t="s">
        <v>478</v>
      </c>
      <c r="E382" s="743"/>
      <c r="F382" s="743"/>
      <c r="G382" s="743"/>
      <c r="H382" s="743"/>
      <c r="I382" s="743"/>
      <c r="J382" s="1088" t="s">
        <v>1750</v>
      </c>
      <c r="K382" s="1088"/>
      <c r="L382" s="1088"/>
      <c r="M382" s="1088"/>
      <c r="N382" s="1088"/>
      <c r="O382" s="1088"/>
      <c r="P382" s="1088"/>
      <c r="Q382" s="1088"/>
      <c r="R382" s="1088"/>
      <c r="S382" s="1088"/>
      <c r="T382" s="1088"/>
      <c r="U382" s="1088"/>
      <c r="V382" s="58" t="s">
        <v>478</v>
      </c>
      <c r="W382" s="14"/>
      <c r="X382" s="14"/>
      <c r="Y382" s="14"/>
      <c r="Z382" s="14"/>
      <c r="AA382" s="14"/>
      <c r="AB382" s="14"/>
      <c r="AC382" s="1089"/>
      <c r="AD382" s="1089"/>
      <c r="AE382" s="1089"/>
      <c r="AF382" s="1089"/>
      <c r="AG382" s="1089"/>
      <c r="AH382" s="1089"/>
      <c r="AI382" s="1089"/>
      <c r="AJ382" s="1089"/>
      <c r="AK382" s="743"/>
      <c r="AL382" s="743"/>
    </row>
    <row r="383" spans="1:38" ht="12.75" customHeight="1">
      <c r="A383" s="743"/>
      <c r="B383" s="743"/>
      <c r="C383" s="743"/>
      <c r="D383" s="496" t="s">
        <v>1419</v>
      </c>
      <c r="E383" s="743"/>
      <c r="F383" s="743"/>
      <c r="G383" s="743"/>
      <c r="H383" s="743"/>
      <c r="I383" s="88"/>
      <c r="J383" s="1120" t="s">
        <v>1751</v>
      </c>
      <c r="K383" s="1120"/>
      <c r="L383" s="1120"/>
      <c r="M383" s="1120"/>
      <c r="N383" s="1120"/>
      <c r="O383" s="1120"/>
      <c r="P383" s="1120"/>
      <c r="Q383" s="1120"/>
      <c r="R383" s="1120"/>
      <c r="S383" s="1120"/>
      <c r="T383" s="1120"/>
      <c r="U383" s="1120"/>
      <c r="V383" s="1089"/>
      <c r="W383" s="1089"/>
      <c r="X383" s="1089"/>
      <c r="Y383" s="1089"/>
      <c r="Z383" s="1089"/>
      <c r="AA383" s="1089"/>
      <c r="AB383" s="1089"/>
      <c r="AC383" s="1089"/>
      <c r="AD383" s="1089"/>
      <c r="AE383" s="1089"/>
      <c r="AF383" s="1089"/>
      <c r="AG383" s="1089"/>
      <c r="AH383" s="1089"/>
      <c r="AI383" s="1089"/>
      <c r="AJ383" s="1089"/>
      <c r="AK383" s="743"/>
      <c r="AL383" s="743"/>
    </row>
    <row r="384" spans="1:38" ht="12.75" customHeight="1">
      <c r="D384" s="12" t="s">
        <v>4</v>
      </c>
      <c r="Q384" s="1250">
        <v>43784</v>
      </c>
      <c r="R384" s="1250"/>
      <c r="S384" s="1250"/>
      <c r="T384" s="1250"/>
      <c r="U384" s="1250"/>
      <c r="V384" s="12" t="s">
        <v>331</v>
      </c>
      <c r="AI384" s="1117" t="s">
        <v>723</v>
      </c>
      <c r="AJ384" s="1117"/>
    </row>
    <row r="385" spans="1:38" ht="12.75" customHeight="1">
      <c r="D385" s="12" t="s">
        <v>5</v>
      </c>
      <c r="Q385" s="1416">
        <v>44362</v>
      </c>
      <c r="R385" s="1560"/>
      <c r="S385" s="1560"/>
      <c r="T385" s="1560"/>
      <c r="U385" s="1560"/>
      <c r="W385" s="33" t="s">
        <v>80</v>
      </c>
      <c r="AG385" s="1122"/>
      <c r="AH385" s="1122"/>
      <c r="AI385" s="1122"/>
      <c r="AJ385" s="1122"/>
    </row>
    <row r="386" spans="1:38" ht="12.75" customHeight="1">
      <c r="D386" s="12" t="s">
        <v>462</v>
      </c>
      <c r="Q386" s="1154">
        <v>22950000</v>
      </c>
      <c r="R386" s="1154"/>
      <c r="S386" s="1154"/>
      <c r="T386" s="1154"/>
      <c r="U386" s="1154"/>
      <c r="V386" s="58" t="s">
        <v>1422</v>
      </c>
      <c r="AG386" s="1259"/>
      <c r="AH386" s="1259"/>
      <c r="AI386" s="1259"/>
      <c r="AJ386" s="1259"/>
    </row>
    <row r="387" spans="1:38" ht="12.75" customHeight="1">
      <c r="D387" s="12" t="s">
        <v>95</v>
      </c>
      <c r="I387" s="1103" t="s">
        <v>1674</v>
      </c>
      <c r="J387" s="1102"/>
      <c r="K387" s="1102"/>
      <c r="L387" s="1102"/>
      <c r="M387" s="1102"/>
      <c r="N387" s="1102"/>
      <c r="Q387" s="57" t="s">
        <v>220</v>
      </c>
      <c r="S387" s="1149"/>
      <c r="T387" s="1149"/>
      <c r="U387" s="1149"/>
      <c r="V387" s="12" t="s">
        <v>79</v>
      </c>
      <c r="AI387" s="1117" t="s">
        <v>723</v>
      </c>
      <c r="AJ387" s="1117"/>
    </row>
    <row r="388" spans="1:38" ht="12.75">
      <c r="D388" s="12" t="s">
        <v>332</v>
      </c>
      <c r="Q388" s="1155">
        <v>0</v>
      </c>
      <c r="R388" s="1155"/>
      <c r="S388" s="1155"/>
      <c r="T388" s="1155"/>
      <c r="U388" s="1155"/>
      <c r="V388" s="12" t="s">
        <v>333</v>
      </c>
      <c r="AG388" s="1122">
        <v>0</v>
      </c>
      <c r="AH388" s="1122"/>
      <c r="AI388" s="1122"/>
      <c r="AJ388" s="1122"/>
    </row>
    <row r="389" spans="1:38" ht="12.75">
      <c r="D389" s="12" t="s">
        <v>334</v>
      </c>
      <c r="Q389" s="1262">
        <v>0.01</v>
      </c>
      <c r="R389" s="1262"/>
      <c r="S389" s="1262"/>
      <c r="T389" s="1262"/>
      <c r="U389" s="1262"/>
      <c r="V389" s="743" t="s">
        <v>1399</v>
      </c>
      <c r="AG389" s="1122">
        <v>0</v>
      </c>
      <c r="AH389" s="1122"/>
      <c r="AI389" s="1122"/>
      <c r="AJ389" s="1122"/>
    </row>
    <row r="390" spans="1:38" ht="12.75">
      <c r="D390" s="743" t="s">
        <v>1398</v>
      </c>
      <c r="V390" s="743"/>
      <c r="AG390" s="1122"/>
      <c r="AH390" s="1122"/>
      <c r="AI390" s="1122"/>
      <c r="AJ390" s="1122"/>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320" t="s">
        <v>1768</v>
      </c>
      <c r="J393" s="1320"/>
      <c r="K393" s="1320"/>
      <c r="L393" s="1320"/>
      <c r="M393" s="1320"/>
      <c r="N393" s="1320"/>
      <c r="O393" s="1320"/>
      <c r="P393" s="1320"/>
      <c r="Q393" s="1320"/>
      <c r="R393" s="1320"/>
      <c r="S393" s="1320"/>
      <c r="T393" s="1320"/>
      <c r="U393" s="1320"/>
      <c r="V393" s="1320"/>
      <c r="W393" s="1320"/>
      <c r="X393" s="1320"/>
      <c r="Y393" s="1320"/>
      <c r="Z393" s="1320"/>
      <c r="AA393" s="1320"/>
      <c r="AB393" s="1320"/>
      <c r="AC393" s="1320"/>
      <c r="AD393" s="1320"/>
      <c r="AE393" s="1320"/>
    </row>
    <row r="394" spans="1:38" ht="12.75" customHeight="1">
      <c r="C394" s="25"/>
      <c r="D394" s="25"/>
      <c r="E394" s="12" t="s">
        <v>113</v>
      </c>
      <c r="F394" s="25"/>
      <c r="G394" s="25"/>
      <c r="H394" s="25"/>
      <c r="I394" s="25"/>
      <c r="J394" s="25"/>
      <c r="K394" s="25"/>
      <c r="L394" s="25"/>
      <c r="M394" s="25"/>
      <c r="N394" s="25"/>
      <c r="O394" s="25"/>
      <c r="P394" s="743"/>
      <c r="Q394" s="743"/>
      <c r="R394" s="1117" t="s">
        <v>592</v>
      </c>
      <c r="S394" s="1117"/>
      <c r="T394" s="12" t="s">
        <v>620</v>
      </c>
      <c r="U394" s="743"/>
      <c r="V394" s="743"/>
      <c r="W394" s="743"/>
      <c r="X394" s="743"/>
      <c r="Y394" s="743"/>
      <c r="Z394" s="743"/>
      <c r="AA394" s="743"/>
      <c r="AB394" s="743"/>
      <c r="AC394" s="743"/>
      <c r="AD394" s="1137">
        <v>3</v>
      </c>
      <c r="AE394" s="1137"/>
      <c r="AF394" s="743"/>
    </row>
    <row r="395" spans="1:38" ht="12.75" customHeight="1">
      <c r="C395" s="25"/>
      <c r="E395" s="12" t="s">
        <v>114</v>
      </c>
      <c r="F395" s="743"/>
      <c r="G395" s="743"/>
      <c r="H395" s="743"/>
      <c r="I395" s="743"/>
      <c r="J395" s="743"/>
      <c r="K395" s="743"/>
      <c r="L395" s="743"/>
      <c r="M395" s="743"/>
      <c r="N395" s="25"/>
      <c r="O395" s="25"/>
      <c r="P395" s="743"/>
      <c r="Q395" s="743"/>
      <c r="R395" s="1117" t="s">
        <v>642</v>
      </c>
      <c r="S395" s="1117"/>
      <c r="T395" s="12" t="s">
        <v>620</v>
      </c>
      <c r="U395" s="743"/>
      <c r="V395" s="743"/>
      <c r="W395" s="743"/>
      <c r="X395" s="743"/>
      <c r="Y395" s="743"/>
      <c r="Z395" s="743"/>
      <c r="AA395" s="743"/>
      <c r="AB395" s="743"/>
      <c r="AC395" s="743"/>
      <c r="AD395" s="1137">
        <v>0</v>
      </c>
      <c r="AE395" s="1137"/>
      <c r="AF395" s="743"/>
    </row>
    <row r="396" spans="1:38" ht="12.75" customHeight="1">
      <c r="C396" s="25"/>
      <c r="E396" s="12" t="s">
        <v>115</v>
      </c>
      <c r="F396" s="743"/>
      <c r="G396" s="743"/>
      <c r="H396" s="743"/>
      <c r="I396" s="743"/>
      <c r="J396" s="743"/>
      <c r="K396" s="743"/>
      <c r="L396" s="743"/>
      <c r="M396" s="743"/>
      <c r="N396" s="25"/>
      <c r="O396" s="25"/>
      <c r="P396" s="743"/>
      <c r="Q396" s="743"/>
      <c r="R396" s="743"/>
      <c r="S396" s="1117" t="s">
        <v>642</v>
      </c>
      <c r="T396" s="1117"/>
      <c r="U396" s="743"/>
      <c r="V396" s="743"/>
      <c r="W396" s="743"/>
      <c r="X396" s="743"/>
      <c r="Y396" s="743"/>
      <c r="Z396" s="743"/>
      <c r="AA396" s="743"/>
      <c r="AB396" s="743"/>
      <c r="AC396" s="743"/>
      <c r="AD396" s="743"/>
      <c r="AE396" s="743"/>
      <c r="AF396" s="743"/>
    </row>
    <row r="397" spans="1:38" ht="12.75" customHeight="1">
      <c r="E397" s="12" t="s">
        <v>177</v>
      </c>
      <c r="F397" s="743"/>
      <c r="G397" s="743"/>
      <c r="H397" s="1146" t="s">
        <v>1800</v>
      </c>
      <c r="I397" s="1146"/>
      <c r="J397" s="1146"/>
      <c r="K397" s="1146"/>
      <c r="L397" s="1146"/>
      <c r="M397" s="1146"/>
      <c r="N397" s="1146"/>
      <c r="O397" s="1146"/>
      <c r="P397" s="1146"/>
      <c r="Q397" s="1146"/>
      <c r="R397" s="1146"/>
      <c r="S397" s="1146"/>
      <c r="T397" s="1146"/>
      <c r="U397" s="1146"/>
      <c r="V397" s="1146"/>
      <c r="W397" s="1146"/>
      <c r="X397" s="1146"/>
      <c r="Y397" s="1146"/>
      <c r="Z397" s="1146"/>
      <c r="AA397" s="1146"/>
      <c r="AB397" s="1146"/>
      <c r="AC397" s="1146"/>
      <c r="AD397" s="1146"/>
      <c r="AE397" s="1146"/>
      <c r="AF397" s="743"/>
    </row>
    <row r="398" spans="1:38" ht="12.75" customHeight="1">
      <c r="E398" s="25"/>
      <c r="F398" s="743"/>
      <c r="G398" s="743"/>
      <c r="H398" s="1147"/>
      <c r="I398" s="1147"/>
      <c r="J398" s="1147"/>
      <c r="K398" s="1147"/>
      <c r="L398" s="1147"/>
      <c r="M398" s="1147"/>
      <c r="N398" s="1147"/>
      <c r="O398" s="1147"/>
      <c r="P398" s="1147"/>
      <c r="Q398" s="1147"/>
      <c r="R398" s="1147"/>
      <c r="S398" s="1147"/>
      <c r="T398" s="1147"/>
      <c r="U398" s="1147"/>
      <c r="V398" s="1147"/>
      <c r="W398" s="1147"/>
      <c r="X398" s="1147"/>
      <c r="Y398" s="1147"/>
      <c r="Z398" s="1147"/>
      <c r="AA398" s="1147"/>
      <c r="AB398" s="1147"/>
      <c r="AC398" s="1147"/>
      <c r="AD398" s="1147"/>
      <c r="AE398" s="1147"/>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16"/>
      <c r="F406" s="1116"/>
      <c r="G406" s="1116"/>
      <c r="H406" s="23" t="s">
        <v>122</v>
      </c>
      <c r="I406" s="1116"/>
      <c r="J406" s="1116"/>
      <c r="K406" s="1116"/>
      <c r="L406" s="12" t="s">
        <v>123</v>
      </c>
      <c r="N406" s="144" t="s">
        <v>626</v>
      </c>
      <c r="P406" s="1269">
        <v>2.04</v>
      </c>
      <c r="Q406" s="1269"/>
      <c r="R406" s="1269"/>
      <c r="S406" s="12" t="s">
        <v>124</v>
      </c>
      <c r="W406" s="1152">
        <f>IF(E406&gt;0,(E406*I406),(P406*43560))</f>
        <v>88862.400000000009</v>
      </c>
      <c r="X406" s="1152"/>
      <c r="Y406" s="1152"/>
      <c r="Z406" s="12" t="s">
        <v>125</v>
      </c>
      <c r="AF406" s="1269">
        <v>48.92</v>
      </c>
      <c r="AG406" s="1269"/>
      <c r="AH406" s="1269"/>
    </row>
    <row r="407" spans="1:36" ht="12.75">
      <c r="E407" s="12" t="s">
        <v>56</v>
      </c>
    </row>
    <row r="408" spans="1:36" ht="12.75">
      <c r="E408" s="1124"/>
      <c r="F408" s="1124"/>
      <c r="G408" s="1124"/>
      <c r="H408" s="1124"/>
      <c r="I408" s="1124"/>
      <c r="J408" s="1124"/>
      <c r="K408" s="1124"/>
      <c r="L408" s="1124"/>
      <c r="M408" s="1124"/>
      <c r="N408" s="1124"/>
      <c r="O408" s="1124"/>
      <c r="P408" s="1124"/>
      <c r="Q408" s="1124"/>
      <c r="R408" s="1124"/>
      <c r="S408" s="1124"/>
      <c r="T408" s="1124"/>
      <c r="U408" s="1124"/>
      <c r="V408" s="1124"/>
      <c r="W408" s="1124"/>
      <c r="X408" s="1124"/>
      <c r="Y408" s="1124"/>
      <c r="Z408" s="1124"/>
      <c r="AA408" s="1124"/>
      <c r="AB408" s="1124"/>
      <c r="AC408" s="1124"/>
      <c r="AD408" s="1124"/>
      <c r="AE408" s="1124"/>
      <c r="AF408" s="1124"/>
      <c r="AG408" s="1124"/>
      <c r="AH408" s="1124"/>
      <c r="AI408" s="1124"/>
      <c r="AJ408" s="1124"/>
    </row>
    <row r="409" spans="1:36" ht="12.75"/>
    <row r="410" spans="1:36" ht="12.75">
      <c r="A410" s="50" t="s">
        <v>643</v>
      </c>
      <c r="B410" s="50"/>
      <c r="C410" s="50"/>
      <c r="D410" s="50" t="s">
        <v>127</v>
      </c>
    </row>
    <row r="411" spans="1:36" ht="12.75">
      <c r="E411" s="12" t="s">
        <v>128</v>
      </c>
      <c r="P411" s="1117">
        <v>1</v>
      </c>
      <c r="Q411" s="1117"/>
      <c r="S411" s="12" t="s">
        <v>203</v>
      </c>
      <c r="AE411" s="1117">
        <v>1</v>
      </c>
      <c r="AF411" s="1117"/>
    </row>
    <row r="412" spans="1:36" ht="12.75">
      <c r="E412" s="12" t="s">
        <v>204</v>
      </c>
      <c r="P412" s="1117">
        <v>0</v>
      </c>
      <c r="Q412" s="1117"/>
      <c r="S412" s="12" t="s">
        <v>138</v>
      </c>
      <c r="AE412" s="1117" t="s">
        <v>642</v>
      </c>
      <c r="AF412" s="1117"/>
    </row>
    <row r="413" spans="1:36" ht="12.75" customHeight="1">
      <c r="F413" s="67" t="s">
        <v>139</v>
      </c>
    </row>
    <row r="414" spans="1:36" ht="12.75" customHeight="1">
      <c r="F414" s="1248"/>
      <c r="G414" s="1248"/>
      <c r="H414" s="1248"/>
      <c r="I414" s="1248"/>
      <c r="J414" s="1248"/>
      <c r="K414" s="1248"/>
      <c r="L414" s="1248"/>
      <c r="M414" s="1248"/>
      <c r="N414" s="1248"/>
      <c r="O414" s="1248"/>
      <c r="P414" s="1248"/>
      <c r="Q414" s="1248"/>
      <c r="R414" s="1248"/>
      <c r="S414" s="1248"/>
      <c r="T414" s="1248"/>
      <c r="U414" s="1248"/>
      <c r="V414" s="1248"/>
      <c r="W414" s="1248"/>
      <c r="X414" s="1248"/>
      <c r="Y414" s="1248"/>
      <c r="Z414" s="1248"/>
      <c r="AA414" s="1248"/>
      <c r="AB414" s="1248"/>
      <c r="AC414" s="1248"/>
      <c r="AD414" s="1248"/>
      <c r="AE414" s="1248"/>
      <c r="AF414" s="1248"/>
      <c r="AG414" s="1248"/>
      <c r="AH414" s="1248"/>
    </row>
    <row r="415" spans="1:36" ht="12.75" customHeight="1">
      <c r="F415" s="1249"/>
      <c r="G415" s="1249"/>
      <c r="H415" s="1249"/>
      <c r="I415" s="1249"/>
      <c r="J415" s="1249"/>
      <c r="K415" s="1249"/>
      <c r="L415" s="1249"/>
      <c r="M415" s="1249"/>
      <c r="N415" s="1249"/>
      <c r="O415" s="1249"/>
      <c r="P415" s="1249"/>
      <c r="Q415" s="1249"/>
      <c r="R415" s="1249"/>
      <c r="S415" s="1249"/>
      <c r="T415" s="1249"/>
      <c r="U415" s="1249"/>
      <c r="V415" s="1249"/>
      <c r="W415" s="1249"/>
      <c r="X415" s="1249"/>
      <c r="Y415" s="1249"/>
      <c r="Z415" s="1249"/>
      <c r="AA415" s="1249"/>
      <c r="AB415" s="1249"/>
      <c r="AC415" s="1249"/>
      <c r="AD415" s="1249"/>
      <c r="AE415" s="1249"/>
      <c r="AF415" s="1249"/>
      <c r="AG415" s="1249"/>
      <c r="AH415" s="1249"/>
    </row>
    <row r="416" spans="1:36" ht="12.75" customHeight="1">
      <c r="E416" s="12" t="s">
        <v>659</v>
      </c>
      <c r="N416" s="39"/>
      <c r="O416" s="39"/>
      <c r="P416" s="243"/>
      <c r="Q416" s="1117" t="s">
        <v>592</v>
      </c>
      <c r="R416" s="1117"/>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17" t="s">
        <v>642</v>
      </c>
      <c r="AG417" s="1133"/>
    </row>
    <row r="418" spans="1:96" ht="12.75" customHeight="1">
      <c r="S418" s="25"/>
      <c r="T418" s="25"/>
    </row>
    <row r="419" spans="1:96" ht="12.75" customHeight="1">
      <c r="A419" s="50"/>
      <c r="B419" s="50"/>
      <c r="C419" s="50"/>
      <c r="E419" s="7" t="s">
        <v>330</v>
      </c>
      <c r="Z419" s="1117" t="s">
        <v>723</v>
      </c>
      <c r="AA419" s="1117"/>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17" t="s">
        <v>642</v>
      </c>
      <c r="AA421" s="1117"/>
    </row>
    <row r="422" spans="1:96" ht="12.75" customHeight="1"/>
    <row r="423" spans="1:96" ht="12.75" customHeight="1">
      <c r="A423" s="50" t="s">
        <v>514</v>
      </c>
      <c r="B423" s="50"/>
      <c r="C423" s="50"/>
      <c r="D423" s="50" t="s">
        <v>843</v>
      </c>
      <c r="AF423" s="80"/>
    </row>
    <row r="424" spans="1:96" ht="12.75" customHeight="1">
      <c r="D424" s="1165" t="s">
        <v>48</v>
      </c>
      <c r="E424" s="1156"/>
      <c r="F424" s="1156"/>
      <c r="G424" s="1156"/>
      <c r="H424" s="1156"/>
      <c r="I424" s="1156"/>
      <c r="J424" s="1156"/>
      <c r="K424" s="1156"/>
      <c r="L424" s="1156"/>
      <c r="M424" s="1156"/>
      <c r="N424" s="1156"/>
      <c r="O424" s="1156"/>
      <c r="P424" s="1156"/>
      <c r="Q424" s="1156"/>
      <c r="R424" s="1156"/>
      <c r="S424" s="1156"/>
      <c r="T424" s="1156"/>
      <c r="U424" s="1156"/>
      <c r="V424" s="1156"/>
      <c r="W424" s="1156"/>
      <c r="X424" s="1156"/>
      <c r="Y424" s="1156"/>
      <c r="Z424" s="1156"/>
      <c r="AA424" s="1156"/>
      <c r="AB424" s="1156"/>
      <c r="AC424" s="1156"/>
      <c r="AD424" s="1156"/>
      <c r="AE424" s="1156"/>
      <c r="AF424" s="1157"/>
      <c r="AG424" s="1134">
        <v>100</v>
      </c>
      <c r="AH424" s="1134"/>
      <c r="AI424" s="1134"/>
      <c r="AJ424" s="1134"/>
    </row>
    <row r="425" spans="1:96" ht="12.75" customHeight="1">
      <c r="D425" s="1138" t="s">
        <v>1491</v>
      </c>
      <c r="E425" s="1139"/>
      <c r="F425" s="1139"/>
      <c r="G425" s="1139"/>
      <c r="H425" s="1139"/>
      <c r="I425" s="1139"/>
      <c r="J425" s="1139"/>
      <c r="K425" s="1139"/>
      <c r="L425" s="1139"/>
      <c r="M425" s="1139"/>
      <c r="N425" s="1139"/>
      <c r="O425" s="1139"/>
      <c r="P425" s="1139"/>
      <c r="Q425" s="1139"/>
      <c r="R425" s="1139"/>
      <c r="S425" s="1139"/>
      <c r="T425" s="1139"/>
      <c r="U425" s="1139"/>
      <c r="V425" s="1139"/>
      <c r="W425" s="1139"/>
      <c r="X425" s="1139"/>
      <c r="Y425" s="1139"/>
      <c r="Z425" s="1139"/>
      <c r="AA425" s="1139"/>
      <c r="AB425" s="1139"/>
      <c r="AC425" s="1139"/>
      <c r="AD425" s="1139"/>
      <c r="AE425" s="1139"/>
      <c r="AF425" s="1140"/>
      <c r="AG425" s="1276"/>
      <c r="AH425" s="1277"/>
      <c r="AI425" s="1277"/>
      <c r="AJ425" s="1277"/>
    </row>
    <row r="426" spans="1:96" ht="12.75" customHeight="1">
      <c r="D426" s="1138" t="s">
        <v>1185</v>
      </c>
      <c r="E426" s="1139"/>
      <c r="F426" s="1139"/>
      <c r="G426" s="1139"/>
      <c r="H426" s="1139"/>
      <c r="I426" s="1139"/>
      <c r="J426" s="1139"/>
      <c r="K426" s="1139"/>
      <c r="L426" s="1139"/>
      <c r="M426" s="1139"/>
      <c r="N426" s="1139"/>
      <c r="O426" s="1139"/>
      <c r="P426" s="1139"/>
      <c r="Q426" s="1139"/>
      <c r="R426" s="1139"/>
      <c r="S426" s="1139"/>
      <c r="T426" s="1139"/>
      <c r="U426" s="1139"/>
      <c r="V426" s="1139"/>
      <c r="W426" s="1139"/>
      <c r="X426" s="1139"/>
      <c r="Y426" s="1139"/>
      <c r="Z426" s="1139"/>
      <c r="AA426" s="1139"/>
      <c r="AB426" s="1139"/>
      <c r="AC426" s="1139"/>
      <c r="AD426" s="1139"/>
      <c r="AE426" s="1139"/>
      <c r="AF426" s="1140"/>
      <c r="AG426" s="1134">
        <v>99</v>
      </c>
      <c r="AH426" s="1134"/>
      <c r="AI426" s="1134"/>
      <c r="AJ426" s="1134"/>
    </row>
    <row r="427" spans="1:96" ht="12.75" customHeight="1">
      <c r="D427" s="1138" t="s">
        <v>1186</v>
      </c>
      <c r="E427" s="1139"/>
      <c r="F427" s="1139"/>
      <c r="G427" s="1139"/>
      <c r="H427" s="1139"/>
      <c r="I427" s="1139"/>
      <c r="J427" s="1139"/>
      <c r="K427" s="1139"/>
      <c r="L427" s="1139"/>
      <c r="M427" s="1139"/>
      <c r="N427" s="1139"/>
      <c r="O427" s="1139"/>
      <c r="P427" s="1139"/>
      <c r="Q427" s="1139"/>
      <c r="R427" s="1139"/>
      <c r="S427" s="1139"/>
      <c r="T427" s="1139"/>
      <c r="U427" s="1139"/>
      <c r="V427" s="1139"/>
      <c r="W427" s="1139"/>
      <c r="X427" s="1139"/>
      <c r="Y427" s="1139"/>
      <c r="Z427" s="1139"/>
      <c r="AA427" s="1139"/>
      <c r="AB427" s="1139"/>
      <c r="AC427" s="1139"/>
      <c r="AD427" s="1139"/>
      <c r="AE427" s="1139"/>
      <c r="AF427" s="1140"/>
      <c r="AG427" s="1134">
        <v>99</v>
      </c>
      <c r="AH427" s="1134"/>
      <c r="AI427" s="1134"/>
      <c r="AJ427" s="1134"/>
    </row>
    <row r="428" spans="1:96" ht="12.75" customHeight="1">
      <c r="D428" s="1138" t="s">
        <v>1188</v>
      </c>
      <c r="E428" s="1139"/>
      <c r="F428" s="1139"/>
      <c r="G428" s="1139"/>
      <c r="H428" s="1139"/>
      <c r="I428" s="1139"/>
      <c r="J428" s="1139"/>
      <c r="K428" s="1139"/>
      <c r="L428" s="1139"/>
      <c r="M428" s="1139"/>
      <c r="N428" s="1139"/>
      <c r="O428" s="1139"/>
      <c r="P428" s="1139"/>
      <c r="Q428" s="1139"/>
      <c r="R428" s="1139"/>
      <c r="S428" s="1139"/>
      <c r="T428" s="1139"/>
      <c r="U428" s="1139"/>
      <c r="V428" s="1139"/>
      <c r="W428" s="1139"/>
      <c r="X428" s="1139"/>
      <c r="Y428" s="1139"/>
      <c r="Z428" s="1139"/>
      <c r="AA428" s="1139"/>
      <c r="AB428" s="1139"/>
      <c r="AC428" s="1139"/>
      <c r="AD428" s="1139"/>
      <c r="AE428" s="1139"/>
      <c r="AF428" s="1140"/>
      <c r="AG428" s="1136">
        <f>IF(ISERROR(AG427/AG426),"",AG427/AG426)</f>
        <v>1</v>
      </c>
      <c r="AH428" s="1136"/>
      <c r="AI428" s="1136"/>
      <c r="AJ428" s="1136"/>
    </row>
    <row r="429" spans="1:96" ht="12.75" customHeight="1">
      <c r="D429" s="1138" t="s">
        <v>1187</v>
      </c>
      <c r="E429" s="1139"/>
      <c r="F429" s="1139"/>
      <c r="G429" s="1139"/>
      <c r="H429" s="1139"/>
      <c r="I429" s="1139"/>
      <c r="J429" s="1139"/>
      <c r="K429" s="1139"/>
      <c r="L429" s="1139"/>
      <c r="M429" s="1139"/>
      <c r="N429" s="1139"/>
      <c r="O429" s="1139"/>
      <c r="P429" s="1139"/>
      <c r="Q429" s="1139"/>
      <c r="R429" s="1139"/>
      <c r="S429" s="1139"/>
      <c r="T429" s="1139"/>
      <c r="U429" s="1139"/>
      <c r="V429" s="1139"/>
      <c r="W429" s="1139"/>
      <c r="X429" s="1139"/>
      <c r="Y429" s="1139"/>
      <c r="Z429" s="1139"/>
      <c r="AA429" s="1139"/>
      <c r="AB429" s="1139"/>
      <c r="AC429" s="1139"/>
      <c r="AD429" s="1139"/>
      <c r="AE429" s="1139"/>
      <c r="AF429" s="1140"/>
      <c r="AG429" s="1135">
        <f>54435-AG435</f>
        <v>53722</v>
      </c>
      <c r="AH429" s="1135"/>
      <c r="AI429" s="1135"/>
      <c r="AJ429" s="1135"/>
    </row>
    <row r="430" spans="1:96" ht="12.75" customHeight="1">
      <c r="D430" s="1138" t="s">
        <v>1189</v>
      </c>
      <c r="E430" s="1139"/>
      <c r="F430" s="1139"/>
      <c r="G430" s="1139"/>
      <c r="H430" s="1139"/>
      <c r="I430" s="1139"/>
      <c r="J430" s="1139"/>
      <c r="K430" s="1139"/>
      <c r="L430" s="1139"/>
      <c r="M430" s="1139"/>
      <c r="N430" s="1139"/>
      <c r="O430" s="1139"/>
      <c r="P430" s="1139"/>
      <c r="Q430" s="1139"/>
      <c r="R430" s="1139"/>
      <c r="S430" s="1139"/>
      <c r="T430" s="1139"/>
      <c r="U430" s="1139"/>
      <c r="V430" s="1139"/>
      <c r="W430" s="1139"/>
      <c r="X430" s="1139"/>
      <c r="Y430" s="1139"/>
      <c r="Z430" s="1139"/>
      <c r="AA430" s="1139"/>
      <c r="AB430" s="1139"/>
      <c r="AC430" s="1139"/>
      <c r="AD430" s="1139"/>
      <c r="AE430" s="1139"/>
      <c r="AF430" s="1140"/>
      <c r="AG430" s="1135">
        <f>AG429</f>
        <v>53722</v>
      </c>
      <c r="AH430" s="1135"/>
      <c r="AI430" s="1135"/>
      <c r="AJ430" s="1135"/>
    </row>
    <row r="431" spans="1:96" ht="12.75" customHeight="1">
      <c r="D431" s="1138" t="s">
        <v>1190</v>
      </c>
      <c r="E431" s="1139"/>
      <c r="F431" s="1139"/>
      <c r="G431" s="1139"/>
      <c r="H431" s="1139"/>
      <c r="I431" s="1139"/>
      <c r="J431" s="1139"/>
      <c r="K431" s="1139"/>
      <c r="L431" s="1139"/>
      <c r="M431" s="1139"/>
      <c r="N431" s="1139"/>
      <c r="O431" s="1139"/>
      <c r="P431" s="1139"/>
      <c r="Q431" s="1139"/>
      <c r="R431" s="1139"/>
      <c r="S431" s="1139"/>
      <c r="T431" s="1139"/>
      <c r="U431" s="1139"/>
      <c r="V431" s="1139"/>
      <c r="W431" s="1139"/>
      <c r="X431" s="1139"/>
      <c r="Y431" s="1139"/>
      <c r="Z431" s="1139"/>
      <c r="AA431" s="1139"/>
      <c r="AB431" s="1139"/>
      <c r="AC431" s="1139"/>
      <c r="AD431" s="1139"/>
      <c r="AE431" s="1139"/>
      <c r="AF431" s="1140"/>
      <c r="AG431" s="1136">
        <f>IF(ISERROR(AG430/AG429),"",AG430/AG429)</f>
        <v>1</v>
      </c>
      <c r="AH431" s="1136"/>
      <c r="AI431" s="1136"/>
      <c r="AJ431" s="1136"/>
    </row>
    <row r="432" spans="1:96" ht="12.75" customHeight="1">
      <c r="D432" s="1138" t="s">
        <v>1191</v>
      </c>
      <c r="E432" s="1139"/>
      <c r="F432" s="1139"/>
      <c r="G432" s="1139"/>
      <c r="H432" s="1139"/>
      <c r="I432" s="1139"/>
      <c r="J432" s="1139"/>
      <c r="K432" s="1139"/>
      <c r="L432" s="1139"/>
      <c r="M432" s="1139"/>
      <c r="N432" s="1139"/>
      <c r="O432" s="1139"/>
      <c r="P432" s="1139"/>
      <c r="Q432" s="1139"/>
      <c r="R432" s="1139"/>
      <c r="S432" s="1139"/>
      <c r="T432" s="1139"/>
      <c r="U432" s="1139"/>
      <c r="V432" s="1139"/>
      <c r="W432" s="1139"/>
      <c r="X432" s="1139"/>
      <c r="Y432" s="1139"/>
      <c r="Z432" s="1139"/>
      <c r="AA432" s="1139"/>
      <c r="AB432" s="1139"/>
      <c r="AC432" s="1139"/>
      <c r="AD432" s="1139"/>
      <c r="AE432" s="1139"/>
      <c r="AF432" s="1140"/>
      <c r="AG432" s="1136">
        <f>MIN(IF(AG428&gt;AG431,AG431,AG428),1)</f>
        <v>1</v>
      </c>
      <c r="AH432" s="1136"/>
      <c r="AI432" s="1136"/>
      <c r="AJ432" s="1136"/>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38" t="s">
        <v>1462</v>
      </c>
      <c r="E433" s="1156"/>
      <c r="F433" s="1156"/>
      <c r="G433" s="1156"/>
      <c r="H433" s="1156"/>
      <c r="I433" s="1156"/>
      <c r="J433" s="1156"/>
      <c r="K433" s="1156"/>
      <c r="L433" s="1156"/>
      <c r="M433" s="1156"/>
      <c r="N433" s="1156"/>
      <c r="O433" s="1156"/>
      <c r="P433" s="1156"/>
      <c r="Q433" s="1156"/>
      <c r="R433" s="1156"/>
      <c r="S433" s="1156"/>
      <c r="T433" s="1156"/>
      <c r="U433" s="1156"/>
      <c r="V433" s="1156"/>
      <c r="W433" s="1156"/>
      <c r="X433" s="1156"/>
      <c r="Y433" s="1156"/>
      <c r="Z433" s="1156"/>
      <c r="AA433" s="1156"/>
      <c r="AB433" s="1156"/>
      <c r="AC433" s="1156"/>
      <c r="AD433" s="1156"/>
      <c r="AE433" s="1156"/>
      <c r="AF433" s="1157"/>
      <c r="AG433" s="1135">
        <f>250+1170+230+470</f>
        <v>2120</v>
      </c>
      <c r="AH433" s="1135"/>
      <c r="AI433" s="1135"/>
      <c r="AJ433" s="1135"/>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5" t="s">
        <v>618</v>
      </c>
      <c r="E434" s="1156"/>
      <c r="F434" s="1156"/>
      <c r="G434" s="1156"/>
      <c r="H434" s="1156"/>
      <c r="I434" s="1156"/>
      <c r="J434" s="1156"/>
      <c r="K434" s="1156"/>
      <c r="L434" s="1156"/>
      <c r="M434" s="1156"/>
      <c r="N434" s="1156"/>
      <c r="O434" s="1156"/>
      <c r="P434" s="1156"/>
      <c r="Q434" s="1156"/>
      <c r="R434" s="1156"/>
      <c r="S434" s="1156"/>
      <c r="T434" s="1156"/>
      <c r="U434" s="1156"/>
      <c r="V434" s="1156"/>
      <c r="W434" s="1156"/>
      <c r="X434" s="1156"/>
      <c r="Y434" s="1156"/>
      <c r="Z434" s="1156"/>
      <c r="AA434" s="1156"/>
      <c r="AB434" s="1156"/>
      <c r="AC434" s="1156"/>
      <c r="AD434" s="1156"/>
      <c r="AE434" s="1156"/>
      <c r="AF434" s="1157"/>
      <c r="AG434" s="1135">
        <v>0</v>
      </c>
      <c r="AH434" s="1135"/>
      <c r="AI434" s="1135"/>
      <c r="AJ434" s="1135"/>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38" t="s">
        <v>1463</v>
      </c>
      <c r="E435" s="1156"/>
      <c r="F435" s="1156"/>
      <c r="G435" s="1156"/>
      <c r="H435" s="1156"/>
      <c r="I435" s="1156"/>
      <c r="J435" s="1156"/>
      <c r="K435" s="1156"/>
      <c r="L435" s="1156"/>
      <c r="M435" s="1156"/>
      <c r="N435" s="1156"/>
      <c r="O435" s="1156"/>
      <c r="P435" s="1156"/>
      <c r="Q435" s="1156"/>
      <c r="R435" s="1156"/>
      <c r="S435" s="1156"/>
      <c r="T435" s="1156"/>
      <c r="U435" s="1156"/>
      <c r="V435" s="1156"/>
      <c r="W435" s="1156"/>
      <c r="X435" s="1156"/>
      <c r="Y435" s="1156"/>
      <c r="Z435" s="1156"/>
      <c r="AA435" s="1156"/>
      <c r="AB435" s="1156"/>
      <c r="AC435" s="1156"/>
      <c r="AD435" s="1156"/>
      <c r="AE435" s="1156"/>
      <c r="AF435" s="1157"/>
      <c r="AG435" s="1135">
        <v>713</v>
      </c>
      <c r="AH435" s="1135"/>
      <c r="AI435" s="1135"/>
      <c r="AJ435" s="1135"/>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38" t="s">
        <v>1192</v>
      </c>
      <c r="E436" s="1156"/>
      <c r="F436" s="1156"/>
      <c r="G436" s="1156"/>
      <c r="H436" s="1156"/>
      <c r="I436" s="1156"/>
      <c r="J436" s="1156"/>
      <c r="K436" s="1156"/>
      <c r="L436" s="1156"/>
      <c r="M436" s="1156"/>
      <c r="N436" s="1156"/>
      <c r="O436" s="1156"/>
      <c r="P436" s="1156"/>
      <c r="Q436" s="1156"/>
      <c r="R436" s="1156"/>
      <c r="S436" s="1156"/>
      <c r="T436" s="1156"/>
      <c r="U436" s="1156"/>
      <c r="V436" s="1156"/>
      <c r="W436" s="1156"/>
      <c r="X436" s="1156"/>
      <c r="Y436" s="1156"/>
      <c r="Z436" s="1156"/>
      <c r="AA436" s="1156"/>
      <c r="AB436" s="1156"/>
      <c r="AC436" s="1156"/>
      <c r="AD436" s="1156"/>
      <c r="AE436" s="1156"/>
      <c r="AF436" s="1157"/>
      <c r="AG436" s="1135">
        <v>0</v>
      </c>
      <c r="AH436" s="1135"/>
      <c r="AI436" s="1135"/>
      <c r="AJ436" s="1135"/>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6" t="s">
        <v>1193</v>
      </c>
      <c r="E437" s="1167"/>
      <c r="F437" s="1167"/>
      <c r="G437" s="1167"/>
      <c r="H437" s="1167"/>
      <c r="I437" s="1167"/>
      <c r="J437" s="1167"/>
      <c r="K437" s="1167"/>
      <c r="L437" s="1167"/>
      <c r="M437" s="1167"/>
      <c r="N437" s="1167"/>
      <c r="O437" s="1167"/>
      <c r="P437" s="1167"/>
      <c r="Q437" s="1167"/>
      <c r="R437" s="1167"/>
      <c r="S437" s="1167"/>
      <c r="T437" s="1167"/>
      <c r="U437" s="1167"/>
      <c r="V437" s="1167"/>
      <c r="W437" s="1167"/>
      <c r="X437" s="1167"/>
      <c r="Y437" s="1167"/>
      <c r="Z437" s="1167"/>
      <c r="AA437" s="1167"/>
      <c r="AB437" s="1167"/>
      <c r="AC437" s="1167"/>
      <c r="AD437" s="1167"/>
      <c r="AE437" s="1167"/>
      <c r="AF437" s="1168"/>
      <c r="AG437" s="1302">
        <f>AG429+AG433+AG435+AG436</f>
        <v>56555</v>
      </c>
      <c r="AH437" s="1302"/>
      <c r="AI437" s="1302"/>
      <c r="AJ437" s="1302"/>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69" t="s">
        <v>1464</v>
      </c>
      <c r="E438" s="1169"/>
      <c r="F438" s="1169"/>
      <c r="G438" s="1169"/>
      <c r="H438" s="1169"/>
      <c r="I438" s="1169"/>
      <c r="J438" s="1169"/>
      <c r="K438" s="1169"/>
      <c r="L438" s="1169"/>
      <c r="M438" s="1169"/>
      <c r="N438" s="1169"/>
      <c r="O438" s="1169"/>
      <c r="P438" s="1169"/>
      <c r="Q438" s="1169"/>
      <c r="R438" s="1169"/>
      <c r="S438" s="1169"/>
      <c r="T438" s="1169"/>
      <c r="U438" s="1169"/>
      <c r="V438" s="1169"/>
      <c r="W438" s="1169"/>
      <c r="X438" s="1169"/>
      <c r="Y438" s="1169"/>
      <c r="Z438" s="1169"/>
      <c r="AA438" s="1169"/>
      <c r="AB438" s="1169"/>
      <c r="AC438" s="1169"/>
      <c r="AD438" s="1169"/>
      <c r="AE438" s="1169"/>
      <c r="AF438" s="1169"/>
      <c r="AG438" s="1169"/>
      <c r="AH438" s="1169"/>
      <c r="AI438" s="1169"/>
      <c r="AJ438" s="1169"/>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0"/>
      <c r="E439" s="1170"/>
      <c r="F439" s="1170"/>
      <c r="G439" s="1170"/>
      <c r="H439" s="1170"/>
      <c r="I439" s="1170"/>
      <c r="J439" s="1170"/>
      <c r="K439" s="1170"/>
      <c r="L439" s="1170"/>
      <c r="M439" s="1170"/>
      <c r="N439" s="1170"/>
      <c r="O439" s="1170"/>
      <c r="P439" s="1170"/>
      <c r="Q439" s="1170"/>
      <c r="R439" s="1170"/>
      <c r="S439" s="1170"/>
      <c r="T439" s="1170"/>
      <c r="U439" s="1170"/>
      <c r="V439" s="1170"/>
      <c r="W439" s="1170"/>
      <c r="X439" s="1170"/>
      <c r="Y439" s="1170"/>
      <c r="Z439" s="1170"/>
      <c r="AA439" s="1170"/>
      <c r="AB439" s="1170"/>
      <c r="AC439" s="1170"/>
      <c r="AD439" s="1170"/>
      <c r="AE439" s="1170"/>
      <c r="AF439" s="1170"/>
      <c r="AG439" s="1170"/>
      <c r="AH439" s="1170"/>
      <c r="AI439" s="1170"/>
      <c r="AJ439" s="1170"/>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8">
        <f>'Sources and Uses Budget'!B105/Application!AG424</f>
        <v>390516.65</v>
      </c>
      <c r="AD441" s="1118"/>
      <c r="AE441" s="1118"/>
      <c r="AF441" s="1118"/>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8">
        <f>'Sources and Uses Budget'!C105/Application!AG424</f>
        <v>390516.65</v>
      </c>
      <c r="AD442" s="1118"/>
      <c r="AE442" s="1118"/>
      <c r="AF442" s="1118"/>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8">
        <f>('Sources and Uses Budget'!$S$107+'Sources and Uses Budget'!$T$107)/Application!AG424</f>
        <v>359571.65</v>
      </c>
      <c r="AD443" s="1118"/>
      <c r="AE443" s="1118"/>
      <c r="AF443" s="1118"/>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90" t="s">
        <v>750</v>
      </c>
      <c r="E452" s="1091"/>
      <c r="F452" s="1091"/>
      <c r="G452" s="1091"/>
      <c r="H452" s="1091"/>
      <c r="I452" s="1091"/>
      <c r="J452" s="1091"/>
      <c r="K452" s="1091"/>
      <c r="L452" s="1091"/>
      <c r="M452" s="1091"/>
      <c r="N452" s="1091"/>
      <c r="O452" s="1091"/>
      <c r="P452" s="1091"/>
      <c r="Q452" s="1091"/>
      <c r="R452" s="1091"/>
      <c r="S452" s="1091"/>
      <c r="T452" s="1091"/>
      <c r="U452" s="1091"/>
      <c r="V452" s="1092"/>
      <c r="W452" s="1227" t="s">
        <v>642</v>
      </c>
      <c r="X452" s="1228"/>
      <c r="Y452" s="1229"/>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90" t="s">
        <v>751</v>
      </c>
      <c r="E453" s="1091"/>
      <c r="F453" s="1091"/>
      <c r="G453" s="1091"/>
      <c r="H453" s="1091"/>
      <c r="I453" s="1091"/>
      <c r="J453" s="1091"/>
      <c r="K453" s="1091"/>
      <c r="L453" s="1091"/>
      <c r="M453" s="1091"/>
      <c r="N453" s="1091"/>
      <c r="O453" s="1091"/>
      <c r="P453" s="1091"/>
      <c r="Q453" s="1091"/>
      <c r="R453" s="1091"/>
      <c r="S453" s="1091"/>
      <c r="T453" s="1091"/>
      <c r="U453" s="1091"/>
      <c r="V453" s="1092"/>
      <c r="W453" s="1227" t="s">
        <v>642</v>
      </c>
      <c r="X453" s="1228"/>
      <c r="Y453" s="1229"/>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90" t="s">
        <v>752</v>
      </c>
      <c r="E454" s="1091"/>
      <c r="F454" s="1091"/>
      <c r="G454" s="1091"/>
      <c r="H454" s="1091"/>
      <c r="I454" s="1091"/>
      <c r="J454" s="1091"/>
      <c r="K454" s="1091"/>
      <c r="L454" s="1091"/>
      <c r="M454" s="1091"/>
      <c r="N454" s="1091"/>
      <c r="O454" s="1091"/>
      <c r="P454" s="1091"/>
      <c r="Q454" s="1091"/>
      <c r="R454" s="1091"/>
      <c r="S454" s="1091"/>
      <c r="T454" s="1091"/>
      <c r="U454" s="1091"/>
      <c r="V454" s="1092"/>
      <c r="W454" s="1227" t="s">
        <v>642</v>
      </c>
      <c r="X454" s="1228"/>
      <c r="Y454" s="1229"/>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90" t="s">
        <v>753</v>
      </c>
      <c r="E455" s="1091"/>
      <c r="F455" s="1091"/>
      <c r="G455" s="1091"/>
      <c r="H455" s="1091"/>
      <c r="I455" s="1091"/>
      <c r="J455" s="1091"/>
      <c r="K455" s="1091"/>
      <c r="L455" s="1091"/>
      <c r="M455" s="1091"/>
      <c r="N455" s="1091"/>
      <c r="O455" s="1091"/>
      <c r="P455" s="1091"/>
      <c r="Q455" s="1091"/>
      <c r="R455" s="1091"/>
      <c r="S455" s="1091"/>
      <c r="T455" s="1091"/>
      <c r="U455" s="1091"/>
      <c r="V455" s="1092"/>
      <c r="W455" s="1227" t="s">
        <v>642</v>
      </c>
      <c r="X455" s="1228"/>
      <c r="Y455" s="1229"/>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90" t="s">
        <v>976</v>
      </c>
      <c r="E456" s="1091"/>
      <c r="F456" s="1091"/>
      <c r="G456" s="1091"/>
      <c r="H456" s="1091"/>
      <c r="I456" s="1091"/>
      <c r="J456" s="1091"/>
      <c r="K456" s="1091"/>
      <c r="L456" s="1091"/>
      <c r="M456" s="1091"/>
      <c r="N456" s="1091"/>
      <c r="O456" s="1091"/>
      <c r="P456" s="1091"/>
      <c r="Q456" s="1091"/>
      <c r="R456" s="1091"/>
      <c r="S456" s="1091"/>
      <c r="T456" s="1091"/>
      <c r="U456" s="1091"/>
      <c r="V456" s="1092"/>
      <c r="W456" s="1227" t="s">
        <v>642</v>
      </c>
      <c r="X456" s="1228"/>
      <c r="Y456" s="1229"/>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90" t="s">
        <v>754</v>
      </c>
      <c r="E457" s="1091"/>
      <c r="F457" s="1091"/>
      <c r="G457" s="1091"/>
      <c r="H457" s="1091"/>
      <c r="I457" s="1091"/>
      <c r="J457" s="1091"/>
      <c r="K457" s="1091"/>
      <c r="L457" s="1091"/>
      <c r="M457" s="1091"/>
      <c r="N457" s="1091"/>
      <c r="O457" s="1091"/>
      <c r="P457" s="1091"/>
      <c r="Q457" s="1091"/>
      <c r="R457" s="1091"/>
      <c r="S457" s="1091"/>
      <c r="T457" s="1091"/>
      <c r="U457" s="1091"/>
      <c r="V457" s="1092"/>
      <c r="W457" s="1227" t="s">
        <v>642</v>
      </c>
      <c r="X457" s="1228"/>
      <c r="Y457" s="1229"/>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90" t="s">
        <v>1158</v>
      </c>
      <c r="E458" s="1091"/>
      <c r="F458" s="1091"/>
      <c r="G458" s="1091"/>
      <c r="H458" s="1091"/>
      <c r="I458" s="1091"/>
      <c r="J458" s="1091"/>
      <c r="K458" s="1091"/>
      <c r="L458" s="1091"/>
      <c r="M458" s="1091"/>
      <c r="N458" s="1091"/>
      <c r="O458" s="1091"/>
      <c r="P458" s="1091"/>
      <c r="Q458" s="1091"/>
      <c r="R458" s="1091"/>
      <c r="S458" s="1091"/>
      <c r="T458" s="1091"/>
      <c r="U458" s="1091"/>
      <c r="V458" s="1092"/>
      <c r="W458" s="1227" t="s">
        <v>642</v>
      </c>
      <c r="X458" s="1228"/>
      <c r="Y458" s="1229"/>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299"/>
      <c r="H459" s="1300"/>
      <c r="I459" s="1300"/>
      <c r="J459" s="1300"/>
      <c r="K459" s="1300"/>
      <c r="L459" s="1300"/>
      <c r="M459" s="1300"/>
      <c r="N459" s="1300"/>
      <c r="O459" s="1300"/>
      <c r="P459" s="1300"/>
      <c r="Q459" s="1300"/>
      <c r="R459" s="1300"/>
      <c r="S459" s="1300"/>
      <c r="T459" s="1300"/>
      <c r="U459" s="1300"/>
      <c r="V459" s="1301"/>
      <c r="W459" s="1227" t="s">
        <v>642</v>
      </c>
      <c r="X459" s="1228"/>
      <c r="Y459" s="1229"/>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0" t="s">
        <v>755</v>
      </c>
      <c r="E463" s="1341"/>
      <c r="F463" s="1341"/>
      <c r="G463" s="1341"/>
      <c r="H463" s="1341"/>
      <c r="I463" s="1341"/>
      <c r="J463" s="1341"/>
      <c r="K463" s="1341"/>
      <c r="L463" s="1341"/>
      <c r="M463" s="1341"/>
      <c r="N463" s="1341"/>
      <c r="O463" s="1341"/>
      <c r="P463" s="1341"/>
      <c r="Q463" s="1341"/>
      <c r="R463" s="1341"/>
      <c r="S463" s="1341"/>
      <c r="T463" s="1341"/>
      <c r="U463" s="1341"/>
      <c r="V463" s="1341"/>
      <c r="W463" s="1172"/>
      <c r="X463" s="1172"/>
      <c r="Y463" s="1173"/>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90" t="s">
        <v>756</v>
      </c>
      <c r="E464" s="1091"/>
      <c r="F464" s="1091"/>
      <c r="G464" s="1091"/>
      <c r="H464" s="1091"/>
      <c r="I464" s="1091"/>
      <c r="J464" s="1091"/>
      <c r="K464" s="1091"/>
      <c r="L464" s="1091"/>
      <c r="M464" s="1091"/>
      <c r="N464" s="1091"/>
      <c r="O464" s="1091"/>
      <c r="P464" s="1091"/>
      <c r="Q464" s="1091"/>
      <c r="R464" s="1091"/>
      <c r="S464" s="1091"/>
      <c r="T464" s="1091"/>
      <c r="U464" s="1091"/>
      <c r="V464" s="1092"/>
      <c r="W464" s="1227" t="s">
        <v>642</v>
      </c>
      <c r="X464" s="1228"/>
      <c r="Y464" s="1229"/>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0" t="s">
        <v>893</v>
      </c>
      <c r="B466" s="1150"/>
      <c r="C466" s="1150"/>
      <c r="D466" s="1150"/>
      <c r="E466" s="1150"/>
      <c r="F466" s="1150"/>
      <c r="G466" s="1150"/>
      <c r="H466" s="1150"/>
      <c r="I466" s="1150"/>
      <c r="J466" s="1150"/>
      <c r="K466" s="1150"/>
      <c r="L466" s="1150"/>
      <c r="M466" s="1150"/>
      <c r="N466" s="1150"/>
      <c r="O466" s="1150"/>
      <c r="P466" s="1150"/>
      <c r="Q466" s="1150"/>
      <c r="R466" s="1150"/>
      <c r="S466" s="1150"/>
      <c r="T466" s="1150"/>
      <c r="U466" s="1150"/>
      <c r="V466" s="1150"/>
      <c r="W466" s="1150"/>
      <c r="X466" s="1150"/>
      <c r="Y466" s="1150"/>
      <c r="Z466" s="1150"/>
      <c r="AA466" s="1150"/>
      <c r="AB466" s="1150"/>
      <c r="AC466" s="1150"/>
      <c r="AD466" s="1150"/>
      <c r="AE466" s="1150"/>
      <c r="AF466" s="1150"/>
      <c r="AG466" s="1150"/>
      <c r="AH466" s="1150"/>
      <c r="AI466" s="1150"/>
      <c r="AJ466" s="1150"/>
      <c r="AK466" s="1150"/>
      <c r="AL466" s="1150"/>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1"/>
      <c r="B467" s="1151"/>
      <c r="C467" s="1151"/>
      <c r="D467" s="1151"/>
      <c r="E467" s="1151"/>
      <c r="F467" s="1151"/>
      <c r="G467" s="1151"/>
      <c r="H467" s="1151"/>
      <c r="I467" s="1151"/>
      <c r="J467" s="1151"/>
      <c r="K467" s="1151"/>
      <c r="L467" s="1151"/>
      <c r="M467" s="1151"/>
      <c r="N467" s="1151"/>
      <c r="O467" s="1151"/>
      <c r="P467" s="1151"/>
      <c r="Q467" s="1151"/>
      <c r="R467" s="1151"/>
      <c r="S467" s="1151"/>
      <c r="T467" s="1151"/>
      <c r="U467" s="1151"/>
      <c r="V467" s="1151"/>
      <c r="W467" s="1151"/>
      <c r="X467" s="1151"/>
      <c r="Y467" s="1151"/>
      <c r="Z467" s="1151"/>
      <c r="AA467" s="1151"/>
      <c r="AB467" s="1151"/>
      <c r="AC467" s="1151"/>
      <c r="AD467" s="1151"/>
      <c r="AE467" s="1151"/>
      <c r="AF467" s="1151"/>
      <c r="AG467" s="1151"/>
      <c r="AH467" s="1151"/>
      <c r="AI467" s="1151"/>
      <c r="AJ467" s="1151"/>
      <c r="AK467" s="1151"/>
      <c r="AL467" s="1151"/>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0" t="s">
        <v>894</v>
      </c>
      <c r="U471" s="1231"/>
      <c r="V471" s="1231"/>
      <c r="W471" s="1231"/>
      <c r="X471" s="1231"/>
      <c r="Y471" s="1231"/>
      <c r="Z471" s="1231"/>
      <c r="AA471" s="1231"/>
      <c r="AB471" s="1231"/>
      <c r="AC471" s="1231"/>
      <c r="AD471" s="1231"/>
      <c r="AE471" s="1231"/>
      <c r="AF471" s="1231"/>
      <c r="AG471" s="1231"/>
      <c r="AH471" s="1232"/>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79" t="s">
        <v>38</v>
      </c>
      <c r="U472" s="1179"/>
      <c r="V472" s="1179"/>
      <c r="W472" s="1179"/>
      <c r="X472" s="1179"/>
      <c r="Y472" s="1179" t="s">
        <v>39</v>
      </c>
      <c r="Z472" s="1179"/>
      <c r="AA472" s="1179"/>
      <c r="AB472" s="1179"/>
      <c r="AC472" s="1179"/>
      <c r="AD472" s="1179" t="s">
        <v>362</v>
      </c>
      <c r="AE472" s="1179"/>
      <c r="AF472" s="1179"/>
      <c r="AG472" s="1179"/>
      <c r="AH472" s="1179"/>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79"/>
      <c r="U473" s="1179"/>
      <c r="V473" s="1179"/>
      <c r="W473" s="1179"/>
      <c r="X473" s="1179"/>
      <c r="Y473" s="1179"/>
      <c r="Z473" s="1179"/>
      <c r="AA473" s="1179"/>
      <c r="AB473" s="1179"/>
      <c r="AC473" s="1179"/>
      <c r="AD473" s="1179"/>
      <c r="AE473" s="1179"/>
      <c r="AF473" s="1179"/>
      <c r="AG473" s="1179"/>
      <c r="AH473" s="1179"/>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62">
        <v>30103</v>
      </c>
      <c r="U474" s="1162"/>
      <c r="V474" s="1162"/>
      <c r="W474" s="1162"/>
      <c r="X474" s="1162"/>
      <c r="Y474" s="1162">
        <v>30164</v>
      </c>
      <c r="Z474" s="1162"/>
      <c r="AA474" s="1162"/>
      <c r="AB474" s="1162"/>
      <c r="AC474" s="1162"/>
      <c r="AD474" s="1162">
        <v>30164</v>
      </c>
      <c r="AE474" s="1162"/>
      <c r="AF474" s="1162"/>
      <c r="AG474" s="1162"/>
      <c r="AH474" s="1162"/>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62">
        <v>30103</v>
      </c>
      <c r="U475" s="1162"/>
      <c r="V475" s="1162"/>
      <c r="W475" s="1162"/>
      <c r="X475" s="1162"/>
      <c r="Y475" s="1162">
        <v>30164</v>
      </c>
      <c r="Z475" s="1162"/>
      <c r="AA475" s="1162"/>
      <c r="AB475" s="1162"/>
      <c r="AC475" s="1162"/>
      <c r="AD475" s="1162">
        <v>30164</v>
      </c>
      <c r="AE475" s="1162"/>
      <c r="AF475" s="1162"/>
      <c r="AG475" s="1162"/>
      <c r="AH475" s="1162"/>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62">
        <v>30103</v>
      </c>
      <c r="U476" s="1162"/>
      <c r="V476" s="1162"/>
      <c r="W476" s="1162"/>
      <c r="X476" s="1162"/>
      <c r="Y476" s="1162">
        <v>30164</v>
      </c>
      <c r="Z476" s="1162"/>
      <c r="AA476" s="1162"/>
      <c r="AB476" s="1162"/>
      <c r="AC476" s="1162"/>
      <c r="AD476" s="1162">
        <v>30164</v>
      </c>
      <c r="AE476" s="1162"/>
      <c r="AF476" s="1162"/>
      <c r="AG476" s="1162"/>
      <c r="AH476" s="1162"/>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62">
        <v>30103</v>
      </c>
      <c r="U477" s="1162"/>
      <c r="V477" s="1162"/>
      <c r="W477" s="1162"/>
      <c r="X477" s="1162"/>
      <c r="Y477" s="1162">
        <v>30164</v>
      </c>
      <c r="Z477" s="1162"/>
      <c r="AA477" s="1162"/>
      <c r="AB477" s="1162"/>
      <c r="AC477" s="1162"/>
      <c r="AD477" s="1162">
        <v>30164</v>
      </c>
      <c r="AE477" s="1162"/>
      <c r="AF477" s="1162"/>
      <c r="AG477" s="1162"/>
      <c r="AH477" s="1162"/>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62" t="s">
        <v>642</v>
      </c>
      <c r="U478" s="1162"/>
      <c r="V478" s="1162"/>
      <c r="W478" s="1162"/>
      <c r="X478" s="1162"/>
      <c r="Y478" s="1162" t="s">
        <v>642</v>
      </c>
      <c r="Z478" s="1162"/>
      <c r="AA478" s="1162"/>
      <c r="AB478" s="1162"/>
      <c r="AC478" s="1162"/>
      <c r="AD478" s="1162" t="s">
        <v>642</v>
      </c>
      <c r="AE478" s="1162"/>
      <c r="AF478" s="1162"/>
      <c r="AG478" s="1162"/>
      <c r="AH478" s="1162"/>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62">
        <v>30133</v>
      </c>
      <c r="U479" s="1162"/>
      <c r="V479" s="1162"/>
      <c r="W479" s="1162"/>
      <c r="X479" s="1162"/>
      <c r="Y479" s="1162">
        <v>30164</v>
      </c>
      <c r="Z479" s="1162"/>
      <c r="AA479" s="1162"/>
      <c r="AB479" s="1162"/>
      <c r="AC479" s="1162"/>
      <c r="AD479" s="1162">
        <v>30164</v>
      </c>
      <c r="AE479" s="1162"/>
      <c r="AF479" s="1162"/>
      <c r="AG479" s="1162"/>
      <c r="AH479" s="1162"/>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62">
        <v>30164</v>
      </c>
      <c r="U480" s="1162"/>
      <c r="V480" s="1162"/>
      <c r="W480" s="1162"/>
      <c r="X480" s="1162"/>
      <c r="Y480" s="1162">
        <v>30256</v>
      </c>
      <c r="Z480" s="1162"/>
      <c r="AA480" s="1162"/>
      <c r="AB480" s="1162"/>
      <c r="AC480" s="1162"/>
      <c r="AD480" s="1162">
        <v>30256</v>
      </c>
      <c r="AE480" s="1162"/>
      <c r="AF480" s="1162"/>
      <c r="AG480" s="1162"/>
      <c r="AH480" s="1162"/>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62" t="s">
        <v>642</v>
      </c>
      <c r="U481" s="1162"/>
      <c r="V481" s="1162"/>
      <c r="W481" s="1162"/>
      <c r="X481" s="1162"/>
      <c r="Y481" s="1162" t="s">
        <v>642</v>
      </c>
      <c r="Z481" s="1162"/>
      <c r="AA481" s="1162"/>
      <c r="AB481" s="1162"/>
      <c r="AC481" s="1162"/>
      <c r="AD481" s="1162" t="s">
        <v>642</v>
      </c>
      <c r="AE481" s="1162"/>
      <c r="AF481" s="1162"/>
      <c r="AG481" s="1162"/>
      <c r="AH481" s="1162"/>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62" t="s">
        <v>642</v>
      </c>
      <c r="U482" s="1162"/>
      <c r="V482" s="1162"/>
      <c r="W482" s="1162"/>
      <c r="X482" s="1162"/>
      <c r="Y482" s="1162" t="s">
        <v>642</v>
      </c>
      <c r="Z482" s="1162"/>
      <c r="AA482" s="1162"/>
      <c r="AB482" s="1162"/>
      <c r="AC482" s="1162"/>
      <c r="AD482" s="1162" t="s">
        <v>642</v>
      </c>
      <c r="AE482" s="1162"/>
      <c r="AF482" s="1162"/>
      <c r="AG482" s="1162"/>
      <c r="AH482" s="1162"/>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162" t="s">
        <v>642</v>
      </c>
      <c r="U483" s="1162"/>
      <c r="V483" s="1162"/>
      <c r="W483" s="1162"/>
      <c r="X483" s="1162"/>
      <c r="Y483" s="1162" t="s">
        <v>642</v>
      </c>
      <c r="Z483" s="1162"/>
      <c r="AA483" s="1162"/>
      <c r="AB483" s="1162"/>
      <c r="AC483" s="1162"/>
      <c r="AD483" s="1162" t="s">
        <v>642</v>
      </c>
      <c r="AE483" s="1162"/>
      <c r="AF483" s="1162"/>
      <c r="AG483" s="1162"/>
      <c r="AH483" s="1162"/>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28" t="s">
        <v>428</v>
      </c>
      <c r="R485" s="1129"/>
      <c r="S485" s="1129"/>
      <c r="T485" s="1129"/>
      <c r="U485" s="1129"/>
      <c r="V485" s="1129"/>
      <c r="W485" s="1129"/>
      <c r="X485" s="1129"/>
      <c r="Y485" s="1129"/>
      <c r="Z485" s="1129"/>
      <c r="AA485" s="1129"/>
      <c r="AB485" s="1129"/>
      <c r="AC485" s="1129"/>
      <c r="AD485" s="1129"/>
      <c r="AE485" s="1129"/>
      <c r="AF485" s="1129"/>
      <c r="AG485" s="1129"/>
      <c r="AH485" s="1129"/>
      <c r="AI485" s="1129"/>
      <c r="AJ485" s="1129"/>
      <c r="AK485" s="1130"/>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63" t="s">
        <v>1752</v>
      </c>
      <c r="R486" s="1088"/>
      <c r="S486" s="1088"/>
      <c r="T486" s="1088"/>
      <c r="U486" s="1088"/>
      <c r="V486" s="1088"/>
      <c r="W486" s="1088"/>
      <c r="X486" s="1088"/>
      <c r="Y486" s="1088"/>
      <c r="Z486" s="1088"/>
      <c r="AA486" s="1088"/>
      <c r="AB486" s="1088"/>
      <c r="AC486" s="1088"/>
      <c r="AD486" s="1088"/>
      <c r="AE486" s="1088"/>
      <c r="AF486" s="1088"/>
      <c r="AG486" s="1088"/>
      <c r="AH486" s="1088"/>
      <c r="AI486" s="1088"/>
      <c r="AJ486" s="1088"/>
      <c r="AK486" s="1164"/>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63" t="s">
        <v>1753</v>
      </c>
      <c r="R487" s="1088"/>
      <c r="S487" s="1088"/>
      <c r="T487" s="1088"/>
      <c r="U487" s="1088"/>
      <c r="V487" s="1088"/>
      <c r="W487" s="1088"/>
      <c r="X487" s="1088"/>
      <c r="Y487" s="1088"/>
      <c r="Z487" s="1088"/>
      <c r="AA487" s="1088"/>
      <c r="AB487" s="1088"/>
      <c r="AC487" s="1088"/>
      <c r="AD487" s="1088"/>
      <c r="AE487" s="1088"/>
      <c r="AF487" s="1088"/>
      <c r="AG487" s="1088"/>
      <c r="AH487" s="1088"/>
      <c r="AI487" s="1088"/>
      <c r="AJ487" s="1088"/>
      <c r="AK487" s="1164"/>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63" t="s">
        <v>1754</v>
      </c>
      <c r="R488" s="1088"/>
      <c r="S488" s="1088"/>
      <c r="T488" s="1088"/>
      <c r="U488" s="1088"/>
      <c r="V488" s="1088"/>
      <c r="W488" s="1088"/>
      <c r="X488" s="1088"/>
      <c r="Y488" s="1088"/>
      <c r="Z488" s="1088"/>
      <c r="AA488" s="1088"/>
      <c r="AB488" s="1088"/>
      <c r="AC488" s="1088"/>
      <c r="AD488" s="1088"/>
      <c r="AE488" s="1088"/>
      <c r="AF488" s="1088"/>
      <c r="AG488" s="1088"/>
      <c r="AH488" s="1088"/>
      <c r="AI488" s="1088"/>
      <c r="AJ488" s="1088"/>
      <c r="AK488" s="1164"/>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42" t="s">
        <v>432</v>
      </c>
      <c r="C489" s="1343"/>
      <c r="D489" s="1343"/>
      <c r="E489" s="1343"/>
      <c r="F489" s="1343"/>
      <c r="G489" s="1343"/>
      <c r="H489" s="1343"/>
      <c r="I489" s="1343"/>
      <c r="J489" s="1343"/>
      <c r="K489" s="1343"/>
      <c r="L489" s="1343"/>
      <c r="M489" s="1343"/>
      <c r="N489" s="1343"/>
      <c r="O489" s="1343"/>
      <c r="P489" s="1344"/>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45"/>
      <c r="C490" s="1346"/>
      <c r="D490" s="1346"/>
      <c r="E490" s="1346"/>
      <c r="F490" s="1346"/>
      <c r="G490" s="1346"/>
      <c r="H490" s="1346"/>
      <c r="I490" s="1346"/>
      <c r="J490" s="1346"/>
      <c r="K490" s="1346"/>
      <c r="L490" s="1346"/>
      <c r="M490" s="1346"/>
      <c r="N490" s="1346"/>
      <c r="O490" s="1346"/>
      <c r="P490" s="1347"/>
      <c r="Q490" s="1351" t="s">
        <v>723</v>
      </c>
      <c r="R490" s="1352"/>
      <c r="S490" s="1584" t="s">
        <v>173</v>
      </c>
      <c r="T490" s="1585"/>
      <c r="U490" s="1585"/>
      <c r="V490" s="1585"/>
      <c r="W490" s="1585"/>
      <c r="X490" s="1585"/>
      <c r="Y490" s="1585"/>
      <c r="Z490" s="1585"/>
      <c r="AA490" s="1585"/>
      <c r="AB490" s="1585"/>
      <c r="AC490" s="1585"/>
      <c r="AD490" s="1585"/>
      <c r="AE490" s="1585"/>
      <c r="AF490" s="1585"/>
      <c r="AG490" s="1585"/>
      <c r="AH490" s="1585"/>
      <c r="AI490" s="1585"/>
      <c r="AJ490" s="1585"/>
      <c r="AK490" s="1586"/>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48"/>
      <c r="C491" s="1349"/>
      <c r="D491" s="1349"/>
      <c r="E491" s="1349"/>
      <c r="F491" s="1349"/>
      <c r="G491" s="1349"/>
      <c r="H491" s="1349"/>
      <c r="I491" s="1349"/>
      <c r="J491" s="1349"/>
      <c r="K491" s="1349"/>
      <c r="L491" s="1349"/>
      <c r="M491" s="1349"/>
      <c r="N491" s="1349"/>
      <c r="O491" s="1349"/>
      <c r="P491" s="1350"/>
      <c r="Q491" s="1353"/>
      <c r="R491" s="1354"/>
      <c r="S491" s="1587"/>
      <c r="T491" s="1588"/>
      <c r="U491" s="1588"/>
      <c r="V491" s="1588"/>
      <c r="W491" s="1588"/>
      <c r="X491" s="1588"/>
      <c r="Y491" s="1588"/>
      <c r="Z491" s="1588"/>
      <c r="AA491" s="1588"/>
      <c r="AB491" s="1588"/>
      <c r="AC491" s="1588"/>
      <c r="AD491" s="1588"/>
      <c r="AE491" s="1588"/>
      <c r="AF491" s="1588"/>
      <c r="AG491" s="1588"/>
      <c r="AH491" s="1588"/>
      <c r="AI491" s="1588"/>
      <c r="AJ491" s="1588"/>
      <c r="AK491" s="1589"/>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63" t="s">
        <v>1755</v>
      </c>
      <c r="R492" s="1088"/>
      <c r="S492" s="1088"/>
      <c r="T492" s="1088"/>
      <c r="U492" s="1088"/>
      <c r="V492" s="1088"/>
      <c r="W492" s="1088"/>
      <c r="X492" s="1088"/>
      <c r="Y492" s="1088"/>
      <c r="Z492" s="1088"/>
      <c r="AA492" s="1088"/>
      <c r="AB492" s="1088"/>
      <c r="AC492" s="1088"/>
      <c r="AD492" s="1088"/>
      <c r="AE492" s="1088"/>
      <c r="AF492" s="1088"/>
      <c r="AG492" s="1088"/>
      <c r="AH492" s="1088"/>
      <c r="AI492" s="1088"/>
      <c r="AJ492" s="1088"/>
      <c r="AK492" s="1164"/>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63" t="s">
        <v>1756</v>
      </c>
      <c r="R493" s="1088"/>
      <c r="S493" s="1088"/>
      <c r="T493" s="1088"/>
      <c r="U493" s="1088"/>
      <c r="V493" s="1088"/>
      <c r="W493" s="1088"/>
      <c r="X493" s="1088"/>
      <c r="Y493" s="1088"/>
      <c r="Z493" s="1088"/>
      <c r="AA493" s="1088"/>
      <c r="AB493" s="1088"/>
      <c r="AC493" s="1088"/>
      <c r="AD493" s="1088"/>
      <c r="AE493" s="1088"/>
      <c r="AF493" s="1088"/>
      <c r="AG493" s="1088"/>
      <c r="AH493" s="1088"/>
      <c r="AI493" s="1088"/>
      <c r="AJ493" s="1088"/>
      <c r="AK493" s="1164"/>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8" t="s">
        <v>436</v>
      </c>
      <c r="AD498" s="1129"/>
      <c r="AE498" s="1129"/>
      <c r="AF498" s="1129"/>
      <c r="AG498" s="1129"/>
      <c r="AH498" s="1129"/>
      <c r="AI498" s="1129"/>
      <c r="AJ498" s="1129"/>
      <c r="AK498" s="1130"/>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0" t="s">
        <v>437</v>
      </c>
      <c r="AD499" s="1231"/>
      <c r="AE499" s="1231"/>
      <c r="AF499" s="1231"/>
      <c r="AG499" s="82" t="s">
        <v>438</v>
      </c>
      <c r="AH499" s="1231" t="s">
        <v>439</v>
      </c>
      <c r="AI499" s="1231"/>
      <c r="AJ499" s="1231"/>
      <c r="AK499" s="1232"/>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3" t="s">
        <v>440</v>
      </c>
      <c r="C500" s="1254"/>
      <c r="D500" s="1254"/>
      <c r="E500" s="1254"/>
      <c r="F500" s="1254"/>
      <c r="G500" s="1254"/>
      <c r="H500" s="1255"/>
      <c r="I500" s="72" t="s">
        <v>441</v>
      </c>
      <c r="J500" s="72"/>
      <c r="K500" s="72"/>
      <c r="L500" s="72"/>
      <c r="M500" s="72"/>
      <c r="N500" s="72"/>
      <c r="O500" s="72"/>
      <c r="P500" s="72"/>
      <c r="Q500" s="72"/>
      <c r="R500" s="72"/>
      <c r="S500" s="72"/>
      <c r="T500" s="72"/>
      <c r="U500" s="72"/>
      <c r="V500" s="72"/>
      <c r="W500" s="72"/>
      <c r="X500" s="25"/>
      <c r="Y500" s="25"/>
      <c r="AC500" s="1171" t="s">
        <v>642</v>
      </c>
      <c r="AD500" s="1137"/>
      <c r="AE500" s="1137"/>
      <c r="AF500" s="1137"/>
      <c r="AG500" s="75" t="s">
        <v>438</v>
      </c>
      <c r="AH500" s="1120">
        <v>0</v>
      </c>
      <c r="AI500" s="1120"/>
      <c r="AJ500" s="1120"/>
      <c r="AK500" s="1121"/>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56"/>
      <c r="C501" s="1257"/>
      <c r="D501" s="1257"/>
      <c r="E501" s="1257"/>
      <c r="F501" s="1257"/>
      <c r="G501" s="1257"/>
      <c r="H501" s="1258"/>
      <c r="I501" s="80" t="s">
        <v>442</v>
      </c>
      <c r="J501" s="80"/>
      <c r="K501" s="80"/>
      <c r="L501" s="80"/>
      <c r="M501" s="80"/>
      <c r="N501" s="80"/>
      <c r="O501" s="80"/>
      <c r="P501" s="80"/>
      <c r="Q501" s="80"/>
      <c r="R501" s="80"/>
      <c r="S501" s="80"/>
      <c r="T501" s="80"/>
      <c r="U501" s="80"/>
      <c r="V501" s="80"/>
      <c r="W501" s="80"/>
      <c r="X501" s="80"/>
      <c r="Y501" s="80"/>
      <c r="Z501" s="80"/>
      <c r="AA501" s="80"/>
      <c r="AB501" s="80"/>
      <c r="AC501" s="1171">
        <v>12</v>
      </c>
      <c r="AD501" s="1137"/>
      <c r="AE501" s="1137"/>
      <c r="AF501" s="1137"/>
      <c r="AG501" s="65" t="s">
        <v>438</v>
      </c>
      <c r="AH501" s="1120">
        <v>2020</v>
      </c>
      <c r="AI501" s="1120"/>
      <c r="AJ501" s="1120"/>
      <c r="AK501" s="1121"/>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3" t="s">
        <v>443</v>
      </c>
      <c r="C502" s="1254"/>
      <c r="D502" s="1254"/>
      <c r="E502" s="1254"/>
      <c r="F502" s="1254"/>
      <c r="G502" s="1254"/>
      <c r="H502" s="1255"/>
      <c r="I502" s="72" t="s">
        <v>444</v>
      </c>
      <c r="J502" s="72"/>
      <c r="K502" s="72"/>
      <c r="L502" s="72"/>
      <c r="M502" s="72"/>
      <c r="N502" s="72"/>
      <c r="O502" s="72"/>
      <c r="P502" s="72"/>
      <c r="Q502" s="72"/>
      <c r="R502" s="72"/>
      <c r="S502" s="72"/>
      <c r="T502" s="72"/>
      <c r="U502" s="72"/>
      <c r="V502" s="72"/>
      <c r="W502" s="72"/>
      <c r="X502" s="25"/>
      <c r="Y502" s="25"/>
      <c r="AC502" s="1171" t="s">
        <v>642</v>
      </c>
      <c r="AD502" s="1137"/>
      <c r="AE502" s="1137"/>
      <c r="AF502" s="1137"/>
      <c r="AG502" s="75" t="s">
        <v>438</v>
      </c>
      <c r="AH502" s="1120"/>
      <c r="AI502" s="1120"/>
      <c r="AJ502" s="1120"/>
      <c r="AK502" s="1121"/>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56"/>
      <c r="C503" s="1257"/>
      <c r="D503" s="1257"/>
      <c r="E503" s="1257"/>
      <c r="F503" s="1257"/>
      <c r="G503" s="1257"/>
      <c r="H503" s="1258"/>
      <c r="I503" s="25" t="s">
        <v>445</v>
      </c>
      <c r="J503" s="25"/>
      <c r="K503" s="25"/>
      <c r="L503" s="25"/>
      <c r="M503" s="25"/>
      <c r="N503" s="25"/>
      <c r="O503" s="25"/>
      <c r="P503" s="25"/>
      <c r="Q503" s="25"/>
      <c r="R503" s="25"/>
      <c r="S503" s="25"/>
      <c r="T503" s="25"/>
      <c r="U503" s="25"/>
      <c r="V503" s="25"/>
      <c r="W503" s="25"/>
      <c r="X503" s="25"/>
      <c r="Y503" s="25"/>
      <c r="AC503" s="1171" t="s">
        <v>642</v>
      </c>
      <c r="AD503" s="1137"/>
      <c r="AE503" s="1137"/>
      <c r="AF503" s="1137"/>
      <c r="AG503" s="75" t="s">
        <v>438</v>
      </c>
      <c r="AH503" s="1120"/>
      <c r="AI503" s="1120"/>
      <c r="AJ503" s="1120"/>
      <c r="AK503" s="1121"/>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56"/>
      <c r="C504" s="1257"/>
      <c r="D504" s="1257"/>
      <c r="E504" s="1257"/>
      <c r="F504" s="1257"/>
      <c r="G504" s="1257"/>
      <c r="H504" s="1258"/>
      <c r="I504" s="25" t="s">
        <v>446</v>
      </c>
      <c r="J504" s="25"/>
      <c r="K504" s="25"/>
      <c r="L504" s="25"/>
      <c r="M504" s="25"/>
      <c r="N504" s="25"/>
      <c r="O504" s="25"/>
      <c r="P504" s="25"/>
      <c r="Q504" s="25"/>
      <c r="R504" s="25"/>
      <c r="S504" s="25"/>
      <c r="T504" s="25"/>
      <c r="U504" s="25"/>
      <c r="V504" s="25"/>
      <c r="W504" s="25"/>
      <c r="X504" s="25"/>
      <c r="Y504" s="25"/>
      <c r="AC504" s="1171" t="s">
        <v>642</v>
      </c>
      <c r="AD504" s="1137"/>
      <c r="AE504" s="1137"/>
      <c r="AF504" s="1137"/>
      <c r="AG504" s="75" t="s">
        <v>438</v>
      </c>
      <c r="AH504" s="1120"/>
      <c r="AI504" s="1120"/>
      <c r="AJ504" s="1120"/>
      <c r="AK504" s="1121"/>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6"/>
      <c r="C505" s="1257"/>
      <c r="D505" s="1257"/>
      <c r="E505" s="1257"/>
      <c r="F505" s="1257"/>
      <c r="G505" s="1257"/>
      <c r="H505" s="1258"/>
      <c r="I505" s="25" t="s">
        <v>447</v>
      </c>
      <c r="J505" s="25"/>
      <c r="K505" s="25"/>
      <c r="L505" s="25"/>
      <c r="M505" s="25"/>
      <c r="N505" s="25"/>
      <c r="O505" s="25"/>
      <c r="P505" s="25"/>
      <c r="Q505" s="25"/>
      <c r="R505" s="25"/>
      <c r="S505" s="25"/>
      <c r="T505" s="25"/>
      <c r="U505" s="25"/>
      <c r="V505" s="25"/>
      <c r="W505" s="25"/>
      <c r="X505" s="25"/>
      <c r="Y505" s="25"/>
      <c r="AC505" s="1171" t="s">
        <v>642</v>
      </c>
      <c r="AD505" s="1137"/>
      <c r="AE505" s="1137"/>
      <c r="AF505" s="1137"/>
      <c r="AG505" s="75" t="s">
        <v>438</v>
      </c>
      <c r="AH505" s="1120"/>
      <c r="AI505" s="1120"/>
      <c r="AJ505" s="1120"/>
      <c r="AK505" s="1121"/>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56"/>
      <c r="C506" s="1257"/>
      <c r="D506" s="1257"/>
      <c r="E506" s="1257"/>
      <c r="F506" s="1257"/>
      <c r="G506" s="1257"/>
      <c r="H506" s="1258"/>
      <c r="I506" s="80" t="s">
        <v>448</v>
      </c>
      <c r="J506" s="80"/>
      <c r="K506" s="80"/>
      <c r="L506" s="80"/>
      <c r="M506" s="80"/>
      <c r="N506" s="80"/>
      <c r="O506" s="80"/>
      <c r="P506" s="80"/>
      <c r="Q506" s="80"/>
      <c r="R506" s="80"/>
      <c r="S506" s="80"/>
      <c r="T506" s="80"/>
      <c r="U506" s="80"/>
      <c r="V506" s="80"/>
      <c r="W506" s="80"/>
      <c r="X506" s="80"/>
      <c r="Y506" s="80"/>
      <c r="Z506" s="80"/>
      <c r="AA506" s="80"/>
      <c r="AB506" s="80"/>
      <c r="AC506" s="1171" t="s">
        <v>642</v>
      </c>
      <c r="AD506" s="1137"/>
      <c r="AE506" s="1137"/>
      <c r="AF506" s="1137"/>
      <c r="AG506" s="65" t="s">
        <v>438</v>
      </c>
      <c r="AH506" s="1120"/>
      <c r="AI506" s="1120"/>
      <c r="AJ506" s="1120"/>
      <c r="AK506" s="1121"/>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3" t="s">
        <v>449</v>
      </c>
      <c r="C507" s="1254"/>
      <c r="D507" s="1254"/>
      <c r="E507" s="1254"/>
      <c r="F507" s="1254"/>
      <c r="G507" s="1254"/>
      <c r="H507" s="1255"/>
      <c r="I507" s="72" t="s">
        <v>450</v>
      </c>
      <c r="J507" s="72"/>
      <c r="K507" s="72"/>
      <c r="L507" s="72"/>
      <c r="M507" s="72"/>
      <c r="N507" s="72"/>
      <c r="O507" s="72"/>
      <c r="P507" s="72"/>
      <c r="Q507" s="72"/>
      <c r="R507" s="72"/>
      <c r="S507" s="72"/>
      <c r="T507" s="72"/>
      <c r="U507" s="72"/>
      <c r="V507" s="72"/>
      <c r="W507" s="72"/>
      <c r="X507" s="25"/>
      <c r="Y507" s="25"/>
      <c r="AC507" s="1171">
        <v>12</v>
      </c>
      <c r="AD507" s="1137"/>
      <c r="AE507" s="1137"/>
      <c r="AF507" s="1137"/>
      <c r="AG507" s="75" t="s">
        <v>438</v>
      </c>
      <c r="AH507" s="1120">
        <v>2019</v>
      </c>
      <c r="AI507" s="1120"/>
      <c r="AJ507" s="1120"/>
      <c r="AK507" s="1121"/>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56"/>
      <c r="C508" s="1257"/>
      <c r="D508" s="1257"/>
      <c r="E508" s="1257"/>
      <c r="F508" s="1257"/>
      <c r="G508" s="1257"/>
      <c r="H508" s="1258"/>
      <c r="I508" s="25" t="s">
        <v>451</v>
      </c>
      <c r="J508" s="25"/>
      <c r="K508" s="25"/>
      <c r="L508" s="25"/>
      <c r="M508" s="25"/>
      <c r="N508" s="25"/>
      <c r="O508" s="25"/>
      <c r="P508" s="25"/>
      <c r="Q508" s="25"/>
      <c r="R508" s="25"/>
      <c r="S508" s="25"/>
      <c r="T508" s="25"/>
      <c r="U508" s="25"/>
      <c r="V508" s="25"/>
      <c r="W508" s="25"/>
      <c r="X508" s="25"/>
      <c r="Y508" s="25"/>
      <c r="AC508" s="1171">
        <v>5</v>
      </c>
      <c r="AD508" s="1137"/>
      <c r="AE508" s="1137"/>
      <c r="AF508" s="1137"/>
      <c r="AG508" s="75" t="s">
        <v>438</v>
      </c>
      <c r="AH508" s="1120">
        <v>2020</v>
      </c>
      <c r="AI508" s="1120"/>
      <c r="AJ508" s="1120"/>
      <c r="AK508" s="1121"/>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56"/>
      <c r="C509" s="1257"/>
      <c r="D509" s="1257"/>
      <c r="E509" s="1257"/>
      <c r="F509" s="1257"/>
      <c r="G509" s="1257"/>
      <c r="H509" s="1258"/>
      <c r="I509" s="80" t="s">
        <v>452</v>
      </c>
      <c r="J509" s="80"/>
      <c r="K509" s="80"/>
      <c r="L509" s="80"/>
      <c r="M509" s="80"/>
      <c r="N509" s="80"/>
      <c r="O509" s="80"/>
      <c r="P509" s="80"/>
      <c r="Q509" s="80"/>
      <c r="R509" s="80"/>
      <c r="S509" s="80"/>
      <c r="T509" s="80"/>
      <c r="U509" s="80"/>
      <c r="V509" s="80"/>
      <c r="W509" s="80"/>
      <c r="X509" s="80"/>
      <c r="Y509" s="80"/>
      <c r="Z509" s="80"/>
      <c r="AA509" s="80"/>
      <c r="AB509" s="80"/>
      <c r="AC509" s="1171">
        <v>12</v>
      </c>
      <c r="AD509" s="1137"/>
      <c r="AE509" s="1137"/>
      <c r="AF509" s="1137"/>
      <c r="AG509" s="65" t="s">
        <v>438</v>
      </c>
      <c r="AH509" s="1120">
        <v>2020</v>
      </c>
      <c r="AI509" s="1120"/>
      <c r="AJ509" s="1120"/>
      <c r="AK509" s="1121"/>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3" t="s">
        <v>453</v>
      </c>
      <c r="C510" s="1254"/>
      <c r="D510" s="1254"/>
      <c r="E510" s="1254"/>
      <c r="F510" s="1254"/>
      <c r="G510" s="1254"/>
      <c r="H510" s="1255"/>
      <c r="I510" s="72" t="s">
        <v>450</v>
      </c>
      <c r="J510" s="72"/>
      <c r="K510" s="72"/>
      <c r="L510" s="72"/>
      <c r="M510" s="72"/>
      <c r="N510" s="72"/>
      <c r="O510" s="72"/>
      <c r="P510" s="72"/>
      <c r="Q510" s="72"/>
      <c r="R510" s="72"/>
      <c r="S510" s="72"/>
      <c r="T510" s="72"/>
      <c r="U510" s="72"/>
      <c r="V510" s="72"/>
      <c r="W510" s="72"/>
      <c r="X510" s="72"/>
      <c r="Y510" s="72"/>
      <c r="Z510" s="72"/>
      <c r="AA510" s="72"/>
      <c r="AB510" s="72"/>
      <c r="AC510" s="1263">
        <v>12</v>
      </c>
      <c r="AD510" s="1264"/>
      <c r="AE510" s="1264"/>
      <c r="AF510" s="1264"/>
      <c r="AG510" s="204" t="s">
        <v>438</v>
      </c>
      <c r="AH510" s="1120">
        <v>2019</v>
      </c>
      <c r="AI510" s="1120"/>
      <c r="AJ510" s="1120"/>
      <c r="AK510" s="1121"/>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56"/>
      <c r="C511" s="1257"/>
      <c r="D511" s="1257"/>
      <c r="E511" s="1257"/>
      <c r="F511" s="1257"/>
      <c r="G511" s="1257"/>
      <c r="H511" s="1258"/>
      <c r="I511" s="25" t="s">
        <v>451</v>
      </c>
      <c r="J511" s="25"/>
      <c r="K511" s="25"/>
      <c r="L511" s="25"/>
      <c r="M511" s="25"/>
      <c r="N511" s="25"/>
      <c r="O511" s="25"/>
      <c r="P511" s="25"/>
      <c r="Q511" s="25"/>
      <c r="R511" s="25"/>
      <c r="S511" s="25"/>
      <c r="T511" s="25"/>
      <c r="U511" s="25"/>
      <c r="V511" s="25"/>
      <c r="W511" s="25"/>
      <c r="X511" s="25"/>
      <c r="Y511" s="25"/>
      <c r="Z511" s="25"/>
      <c r="AA511" s="25"/>
      <c r="AB511" s="25"/>
      <c r="AC511" s="1171">
        <v>5</v>
      </c>
      <c r="AD511" s="1137"/>
      <c r="AE511" s="1137"/>
      <c r="AF511" s="1137"/>
      <c r="AG511" s="75" t="s">
        <v>438</v>
      </c>
      <c r="AH511" s="1120">
        <v>2020</v>
      </c>
      <c r="AI511" s="1120"/>
      <c r="AJ511" s="1120"/>
      <c r="AK511" s="1121"/>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4"/>
      <c r="C512" s="1305"/>
      <c r="D512" s="1305"/>
      <c r="E512" s="1305"/>
      <c r="F512" s="1305"/>
      <c r="G512" s="1305"/>
      <c r="H512" s="1306"/>
      <c r="I512" s="80" t="s">
        <v>452</v>
      </c>
      <c r="J512" s="80"/>
      <c r="K512" s="80"/>
      <c r="L512" s="80"/>
      <c r="M512" s="80"/>
      <c r="N512" s="80"/>
      <c r="O512" s="80"/>
      <c r="P512" s="80"/>
      <c r="Q512" s="80"/>
      <c r="R512" s="80"/>
      <c r="S512" s="80"/>
      <c r="T512" s="80"/>
      <c r="U512" s="80"/>
      <c r="V512" s="80"/>
      <c r="W512" s="80"/>
      <c r="X512" s="80"/>
      <c r="Y512" s="80"/>
      <c r="Z512" s="80"/>
      <c r="AA512" s="80"/>
      <c r="AB512" s="80"/>
      <c r="AC512" s="1171">
        <v>12</v>
      </c>
      <c r="AD512" s="1137"/>
      <c r="AE512" s="1137"/>
      <c r="AF512" s="1137"/>
      <c r="AG512" s="65" t="s">
        <v>438</v>
      </c>
      <c r="AH512" s="1120">
        <v>2020</v>
      </c>
      <c r="AI512" s="1120"/>
      <c r="AJ512" s="1120"/>
      <c r="AK512" s="1121"/>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3" t="s">
        <v>454</v>
      </c>
      <c r="C513" s="1254"/>
      <c r="D513" s="1254"/>
      <c r="E513" s="1254"/>
      <c r="F513" s="1254"/>
      <c r="G513" s="1254"/>
      <c r="H513" s="1255"/>
      <c r="I513" s="71" t="s">
        <v>455</v>
      </c>
      <c r="J513" s="72"/>
      <c r="K513" s="72"/>
      <c r="L513" s="72"/>
      <c r="M513" s="72"/>
      <c r="N513" s="72"/>
      <c r="O513" s="1088" t="s">
        <v>357</v>
      </c>
      <c r="P513" s="1088"/>
      <c r="Q513" s="1088"/>
      <c r="R513" s="1088"/>
      <c r="S513" s="1088"/>
      <c r="T513" s="1088"/>
      <c r="U513" s="1088"/>
      <c r="V513" s="1088"/>
      <c r="W513" s="1088"/>
      <c r="X513" s="1088"/>
      <c r="Y513" s="1088"/>
      <c r="Z513" s="1088"/>
      <c r="AA513" s="1088"/>
      <c r="AB513" s="94"/>
      <c r="AC513" s="1263" t="s">
        <v>642</v>
      </c>
      <c r="AD513" s="1264"/>
      <c r="AE513" s="1264"/>
      <c r="AF513" s="1264"/>
      <c r="AG513" s="204" t="s">
        <v>438</v>
      </c>
      <c r="AH513" s="1120"/>
      <c r="AI513" s="1120"/>
      <c r="AJ513" s="1120"/>
      <c r="AK513" s="1121"/>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56"/>
      <c r="C514" s="1257"/>
      <c r="D514" s="1257"/>
      <c r="E514" s="1257"/>
      <c r="F514" s="1257"/>
      <c r="G514" s="1257"/>
      <c r="H514" s="1258"/>
      <c r="I514" s="175" t="s">
        <v>456</v>
      </c>
      <c r="J514" s="25"/>
      <c r="K514" s="25"/>
      <c r="L514" s="25"/>
      <c r="M514" s="25"/>
      <c r="N514" s="25"/>
      <c r="O514" s="25"/>
      <c r="P514" s="25"/>
      <c r="Q514" s="25"/>
      <c r="R514" s="25"/>
      <c r="S514" s="25"/>
      <c r="T514" s="25"/>
      <c r="U514" s="25"/>
      <c r="V514" s="25"/>
      <c r="W514" s="25"/>
      <c r="X514" s="25"/>
      <c r="Y514" s="25"/>
      <c r="Z514" s="25"/>
      <c r="AA514" s="25"/>
      <c r="AB514" s="101"/>
      <c r="AC514" s="1263" t="s">
        <v>642</v>
      </c>
      <c r="AD514" s="1264"/>
      <c r="AE514" s="1264"/>
      <c r="AF514" s="1264"/>
      <c r="AG514" s="75" t="s">
        <v>438</v>
      </c>
      <c r="AH514" s="1120"/>
      <c r="AI514" s="1120"/>
      <c r="AJ514" s="1120"/>
      <c r="AK514" s="1121"/>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56"/>
      <c r="C515" s="1257"/>
      <c r="D515" s="1257"/>
      <c r="E515" s="1257"/>
      <c r="F515" s="1257"/>
      <c r="G515" s="1257"/>
      <c r="H515" s="1258"/>
      <c r="I515" s="79" t="s">
        <v>457</v>
      </c>
      <c r="J515" s="80"/>
      <c r="K515" s="80"/>
      <c r="L515" s="80"/>
      <c r="M515" s="80"/>
      <c r="N515" s="80"/>
      <c r="O515" s="80"/>
      <c r="P515" s="80"/>
      <c r="Q515" s="80"/>
      <c r="R515" s="80"/>
      <c r="S515" s="80"/>
      <c r="T515" s="80"/>
      <c r="U515" s="80"/>
      <c r="V515" s="80"/>
      <c r="W515" s="80"/>
      <c r="X515" s="80"/>
      <c r="Y515" s="80"/>
      <c r="Z515" s="80"/>
      <c r="AA515" s="80"/>
      <c r="AB515" s="81"/>
      <c r="AC515" s="1263" t="s">
        <v>642</v>
      </c>
      <c r="AD515" s="1264"/>
      <c r="AE515" s="1264"/>
      <c r="AF515" s="1264"/>
      <c r="AG515" s="65" t="s">
        <v>438</v>
      </c>
      <c r="AH515" s="1120"/>
      <c r="AI515" s="1120"/>
      <c r="AJ515" s="1120"/>
      <c r="AK515" s="1121"/>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56"/>
      <c r="C516" s="1257"/>
      <c r="D516" s="1257"/>
      <c r="E516" s="1257"/>
      <c r="F516" s="1257"/>
      <c r="G516" s="1257"/>
      <c r="H516" s="1258"/>
      <c r="I516" s="72" t="s">
        <v>458</v>
      </c>
      <c r="J516" s="72"/>
      <c r="K516" s="72"/>
      <c r="L516" s="72"/>
      <c r="M516" s="72"/>
      <c r="N516" s="72"/>
      <c r="O516" s="1089" t="s">
        <v>357</v>
      </c>
      <c r="P516" s="1089"/>
      <c r="Q516" s="1089"/>
      <c r="R516" s="1089"/>
      <c r="S516" s="1089"/>
      <c r="T516" s="1089"/>
      <c r="U516" s="1089"/>
      <c r="V516" s="1089"/>
      <c r="W516" s="1089"/>
      <c r="X516" s="1089"/>
      <c r="Y516" s="1089"/>
      <c r="Z516" s="1089"/>
      <c r="AA516" s="1089"/>
      <c r="AC516" s="1263" t="s">
        <v>642</v>
      </c>
      <c r="AD516" s="1264"/>
      <c r="AE516" s="1264"/>
      <c r="AF516" s="1264"/>
      <c r="AG516" s="75" t="s">
        <v>438</v>
      </c>
      <c r="AH516" s="1120"/>
      <c r="AI516" s="1120"/>
      <c r="AJ516" s="1120"/>
      <c r="AK516" s="1121"/>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56"/>
      <c r="C517" s="1257"/>
      <c r="D517" s="1257"/>
      <c r="E517" s="1257"/>
      <c r="F517" s="1257"/>
      <c r="G517" s="1257"/>
      <c r="H517" s="1258"/>
      <c r="I517" s="25" t="s">
        <v>456</v>
      </c>
      <c r="J517" s="25"/>
      <c r="K517" s="25"/>
      <c r="L517" s="25"/>
      <c r="M517" s="25"/>
      <c r="N517" s="25"/>
      <c r="O517" s="25"/>
      <c r="P517" s="25"/>
      <c r="Q517" s="25"/>
      <c r="R517" s="25"/>
      <c r="S517" s="25"/>
      <c r="T517" s="25"/>
      <c r="U517" s="25"/>
      <c r="V517" s="25"/>
      <c r="W517" s="25"/>
      <c r="X517" s="25"/>
      <c r="Y517" s="25"/>
      <c r="AC517" s="1171" t="s">
        <v>642</v>
      </c>
      <c r="AD517" s="1137"/>
      <c r="AE517" s="1137"/>
      <c r="AF517" s="1137"/>
      <c r="AG517" s="75" t="s">
        <v>438</v>
      </c>
      <c r="AH517" s="1120"/>
      <c r="AI517" s="1120"/>
      <c r="AJ517" s="1120"/>
      <c r="AK517" s="1121"/>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56"/>
      <c r="C518" s="1257"/>
      <c r="D518" s="1257"/>
      <c r="E518" s="1257"/>
      <c r="F518" s="1257"/>
      <c r="G518" s="1257"/>
      <c r="H518" s="1258"/>
      <c r="I518" s="80" t="s">
        <v>457</v>
      </c>
      <c r="J518" s="80"/>
      <c r="K518" s="80"/>
      <c r="L518" s="80"/>
      <c r="M518" s="80"/>
      <c r="N518" s="80"/>
      <c r="O518" s="80"/>
      <c r="P518" s="80"/>
      <c r="Q518" s="80"/>
      <c r="R518" s="80"/>
      <c r="S518" s="80"/>
      <c r="T518" s="80"/>
      <c r="U518" s="80"/>
      <c r="V518" s="80"/>
      <c r="W518" s="80"/>
      <c r="X518" s="80"/>
      <c r="Y518" s="80"/>
      <c r="Z518" s="80"/>
      <c r="AA518" s="80"/>
      <c r="AB518" s="80"/>
      <c r="AC518" s="1171" t="s">
        <v>642</v>
      </c>
      <c r="AD518" s="1137"/>
      <c r="AE518" s="1137"/>
      <c r="AF518" s="1137"/>
      <c r="AG518" s="65" t="s">
        <v>438</v>
      </c>
      <c r="AH518" s="1120"/>
      <c r="AI518" s="1120"/>
      <c r="AJ518" s="1120"/>
      <c r="AK518" s="1121"/>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56"/>
      <c r="C519" s="1257"/>
      <c r="D519" s="1257"/>
      <c r="E519" s="1257"/>
      <c r="F519" s="1257"/>
      <c r="G519" s="1257"/>
      <c r="H519" s="1258"/>
      <c r="I519" s="72" t="s">
        <v>458</v>
      </c>
      <c r="J519" s="72"/>
      <c r="K519" s="72"/>
      <c r="L519" s="72"/>
      <c r="M519" s="72"/>
      <c r="N519" s="72"/>
      <c r="O519" s="1089" t="s">
        <v>357</v>
      </c>
      <c r="P519" s="1089"/>
      <c r="Q519" s="1089"/>
      <c r="R519" s="1089"/>
      <c r="S519" s="1089"/>
      <c r="T519" s="1089"/>
      <c r="U519" s="1089"/>
      <c r="V519" s="1089"/>
      <c r="W519" s="1089"/>
      <c r="X519" s="1089"/>
      <c r="Y519" s="1089"/>
      <c r="Z519" s="1089"/>
      <c r="AA519" s="1089"/>
      <c r="AC519" s="1171" t="s">
        <v>642</v>
      </c>
      <c r="AD519" s="1137"/>
      <c r="AE519" s="1137"/>
      <c r="AF519" s="1137"/>
      <c r="AG519" s="75" t="s">
        <v>438</v>
      </c>
      <c r="AH519" s="1120"/>
      <c r="AI519" s="1120"/>
      <c r="AJ519" s="1120"/>
      <c r="AK519" s="1121"/>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56"/>
      <c r="C520" s="1257"/>
      <c r="D520" s="1257"/>
      <c r="E520" s="1257"/>
      <c r="F520" s="1257"/>
      <c r="G520" s="1257"/>
      <c r="H520" s="1258"/>
      <c r="I520" s="25" t="s">
        <v>456</v>
      </c>
      <c r="J520" s="25"/>
      <c r="K520" s="25"/>
      <c r="L520" s="25"/>
      <c r="M520" s="25"/>
      <c r="N520" s="25"/>
      <c r="O520" s="25"/>
      <c r="P520" s="25"/>
      <c r="Q520" s="25"/>
      <c r="R520" s="25"/>
      <c r="S520" s="25"/>
      <c r="T520" s="25"/>
      <c r="U520" s="25"/>
      <c r="V520" s="25"/>
      <c r="W520" s="25"/>
      <c r="X520" s="25"/>
      <c r="Y520" s="25"/>
      <c r="AC520" s="1171" t="s">
        <v>642</v>
      </c>
      <c r="AD520" s="1137"/>
      <c r="AE520" s="1137"/>
      <c r="AF520" s="1137"/>
      <c r="AG520" s="75" t="s">
        <v>438</v>
      </c>
      <c r="AH520" s="1120"/>
      <c r="AI520" s="1120"/>
      <c r="AJ520" s="1120"/>
      <c r="AK520" s="1121"/>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56"/>
      <c r="C521" s="1257"/>
      <c r="D521" s="1257"/>
      <c r="E521" s="1257"/>
      <c r="F521" s="1257"/>
      <c r="G521" s="1257"/>
      <c r="H521" s="1258"/>
      <c r="I521" s="80" t="s">
        <v>457</v>
      </c>
      <c r="J521" s="80"/>
      <c r="K521" s="80"/>
      <c r="L521" s="80"/>
      <c r="M521" s="80"/>
      <c r="N521" s="80"/>
      <c r="O521" s="80"/>
      <c r="P521" s="80"/>
      <c r="Q521" s="80"/>
      <c r="R521" s="80"/>
      <c r="S521" s="80"/>
      <c r="T521" s="80"/>
      <c r="U521" s="80"/>
      <c r="V521" s="80"/>
      <c r="W521" s="80"/>
      <c r="X521" s="80"/>
      <c r="Y521" s="80"/>
      <c r="Z521" s="80"/>
      <c r="AA521" s="80"/>
      <c r="AB521" s="80"/>
      <c r="AC521" s="1171" t="s">
        <v>642</v>
      </c>
      <c r="AD521" s="1137"/>
      <c r="AE521" s="1137"/>
      <c r="AF521" s="1137"/>
      <c r="AG521" s="65" t="s">
        <v>438</v>
      </c>
      <c r="AH521" s="1120"/>
      <c r="AI521" s="1120"/>
      <c r="AJ521" s="1120"/>
      <c r="AK521" s="1121"/>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56"/>
      <c r="C522" s="1257"/>
      <c r="D522" s="1257"/>
      <c r="E522" s="1257"/>
      <c r="F522" s="1257"/>
      <c r="G522" s="1257"/>
      <c r="H522" s="1258"/>
      <c r="I522" s="72" t="s">
        <v>458</v>
      </c>
      <c r="J522" s="72"/>
      <c r="K522" s="72"/>
      <c r="L522" s="72"/>
      <c r="M522" s="72"/>
      <c r="N522" s="72"/>
      <c r="O522" s="1089" t="s">
        <v>357</v>
      </c>
      <c r="P522" s="1089"/>
      <c r="Q522" s="1089"/>
      <c r="R522" s="1089"/>
      <c r="S522" s="1089"/>
      <c r="T522" s="1089"/>
      <c r="U522" s="1089"/>
      <c r="V522" s="1089"/>
      <c r="W522" s="1089"/>
      <c r="X522" s="1089"/>
      <c r="Y522" s="1089"/>
      <c r="Z522" s="1089"/>
      <c r="AA522" s="1089"/>
      <c r="AC522" s="1171" t="s">
        <v>642</v>
      </c>
      <c r="AD522" s="1137"/>
      <c r="AE522" s="1137"/>
      <c r="AF522" s="1137"/>
      <c r="AG522" s="75" t="s">
        <v>438</v>
      </c>
      <c r="AH522" s="1120"/>
      <c r="AI522" s="1120"/>
      <c r="AJ522" s="1120"/>
      <c r="AK522" s="1121"/>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56"/>
      <c r="C523" s="1257"/>
      <c r="D523" s="1257"/>
      <c r="E523" s="1257"/>
      <c r="F523" s="1257"/>
      <c r="G523" s="1257"/>
      <c r="H523" s="1258"/>
      <c r="I523" s="25" t="s">
        <v>456</v>
      </c>
      <c r="J523" s="25"/>
      <c r="K523" s="25"/>
      <c r="L523" s="25"/>
      <c r="M523" s="25"/>
      <c r="N523" s="25"/>
      <c r="O523" s="25"/>
      <c r="P523" s="25"/>
      <c r="Q523" s="25"/>
      <c r="R523" s="25"/>
      <c r="S523" s="25"/>
      <c r="T523" s="25"/>
      <c r="U523" s="25"/>
      <c r="V523" s="25"/>
      <c r="W523" s="25"/>
      <c r="X523" s="25"/>
      <c r="Y523" s="25"/>
      <c r="AC523" s="1171" t="s">
        <v>642</v>
      </c>
      <c r="AD523" s="1137"/>
      <c r="AE523" s="1137"/>
      <c r="AF523" s="1137"/>
      <c r="AG523" s="75" t="s">
        <v>438</v>
      </c>
      <c r="AH523" s="1120"/>
      <c r="AI523" s="1120"/>
      <c r="AJ523" s="1120"/>
      <c r="AK523" s="1121"/>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56"/>
      <c r="C524" s="1257"/>
      <c r="D524" s="1257"/>
      <c r="E524" s="1257"/>
      <c r="F524" s="1257"/>
      <c r="G524" s="1257"/>
      <c r="H524" s="1258"/>
      <c r="I524" s="80" t="s">
        <v>457</v>
      </c>
      <c r="J524" s="80"/>
      <c r="K524" s="80"/>
      <c r="L524" s="80"/>
      <c r="M524" s="80"/>
      <c r="N524" s="80"/>
      <c r="O524" s="80"/>
      <c r="P524" s="80"/>
      <c r="Q524" s="80"/>
      <c r="R524" s="80"/>
      <c r="S524" s="80"/>
      <c r="T524" s="80"/>
      <c r="U524" s="80"/>
      <c r="V524" s="80"/>
      <c r="W524" s="80"/>
      <c r="X524" s="80"/>
      <c r="Y524" s="80"/>
      <c r="Z524" s="80"/>
      <c r="AA524" s="80"/>
      <c r="AB524" s="80"/>
      <c r="AC524" s="1171" t="s">
        <v>642</v>
      </c>
      <c r="AD524" s="1137"/>
      <c r="AE524" s="1137"/>
      <c r="AF524" s="1137"/>
      <c r="AG524" s="65" t="s">
        <v>438</v>
      </c>
      <c r="AH524" s="1120"/>
      <c r="AI524" s="1120"/>
      <c r="AJ524" s="1120"/>
      <c r="AK524" s="1121"/>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56"/>
      <c r="C525" s="1257"/>
      <c r="D525" s="1257"/>
      <c r="E525" s="1257"/>
      <c r="F525" s="1257"/>
      <c r="G525" s="1257"/>
      <c r="H525" s="1258"/>
      <c r="I525" s="72" t="s">
        <v>458</v>
      </c>
      <c r="J525" s="72"/>
      <c r="K525" s="72"/>
      <c r="L525" s="72"/>
      <c r="M525" s="72"/>
      <c r="N525" s="72"/>
      <c r="O525" s="1089" t="s">
        <v>357</v>
      </c>
      <c r="P525" s="1089"/>
      <c r="Q525" s="1089"/>
      <c r="R525" s="1089"/>
      <c r="S525" s="1089"/>
      <c r="T525" s="1089"/>
      <c r="U525" s="1089"/>
      <c r="V525" s="1089"/>
      <c r="W525" s="1089"/>
      <c r="X525" s="1089"/>
      <c r="Y525" s="1089"/>
      <c r="Z525" s="1089"/>
      <c r="AA525" s="1089"/>
      <c r="AC525" s="1171" t="s">
        <v>642</v>
      </c>
      <c r="AD525" s="1137"/>
      <c r="AE525" s="1137"/>
      <c r="AF525" s="1137"/>
      <c r="AG525" s="75" t="s">
        <v>438</v>
      </c>
      <c r="AH525" s="1120"/>
      <c r="AI525" s="1120"/>
      <c r="AJ525" s="1120"/>
      <c r="AK525" s="1121"/>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56"/>
      <c r="C526" s="1257"/>
      <c r="D526" s="1257"/>
      <c r="E526" s="1257"/>
      <c r="F526" s="1257"/>
      <c r="G526" s="1257"/>
      <c r="H526" s="1258"/>
      <c r="I526" s="25" t="s">
        <v>456</v>
      </c>
      <c r="J526" s="25"/>
      <c r="K526" s="25"/>
      <c r="L526" s="25"/>
      <c r="M526" s="25"/>
      <c r="N526" s="25"/>
      <c r="O526" s="25"/>
      <c r="P526" s="25"/>
      <c r="Q526" s="25"/>
      <c r="R526" s="25"/>
      <c r="S526" s="25"/>
      <c r="T526" s="25"/>
      <c r="U526" s="25"/>
      <c r="V526" s="25"/>
      <c r="W526" s="25"/>
      <c r="X526" s="25"/>
      <c r="Y526" s="25"/>
      <c r="AC526" s="1171" t="s">
        <v>642</v>
      </c>
      <c r="AD526" s="1137"/>
      <c r="AE526" s="1137"/>
      <c r="AF526" s="1137"/>
      <c r="AG526" s="65" t="s">
        <v>438</v>
      </c>
      <c r="AH526" s="1120"/>
      <c r="AI526" s="1120"/>
      <c r="AJ526" s="1120"/>
      <c r="AK526" s="1121"/>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56"/>
      <c r="C527" s="1257"/>
      <c r="D527" s="1257"/>
      <c r="E527" s="1257"/>
      <c r="F527" s="1257"/>
      <c r="G527" s="1257"/>
      <c r="H527" s="1258"/>
      <c r="I527" s="80" t="s">
        <v>457</v>
      </c>
      <c r="J527" s="80"/>
      <c r="K527" s="80"/>
      <c r="L527" s="80"/>
      <c r="M527" s="80"/>
      <c r="N527" s="80"/>
      <c r="O527" s="80"/>
      <c r="P527" s="80"/>
      <c r="Q527" s="80"/>
      <c r="R527" s="80"/>
      <c r="S527" s="80"/>
      <c r="T527" s="80"/>
      <c r="U527" s="80"/>
      <c r="V527" s="80"/>
      <c r="W527" s="80"/>
      <c r="X527" s="80"/>
      <c r="Y527" s="80"/>
      <c r="Z527" s="80"/>
      <c r="AA527" s="80"/>
      <c r="AB527" s="80"/>
      <c r="AC527" s="1171" t="s">
        <v>642</v>
      </c>
      <c r="AD527" s="1137"/>
      <c r="AE527" s="1137"/>
      <c r="AF527" s="1137"/>
      <c r="AG527" s="75" t="s">
        <v>438</v>
      </c>
      <c r="AH527" s="1120"/>
      <c r="AI527" s="1120"/>
      <c r="AJ527" s="1120"/>
      <c r="AK527" s="1121"/>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56"/>
      <c r="C528" s="1257"/>
      <c r="D528" s="1257"/>
      <c r="E528" s="1257"/>
      <c r="F528" s="1257"/>
      <c r="G528" s="1257"/>
      <c r="H528" s="1258"/>
      <c r="I528" s="72" t="s">
        <v>458</v>
      </c>
      <c r="J528" s="72"/>
      <c r="K528" s="72"/>
      <c r="L528" s="72"/>
      <c r="M528" s="72"/>
      <c r="N528" s="72"/>
      <c r="O528" s="1089" t="s">
        <v>357</v>
      </c>
      <c r="P528" s="1089"/>
      <c r="Q528" s="1089"/>
      <c r="R528" s="1089"/>
      <c r="S528" s="1089"/>
      <c r="T528" s="1089"/>
      <c r="U528" s="1089"/>
      <c r="V528" s="1089"/>
      <c r="W528" s="1089"/>
      <c r="X528" s="1089"/>
      <c r="Y528" s="1089"/>
      <c r="Z528" s="1089"/>
      <c r="AA528" s="1089"/>
      <c r="AC528" s="1171" t="s">
        <v>642</v>
      </c>
      <c r="AD528" s="1137"/>
      <c r="AE528" s="1137"/>
      <c r="AF528" s="1137"/>
      <c r="AG528" s="65" t="s">
        <v>438</v>
      </c>
      <c r="AH528" s="1120"/>
      <c r="AI528" s="1120"/>
      <c r="AJ528" s="1120"/>
      <c r="AK528" s="1121"/>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56"/>
      <c r="C529" s="1257"/>
      <c r="D529" s="1257"/>
      <c r="E529" s="1257"/>
      <c r="F529" s="1257"/>
      <c r="G529" s="1257"/>
      <c r="H529" s="1258"/>
      <c r="I529" s="25" t="s">
        <v>456</v>
      </c>
      <c r="J529" s="25"/>
      <c r="K529" s="25"/>
      <c r="L529" s="25"/>
      <c r="M529" s="25"/>
      <c r="N529" s="25"/>
      <c r="O529" s="25"/>
      <c r="P529" s="25"/>
      <c r="Q529" s="25"/>
      <c r="R529" s="25"/>
      <c r="S529" s="25"/>
      <c r="T529" s="25"/>
      <c r="U529" s="25"/>
      <c r="V529" s="25"/>
      <c r="W529" s="25"/>
      <c r="X529" s="25"/>
      <c r="Y529" s="25"/>
      <c r="AC529" s="1171" t="s">
        <v>642</v>
      </c>
      <c r="AD529" s="1137"/>
      <c r="AE529" s="1137"/>
      <c r="AF529" s="1137"/>
      <c r="AG529" s="75" t="s">
        <v>438</v>
      </c>
      <c r="AH529" s="1120"/>
      <c r="AI529" s="1120"/>
      <c r="AJ529" s="1120"/>
      <c r="AK529" s="1121"/>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56"/>
      <c r="C530" s="1257"/>
      <c r="D530" s="1257"/>
      <c r="E530" s="1257"/>
      <c r="F530" s="1257"/>
      <c r="G530" s="1257"/>
      <c r="H530" s="1258"/>
      <c r="I530" s="80" t="s">
        <v>457</v>
      </c>
      <c r="J530" s="80"/>
      <c r="K530" s="80"/>
      <c r="L530" s="80"/>
      <c r="M530" s="80"/>
      <c r="N530" s="80"/>
      <c r="O530" s="80"/>
      <c r="P530" s="80"/>
      <c r="Q530" s="80"/>
      <c r="R530" s="80"/>
      <c r="S530" s="80"/>
      <c r="T530" s="80"/>
      <c r="U530" s="80"/>
      <c r="V530" s="80"/>
      <c r="W530" s="80"/>
      <c r="X530" s="80"/>
      <c r="Y530" s="80"/>
      <c r="Z530" s="80"/>
      <c r="AA530" s="80"/>
      <c r="AB530" s="80"/>
      <c r="AC530" s="1171" t="s">
        <v>642</v>
      </c>
      <c r="AD530" s="1137"/>
      <c r="AE530" s="1137"/>
      <c r="AF530" s="1137"/>
      <c r="AG530" s="65" t="s">
        <v>438</v>
      </c>
      <c r="AH530" s="1120"/>
      <c r="AI530" s="1120"/>
      <c r="AJ530" s="1120"/>
      <c r="AK530" s="1121"/>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56"/>
      <c r="C531" s="1257"/>
      <c r="D531" s="1257"/>
      <c r="E531" s="1257"/>
      <c r="F531" s="1257"/>
      <c r="G531" s="1257"/>
      <c r="H531" s="1258"/>
      <c r="I531" s="72" t="s">
        <v>611</v>
      </c>
      <c r="J531" s="72"/>
      <c r="K531" s="72"/>
      <c r="L531" s="72"/>
      <c r="M531" s="72"/>
      <c r="N531" s="72"/>
      <c r="O531" s="72"/>
      <c r="P531" s="72"/>
      <c r="Q531" s="72"/>
      <c r="R531" s="72"/>
      <c r="S531" s="72"/>
      <c r="T531" s="72"/>
      <c r="U531" s="72"/>
      <c r="V531" s="72"/>
      <c r="W531" s="72"/>
      <c r="X531" s="25"/>
      <c r="Y531" s="25"/>
      <c r="AC531" s="1171">
        <v>6</v>
      </c>
      <c r="AD531" s="1137"/>
      <c r="AE531" s="1137"/>
      <c r="AF531" s="1137"/>
      <c r="AG531" s="65" t="s">
        <v>438</v>
      </c>
      <c r="AH531" s="1120">
        <v>2021</v>
      </c>
      <c r="AI531" s="1120"/>
      <c r="AJ531" s="1120"/>
      <c r="AK531" s="1121"/>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56"/>
      <c r="C532" s="1257"/>
      <c r="D532" s="1257"/>
      <c r="E532" s="1257"/>
      <c r="F532" s="1257"/>
      <c r="G532" s="1257"/>
      <c r="H532" s="1258"/>
      <c r="I532" s="25" t="s">
        <v>612</v>
      </c>
      <c r="J532" s="25"/>
      <c r="K532" s="25"/>
      <c r="L532" s="25"/>
      <c r="M532" s="25"/>
      <c r="N532" s="25"/>
      <c r="O532" s="25"/>
      <c r="P532" s="25"/>
      <c r="Q532" s="25"/>
      <c r="R532" s="25"/>
      <c r="S532" s="25"/>
      <c r="T532" s="25"/>
      <c r="U532" s="25"/>
      <c r="V532" s="25"/>
      <c r="W532" s="25"/>
      <c r="X532" s="25"/>
      <c r="Y532" s="25"/>
      <c r="AC532" s="1171">
        <v>6</v>
      </c>
      <c r="AD532" s="1137"/>
      <c r="AE532" s="1137"/>
      <c r="AF532" s="1137"/>
      <c r="AG532" s="75" t="s">
        <v>438</v>
      </c>
      <c r="AH532" s="1120">
        <v>2021</v>
      </c>
      <c r="AI532" s="1120"/>
      <c r="AJ532" s="1120"/>
      <c r="AK532" s="1121"/>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56"/>
      <c r="C533" s="1257"/>
      <c r="D533" s="1257"/>
      <c r="E533" s="1257"/>
      <c r="F533" s="1257"/>
      <c r="G533" s="1257"/>
      <c r="H533" s="1258"/>
      <c r="I533" s="25" t="s">
        <v>613</v>
      </c>
      <c r="J533" s="25"/>
      <c r="K533" s="25"/>
      <c r="L533" s="25"/>
      <c r="M533" s="25"/>
      <c r="N533" s="25"/>
      <c r="O533" s="25"/>
      <c r="P533" s="25"/>
      <c r="Q533" s="25"/>
      <c r="R533" s="25"/>
      <c r="S533" s="25"/>
      <c r="T533" s="25"/>
      <c r="U533" s="25"/>
      <c r="V533" s="25"/>
      <c r="W533" s="25"/>
      <c r="X533" s="25"/>
      <c r="Y533" s="25"/>
      <c r="AC533" s="1171">
        <v>6</v>
      </c>
      <c r="AD533" s="1137"/>
      <c r="AE533" s="1137"/>
      <c r="AF533" s="1137"/>
      <c r="AG533" s="65" t="s">
        <v>438</v>
      </c>
      <c r="AH533" s="1120">
        <v>2022</v>
      </c>
      <c r="AI533" s="1120"/>
      <c r="AJ533" s="1120"/>
      <c r="AK533" s="1121"/>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56"/>
      <c r="C534" s="1257"/>
      <c r="D534" s="1257"/>
      <c r="E534" s="1257"/>
      <c r="F534" s="1257"/>
      <c r="G534" s="1257"/>
      <c r="H534" s="1258"/>
      <c r="I534" s="25" t="s">
        <v>614</v>
      </c>
      <c r="J534" s="25"/>
      <c r="K534" s="25"/>
      <c r="L534" s="25"/>
      <c r="M534" s="25"/>
      <c r="N534" s="25"/>
      <c r="O534" s="25"/>
      <c r="P534" s="25"/>
      <c r="Q534" s="25"/>
      <c r="R534" s="25"/>
      <c r="S534" s="25"/>
      <c r="T534" s="25"/>
      <c r="U534" s="25"/>
      <c r="V534" s="25"/>
      <c r="W534" s="25"/>
      <c r="X534" s="25"/>
      <c r="Y534" s="25"/>
      <c r="AC534" s="1171">
        <v>6</v>
      </c>
      <c r="AD534" s="1137"/>
      <c r="AE534" s="1137"/>
      <c r="AF534" s="1137"/>
      <c r="AG534" s="65" t="s">
        <v>438</v>
      </c>
      <c r="AH534" s="1120">
        <v>2022</v>
      </c>
      <c r="AI534" s="1120"/>
      <c r="AJ534" s="1120"/>
      <c r="AK534" s="1121"/>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4"/>
      <c r="C535" s="1305"/>
      <c r="D535" s="1305"/>
      <c r="E535" s="1305"/>
      <c r="F535" s="1305"/>
      <c r="G535" s="1305"/>
      <c r="H535" s="1306"/>
      <c r="I535" s="80" t="s">
        <v>496</v>
      </c>
      <c r="J535" s="80"/>
      <c r="K535" s="80"/>
      <c r="L535" s="80"/>
      <c r="M535" s="80"/>
      <c r="N535" s="80"/>
      <c r="O535" s="80"/>
      <c r="P535" s="80"/>
      <c r="Q535" s="80"/>
      <c r="R535" s="80"/>
      <c r="S535" s="80"/>
      <c r="T535" s="80"/>
      <c r="U535" s="80"/>
      <c r="V535" s="80"/>
      <c r="W535" s="80"/>
      <c r="X535" s="80"/>
      <c r="Y535" s="80"/>
      <c r="Z535" s="80"/>
      <c r="AA535" s="80"/>
      <c r="AB535" s="80"/>
      <c r="AC535" s="1171">
        <v>6</v>
      </c>
      <c r="AD535" s="1137"/>
      <c r="AE535" s="1137"/>
      <c r="AF535" s="1137"/>
      <c r="AG535" s="65" t="s">
        <v>438</v>
      </c>
      <c r="AH535" s="1120">
        <v>2021</v>
      </c>
      <c r="AI535" s="1120"/>
      <c r="AJ535" s="1120"/>
      <c r="AK535" s="1121"/>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1" t="s">
        <v>590</v>
      </c>
      <c r="B537" s="971"/>
      <c r="C537" s="971"/>
      <c r="D537" s="971"/>
      <c r="E537" s="971"/>
      <c r="F537" s="971"/>
      <c r="G537" s="971"/>
      <c r="H537" s="971"/>
      <c r="I537" s="971"/>
      <c r="J537" s="971"/>
      <c r="K537" s="971"/>
      <c r="L537" s="971"/>
      <c r="M537" s="971"/>
      <c r="N537" s="971"/>
      <c r="O537" s="971"/>
      <c r="P537" s="971"/>
      <c r="Q537" s="971"/>
      <c r="R537" s="971"/>
      <c r="S537" s="971"/>
      <c r="T537" s="971"/>
      <c r="U537" s="971"/>
      <c r="V537" s="971"/>
      <c r="W537" s="971"/>
      <c r="X537" s="971"/>
      <c r="Y537" s="971"/>
      <c r="Z537" s="971"/>
      <c r="AA537" s="971"/>
      <c r="AB537" s="971"/>
      <c r="AC537" s="971"/>
      <c r="AD537" s="971"/>
      <c r="AE537" s="971"/>
      <c r="AF537" s="971"/>
      <c r="AG537" s="971"/>
      <c r="AH537" s="971"/>
      <c r="AI537" s="971"/>
      <c r="AJ537" s="971"/>
      <c r="AK537" s="971"/>
      <c r="AL537" s="971"/>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2"/>
      <c r="B538" s="972"/>
      <c r="C538" s="972"/>
      <c r="D538" s="972"/>
      <c r="E538" s="972"/>
      <c r="F538" s="972"/>
      <c r="G538" s="972"/>
      <c r="H538" s="972"/>
      <c r="I538" s="972"/>
      <c r="J538" s="972"/>
      <c r="K538" s="972"/>
      <c r="L538" s="972"/>
      <c r="M538" s="972"/>
      <c r="N538" s="972"/>
      <c r="O538" s="972"/>
      <c r="P538" s="972"/>
      <c r="Q538" s="972"/>
      <c r="R538" s="972"/>
      <c r="S538" s="972"/>
      <c r="T538" s="972"/>
      <c r="U538" s="972"/>
      <c r="V538" s="972"/>
      <c r="W538" s="972"/>
      <c r="X538" s="972"/>
      <c r="Y538" s="972"/>
      <c r="Z538" s="972"/>
      <c r="AA538" s="972"/>
      <c r="AB538" s="972"/>
      <c r="AC538" s="972"/>
      <c r="AD538" s="972"/>
      <c r="AE538" s="972"/>
      <c r="AF538" s="972"/>
      <c r="AG538" s="972"/>
      <c r="AH538" s="972"/>
      <c r="AI538" s="972"/>
      <c r="AJ538" s="972"/>
      <c r="AK538" s="972"/>
      <c r="AL538" s="972"/>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8" t="s">
        <v>498</v>
      </c>
      <c r="C544" s="1129"/>
      <c r="D544" s="1129"/>
      <c r="E544" s="1129"/>
      <c r="F544" s="1129"/>
      <c r="G544" s="1129"/>
      <c r="H544" s="1129"/>
      <c r="I544" s="1129"/>
      <c r="J544" s="1129"/>
      <c r="K544" s="1129"/>
      <c r="L544" s="1129"/>
      <c r="M544" s="1129"/>
      <c r="N544" s="1129"/>
      <c r="O544" s="1130"/>
      <c r="P544" s="1128" t="s">
        <v>346</v>
      </c>
      <c r="Q544" s="1129"/>
      <c r="R544" s="1129"/>
      <c r="S544" s="1129"/>
      <c r="T544" s="1130"/>
      <c r="U544" s="1128" t="s">
        <v>499</v>
      </c>
      <c r="V544" s="1129"/>
      <c r="W544" s="1129"/>
      <c r="X544" s="1129"/>
      <c r="Y544" s="1130"/>
      <c r="Z544" s="1307" t="s">
        <v>1425</v>
      </c>
      <c r="AA544" s="1308"/>
      <c r="AB544" s="1308"/>
      <c r="AC544" s="1308"/>
      <c r="AD544" s="1309"/>
      <c r="AE544" s="1128" t="s">
        <v>500</v>
      </c>
      <c r="AF544" s="1129"/>
      <c r="AG544" s="1129"/>
      <c r="AH544" s="1129"/>
      <c r="AI544" s="1129"/>
      <c r="AJ544" s="1129"/>
      <c r="AK544" s="1130"/>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60" t="s">
        <v>1757</v>
      </c>
      <c r="D545" s="1260"/>
      <c r="E545" s="1260"/>
      <c r="F545" s="1260"/>
      <c r="G545" s="1260"/>
      <c r="H545" s="1260"/>
      <c r="I545" s="1260"/>
      <c r="J545" s="1260"/>
      <c r="K545" s="1260"/>
      <c r="L545" s="1260"/>
      <c r="M545" s="1260"/>
      <c r="N545" s="1260"/>
      <c r="O545" s="1261"/>
      <c r="P545" s="1119"/>
      <c r="Q545" s="1120"/>
      <c r="R545" s="1120"/>
      <c r="S545" s="1120"/>
      <c r="T545" s="1121"/>
      <c r="U545" s="1174"/>
      <c r="V545" s="1175"/>
      <c r="W545" s="1175"/>
      <c r="X545" s="1175"/>
      <c r="Y545" s="1176"/>
      <c r="Z545" s="1131" t="s">
        <v>642</v>
      </c>
      <c r="AA545" s="1131"/>
      <c r="AB545" s="1131"/>
      <c r="AC545" s="1131"/>
      <c r="AD545" s="1132"/>
      <c r="AE545" s="1202">
        <f>10921086*0+10071086*0+10321722*0+10618580</f>
        <v>10618580</v>
      </c>
      <c r="AF545" s="1203"/>
      <c r="AG545" s="1203"/>
      <c r="AH545" s="1203"/>
      <c r="AI545" s="1203"/>
      <c r="AJ545" s="1203"/>
      <c r="AK545" s="1204"/>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60" t="s">
        <v>1758</v>
      </c>
      <c r="D546" s="1260"/>
      <c r="E546" s="1260"/>
      <c r="F546" s="1260"/>
      <c r="G546" s="1260"/>
      <c r="H546" s="1260"/>
      <c r="I546" s="1260"/>
      <c r="J546" s="1260"/>
      <c r="K546" s="1260"/>
      <c r="L546" s="1260"/>
      <c r="M546" s="1260"/>
      <c r="N546" s="1260"/>
      <c r="O546" s="1261"/>
      <c r="P546" s="1119">
        <v>30</v>
      </c>
      <c r="Q546" s="1120"/>
      <c r="R546" s="1120"/>
      <c r="S546" s="1120"/>
      <c r="T546" s="1121"/>
      <c r="U546" s="1174">
        <v>0.04</v>
      </c>
      <c r="V546" s="1175"/>
      <c r="W546" s="1175"/>
      <c r="X546" s="1175"/>
      <c r="Y546" s="1176"/>
      <c r="Z546" s="1131" t="s">
        <v>1759</v>
      </c>
      <c r="AA546" s="1131"/>
      <c r="AB546" s="1131"/>
      <c r="AC546" s="1131"/>
      <c r="AD546" s="1132"/>
      <c r="AE546" s="1202">
        <v>2500000</v>
      </c>
      <c r="AF546" s="1203"/>
      <c r="AG546" s="1203"/>
      <c r="AH546" s="1203"/>
      <c r="AI546" s="1203"/>
      <c r="AJ546" s="1203"/>
      <c r="AK546" s="1204"/>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60" t="s">
        <v>1760</v>
      </c>
      <c r="D547" s="1260"/>
      <c r="E547" s="1260"/>
      <c r="F547" s="1260"/>
      <c r="G547" s="1260"/>
      <c r="H547" s="1260"/>
      <c r="I547" s="1260"/>
      <c r="J547" s="1260"/>
      <c r="K547" s="1260"/>
      <c r="L547" s="1260"/>
      <c r="M547" s="1260"/>
      <c r="N547" s="1260"/>
      <c r="O547" s="1261"/>
      <c r="P547" s="1119">
        <v>30</v>
      </c>
      <c r="Q547" s="1120"/>
      <c r="R547" s="1120"/>
      <c r="S547" s="1120"/>
      <c r="T547" s="1121"/>
      <c r="U547" s="1174">
        <v>0.04</v>
      </c>
      <c r="V547" s="1175"/>
      <c r="W547" s="1175"/>
      <c r="X547" s="1175"/>
      <c r="Y547" s="1176"/>
      <c r="Z547" s="1131" t="s">
        <v>1759</v>
      </c>
      <c r="AA547" s="1131"/>
      <c r="AB547" s="1131"/>
      <c r="AC547" s="1131"/>
      <c r="AD547" s="1132"/>
      <c r="AE547" s="1202">
        <v>20675853</v>
      </c>
      <c r="AF547" s="1203"/>
      <c r="AG547" s="1203"/>
      <c r="AH547" s="1203"/>
      <c r="AI547" s="1203"/>
      <c r="AJ547" s="1203"/>
      <c r="AK547" s="1204"/>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260" t="s">
        <v>1804</v>
      </c>
      <c r="D548" s="1260"/>
      <c r="E548" s="1260"/>
      <c r="F548" s="1260"/>
      <c r="G548" s="1260"/>
      <c r="H548" s="1260"/>
      <c r="I548" s="1260"/>
      <c r="J548" s="1260"/>
      <c r="K548" s="1260"/>
      <c r="L548" s="1260"/>
      <c r="M548" s="1260"/>
      <c r="N548" s="1260"/>
      <c r="O548" s="1261"/>
      <c r="P548" s="1119"/>
      <c r="Q548" s="1120"/>
      <c r="R548" s="1120"/>
      <c r="S548" s="1120"/>
      <c r="T548" s="1121"/>
      <c r="U548" s="1174"/>
      <c r="V548" s="1175"/>
      <c r="W548" s="1175"/>
      <c r="X548" s="1175"/>
      <c r="Y548" s="1176"/>
      <c r="Z548" s="1131" t="s">
        <v>642</v>
      </c>
      <c r="AA548" s="1131"/>
      <c r="AB548" s="1131"/>
      <c r="AC548" s="1131"/>
      <c r="AD548" s="1132"/>
      <c r="AE548" s="1202">
        <f>'Sources and Uses Budget'!B105-SUM(Application!AE545:AK547)</f>
        <v>5257232</v>
      </c>
      <c r="AF548" s="1203"/>
      <c r="AG548" s="1203"/>
      <c r="AH548" s="1203"/>
      <c r="AI548" s="1203"/>
      <c r="AJ548" s="1203"/>
      <c r="AK548" s="1204"/>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53"/>
      <c r="D549" s="1153"/>
      <c r="E549" s="1153"/>
      <c r="F549" s="1153"/>
      <c r="G549" s="1153"/>
      <c r="H549" s="1153"/>
      <c r="I549" s="1153"/>
      <c r="J549" s="1153"/>
      <c r="K549" s="1153"/>
      <c r="L549" s="1153"/>
      <c r="M549" s="1153"/>
      <c r="N549" s="1153"/>
      <c r="O549" s="1178"/>
      <c r="P549" s="1119"/>
      <c r="Q549" s="1120"/>
      <c r="R549" s="1120"/>
      <c r="S549" s="1120"/>
      <c r="T549" s="1121"/>
      <c r="U549" s="1174"/>
      <c r="V549" s="1175"/>
      <c r="W549" s="1175"/>
      <c r="X549" s="1175"/>
      <c r="Y549" s="1176"/>
      <c r="Z549" s="1131" t="s">
        <v>1426</v>
      </c>
      <c r="AA549" s="1131"/>
      <c r="AB549" s="1131"/>
      <c r="AC549" s="1131"/>
      <c r="AD549" s="1132"/>
      <c r="AE549" s="1202"/>
      <c r="AF549" s="1203"/>
      <c r="AG549" s="1203"/>
      <c r="AH549" s="1203"/>
      <c r="AI549" s="1203"/>
      <c r="AJ549" s="1203"/>
      <c r="AK549" s="1204"/>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53"/>
      <c r="D550" s="1153"/>
      <c r="E550" s="1153"/>
      <c r="F550" s="1153"/>
      <c r="G550" s="1153"/>
      <c r="H550" s="1153"/>
      <c r="I550" s="1153"/>
      <c r="J550" s="1153"/>
      <c r="K550" s="1153"/>
      <c r="L550" s="1153"/>
      <c r="M550" s="1153"/>
      <c r="N550" s="1153"/>
      <c r="O550" s="1178"/>
      <c r="P550" s="1119"/>
      <c r="Q550" s="1120"/>
      <c r="R550" s="1120"/>
      <c r="S550" s="1120"/>
      <c r="T550" s="1121"/>
      <c r="U550" s="1174"/>
      <c r="V550" s="1175"/>
      <c r="W550" s="1175"/>
      <c r="X550" s="1175"/>
      <c r="Y550" s="1176"/>
      <c r="Z550" s="1131" t="s">
        <v>1426</v>
      </c>
      <c r="AA550" s="1131"/>
      <c r="AB550" s="1131"/>
      <c r="AC550" s="1131"/>
      <c r="AD550" s="1132"/>
      <c r="AE550" s="1202"/>
      <c r="AF550" s="1203"/>
      <c r="AG550" s="1203"/>
      <c r="AH550" s="1203"/>
      <c r="AI550" s="1203"/>
      <c r="AJ550" s="1203"/>
      <c r="AK550" s="1204"/>
      <c r="AM550" s="58" t="s">
        <v>842</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53"/>
      <c r="D551" s="1153"/>
      <c r="E551" s="1153"/>
      <c r="F551" s="1153"/>
      <c r="G551" s="1153"/>
      <c r="H551" s="1153"/>
      <c r="I551" s="1153"/>
      <c r="J551" s="1153"/>
      <c r="K551" s="1153"/>
      <c r="L551" s="1153"/>
      <c r="M551" s="1153"/>
      <c r="N551" s="1153"/>
      <c r="O551" s="1178"/>
      <c r="P551" s="1119"/>
      <c r="Q551" s="1120"/>
      <c r="R551" s="1120"/>
      <c r="S551" s="1120"/>
      <c r="T551" s="1121"/>
      <c r="U551" s="1174"/>
      <c r="V551" s="1175"/>
      <c r="W551" s="1175"/>
      <c r="X551" s="1175"/>
      <c r="Y551" s="1176"/>
      <c r="Z551" s="1131" t="s">
        <v>1426</v>
      </c>
      <c r="AA551" s="1131"/>
      <c r="AB551" s="1131"/>
      <c r="AC551" s="1131"/>
      <c r="AD551" s="1132"/>
      <c r="AE551" s="1202"/>
      <c r="AF551" s="1203"/>
      <c r="AG551" s="1203"/>
      <c r="AH551" s="1203"/>
      <c r="AI551" s="1203"/>
      <c r="AJ551" s="1203"/>
      <c r="AK551" s="1204"/>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53"/>
      <c r="D552" s="1153"/>
      <c r="E552" s="1153"/>
      <c r="F552" s="1153"/>
      <c r="G552" s="1153"/>
      <c r="H552" s="1153"/>
      <c r="I552" s="1153"/>
      <c r="J552" s="1153"/>
      <c r="K552" s="1153"/>
      <c r="L552" s="1153"/>
      <c r="M552" s="1153"/>
      <c r="N552" s="1153"/>
      <c r="O552" s="1178"/>
      <c r="P552" s="1119"/>
      <c r="Q552" s="1120"/>
      <c r="R552" s="1120"/>
      <c r="S552" s="1120"/>
      <c r="T552" s="1121"/>
      <c r="U552" s="1174"/>
      <c r="V552" s="1175"/>
      <c r="W552" s="1175"/>
      <c r="X552" s="1175"/>
      <c r="Y552" s="1176"/>
      <c r="Z552" s="1131" t="s">
        <v>1426</v>
      </c>
      <c r="AA552" s="1131"/>
      <c r="AB552" s="1131"/>
      <c r="AC552" s="1131"/>
      <c r="AD552" s="1132"/>
      <c r="AE552" s="1202"/>
      <c r="AF552" s="1203"/>
      <c r="AG552" s="1203"/>
      <c r="AH552" s="1203"/>
      <c r="AI552" s="1203"/>
      <c r="AJ552" s="1203"/>
      <c r="AK552" s="1204"/>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53"/>
      <c r="D553" s="1153"/>
      <c r="E553" s="1153"/>
      <c r="F553" s="1153"/>
      <c r="G553" s="1153"/>
      <c r="H553" s="1153"/>
      <c r="I553" s="1153"/>
      <c r="J553" s="1153"/>
      <c r="K553" s="1153"/>
      <c r="L553" s="1153"/>
      <c r="M553" s="1153"/>
      <c r="N553" s="1153"/>
      <c r="O553" s="1178"/>
      <c r="P553" s="1119"/>
      <c r="Q553" s="1120"/>
      <c r="R553" s="1120"/>
      <c r="S553" s="1120"/>
      <c r="T553" s="1121"/>
      <c r="U553" s="1174"/>
      <c r="V553" s="1175"/>
      <c r="W553" s="1175"/>
      <c r="X553" s="1175"/>
      <c r="Y553" s="1176"/>
      <c r="Z553" s="1131" t="s">
        <v>1426</v>
      </c>
      <c r="AA553" s="1131"/>
      <c r="AB553" s="1131"/>
      <c r="AC553" s="1131"/>
      <c r="AD553" s="1132"/>
      <c r="AE553" s="1202"/>
      <c r="AF553" s="1203"/>
      <c r="AG553" s="1203"/>
      <c r="AH553" s="1203"/>
      <c r="AI553" s="1203"/>
      <c r="AJ553" s="1203"/>
      <c r="AK553" s="1204"/>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53"/>
      <c r="D554" s="1153"/>
      <c r="E554" s="1153"/>
      <c r="F554" s="1153"/>
      <c r="G554" s="1153"/>
      <c r="H554" s="1153"/>
      <c r="I554" s="1153"/>
      <c r="J554" s="1153"/>
      <c r="K554" s="1153"/>
      <c r="L554" s="1153"/>
      <c r="M554" s="1153"/>
      <c r="N554" s="1153"/>
      <c r="O554" s="1178"/>
      <c r="P554" s="1119"/>
      <c r="Q554" s="1120"/>
      <c r="R554" s="1120"/>
      <c r="S554" s="1120"/>
      <c r="T554" s="1121"/>
      <c r="U554" s="1174"/>
      <c r="V554" s="1175"/>
      <c r="W554" s="1175"/>
      <c r="X554" s="1175"/>
      <c r="Y554" s="1176"/>
      <c r="Z554" s="1131" t="s">
        <v>1426</v>
      </c>
      <c r="AA554" s="1131"/>
      <c r="AB554" s="1131"/>
      <c r="AC554" s="1131"/>
      <c r="AD554" s="1132"/>
      <c r="AE554" s="1202"/>
      <c r="AF554" s="1203"/>
      <c r="AG554" s="1203"/>
      <c r="AH554" s="1203"/>
      <c r="AI554" s="1203"/>
      <c r="AJ554" s="1203"/>
      <c r="AK554" s="1204"/>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53"/>
      <c r="D555" s="1153"/>
      <c r="E555" s="1153"/>
      <c r="F555" s="1153"/>
      <c r="G555" s="1153"/>
      <c r="H555" s="1153"/>
      <c r="I555" s="1153"/>
      <c r="J555" s="1153"/>
      <c r="K555" s="1153"/>
      <c r="L555" s="1153"/>
      <c r="M555" s="1153"/>
      <c r="N555" s="1153"/>
      <c r="O555" s="1178"/>
      <c r="P555" s="1119"/>
      <c r="Q555" s="1120"/>
      <c r="R555" s="1120"/>
      <c r="S555" s="1120"/>
      <c r="T555" s="1121"/>
      <c r="U555" s="1174"/>
      <c r="V555" s="1175"/>
      <c r="W555" s="1175"/>
      <c r="X555" s="1175"/>
      <c r="Y555" s="1176"/>
      <c r="Z555" s="1131" t="s">
        <v>1426</v>
      </c>
      <c r="AA555" s="1131"/>
      <c r="AB555" s="1131"/>
      <c r="AC555" s="1131"/>
      <c r="AD555" s="1132"/>
      <c r="AE555" s="1202"/>
      <c r="AF555" s="1203"/>
      <c r="AG555" s="1203"/>
      <c r="AH555" s="1203"/>
      <c r="AI555" s="1203"/>
      <c r="AJ555" s="1203"/>
      <c r="AK555" s="1204"/>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53"/>
      <c r="D556" s="1153"/>
      <c r="E556" s="1153"/>
      <c r="F556" s="1153"/>
      <c r="G556" s="1153"/>
      <c r="H556" s="1153"/>
      <c r="I556" s="1153"/>
      <c r="J556" s="1153"/>
      <c r="K556" s="1153"/>
      <c r="L556" s="1153"/>
      <c r="M556" s="1153"/>
      <c r="N556" s="1153"/>
      <c r="O556" s="1178"/>
      <c r="P556" s="1119"/>
      <c r="Q556" s="1120"/>
      <c r="R556" s="1120"/>
      <c r="S556" s="1120"/>
      <c r="T556" s="1121"/>
      <c r="U556" s="1174"/>
      <c r="V556" s="1175"/>
      <c r="W556" s="1175"/>
      <c r="X556" s="1175"/>
      <c r="Y556" s="1176"/>
      <c r="Z556" s="1131" t="s">
        <v>1426</v>
      </c>
      <c r="AA556" s="1131"/>
      <c r="AB556" s="1131"/>
      <c r="AC556" s="1131"/>
      <c r="AD556" s="1132"/>
      <c r="AE556" s="1202"/>
      <c r="AF556" s="1203"/>
      <c r="AG556" s="1203"/>
      <c r="AH556" s="1203"/>
      <c r="AI556" s="1203"/>
      <c r="AJ556" s="1203"/>
      <c r="AK556" s="1204"/>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5" t="s">
        <v>134</v>
      </c>
      <c r="C557" s="1266"/>
      <c r="D557" s="1266"/>
      <c r="E557" s="1266"/>
      <c r="F557" s="1266"/>
      <c r="G557" s="1266"/>
      <c r="H557" s="1266"/>
      <c r="I557" s="1266"/>
      <c r="J557" s="1266"/>
      <c r="K557" s="1266"/>
      <c r="L557" s="1266"/>
      <c r="M557" s="1266"/>
      <c r="N557" s="1266"/>
      <c r="O557" s="1266"/>
      <c r="P557" s="1266"/>
      <c r="Q557" s="1266"/>
      <c r="R557" s="1266"/>
      <c r="S557" s="1266"/>
      <c r="T557" s="1266"/>
      <c r="U557" s="1266"/>
      <c r="V557" s="1266"/>
      <c r="W557" s="1266"/>
      <c r="X557" s="1266"/>
      <c r="Y557" s="1266"/>
      <c r="Z557" s="1266"/>
      <c r="AA557" s="1266"/>
      <c r="AB557" s="1266"/>
      <c r="AC557" s="1266"/>
      <c r="AD557" s="1267"/>
      <c r="AE557" s="1214">
        <f>SUM(AE545:AK556)</f>
        <v>39051665</v>
      </c>
      <c r="AF557" s="1215"/>
      <c r="AG557" s="1215"/>
      <c r="AH557" s="1215"/>
      <c r="AI557" s="1215"/>
      <c r="AJ557" s="1215"/>
      <c r="AK557" s="1216"/>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77" t="str">
        <f>C545</f>
        <v xml:space="preserve">Boston Financial / Tax Credit Equity </v>
      </c>
      <c r="H559" s="1177"/>
      <c r="I559" s="1177"/>
      <c r="J559" s="1177"/>
      <c r="K559" s="1177"/>
      <c r="L559" s="1177"/>
      <c r="M559" s="1177"/>
      <c r="N559" s="1177"/>
      <c r="O559" s="1177"/>
      <c r="P559" s="1177"/>
      <c r="Q559" s="1177"/>
      <c r="R559" s="1177"/>
      <c r="S559" s="14"/>
      <c r="T559" s="87" t="s">
        <v>120</v>
      </c>
      <c r="U559" s="12" t="s">
        <v>510</v>
      </c>
      <c r="Z559" s="1177" t="str">
        <f>C546</f>
        <v>JLL - Construction Loan (Taxable)</v>
      </c>
      <c r="AA559" s="1177"/>
      <c r="AB559" s="1177"/>
      <c r="AC559" s="1177"/>
      <c r="AD559" s="1177"/>
      <c r="AE559" s="1177"/>
      <c r="AF559" s="1177"/>
      <c r="AG559" s="1177"/>
      <c r="AH559" s="1177"/>
      <c r="AI559" s="1177"/>
      <c r="AJ559" s="1177"/>
      <c r="AK559" s="1177"/>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89" t="s">
        <v>1708</v>
      </c>
      <c r="H560" s="1089"/>
      <c r="I560" s="1089"/>
      <c r="J560" s="1089"/>
      <c r="K560" s="1089"/>
      <c r="L560" s="1089"/>
      <c r="M560" s="1089"/>
      <c r="N560" s="1089"/>
      <c r="O560" s="1089"/>
      <c r="P560" s="1089"/>
      <c r="Q560" s="1089"/>
      <c r="R560" s="1089"/>
      <c r="S560" s="14"/>
      <c r="T560" s="35"/>
      <c r="U560" s="12" t="s">
        <v>92</v>
      </c>
      <c r="Z560" s="1089" t="s">
        <v>1773</v>
      </c>
      <c r="AA560" s="1089"/>
      <c r="AB560" s="1089"/>
      <c r="AC560" s="1089"/>
      <c r="AD560" s="1089"/>
      <c r="AE560" s="1089"/>
      <c r="AF560" s="1089"/>
      <c r="AG560" s="1089"/>
      <c r="AH560" s="1089"/>
      <c r="AI560" s="1089"/>
      <c r="AJ560" s="1089"/>
      <c r="AK560" s="1089"/>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89" t="s">
        <v>1769</v>
      </c>
      <c r="H561" s="1089"/>
      <c r="I561" s="1089"/>
      <c r="J561" s="1089"/>
      <c r="K561" s="1089"/>
      <c r="L561" s="1089"/>
      <c r="M561" s="1089"/>
      <c r="N561" s="1089"/>
      <c r="O561" s="1089"/>
      <c r="P561" s="1089"/>
      <c r="Q561" s="1089"/>
      <c r="R561" s="1089"/>
      <c r="S561" s="88"/>
      <c r="T561" s="35"/>
      <c r="U561" s="12" t="s">
        <v>631</v>
      </c>
      <c r="Z561" s="1088" t="s">
        <v>1774</v>
      </c>
      <c r="AA561" s="1088"/>
      <c r="AB561" s="1088"/>
      <c r="AC561" s="1088"/>
      <c r="AD561" s="1088"/>
      <c r="AE561" s="1088"/>
      <c r="AF561" s="1088"/>
      <c r="AG561" s="1088"/>
      <c r="AH561" s="1088"/>
      <c r="AI561" s="1088"/>
      <c r="AJ561" s="1088"/>
      <c r="AK561" s="108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89" t="s">
        <v>1770</v>
      </c>
      <c r="H562" s="1089"/>
      <c r="I562" s="1089"/>
      <c r="J562" s="1089"/>
      <c r="K562" s="1089"/>
      <c r="L562" s="1089"/>
      <c r="M562" s="1089"/>
      <c r="N562" s="1089"/>
      <c r="O562" s="1089"/>
      <c r="P562" s="1089"/>
      <c r="Q562" s="1089"/>
      <c r="R562" s="1089"/>
      <c r="S562" s="14"/>
      <c r="T562" s="35"/>
      <c r="U562" s="12" t="s">
        <v>19</v>
      </c>
      <c r="Z562" s="1088" t="s">
        <v>1775</v>
      </c>
      <c r="AA562" s="1088"/>
      <c r="AB562" s="1088"/>
      <c r="AC562" s="1088"/>
      <c r="AD562" s="1088"/>
      <c r="AE562" s="1088"/>
      <c r="AF562" s="1088"/>
      <c r="AG562" s="1088"/>
      <c r="AH562" s="1088"/>
      <c r="AI562" s="1088"/>
      <c r="AJ562" s="1088"/>
      <c r="AK562" s="108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58" t="s">
        <v>1771</v>
      </c>
      <c r="H563" s="1123"/>
      <c r="I563" s="1123"/>
      <c r="J563" s="1123"/>
      <c r="K563" s="1123"/>
      <c r="L563" s="1123"/>
      <c r="O563" s="140" t="s">
        <v>220</v>
      </c>
      <c r="P563" s="1153"/>
      <c r="Q563" s="1153"/>
      <c r="R563" s="1153"/>
      <c r="S563" s="16"/>
      <c r="T563" s="35"/>
      <c r="U563" s="12" t="s">
        <v>338</v>
      </c>
      <c r="Z563" s="1158" t="s">
        <v>1776</v>
      </c>
      <c r="AA563" s="1123"/>
      <c r="AB563" s="1123"/>
      <c r="AC563" s="1123"/>
      <c r="AD563" s="1123"/>
      <c r="AE563" s="1123"/>
      <c r="AH563" s="140" t="s">
        <v>220</v>
      </c>
      <c r="AI563" s="1153"/>
      <c r="AJ563" s="1153"/>
      <c r="AK563" s="1153"/>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89" t="s">
        <v>1772</v>
      </c>
      <c r="I564" s="1089"/>
      <c r="J564" s="1089"/>
      <c r="K564" s="1089"/>
      <c r="L564" s="1089"/>
      <c r="M564" s="1089"/>
      <c r="N564" s="1089"/>
      <c r="O564" s="1089"/>
      <c r="P564" s="1089"/>
      <c r="Q564" s="1089"/>
      <c r="R564" s="1089"/>
      <c r="S564" s="14"/>
      <c r="T564" s="35"/>
      <c r="U564" s="12" t="s">
        <v>20</v>
      </c>
      <c r="AA564" s="1089" t="s">
        <v>1777</v>
      </c>
      <c r="AB564" s="1089"/>
      <c r="AC564" s="1089"/>
      <c r="AD564" s="1089"/>
      <c r="AE564" s="1089"/>
      <c r="AF564" s="1089"/>
      <c r="AG564" s="1089"/>
      <c r="AH564" s="1089"/>
      <c r="AI564" s="1089"/>
      <c r="AJ564" s="1089"/>
      <c r="AK564" s="1089"/>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298"/>
      <c r="N565" s="1298"/>
      <c r="O565" s="1298"/>
      <c r="P565" s="1298"/>
      <c r="Q565" s="1298"/>
      <c r="R565" s="1298"/>
      <c r="S565" s="14"/>
      <c r="T565" s="35"/>
      <c r="U565" s="530" t="s">
        <v>1427</v>
      </c>
      <c r="V565" s="743"/>
      <c r="W565" s="743"/>
      <c r="X565" s="743"/>
      <c r="Y565" s="743"/>
      <c r="Z565" s="743"/>
      <c r="AA565" s="14"/>
      <c r="AB565" s="14"/>
      <c r="AC565" s="14"/>
      <c r="AD565" s="14"/>
      <c r="AE565" s="14"/>
      <c r="AF565" s="1297">
        <v>0.04</v>
      </c>
      <c r="AG565" s="1298"/>
      <c r="AH565" s="1298"/>
      <c r="AI565" s="1298"/>
      <c r="AJ565" s="1298"/>
      <c r="AK565" s="1298"/>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7" t="s">
        <v>592</v>
      </c>
      <c r="O566" s="1117"/>
      <c r="T566" s="35"/>
      <c r="U566" s="12" t="s">
        <v>22</v>
      </c>
      <c r="AG566" s="1117" t="s">
        <v>592</v>
      </c>
      <c r="AH566" s="1117"/>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77" t="str">
        <f>C547</f>
        <v>JLL - Construction Loan (Tax Exempt)</v>
      </c>
      <c r="H568" s="1177"/>
      <c r="I568" s="1177"/>
      <c r="J568" s="1177"/>
      <c r="K568" s="1177"/>
      <c r="L568" s="1177"/>
      <c r="M568" s="1177"/>
      <c r="N568" s="1177"/>
      <c r="O568" s="1177"/>
      <c r="P568" s="1177"/>
      <c r="Q568" s="1177"/>
      <c r="R568" s="1177"/>
      <c r="T568" s="87" t="s">
        <v>632</v>
      </c>
      <c r="U568" s="12" t="s">
        <v>510</v>
      </c>
      <c r="Z568" s="1177" t="str">
        <f>C548</f>
        <v>Deferred Fees and Costs</v>
      </c>
      <c r="AA568" s="1177"/>
      <c r="AB568" s="1177"/>
      <c r="AC568" s="1177"/>
      <c r="AD568" s="1177"/>
      <c r="AE568" s="1177"/>
      <c r="AF568" s="1177"/>
      <c r="AG568" s="1177"/>
      <c r="AH568" s="1177"/>
      <c r="AI568" s="1177"/>
      <c r="AJ568" s="1177"/>
      <c r="AK568" s="1177"/>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9" t="s">
        <v>1779</v>
      </c>
      <c r="H569" s="1089"/>
      <c r="I569" s="1089"/>
      <c r="J569" s="1089"/>
      <c r="K569" s="1089"/>
      <c r="L569" s="1089"/>
      <c r="M569" s="1089"/>
      <c r="N569" s="1089"/>
      <c r="O569" s="1089"/>
      <c r="P569" s="1089"/>
      <c r="Q569" s="1089"/>
      <c r="R569" s="1089"/>
      <c r="T569" s="35"/>
      <c r="U569" s="12" t="s">
        <v>92</v>
      </c>
      <c r="Z569" s="1089" t="s">
        <v>1658</v>
      </c>
      <c r="AA569" s="1089"/>
      <c r="AB569" s="1089"/>
      <c r="AC569" s="1089"/>
      <c r="AD569" s="1089"/>
      <c r="AE569" s="1089"/>
      <c r="AF569" s="1089"/>
      <c r="AG569" s="1089"/>
      <c r="AH569" s="1089"/>
      <c r="AI569" s="1089"/>
      <c r="AJ569" s="1089"/>
      <c r="AK569" s="1089"/>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088" t="s">
        <v>1774</v>
      </c>
      <c r="H570" s="1088"/>
      <c r="I570" s="1088"/>
      <c r="J570" s="1088"/>
      <c r="K570" s="1088"/>
      <c r="L570" s="1088"/>
      <c r="M570" s="1088"/>
      <c r="N570" s="1088"/>
      <c r="O570" s="1088"/>
      <c r="P570" s="1088"/>
      <c r="Q570" s="1088"/>
      <c r="R570" s="1088"/>
      <c r="T570" s="35"/>
      <c r="U570" s="12" t="s">
        <v>631</v>
      </c>
      <c r="Z570" s="1088" t="s">
        <v>1781</v>
      </c>
      <c r="AA570" s="1088"/>
      <c r="AB570" s="1088"/>
      <c r="AC570" s="1088"/>
      <c r="AD570" s="1088"/>
      <c r="AE570" s="1088"/>
      <c r="AF570" s="1088"/>
      <c r="AG570" s="1088"/>
      <c r="AH570" s="1088"/>
      <c r="AI570" s="1088"/>
      <c r="AJ570" s="1088"/>
      <c r="AK570" s="108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8" t="s">
        <v>1775</v>
      </c>
      <c r="H571" s="1088"/>
      <c r="I571" s="1088"/>
      <c r="J571" s="1088"/>
      <c r="K571" s="1088"/>
      <c r="L571" s="1088"/>
      <c r="M571" s="1088"/>
      <c r="N571" s="1088"/>
      <c r="O571" s="1088"/>
      <c r="P571" s="1088"/>
      <c r="Q571" s="1088"/>
      <c r="R571" s="1088"/>
      <c r="T571" s="35"/>
      <c r="U571" s="12" t="s">
        <v>19</v>
      </c>
      <c r="Z571" s="1088" t="s">
        <v>1778</v>
      </c>
      <c r="AA571" s="1088"/>
      <c r="AB571" s="1088"/>
      <c r="AC571" s="1088"/>
      <c r="AD571" s="1088"/>
      <c r="AE571" s="1088"/>
      <c r="AF571" s="1088"/>
      <c r="AG571" s="1088"/>
      <c r="AH571" s="1088"/>
      <c r="AI571" s="1088"/>
      <c r="AJ571" s="1088"/>
      <c r="AK571" s="108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58" t="s">
        <v>1776</v>
      </c>
      <c r="H572" s="1123"/>
      <c r="I572" s="1123"/>
      <c r="J572" s="1123"/>
      <c r="K572" s="1123"/>
      <c r="L572" s="1123"/>
      <c r="O572" s="140" t="s">
        <v>220</v>
      </c>
      <c r="P572" s="1153"/>
      <c r="Q572" s="1153"/>
      <c r="R572" s="1153"/>
      <c r="T572" s="35"/>
      <c r="U572" s="12" t="s">
        <v>338</v>
      </c>
      <c r="Z572" s="1158" t="s">
        <v>1674</v>
      </c>
      <c r="AA572" s="1123"/>
      <c r="AB572" s="1123"/>
      <c r="AC572" s="1123"/>
      <c r="AD572" s="1123"/>
      <c r="AE572" s="1123"/>
      <c r="AH572" s="140" t="s">
        <v>220</v>
      </c>
      <c r="AI572" s="1153"/>
      <c r="AJ572" s="1153"/>
      <c r="AK572" s="1153"/>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9" t="s">
        <v>1780</v>
      </c>
      <c r="I573" s="1089"/>
      <c r="J573" s="1089"/>
      <c r="K573" s="1089"/>
      <c r="L573" s="1089"/>
      <c r="M573" s="1089"/>
      <c r="N573" s="1089"/>
      <c r="O573" s="1089"/>
      <c r="P573" s="1089"/>
      <c r="Q573" s="1089"/>
      <c r="R573" s="1089"/>
      <c r="T573" s="35"/>
      <c r="U573" s="12" t="s">
        <v>20</v>
      </c>
      <c r="AA573" s="1089" t="s">
        <v>1782</v>
      </c>
      <c r="AB573" s="1089"/>
      <c r="AC573" s="1089"/>
      <c r="AD573" s="1089"/>
      <c r="AE573" s="1089"/>
      <c r="AF573" s="1089"/>
      <c r="AG573" s="1089"/>
      <c r="AH573" s="1089"/>
      <c r="AI573" s="1089"/>
      <c r="AJ573" s="1089"/>
      <c r="AK573" s="1089"/>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7" t="s">
        <v>592</v>
      </c>
      <c r="O574" s="1117"/>
      <c r="T574" s="35"/>
      <c r="U574" s="12" t="s">
        <v>22</v>
      </c>
      <c r="AG574" s="1117" t="s">
        <v>592</v>
      </c>
      <c r="AH574" s="1117"/>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77">
        <f>C549</f>
        <v>0</v>
      </c>
      <c r="H576" s="1177"/>
      <c r="I576" s="1177"/>
      <c r="J576" s="1177"/>
      <c r="K576" s="1177"/>
      <c r="L576" s="1177"/>
      <c r="M576" s="1177"/>
      <c r="N576" s="1177"/>
      <c r="O576" s="1177"/>
      <c r="P576" s="1177"/>
      <c r="Q576" s="1177"/>
      <c r="R576" s="1177"/>
      <c r="T576" s="87" t="s">
        <v>635</v>
      </c>
      <c r="U576" s="12" t="s">
        <v>510</v>
      </c>
      <c r="Z576" s="1177">
        <f>C550</f>
        <v>0</v>
      </c>
      <c r="AA576" s="1177"/>
      <c r="AB576" s="1177"/>
      <c r="AC576" s="1177"/>
      <c r="AD576" s="1177"/>
      <c r="AE576" s="1177"/>
      <c r="AF576" s="1177"/>
      <c r="AG576" s="1177"/>
      <c r="AH576" s="1177"/>
      <c r="AI576" s="1177"/>
      <c r="AJ576" s="1177"/>
      <c r="AK576" s="1177"/>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9"/>
      <c r="H577" s="1089"/>
      <c r="I577" s="1089"/>
      <c r="J577" s="1089"/>
      <c r="K577" s="1089"/>
      <c r="L577" s="1089"/>
      <c r="M577" s="1089"/>
      <c r="N577" s="1089"/>
      <c r="O577" s="1089"/>
      <c r="P577" s="1089"/>
      <c r="Q577" s="1089"/>
      <c r="R577" s="1089"/>
      <c r="T577" s="35"/>
      <c r="U577" s="12" t="s">
        <v>92</v>
      </c>
      <c r="Z577" s="1089"/>
      <c r="AA577" s="1089"/>
      <c r="AB577" s="1089"/>
      <c r="AC577" s="1089"/>
      <c r="AD577" s="1089"/>
      <c r="AE577" s="1089"/>
      <c r="AF577" s="1089"/>
      <c r="AG577" s="1089"/>
      <c r="AH577" s="1089"/>
      <c r="AI577" s="1089"/>
      <c r="AJ577" s="1089"/>
      <c r="AK577" s="1089"/>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89"/>
      <c r="H578" s="1089"/>
      <c r="I578" s="1089"/>
      <c r="J578" s="1089"/>
      <c r="K578" s="1089"/>
      <c r="L578" s="1089"/>
      <c r="M578" s="1089"/>
      <c r="N578" s="1089"/>
      <c r="O578" s="1089"/>
      <c r="P578" s="1089"/>
      <c r="Q578" s="1089"/>
      <c r="R578" s="1089"/>
      <c r="T578" s="35"/>
      <c r="U578" s="12" t="s">
        <v>631</v>
      </c>
      <c r="Z578" s="1088"/>
      <c r="AA578" s="1088"/>
      <c r="AB578" s="1088"/>
      <c r="AC578" s="1088"/>
      <c r="AD578" s="1088"/>
      <c r="AE578" s="1088"/>
      <c r="AF578" s="1088"/>
      <c r="AG578" s="1088"/>
      <c r="AH578" s="1088"/>
      <c r="AI578" s="1088"/>
      <c r="AJ578" s="1088"/>
      <c r="AK578" s="108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9"/>
      <c r="H579" s="1089"/>
      <c r="I579" s="1089"/>
      <c r="J579" s="1089"/>
      <c r="K579" s="1089"/>
      <c r="L579" s="1089"/>
      <c r="M579" s="1089"/>
      <c r="N579" s="1089"/>
      <c r="O579" s="1089"/>
      <c r="P579" s="1089"/>
      <c r="Q579" s="1089"/>
      <c r="R579" s="1089"/>
      <c r="T579" s="35"/>
      <c r="U579" s="12" t="s">
        <v>19</v>
      </c>
      <c r="Z579" s="1088"/>
      <c r="AA579" s="1088"/>
      <c r="AB579" s="1088"/>
      <c r="AC579" s="1088"/>
      <c r="AD579" s="1088"/>
      <c r="AE579" s="1088"/>
      <c r="AF579" s="1088"/>
      <c r="AG579" s="1088"/>
      <c r="AH579" s="1088"/>
      <c r="AI579" s="1088"/>
      <c r="AJ579" s="1088"/>
      <c r="AK579" s="108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23"/>
      <c r="H580" s="1123"/>
      <c r="I580" s="1123"/>
      <c r="J580" s="1123"/>
      <c r="K580" s="1123"/>
      <c r="L580" s="1123"/>
      <c r="O580" s="140" t="s">
        <v>220</v>
      </c>
      <c r="P580" s="1153"/>
      <c r="Q580" s="1153"/>
      <c r="R580" s="1153"/>
      <c r="T580" s="35"/>
      <c r="U580" s="12" t="s">
        <v>338</v>
      </c>
      <c r="Z580" s="1123"/>
      <c r="AA580" s="1123"/>
      <c r="AB580" s="1123"/>
      <c r="AC580" s="1123"/>
      <c r="AD580" s="1123"/>
      <c r="AE580" s="1123"/>
      <c r="AH580" s="140" t="s">
        <v>220</v>
      </c>
      <c r="AI580" s="1153"/>
      <c r="AJ580" s="1153"/>
      <c r="AK580" s="1153"/>
    </row>
    <row r="581" spans="1:112" ht="12.75">
      <c r="A581" s="35"/>
      <c r="B581" s="12" t="s">
        <v>20</v>
      </c>
      <c r="H581" s="1089"/>
      <c r="I581" s="1089"/>
      <c r="J581" s="1089"/>
      <c r="K581" s="1089"/>
      <c r="L581" s="1089"/>
      <c r="M581" s="1089"/>
      <c r="N581" s="1089"/>
      <c r="O581" s="1089"/>
      <c r="P581" s="1089"/>
      <c r="Q581" s="1089"/>
      <c r="R581" s="1089"/>
      <c r="T581" s="35"/>
      <c r="U581" s="12" t="s">
        <v>20</v>
      </c>
      <c r="AA581" s="1089"/>
      <c r="AB581" s="1089"/>
      <c r="AC581" s="1089"/>
      <c r="AD581" s="1089"/>
      <c r="AE581" s="1089"/>
      <c r="AF581" s="1089"/>
      <c r="AG581" s="1089"/>
      <c r="AH581" s="1089"/>
      <c r="AI581" s="1089"/>
      <c r="AJ581" s="1089"/>
      <c r="AK581" s="1089"/>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7" t="s">
        <v>723</v>
      </c>
      <c r="O582" s="1117"/>
      <c r="T582" s="35"/>
      <c r="U582" s="12" t="s">
        <v>22</v>
      </c>
      <c r="AG582" s="1117" t="s">
        <v>723</v>
      </c>
      <c r="AH582" s="1117"/>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77">
        <f>C551</f>
        <v>0</v>
      </c>
      <c r="H584" s="1177"/>
      <c r="I584" s="1177"/>
      <c r="J584" s="1177"/>
      <c r="K584" s="1177"/>
      <c r="L584" s="1177"/>
      <c r="M584" s="1177"/>
      <c r="N584" s="1177"/>
      <c r="O584" s="1177"/>
      <c r="P584" s="1177"/>
      <c r="Q584" s="1177"/>
      <c r="R584" s="1177"/>
      <c r="T584" s="87" t="s">
        <v>502</v>
      </c>
      <c r="U584" s="12" t="s">
        <v>510</v>
      </c>
      <c r="Z584" s="1177">
        <f>C552</f>
        <v>0</v>
      </c>
      <c r="AA584" s="1177"/>
      <c r="AB584" s="1177"/>
      <c r="AC584" s="1177"/>
      <c r="AD584" s="1177"/>
      <c r="AE584" s="1177"/>
      <c r="AF584" s="1177"/>
      <c r="AG584" s="1177"/>
      <c r="AH584" s="1177"/>
      <c r="AI584" s="1177"/>
      <c r="AJ584" s="1177"/>
      <c r="AK584" s="1177"/>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9"/>
      <c r="H585" s="1089"/>
      <c r="I585" s="1089"/>
      <c r="J585" s="1089"/>
      <c r="K585" s="1089"/>
      <c r="L585" s="1089"/>
      <c r="M585" s="1089"/>
      <c r="N585" s="1089"/>
      <c r="O585" s="1089"/>
      <c r="P585" s="1089"/>
      <c r="Q585" s="1089"/>
      <c r="R585" s="1089"/>
      <c r="T585" s="35"/>
      <c r="U585" s="12" t="s">
        <v>92</v>
      </c>
      <c r="Z585" s="1089"/>
      <c r="AA585" s="1089"/>
      <c r="AB585" s="1089"/>
      <c r="AC585" s="1089"/>
      <c r="AD585" s="1089"/>
      <c r="AE585" s="1089"/>
      <c r="AF585" s="1089"/>
      <c r="AG585" s="1089"/>
      <c r="AH585" s="1089"/>
      <c r="AI585" s="1089"/>
      <c r="AJ585" s="1089"/>
      <c r="AK585" s="1089"/>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89"/>
      <c r="H586" s="1089"/>
      <c r="I586" s="1089"/>
      <c r="J586" s="1089"/>
      <c r="K586" s="1089"/>
      <c r="L586" s="1089"/>
      <c r="M586" s="1089"/>
      <c r="N586" s="1089"/>
      <c r="O586" s="1089"/>
      <c r="P586" s="1089"/>
      <c r="Q586" s="1089"/>
      <c r="R586" s="1089"/>
      <c r="S586" s="12"/>
      <c r="T586" s="35"/>
      <c r="U586" s="12" t="s">
        <v>631</v>
      </c>
      <c r="V586" s="12"/>
      <c r="W586" s="12"/>
      <c r="X586" s="12"/>
      <c r="Y586" s="12"/>
      <c r="Z586" s="1088"/>
      <c r="AA586" s="1088"/>
      <c r="AB586" s="1088"/>
      <c r="AC586" s="1088"/>
      <c r="AD586" s="1088"/>
      <c r="AE586" s="1088"/>
      <c r="AF586" s="1088"/>
      <c r="AG586" s="1088"/>
      <c r="AH586" s="1088"/>
      <c r="AI586" s="1088"/>
      <c r="AJ586" s="1088"/>
      <c r="AK586" s="1088"/>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9"/>
      <c r="H587" s="1089"/>
      <c r="I587" s="1089"/>
      <c r="J587" s="1089"/>
      <c r="K587" s="1089"/>
      <c r="L587" s="1089"/>
      <c r="M587" s="1089"/>
      <c r="N587" s="1089"/>
      <c r="O587" s="1089"/>
      <c r="P587" s="1089"/>
      <c r="Q587" s="1089"/>
      <c r="R587" s="1089"/>
      <c r="S587" s="12"/>
      <c r="T587" s="35"/>
      <c r="U587" s="12" t="s">
        <v>19</v>
      </c>
      <c r="V587" s="12"/>
      <c r="W587" s="12"/>
      <c r="X587" s="12"/>
      <c r="Y587" s="12"/>
      <c r="Z587" s="1088"/>
      <c r="AA587" s="1088"/>
      <c r="AB587" s="1088"/>
      <c r="AC587" s="1088"/>
      <c r="AD587" s="1088"/>
      <c r="AE587" s="1088"/>
      <c r="AF587" s="1088"/>
      <c r="AG587" s="1088"/>
      <c r="AH587" s="1088"/>
      <c r="AI587" s="1088"/>
      <c r="AJ587" s="1088"/>
      <c r="AK587" s="1088"/>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23"/>
      <c r="H588" s="1123"/>
      <c r="I588" s="1123"/>
      <c r="J588" s="1123"/>
      <c r="K588" s="1123"/>
      <c r="L588" s="1123"/>
      <c r="M588" s="12"/>
      <c r="N588" s="12"/>
      <c r="O588" s="140" t="s">
        <v>220</v>
      </c>
      <c r="P588" s="1153"/>
      <c r="Q588" s="1153"/>
      <c r="R588" s="1153"/>
      <c r="S588" s="12"/>
      <c r="T588" s="35"/>
      <c r="U588" s="12" t="s">
        <v>338</v>
      </c>
      <c r="V588" s="12"/>
      <c r="W588" s="12"/>
      <c r="X588" s="12"/>
      <c r="Y588" s="12"/>
      <c r="Z588" s="1123"/>
      <c r="AA588" s="1123"/>
      <c r="AB588" s="1123"/>
      <c r="AC588" s="1123"/>
      <c r="AD588" s="1123"/>
      <c r="AE588" s="1123"/>
      <c r="AF588" s="12"/>
      <c r="AG588" s="12"/>
      <c r="AH588" s="140" t="s">
        <v>220</v>
      </c>
      <c r="AI588" s="1153"/>
      <c r="AJ588" s="1153"/>
      <c r="AK588" s="1153"/>
      <c r="AL588" s="12"/>
      <c r="AM588" s="7" t="s">
        <v>347</v>
      </c>
      <c r="AN588" s="58"/>
      <c r="AO588" s="58"/>
      <c r="AP588" s="58"/>
      <c r="AQ588" s="58"/>
      <c r="AR588" s="193" t="s">
        <v>521</v>
      </c>
      <c r="AS588" s="194"/>
      <c r="AT588" s="1290"/>
      <c r="AU588" s="1291"/>
      <c r="AV588" s="193" t="s">
        <v>522</v>
      </c>
      <c r="AW588" s="194"/>
      <c r="AX588" s="1290"/>
      <c r="AY588" s="1291"/>
      <c r="AZ588" s="58"/>
      <c r="BA588" s="1562" t="s">
        <v>684</v>
      </c>
      <c r="BB588" s="1563"/>
      <c r="BC588" s="1563"/>
      <c r="BD588" s="1563"/>
      <c r="BE588" s="1564"/>
      <c r="BF588" s="1296" t="s">
        <v>348</v>
      </c>
      <c r="BG588" s="1296"/>
      <c r="BH588" s="1296"/>
      <c r="BI588" s="1296"/>
      <c r="BJ588" s="1296"/>
      <c r="BK588" s="1296" t="s">
        <v>170</v>
      </c>
      <c r="BL588" s="1296"/>
      <c r="BM588" s="1296"/>
      <c r="BN588" s="1296"/>
      <c r="BO588" s="1296"/>
      <c r="BP588" s="1296" t="s">
        <v>171</v>
      </c>
      <c r="BQ588" s="1296"/>
      <c r="BR588" s="1296"/>
      <c r="BS588" s="1296"/>
      <c r="BT588" s="1296"/>
      <c r="BU588" s="1296" t="s">
        <v>507</v>
      </c>
      <c r="BV588" s="1296"/>
      <c r="BW588" s="1296"/>
      <c r="BX588" s="1296"/>
      <c r="BY588" s="1296"/>
      <c r="BZ588" s="1296" t="s">
        <v>33</v>
      </c>
      <c r="CA588" s="1296"/>
      <c r="CB588" s="1296"/>
      <c r="CC588" s="1296"/>
      <c r="CD588" s="1296"/>
      <c r="CE588" s="1296" t="s">
        <v>684</v>
      </c>
      <c r="CF588" s="1296"/>
      <c r="CG588" s="1296"/>
      <c r="CH588" s="1296"/>
      <c r="CI588" s="1296"/>
      <c r="CJ588" s="1296" t="s">
        <v>348</v>
      </c>
      <c r="CK588" s="1296"/>
      <c r="CL588" s="1296"/>
      <c r="CM588" s="1296"/>
      <c r="CN588" s="1296"/>
      <c r="CO588" s="1296" t="s">
        <v>170</v>
      </c>
      <c r="CP588" s="1296"/>
      <c r="CQ588" s="1296"/>
      <c r="CR588" s="1296"/>
      <c r="CS588" s="1296"/>
      <c r="CT588" s="1296" t="s">
        <v>171</v>
      </c>
      <c r="CU588" s="1296"/>
      <c r="CV588" s="1296"/>
      <c r="CW588" s="1296"/>
      <c r="CX588" s="1296"/>
      <c r="CY588" s="1296" t="s">
        <v>507</v>
      </c>
      <c r="CZ588" s="1296"/>
      <c r="DA588" s="1296"/>
      <c r="DB588" s="1296"/>
      <c r="DC588" s="1296"/>
      <c r="DD588" s="1296" t="s">
        <v>33</v>
      </c>
      <c r="DE588" s="1296"/>
      <c r="DF588" s="1296"/>
      <c r="DG588" s="1296"/>
      <c r="DH588" s="1296"/>
    </row>
    <row r="589" spans="1:112" s="7" customFormat="1" ht="12.75">
      <c r="A589" s="35"/>
      <c r="B589" s="12" t="s">
        <v>20</v>
      </c>
      <c r="C589" s="12"/>
      <c r="D589" s="12"/>
      <c r="E589" s="12"/>
      <c r="F589" s="12"/>
      <c r="G589" s="12"/>
      <c r="H589" s="1089"/>
      <c r="I589" s="1089"/>
      <c r="J589" s="1089"/>
      <c r="K589" s="1089"/>
      <c r="L589" s="1089"/>
      <c r="M589" s="1089"/>
      <c r="N589" s="1089"/>
      <c r="O589" s="1089"/>
      <c r="P589" s="1089"/>
      <c r="Q589" s="1089"/>
      <c r="R589" s="1089"/>
      <c r="S589" s="12"/>
      <c r="T589" s="35"/>
      <c r="U589" s="12" t="s">
        <v>20</v>
      </c>
      <c r="V589" s="12"/>
      <c r="W589" s="12"/>
      <c r="X589" s="12"/>
      <c r="Y589" s="12"/>
      <c r="Z589" s="12"/>
      <c r="AA589" s="1089"/>
      <c r="AB589" s="1089"/>
      <c r="AC589" s="1089"/>
      <c r="AD589" s="1089"/>
      <c r="AE589" s="1089"/>
      <c r="AF589" s="1089"/>
      <c r="AG589" s="1089"/>
      <c r="AH589" s="1089"/>
      <c r="AI589" s="1089"/>
      <c r="AJ589" s="1089"/>
      <c r="AK589" s="1089"/>
      <c r="AL589" s="12"/>
      <c r="AM589" s="7" t="s">
        <v>348</v>
      </c>
      <c r="AN589" s="58"/>
      <c r="AO589" s="58"/>
      <c r="AP589" s="58"/>
      <c r="AQ589" s="58"/>
      <c r="AR589" s="1251">
        <f t="shared" ref="AR589:AR613" si="0">IF(AND(AD709&lt;=0.5,AD709&gt;=0.36),1,0)</f>
        <v>1</v>
      </c>
      <c r="AS589" s="1252"/>
      <c r="AT589" s="1290">
        <f t="shared" ref="AT589:AT613" si="1">IF(AR589=1,G709,0)</f>
        <v>29</v>
      </c>
      <c r="AU589" s="1291"/>
      <c r="AV589" s="1251">
        <f t="shared" ref="AV589:AV613" si="2">IF(AND(AD709&lt;=0.35,AD709&gt;0),1,0)</f>
        <v>0</v>
      </c>
      <c r="AW589" s="1252"/>
      <c r="AX589" s="1290">
        <f t="shared" ref="AX589:AX613" si="3">IF(AV589=1,G709,0)</f>
        <v>0</v>
      </c>
      <c r="AY589" s="1291"/>
      <c r="AZ589" s="58"/>
      <c r="BA589" s="1290">
        <f t="shared" ref="BA589:BA613" si="4">IF(B709="SRO/Studio",G709,0)</f>
        <v>0</v>
      </c>
      <c r="BB589" s="1292"/>
      <c r="BC589" s="1292"/>
      <c r="BD589" s="1292"/>
      <c r="BE589" s="1291"/>
      <c r="BF589" s="1287">
        <f t="shared" ref="BF589:BF613" si="5">IF(B709="1 Bedroom",G709,0)</f>
        <v>29</v>
      </c>
      <c r="BG589" s="1287"/>
      <c r="BH589" s="1287"/>
      <c r="BI589" s="1287"/>
      <c r="BJ589" s="1287"/>
      <c r="BK589" s="1287">
        <f t="shared" ref="BK589:BK613" si="6">IF(B709="2 Bedrooms",G709,0)</f>
        <v>0</v>
      </c>
      <c r="BL589" s="1287"/>
      <c r="BM589" s="1287"/>
      <c r="BN589" s="1287"/>
      <c r="BO589" s="1287"/>
      <c r="BP589" s="1287">
        <f t="shared" ref="BP589:BP613" si="7">IF(B709="3 Bedrooms",G709,0)</f>
        <v>0</v>
      </c>
      <c r="BQ589" s="1287"/>
      <c r="BR589" s="1287"/>
      <c r="BS589" s="1287"/>
      <c r="BT589" s="1287"/>
      <c r="BU589" s="1287">
        <f t="shared" ref="BU589:BU613" si="8">IF(B709="4 Bedrooms",G709,0)</f>
        <v>0</v>
      </c>
      <c r="BV589" s="1287"/>
      <c r="BW589" s="1287"/>
      <c r="BX589" s="1287"/>
      <c r="BY589" s="1287"/>
      <c r="BZ589" s="1287">
        <f t="shared" ref="BZ589:BZ613" si="9">IF(B709="5 Bedrooms",G709,0)</f>
        <v>0</v>
      </c>
      <c r="CA589" s="1287"/>
      <c r="CB589" s="1287"/>
      <c r="CC589" s="1287"/>
      <c r="CD589" s="1287"/>
      <c r="CE589" s="1565">
        <f t="shared" ref="CE589:CE613" si="10">IF(AND(B709="SRO/Studio",AD709&lt;=0.3),G709,0)</f>
        <v>0</v>
      </c>
      <c r="CF589" s="1565"/>
      <c r="CG589" s="1565"/>
      <c r="CH589" s="1565"/>
      <c r="CI589" s="1565"/>
      <c r="CJ589" s="1565">
        <f t="shared" ref="CJ589:CJ613" si="11">IF(AND(B709="1 Bedroom",AD709&lt;=0.3),G709,0)</f>
        <v>0</v>
      </c>
      <c r="CK589" s="1565"/>
      <c r="CL589" s="1565"/>
      <c r="CM589" s="1565"/>
      <c r="CN589" s="1565"/>
      <c r="CO589" s="1565">
        <f t="shared" ref="CO589:CO613" si="12">IF(AND(B709="2 Bedrooms",AD709&lt;=0.3),G709,0)</f>
        <v>0</v>
      </c>
      <c r="CP589" s="1565"/>
      <c r="CQ589" s="1565"/>
      <c r="CR589" s="1565"/>
      <c r="CS589" s="1565"/>
      <c r="CT589" s="1565">
        <f t="shared" ref="CT589:CT613" si="13">IF(AND(B709="3 Bedrooms",AD709&lt;=0.3),G709,0)</f>
        <v>0</v>
      </c>
      <c r="CU589" s="1565"/>
      <c r="CV589" s="1565"/>
      <c r="CW589" s="1565"/>
      <c r="CX589" s="1565"/>
      <c r="CY589" s="1565">
        <f t="shared" ref="CY589:CY613" si="14">IF(AND(B709="4 Bedrooms",AD709&lt;=0.3),G709,0)</f>
        <v>0</v>
      </c>
      <c r="CZ589" s="1565"/>
      <c r="DA589" s="1565"/>
      <c r="DB589" s="1565"/>
      <c r="DC589" s="1565"/>
      <c r="DD589" s="1565">
        <f t="shared" ref="DD589:DD613" si="15">IF(AND(B709="5 Bedrooms",AD709&lt;=0.3),G709,0)</f>
        <v>0</v>
      </c>
      <c r="DE589" s="1565"/>
      <c r="DF589" s="1565"/>
      <c r="DG589" s="1565"/>
      <c r="DH589" s="1565"/>
    </row>
    <row r="590" spans="1:112" s="7" customFormat="1" ht="12.75">
      <c r="A590" s="35"/>
      <c r="B590" s="12" t="s">
        <v>22</v>
      </c>
      <c r="C590" s="12"/>
      <c r="D590" s="12"/>
      <c r="E590" s="12"/>
      <c r="F590" s="12"/>
      <c r="G590" s="12"/>
      <c r="H590" s="12"/>
      <c r="I590" s="12"/>
      <c r="J590" s="12"/>
      <c r="K590" s="12"/>
      <c r="L590" s="12"/>
      <c r="M590" s="12"/>
      <c r="N590" s="1117" t="s">
        <v>723</v>
      </c>
      <c r="O590" s="1117"/>
      <c r="P590" s="12"/>
      <c r="Q590" s="12"/>
      <c r="R590" s="12"/>
      <c r="S590" s="12"/>
      <c r="T590" s="35"/>
      <c r="U590" s="12" t="s">
        <v>22</v>
      </c>
      <c r="V590" s="12"/>
      <c r="W590" s="12"/>
      <c r="X590" s="12"/>
      <c r="Y590" s="12"/>
      <c r="Z590" s="12"/>
      <c r="AA590" s="12"/>
      <c r="AB590" s="12"/>
      <c r="AC590" s="12"/>
      <c r="AD590" s="12"/>
      <c r="AE590" s="12"/>
      <c r="AF590" s="12"/>
      <c r="AG590" s="1117" t="s">
        <v>723</v>
      </c>
      <c r="AH590" s="1117"/>
      <c r="AI590" s="12"/>
      <c r="AJ590" s="12"/>
      <c r="AK590" s="12"/>
      <c r="AL590" s="12"/>
      <c r="AM590" s="7" t="s">
        <v>170</v>
      </c>
      <c r="AN590" s="58"/>
      <c r="AO590" s="58"/>
      <c r="AP590" s="58"/>
      <c r="AQ590" s="58"/>
      <c r="AR590" s="1251">
        <f t="shared" si="0"/>
        <v>0</v>
      </c>
      <c r="AS590" s="1252"/>
      <c r="AT590" s="1290">
        <f t="shared" si="1"/>
        <v>0</v>
      </c>
      <c r="AU590" s="1291"/>
      <c r="AV590" s="1251">
        <f t="shared" si="2"/>
        <v>0</v>
      </c>
      <c r="AW590" s="1252"/>
      <c r="AX590" s="1290">
        <f t="shared" si="3"/>
        <v>0</v>
      </c>
      <c r="AY590" s="1291"/>
      <c r="AZ590" s="58"/>
      <c r="BA590" s="1290">
        <f t="shared" si="4"/>
        <v>0</v>
      </c>
      <c r="BB590" s="1292"/>
      <c r="BC590" s="1292"/>
      <c r="BD590" s="1292"/>
      <c r="BE590" s="1291"/>
      <c r="BF590" s="1287">
        <f t="shared" si="5"/>
        <v>70</v>
      </c>
      <c r="BG590" s="1287"/>
      <c r="BH590" s="1287"/>
      <c r="BI590" s="1287"/>
      <c r="BJ590" s="1287"/>
      <c r="BK590" s="1287">
        <f t="shared" si="6"/>
        <v>0</v>
      </c>
      <c r="BL590" s="1287"/>
      <c r="BM590" s="1287"/>
      <c r="BN590" s="1287"/>
      <c r="BO590" s="1287"/>
      <c r="BP590" s="1287">
        <f t="shared" si="7"/>
        <v>0</v>
      </c>
      <c r="BQ590" s="1287"/>
      <c r="BR590" s="1287"/>
      <c r="BS590" s="1287"/>
      <c r="BT590" s="1287"/>
      <c r="BU590" s="1287">
        <f t="shared" si="8"/>
        <v>0</v>
      </c>
      <c r="BV590" s="1287"/>
      <c r="BW590" s="1287"/>
      <c r="BX590" s="1287"/>
      <c r="BY590" s="1287"/>
      <c r="BZ590" s="1287">
        <f t="shared" si="9"/>
        <v>0</v>
      </c>
      <c r="CA590" s="1287"/>
      <c r="CB590" s="1287"/>
      <c r="CC590" s="1287"/>
      <c r="CD590" s="1287"/>
      <c r="CE590" s="1565">
        <f t="shared" si="10"/>
        <v>0</v>
      </c>
      <c r="CF590" s="1565"/>
      <c r="CG590" s="1565"/>
      <c r="CH590" s="1565"/>
      <c r="CI590" s="1565"/>
      <c r="CJ590" s="1565">
        <f t="shared" si="11"/>
        <v>0</v>
      </c>
      <c r="CK590" s="1565"/>
      <c r="CL590" s="1565"/>
      <c r="CM590" s="1565"/>
      <c r="CN590" s="1565"/>
      <c r="CO590" s="1565">
        <f t="shared" si="12"/>
        <v>0</v>
      </c>
      <c r="CP590" s="1565"/>
      <c r="CQ590" s="1565"/>
      <c r="CR590" s="1565"/>
      <c r="CS590" s="1565"/>
      <c r="CT590" s="1565">
        <f t="shared" si="13"/>
        <v>0</v>
      </c>
      <c r="CU590" s="1565"/>
      <c r="CV590" s="1565"/>
      <c r="CW590" s="1565"/>
      <c r="CX590" s="1565"/>
      <c r="CY590" s="1565">
        <f t="shared" si="14"/>
        <v>0</v>
      </c>
      <c r="CZ590" s="1565"/>
      <c r="DA590" s="1565"/>
      <c r="DB590" s="1565"/>
      <c r="DC590" s="1565"/>
      <c r="DD590" s="1565">
        <f t="shared" si="15"/>
        <v>0</v>
      </c>
      <c r="DE590" s="1565"/>
      <c r="DF590" s="1565"/>
      <c r="DG590" s="1565"/>
      <c r="DH590" s="1565"/>
    </row>
    <row r="591" spans="1:112" ht="12.75">
      <c r="A591" s="35"/>
      <c r="T591" s="35"/>
      <c r="AM591" s="7" t="s">
        <v>171</v>
      </c>
      <c r="AN591" s="58"/>
      <c r="AO591" s="58"/>
      <c r="AP591" s="58"/>
      <c r="AQ591" s="58"/>
      <c r="AR591" s="1251">
        <f t="shared" si="0"/>
        <v>0</v>
      </c>
      <c r="AS591" s="1252"/>
      <c r="AT591" s="1290">
        <f t="shared" si="1"/>
        <v>0</v>
      </c>
      <c r="AU591" s="1291"/>
      <c r="AV591" s="1251">
        <f t="shared" si="2"/>
        <v>0</v>
      </c>
      <c r="AW591" s="1252"/>
      <c r="AX591" s="1290">
        <f t="shared" si="3"/>
        <v>0</v>
      </c>
      <c r="AY591" s="1291"/>
      <c r="AZ591" s="58"/>
      <c r="BA591" s="1290">
        <f t="shared" si="4"/>
        <v>0</v>
      </c>
      <c r="BB591" s="1292"/>
      <c r="BC591" s="1292"/>
      <c r="BD591" s="1292"/>
      <c r="BE591" s="1291"/>
      <c r="BF591" s="1287">
        <f t="shared" si="5"/>
        <v>0</v>
      </c>
      <c r="BG591" s="1287"/>
      <c r="BH591" s="1287"/>
      <c r="BI591" s="1287"/>
      <c r="BJ591" s="1287"/>
      <c r="BK591" s="1287">
        <f t="shared" si="6"/>
        <v>0</v>
      </c>
      <c r="BL591" s="1287"/>
      <c r="BM591" s="1287"/>
      <c r="BN591" s="1287"/>
      <c r="BO591" s="1287"/>
      <c r="BP591" s="1287">
        <f t="shared" si="7"/>
        <v>0</v>
      </c>
      <c r="BQ591" s="1287"/>
      <c r="BR591" s="1287"/>
      <c r="BS591" s="1287"/>
      <c r="BT591" s="1287"/>
      <c r="BU591" s="1287">
        <f t="shared" si="8"/>
        <v>0</v>
      </c>
      <c r="BV591" s="1287"/>
      <c r="BW591" s="1287"/>
      <c r="BX591" s="1287"/>
      <c r="BY591" s="1287"/>
      <c r="BZ591" s="1287">
        <f t="shared" si="9"/>
        <v>0</v>
      </c>
      <c r="CA591" s="1287"/>
      <c r="CB591" s="1287"/>
      <c r="CC591" s="1287"/>
      <c r="CD591" s="1287"/>
      <c r="CE591" s="1565">
        <f t="shared" si="10"/>
        <v>0</v>
      </c>
      <c r="CF591" s="1565"/>
      <c r="CG591" s="1565"/>
      <c r="CH591" s="1565"/>
      <c r="CI591" s="1565"/>
      <c r="CJ591" s="1565">
        <f t="shared" si="11"/>
        <v>0</v>
      </c>
      <c r="CK591" s="1565"/>
      <c r="CL591" s="1565"/>
      <c r="CM591" s="1565"/>
      <c r="CN591" s="1565"/>
      <c r="CO591" s="1565">
        <f t="shared" si="12"/>
        <v>0</v>
      </c>
      <c r="CP591" s="1565"/>
      <c r="CQ591" s="1565"/>
      <c r="CR591" s="1565"/>
      <c r="CS591" s="1565"/>
      <c r="CT591" s="1565">
        <f t="shared" si="13"/>
        <v>0</v>
      </c>
      <c r="CU591" s="1565"/>
      <c r="CV591" s="1565"/>
      <c r="CW591" s="1565"/>
      <c r="CX591" s="1565"/>
      <c r="CY591" s="1565">
        <f t="shared" si="14"/>
        <v>0</v>
      </c>
      <c r="CZ591" s="1565"/>
      <c r="DA591" s="1565"/>
      <c r="DB591" s="1565"/>
      <c r="DC591" s="1565"/>
      <c r="DD591" s="1565">
        <f t="shared" si="15"/>
        <v>0</v>
      </c>
      <c r="DE591" s="1565"/>
      <c r="DF591" s="1565"/>
      <c r="DG591" s="1565"/>
      <c r="DH591" s="1565"/>
    </row>
    <row r="592" spans="1:112" ht="12.75">
      <c r="A592" s="87" t="s">
        <v>508</v>
      </c>
      <c r="B592" s="12" t="s">
        <v>510</v>
      </c>
      <c r="G592" s="1177">
        <f>C553</f>
        <v>0</v>
      </c>
      <c r="H592" s="1177"/>
      <c r="I592" s="1177"/>
      <c r="J592" s="1177"/>
      <c r="K592" s="1177"/>
      <c r="L592" s="1177"/>
      <c r="M592" s="1177"/>
      <c r="N592" s="1177"/>
      <c r="O592" s="1177"/>
      <c r="P592" s="1177"/>
      <c r="Q592" s="1177"/>
      <c r="R592" s="1177"/>
      <c r="T592" s="87" t="s">
        <v>697</v>
      </c>
      <c r="U592" s="12" t="s">
        <v>510</v>
      </c>
      <c r="Z592" s="1177">
        <f>C554</f>
        <v>0</v>
      </c>
      <c r="AA592" s="1177"/>
      <c r="AB592" s="1177"/>
      <c r="AC592" s="1177"/>
      <c r="AD592" s="1177"/>
      <c r="AE592" s="1177"/>
      <c r="AF592" s="1177"/>
      <c r="AG592" s="1177"/>
      <c r="AH592" s="1177"/>
      <c r="AI592" s="1177"/>
      <c r="AJ592" s="1177"/>
      <c r="AK592" s="1177"/>
      <c r="AM592" s="7" t="s">
        <v>172</v>
      </c>
      <c r="AN592" s="58"/>
      <c r="AO592" s="58"/>
      <c r="AP592" s="58"/>
      <c r="AQ592" s="58"/>
      <c r="AR592" s="1251">
        <f t="shared" si="0"/>
        <v>0</v>
      </c>
      <c r="AS592" s="1252"/>
      <c r="AT592" s="1290">
        <f t="shared" si="1"/>
        <v>0</v>
      </c>
      <c r="AU592" s="1291"/>
      <c r="AV592" s="1251">
        <f t="shared" si="2"/>
        <v>0</v>
      </c>
      <c r="AW592" s="1252"/>
      <c r="AX592" s="1290">
        <f t="shared" si="3"/>
        <v>0</v>
      </c>
      <c r="AY592" s="1291"/>
      <c r="AZ592" s="58"/>
      <c r="BA592" s="1290">
        <f t="shared" si="4"/>
        <v>0</v>
      </c>
      <c r="BB592" s="1292"/>
      <c r="BC592" s="1292"/>
      <c r="BD592" s="1292"/>
      <c r="BE592" s="1291"/>
      <c r="BF592" s="1287">
        <f t="shared" si="5"/>
        <v>0</v>
      </c>
      <c r="BG592" s="1287"/>
      <c r="BH592" s="1287"/>
      <c r="BI592" s="1287"/>
      <c r="BJ592" s="1287"/>
      <c r="BK592" s="1287">
        <f t="shared" si="6"/>
        <v>0</v>
      </c>
      <c r="BL592" s="1287"/>
      <c r="BM592" s="1287"/>
      <c r="BN592" s="1287"/>
      <c r="BO592" s="1287"/>
      <c r="BP592" s="1287">
        <f t="shared" si="7"/>
        <v>0</v>
      </c>
      <c r="BQ592" s="1287"/>
      <c r="BR592" s="1287"/>
      <c r="BS592" s="1287"/>
      <c r="BT592" s="1287"/>
      <c r="BU592" s="1287">
        <f t="shared" si="8"/>
        <v>0</v>
      </c>
      <c r="BV592" s="1287"/>
      <c r="BW592" s="1287"/>
      <c r="BX592" s="1287"/>
      <c r="BY592" s="1287"/>
      <c r="BZ592" s="1287">
        <f t="shared" si="9"/>
        <v>0</v>
      </c>
      <c r="CA592" s="1287"/>
      <c r="CB592" s="1287"/>
      <c r="CC592" s="1287"/>
      <c r="CD592" s="1287"/>
      <c r="CE592" s="1565">
        <f t="shared" si="10"/>
        <v>0</v>
      </c>
      <c r="CF592" s="1565"/>
      <c r="CG592" s="1565"/>
      <c r="CH592" s="1565"/>
      <c r="CI592" s="1565"/>
      <c r="CJ592" s="1565">
        <f t="shared" si="11"/>
        <v>0</v>
      </c>
      <c r="CK592" s="1565"/>
      <c r="CL592" s="1565"/>
      <c r="CM592" s="1565"/>
      <c r="CN592" s="1565"/>
      <c r="CO592" s="1565">
        <f t="shared" si="12"/>
        <v>0</v>
      </c>
      <c r="CP592" s="1565"/>
      <c r="CQ592" s="1565"/>
      <c r="CR592" s="1565"/>
      <c r="CS592" s="1565"/>
      <c r="CT592" s="1565">
        <f t="shared" si="13"/>
        <v>0</v>
      </c>
      <c r="CU592" s="1565"/>
      <c r="CV592" s="1565"/>
      <c r="CW592" s="1565"/>
      <c r="CX592" s="1565"/>
      <c r="CY592" s="1565">
        <f t="shared" si="14"/>
        <v>0</v>
      </c>
      <c r="CZ592" s="1565"/>
      <c r="DA592" s="1565"/>
      <c r="DB592" s="1565"/>
      <c r="DC592" s="1565"/>
      <c r="DD592" s="1565">
        <f t="shared" si="15"/>
        <v>0</v>
      </c>
      <c r="DE592" s="1565"/>
      <c r="DF592" s="1565"/>
      <c r="DG592" s="1565"/>
      <c r="DH592" s="1565"/>
    </row>
    <row r="593" spans="1:112" ht="12.75">
      <c r="A593" s="35"/>
      <c r="B593" s="12" t="s">
        <v>92</v>
      </c>
      <c r="G593" s="1089"/>
      <c r="H593" s="1089"/>
      <c r="I593" s="1089"/>
      <c r="J593" s="1089"/>
      <c r="K593" s="1089"/>
      <c r="L593" s="1089"/>
      <c r="M593" s="1089"/>
      <c r="N593" s="1089"/>
      <c r="O593" s="1089"/>
      <c r="P593" s="1089"/>
      <c r="Q593" s="1089"/>
      <c r="R593" s="1089"/>
      <c r="T593" s="35"/>
      <c r="U593" s="12" t="s">
        <v>92</v>
      </c>
      <c r="Z593" s="1089"/>
      <c r="AA593" s="1089"/>
      <c r="AB593" s="1089"/>
      <c r="AC593" s="1089"/>
      <c r="AD593" s="1089"/>
      <c r="AE593" s="1089"/>
      <c r="AF593" s="1089"/>
      <c r="AG593" s="1089"/>
      <c r="AH593" s="1089"/>
      <c r="AI593" s="1089"/>
      <c r="AJ593" s="1089"/>
      <c r="AK593" s="1089"/>
      <c r="AM593" s="7" t="s">
        <v>33</v>
      </c>
      <c r="AN593" s="58"/>
      <c r="AO593" s="58"/>
      <c r="AP593" s="58"/>
      <c r="AQ593" s="58"/>
      <c r="AR593" s="1251">
        <f t="shared" si="0"/>
        <v>0</v>
      </c>
      <c r="AS593" s="1252"/>
      <c r="AT593" s="1290">
        <f t="shared" si="1"/>
        <v>0</v>
      </c>
      <c r="AU593" s="1291"/>
      <c r="AV593" s="1251">
        <f t="shared" si="2"/>
        <v>0</v>
      </c>
      <c r="AW593" s="1252"/>
      <c r="AX593" s="1290">
        <f t="shared" si="3"/>
        <v>0</v>
      </c>
      <c r="AY593" s="1291"/>
      <c r="AZ593" s="58"/>
      <c r="BA593" s="1290">
        <f t="shared" si="4"/>
        <v>0</v>
      </c>
      <c r="BB593" s="1292"/>
      <c r="BC593" s="1292"/>
      <c r="BD593" s="1292"/>
      <c r="BE593" s="1291"/>
      <c r="BF593" s="1287">
        <f t="shared" si="5"/>
        <v>0</v>
      </c>
      <c r="BG593" s="1287"/>
      <c r="BH593" s="1287"/>
      <c r="BI593" s="1287"/>
      <c r="BJ593" s="1287"/>
      <c r="BK593" s="1287">
        <f t="shared" si="6"/>
        <v>0</v>
      </c>
      <c r="BL593" s="1287"/>
      <c r="BM593" s="1287"/>
      <c r="BN593" s="1287"/>
      <c r="BO593" s="1287"/>
      <c r="BP593" s="1287">
        <f t="shared" si="7"/>
        <v>0</v>
      </c>
      <c r="BQ593" s="1287"/>
      <c r="BR593" s="1287"/>
      <c r="BS593" s="1287"/>
      <c r="BT593" s="1287"/>
      <c r="BU593" s="1287">
        <f t="shared" si="8"/>
        <v>0</v>
      </c>
      <c r="BV593" s="1287"/>
      <c r="BW593" s="1287"/>
      <c r="BX593" s="1287"/>
      <c r="BY593" s="1287"/>
      <c r="BZ593" s="1287">
        <f t="shared" si="9"/>
        <v>0</v>
      </c>
      <c r="CA593" s="1287"/>
      <c r="CB593" s="1287"/>
      <c r="CC593" s="1287"/>
      <c r="CD593" s="1287"/>
      <c r="CE593" s="1565">
        <f t="shared" si="10"/>
        <v>0</v>
      </c>
      <c r="CF593" s="1565"/>
      <c r="CG593" s="1565"/>
      <c r="CH593" s="1565"/>
      <c r="CI593" s="1565"/>
      <c r="CJ593" s="1565">
        <f t="shared" si="11"/>
        <v>0</v>
      </c>
      <c r="CK593" s="1565"/>
      <c r="CL593" s="1565"/>
      <c r="CM593" s="1565"/>
      <c r="CN593" s="1565"/>
      <c r="CO593" s="1565">
        <f t="shared" si="12"/>
        <v>0</v>
      </c>
      <c r="CP593" s="1565"/>
      <c r="CQ593" s="1565"/>
      <c r="CR593" s="1565"/>
      <c r="CS593" s="1565"/>
      <c r="CT593" s="1565">
        <f t="shared" si="13"/>
        <v>0</v>
      </c>
      <c r="CU593" s="1565"/>
      <c r="CV593" s="1565"/>
      <c r="CW593" s="1565"/>
      <c r="CX593" s="1565"/>
      <c r="CY593" s="1565">
        <f t="shared" si="14"/>
        <v>0</v>
      </c>
      <c r="CZ593" s="1565"/>
      <c r="DA593" s="1565"/>
      <c r="DB593" s="1565"/>
      <c r="DC593" s="1565"/>
      <c r="DD593" s="1565">
        <f t="shared" si="15"/>
        <v>0</v>
      </c>
      <c r="DE593" s="1565"/>
      <c r="DF593" s="1565"/>
      <c r="DG593" s="1565"/>
      <c r="DH593" s="1565"/>
    </row>
    <row r="594" spans="1:112" ht="12.75">
      <c r="A594" s="35"/>
      <c r="B594" s="12" t="s">
        <v>631</v>
      </c>
      <c r="G594" s="1089"/>
      <c r="H594" s="1089"/>
      <c r="I594" s="1089"/>
      <c r="J594" s="1089"/>
      <c r="K594" s="1089"/>
      <c r="L594" s="1089"/>
      <c r="M594" s="1089"/>
      <c r="N594" s="1089"/>
      <c r="O594" s="1089"/>
      <c r="P594" s="1089"/>
      <c r="Q594" s="1089"/>
      <c r="R594" s="1089"/>
      <c r="T594" s="35"/>
      <c r="U594" s="12" t="s">
        <v>631</v>
      </c>
      <c r="Z594" s="1088"/>
      <c r="AA594" s="1088"/>
      <c r="AB594" s="1088"/>
      <c r="AC594" s="1088"/>
      <c r="AD594" s="1088"/>
      <c r="AE594" s="1088"/>
      <c r="AF594" s="1088"/>
      <c r="AG594" s="1088"/>
      <c r="AH594" s="1088"/>
      <c r="AI594" s="1088"/>
      <c r="AJ594" s="1088"/>
      <c r="AK594" s="1088"/>
      <c r="AM594" s="58"/>
      <c r="AN594" s="58"/>
      <c r="AO594" s="58"/>
      <c r="AP594" s="58"/>
      <c r="AQ594" s="58"/>
      <c r="AR594" s="1251">
        <f t="shared" si="0"/>
        <v>0</v>
      </c>
      <c r="AS594" s="1252"/>
      <c r="AT594" s="1290">
        <f t="shared" si="1"/>
        <v>0</v>
      </c>
      <c r="AU594" s="1291"/>
      <c r="AV594" s="1251">
        <f t="shared" si="2"/>
        <v>0</v>
      </c>
      <c r="AW594" s="1252"/>
      <c r="AX594" s="1290">
        <f t="shared" si="3"/>
        <v>0</v>
      </c>
      <c r="AY594" s="1291"/>
      <c r="AZ594" s="58"/>
      <c r="BA594" s="1290">
        <f t="shared" si="4"/>
        <v>0</v>
      </c>
      <c r="BB594" s="1292"/>
      <c r="BC594" s="1292"/>
      <c r="BD594" s="1292"/>
      <c r="BE594" s="1291"/>
      <c r="BF594" s="1287">
        <f t="shared" si="5"/>
        <v>0</v>
      </c>
      <c r="BG594" s="1287"/>
      <c r="BH594" s="1287"/>
      <c r="BI594" s="1287"/>
      <c r="BJ594" s="1287"/>
      <c r="BK594" s="1287">
        <f t="shared" si="6"/>
        <v>0</v>
      </c>
      <c r="BL594" s="1287"/>
      <c r="BM594" s="1287"/>
      <c r="BN594" s="1287"/>
      <c r="BO594" s="1287"/>
      <c r="BP594" s="1287">
        <f t="shared" si="7"/>
        <v>0</v>
      </c>
      <c r="BQ594" s="1287"/>
      <c r="BR594" s="1287"/>
      <c r="BS594" s="1287"/>
      <c r="BT594" s="1287"/>
      <c r="BU594" s="1287">
        <f t="shared" si="8"/>
        <v>0</v>
      </c>
      <c r="BV594" s="1287"/>
      <c r="BW594" s="1287"/>
      <c r="BX594" s="1287"/>
      <c r="BY594" s="1287"/>
      <c r="BZ594" s="1287">
        <f t="shared" si="9"/>
        <v>0</v>
      </c>
      <c r="CA594" s="1287"/>
      <c r="CB594" s="1287"/>
      <c r="CC594" s="1287"/>
      <c r="CD594" s="1287"/>
      <c r="CE594" s="1565">
        <f t="shared" si="10"/>
        <v>0</v>
      </c>
      <c r="CF594" s="1565"/>
      <c r="CG594" s="1565"/>
      <c r="CH594" s="1565"/>
      <c r="CI594" s="1565"/>
      <c r="CJ594" s="1565">
        <f t="shared" si="11"/>
        <v>0</v>
      </c>
      <c r="CK594" s="1565"/>
      <c r="CL594" s="1565"/>
      <c r="CM594" s="1565"/>
      <c r="CN594" s="1565"/>
      <c r="CO594" s="1565">
        <f t="shared" si="12"/>
        <v>0</v>
      </c>
      <c r="CP594" s="1565"/>
      <c r="CQ594" s="1565"/>
      <c r="CR594" s="1565"/>
      <c r="CS594" s="1565"/>
      <c r="CT594" s="1565">
        <f t="shared" si="13"/>
        <v>0</v>
      </c>
      <c r="CU594" s="1565"/>
      <c r="CV594" s="1565"/>
      <c r="CW594" s="1565"/>
      <c r="CX594" s="1565"/>
      <c r="CY594" s="1565">
        <f t="shared" si="14"/>
        <v>0</v>
      </c>
      <c r="CZ594" s="1565"/>
      <c r="DA594" s="1565"/>
      <c r="DB594" s="1565"/>
      <c r="DC594" s="1565"/>
      <c r="DD594" s="1565">
        <f t="shared" si="15"/>
        <v>0</v>
      </c>
      <c r="DE594" s="1565"/>
      <c r="DF594" s="1565"/>
      <c r="DG594" s="1565"/>
      <c r="DH594" s="1565"/>
    </row>
    <row r="595" spans="1:112" ht="12.75">
      <c r="A595" s="35"/>
      <c r="B595" s="12" t="s">
        <v>19</v>
      </c>
      <c r="G595" s="1089"/>
      <c r="H595" s="1089"/>
      <c r="I595" s="1089"/>
      <c r="J595" s="1089"/>
      <c r="K595" s="1089"/>
      <c r="L595" s="1089"/>
      <c r="M595" s="1089"/>
      <c r="N595" s="1089"/>
      <c r="O595" s="1089"/>
      <c r="P595" s="1089"/>
      <c r="Q595" s="1089"/>
      <c r="R595" s="1089"/>
      <c r="T595" s="35"/>
      <c r="U595" s="12" t="s">
        <v>19</v>
      </c>
      <c r="Z595" s="1088"/>
      <c r="AA595" s="1088"/>
      <c r="AB595" s="1088"/>
      <c r="AC595" s="1088"/>
      <c r="AD595" s="1088"/>
      <c r="AE595" s="1088"/>
      <c r="AF595" s="1088"/>
      <c r="AG595" s="1088"/>
      <c r="AH595" s="1088"/>
      <c r="AI595" s="1088"/>
      <c r="AJ595" s="1088"/>
      <c r="AK595" s="1088"/>
      <c r="AM595" s="58"/>
      <c r="AN595" s="58"/>
      <c r="AO595" s="58"/>
      <c r="AP595" s="58"/>
      <c r="AQ595" s="58"/>
      <c r="AR595" s="1251">
        <f t="shared" si="0"/>
        <v>0</v>
      </c>
      <c r="AS595" s="1252"/>
      <c r="AT595" s="1290">
        <f t="shared" si="1"/>
        <v>0</v>
      </c>
      <c r="AU595" s="1291"/>
      <c r="AV595" s="1251">
        <f t="shared" si="2"/>
        <v>0</v>
      </c>
      <c r="AW595" s="1252"/>
      <c r="AX595" s="1290">
        <f t="shared" si="3"/>
        <v>0</v>
      </c>
      <c r="AY595" s="1291"/>
      <c r="AZ595" s="58"/>
      <c r="BA595" s="1290">
        <f t="shared" si="4"/>
        <v>0</v>
      </c>
      <c r="BB595" s="1292"/>
      <c r="BC595" s="1292"/>
      <c r="BD595" s="1292"/>
      <c r="BE595" s="1291"/>
      <c r="BF595" s="1287">
        <f t="shared" si="5"/>
        <v>0</v>
      </c>
      <c r="BG595" s="1287"/>
      <c r="BH595" s="1287"/>
      <c r="BI595" s="1287"/>
      <c r="BJ595" s="1287"/>
      <c r="BK595" s="1287">
        <f t="shared" si="6"/>
        <v>0</v>
      </c>
      <c r="BL595" s="1287"/>
      <c r="BM595" s="1287"/>
      <c r="BN595" s="1287"/>
      <c r="BO595" s="1287"/>
      <c r="BP595" s="1287">
        <f t="shared" si="7"/>
        <v>0</v>
      </c>
      <c r="BQ595" s="1287"/>
      <c r="BR595" s="1287"/>
      <c r="BS595" s="1287"/>
      <c r="BT595" s="1287"/>
      <c r="BU595" s="1287">
        <f t="shared" si="8"/>
        <v>0</v>
      </c>
      <c r="BV595" s="1287"/>
      <c r="BW595" s="1287"/>
      <c r="BX595" s="1287"/>
      <c r="BY595" s="1287"/>
      <c r="BZ595" s="1287">
        <f t="shared" si="9"/>
        <v>0</v>
      </c>
      <c r="CA595" s="1287"/>
      <c r="CB595" s="1287"/>
      <c r="CC595" s="1287"/>
      <c r="CD595" s="1287"/>
      <c r="CE595" s="1565">
        <f t="shared" si="10"/>
        <v>0</v>
      </c>
      <c r="CF595" s="1565"/>
      <c r="CG595" s="1565"/>
      <c r="CH595" s="1565"/>
      <c r="CI595" s="1565"/>
      <c r="CJ595" s="1565">
        <f t="shared" si="11"/>
        <v>0</v>
      </c>
      <c r="CK595" s="1565"/>
      <c r="CL595" s="1565"/>
      <c r="CM595" s="1565"/>
      <c r="CN595" s="1565"/>
      <c r="CO595" s="1565">
        <f t="shared" si="12"/>
        <v>0</v>
      </c>
      <c r="CP595" s="1565"/>
      <c r="CQ595" s="1565"/>
      <c r="CR595" s="1565"/>
      <c r="CS595" s="1565"/>
      <c r="CT595" s="1565">
        <f t="shared" si="13"/>
        <v>0</v>
      </c>
      <c r="CU595" s="1565"/>
      <c r="CV595" s="1565"/>
      <c r="CW595" s="1565"/>
      <c r="CX595" s="1565"/>
      <c r="CY595" s="1565">
        <f t="shared" si="14"/>
        <v>0</v>
      </c>
      <c r="CZ595" s="1565"/>
      <c r="DA595" s="1565"/>
      <c r="DB595" s="1565"/>
      <c r="DC595" s="1565"/>
      <c r="DD595" s="1565">
        <f t="shared" si="15"/>
        <v>0</v>
      </c>
      <c r="DE595" s="1565"/>
      <c r="DF595" s="1565"/>
      <c r="DG595" s="1565"/>
      <c r="DH595" s="1565"/>
    </row>
    <row r="596" spans="1:112" ht="12.75">
      <c r="A596" s="35"/>
      <c r="B596" s="12" t="s">
        <v>338</v>
      </c>
      <c r="G596" s="1123"/>
      <c r="H596" s="1123"/>
      <c r="I596" s="1123"/>
      <c r="J596" s="1123"/>
      <c r="K596" s="1123"/>
      <c r="L596" s="1123"/>
      <c r="O596" s="140" t="s">
        <v>220</v>
      </c>
      <c r="P596" s="1153"/>
      <c r="Q596" s="1153"/>
      <c r="R596" s="1153"/>
      <c r="T596" s="35"/>
      <c r="U596" s="12" t="s">
        <v>338</v>
      </c>
      <c r="Z596" s="1123"/>
      <c r="AA596" s="1123"/>
      <c r="AB596" s="1123"/>
      <c r="AC596" s="1123"/>
      <c r="AD596" s="1123"/>
      <c r="AE596" s="1123"/>
      <c r="AH596" s="140" t="s">
        <v>220</v>
      </c>
      <c r="AI596" s="1153"/>
      <c r="AJ596" s="1153"/>
      <c r="AK596" s="1153"/>
      <c r="AM596" s="58"/>
      <c r="AN596" s="58"/>
      <c r="AO596" s="58"/>
      <c r="AP596" s="58"/>
      <c r="AQ596" s="58"/>
      <c r="AR596" s="1251">
        <f t="shared" si="0"/>
        <v>0</v>
      </c>
      <c r="AS596" s="1252"/>
      <c r="AT596" s="1290">
        <f t="shared" si="1"/>
        <v>0</v>
      </c>
      <c r="AU596" s="1291"/>
      <c r="AV596" s="1251">
        <f t="shared" si="2"/>
        <v>0</v>
      </c>
      <c r="AW596" s="1252"/>
      <c r="AX596" s="1290">
        <f t="shared" si="3"/>
        <v>0</v>
      </c>
      <c r="AY596" s="1291"/>
      <c r="AZ596" s="58"/>
      <c r="BA596" s="1290">
        <f t="shared" si="4"/>
        <v>0</v>
      </c>
      <c r="BB596" s="1292"/>
      <c r="BC596" s="1292"/>
      <c r="BD596" s="1292"/>
      <c r="BE596" s="1291"/>
      <c r="BF596" s="1287">
        <f t="shared" si="5"/>
        <v>0</v>
      </c>
      <c r="BG596" s="1287"/>
      <c r="BH596" s="1287"/>
      <c r="BI596" s="1287"/>
      <c r="BJ596" s="1287"/>
      <c r="BK596" s="1287">
        <f t="shared" si="6"/>
        <v>0</v>
      </c>
      <c r="BL596" s="1287"/>
      <c r="BM596" s="1287"/>
      <c r="BN596" s="1287"/>
      <c r="BO596" s="1287"/>
      <c r="BP596" s="1287">
        <f t="shared" si="7"/>
        <v>0</v>
      </c>
      <c r="BQ596" s="1287"/>
      <c r="BR596" s="1287"/>
      <c r="BS596" s="1287"/>
      <c r="BT596" s="1287"/>
      <c r="BU596" s="1287">
        <f t="shared" si="8"/>
        <v>0</v>
      </c>
      <c r="BV596" s="1287"/>
      <c r="BW596" s="1287"/>
      <c r="BX596" s="1287"/>
      <c r="BY596" s="1287"/>
      <c r="BZ596" s="1287">
        <f t="shared" si="9"/>
        <v>0</v>
      </c>
      <c r="CA596" s="1287"/>
      <c r="CB596" s="1287"/>
      <c r="CC596" s="1287"/>
      <c r="CD596" s="1287"/>
      <c r="CE596" s="1565">
        <f t="shared" si="10"/>
        <v>0</v>
      </c>
      <c r="CF596" s="1565"/>
      <c r="CG596" s="1565"/>
      <c r="CH596" s="1565"/>
      <c r="CI596" s="1565"/>
      <c r="CJ596" s="1565">
        <f t="shared" si="11"/>
        <v>0</v>
      </c>
      <c r="CK596" s="1565"/>
      <c r="CL596" s="1565"/>
      <c r="CM596" s="1565"/>
      <c r="CN596" s="1565"/>
      <c r="CO596" s="1565">
        <f t="shared" si="12"/>
        <v>0</v>
      </c>
      <c r="CP596" s="1565"/>
      <c r="CQ596" s="1565"/>
      <c r="CR596" s="1565"/>
      <c r="CS596" s="1565"/>
      <c r="CT596" s="1565">
        <f t="shared" si="13"/>
        <v>0</v>
      </c>
      <c r="CU596" s="1565"/>
      <c r="CV596" s="1565"/>
      <c r="CW596" s="1565"/>
      <c r="CX596" s="1565"/>
      <c r="CY596" s="1565">
        <f t="shared" si="14"/>
        <v>0</v>
      </c>
      <c r="CZ596" s="1565"/>
      <c r="DA596" s="1565"/>
      <c r="DB596" s="1565"/>
      <c r="DC596" s="1565"/>
      <c r="DD596" s="1565">
        <f t="shared" si="15"/>
        <v>0</v>
      </c>
      <c r="DE596" s="1565"/>
      <c r="DF596" s="1565"/>
      <c r="DG596" s="1565"/>
      <c r="DH596" s="1565"/>
    </row>
    <row r="597" spans="1:112" s="7" customFormat="1" ht="12.75">
      <c r="A597" s="35"/>
      <c r="B597" s="12" t="s">
        <v>20</v>
      </c>
      <c r="C597" s="12"/>
      <c r="D597" s="12"/>
      <c r="E597" s="12"/>
      <c r="F597" s="12"/>
      <c r="G597" s="12"/>
      <c r="H597" s="1089"/>
      <c r="I597" s="1089"/>
      <c r="J597" s="1089"/>
      <c r="K597" s="1089"/>
      <c r="L597" s="1089"/>
      <c r="M597" s="1089"/>
      <c r="N597" s="1089"/>
      <c r="O597" s="1089"/>
      <c r="P597" s="1089"/>
      <c r="Q597" s="1089"/>
      <c r="R597" s="1089"/>
      <c r="S597" s="12"/>
      <c r="T597" s="35"/>
      <c r="U597" s="12" t="s">
        <v>20</v>
      </c>
      <c r="V597" s="12"/>
      <c r="W597" s="12"/>
      <c r="X597" s="12"/>
      <c r="Y597" s="12"/>
      <c r="Z597" s="12"/>
      <c r="AA597" s="1089"/>
      <c r="AB597" s="1089"/>
      <c r="AC597" s="1089"/>
      <c r="AD597" s="1089"/>
      <c r="AE597" s="1089"/>
      <c r="AF597" s="1089"/>
      <c r="AG597" s="1089"/>
      <c r="AH597" s="1089"/>
      <c r="AI597" s="1089"/>
      <c r="AJ597" s="1089"/>
      <c r="AK597" s="1089"/>
      <c r="AL597" s="12"/>
      <c r="AM597" s="58"/>
      <c r="AN597" s="58"/>
      <c r="AO597" s="58"/>
      <c r="AP597" s="58"/>
      <c r="AQ597" s="58"/>
      <c r="AR597" s="1251">
        <f t="shared" si="0"/>
        <v>0</v>
      </c>
      <c r="AS597" s="1252"/>
      <c r="AT597" s="1290">
        <f t="shared" si="1"/>
        <v>0</v>
      </c>
      <c r="AU597" s="1291"/>
      <c r="AV597" s="1251">
        <f t="shared" si="2"/>
        <v>0</v>
      </c>
      <c r="AW597" s="1252"/>
      <c r="AX597" s="1290">
        <f t="shared" si="3"/>
        <v>0</v>
      </c>
      <c r="AY597" s="1291"/>
      <c r="AZ597" s="58"/>
      <c r="BA597" s="1290">
        <f t="shared" si="4"/>
        <v>0</v>
      </c>
      <c r="BB597" s="1292"/>
      <c r="BC597" s="1292"/>
      <c r="BD597" s="1292"/>
      <c r="BE597" s="1291"/>
      <c r="BF597" s="1287">
        <f t="shared" si="5"/>
        <v>0</v>
      </c>
      <c r="BG597" s="1287"/>
      <c r="BH597" s="1287"/>
      <c r="BI597" s="1287"/>
      <c r="BJ597" s="1287"/>
      <c r="BK597" s="1287">
        <f t="shared" si="6"/>
        <v>0</v>
      </c>
      <c r="BL597" s="1287"/>
      <c r="BM597" s="1287"/>
      <c r="BN597" s="1287"/>
      <c r="BO597" s="1287"/>
      <c r="BP597" s="1287">
        <f t="shared" si="7"/>
        <v>0</v>
      </c>
      <c r="BQ597" s="1287"/>
      <c r="BR597" s="1287"/>
      <c r="BS597" s="1287"/>
      <c r="BT597" s="1287"/>
      <c r="BU597" s="1287">
        <f t="shared" si="8"/>
        <v>0</v>
      </c>
      <c r="BV597" s="1287"/>
      <c r="BW597" s="1287"/>
      <c r="BX597" s="1287"/>
      <c r="BY597" s="1287"/>
      <c r="BZ597" s="1287">
        <f t="shared" si="9"/>
        <v>0</v>
      </c>
      <c r="CA597" s="1287"/>
      <c r="CB597" s="1287"/>
      <c r="CC597" s="1287"/>
      <c r="CD597" s="1287"/>
      <c r="CE597" s="1565">
        <f t="shared" si="10"/>
        <v>0</v>
      </c>
      <c r="CF597" s="1565"/>
      <c r="CG597" s="1565"/>
      <c r="CH597" s="1565"/>
      <c r="CI597" s="1565"/>
      <c r="CJ597" s="1565">
        <f t="shared" si="11"/>
        <v>0</v>
      </c>
      <c r="CK597" s="1565"/>
      <c r="CL597" s="1565"/>
      <c r="CM597" s="1565"/>
      <c r="CN597" s="1565"/>
      <c r="CO597" s="1565">
        <f t="shared" si="12"/>
        <v>0</v>
      </c>
      <c r="CP597" s="1565"/>
      <c r="CQ597" s="1565"/>
      <c r="CR597" s="1565"/>
      <c r="CS597" s="1565"/>
      <c r="CT597" s="1565">
        <f t="shared" si="13"/>
        <v>0</v>
      </c>
      <c r="CU597" s="1565"/>
      <c r="CV597" s="1565"/>
      <c r="CW597" s="1565"/>
      <c r="CX597" s="1565"/>
      <c r="CY597" s="1565">
        <f t="shared" si="14"/>
        <v>0</v>
      </c>
      <c r="CZ597" s="1565"/>
      <c r="DA597" s="1565"/>
      <c r="DB597" s="1565"/>
      <c r="DC597" s="1565"/>
      <c r="DD597" s="1565">
        <f t="shared" si="15"/>
        <v>0</v>
      </c>
      <c r="DE597" s="1565"/>
      <c r="DF597" s="1565"/>
      <c r="DG597" s="1565"/>
      <c r="DH597" s="1565"/>
    </row>
    <row r="598" spans="1:112" s="7" customFormat="1" ht="12.75">
      <c r="A598" s="35"/>
      <c r="B598" s="12" t="s">
        <v>22</v>
      </c>
      <c r="C598" s="12"/>
      <c r="D598" s="12"/>
      <c r="E598" s="12"/>
      <c r="F598" s="12"/>
      <c r="G598" s="12"/>
      <c r="H598" s="12"/>
      <c r="I598" s="12"/>
      <c r="J598" s="12"/>
      <c r="K598" s="12"/>
      <c r="L598" s="12"/>
      <c r="M598" s="12"/>
      <c r="N598" s="1117" t="s">
        <v>723</v>
      </c>
      <c r="O598" s="1117"/>
      <c r="P598" s="12"/>
      <c r="Q598" s="12"/>
      <c r="R598" s="12"/>
      <c r="S598" s="12"/>
      <c r="T598" s="35"/>
      <c r="U598" s="12" t="s">
        <v>22</v>
      </c>
      <c r="V598" s="12"/>
      <c r="W598" s="12"/>
      <c r="X598" s="12"/>
      <c r="Y598" s="12"/>
      <c r="Z598" s="12"/>
      <c r="AA598" s="12"/>
      <c r="AB598" s="12"/>
      <c r="AC598" s="12"/>
      <c r="AD598" s="12"/>
      <c r="AE598" s="12"/>
      <c r="AF598" s="12"/>
      <c r="AG598" s="1117" t="s">
        <v>723</v>
      </c>
      <c r="AH598" s="1117"/>
      <c r="AI598" s="12"/>
      <c r="AJ598" s="12"/>
      <c r="AK598" s="12"/>
      <c r="AL598" s="12"/>
      <c r="AM598" s="58"/>
      <c r="AN598" s="58"/>
      <c r="AO598" s="58"/>
      <c r="AP598" s="58"/>
      <c r="AQ598" s="58"/>
      <c r="AR598" s="1251">
        <f t="shared" si="0"/>
        <v>0</v>
      </c>
      <c r="AS598" s="1252"/>
      <c r="AT598" s="1290">
        <f t="shared" si="1"/>
        <v>0</v>
      </c>
      <c r="AU598" s="1291"/>
      <c r="AV598" s="1251">
        <f t="shared" si="2"/>
        <v>0</v>
      </c>
      <c r="AW598" s="1252"/>
      <c r="AX598" s="1290">
        <f t="shared" si="3"/>
        <v>0</v>
      </c>
      <c r="AY598" s="1291"/>
      <c r="AZ598" s="58"/>
      <c r="BA598" s="1290">
        <f t="shared" si="4"/>
        <v>0</v>
      </c>
      <c r="BB598" s="1292"/>
      <c r="BC598" s="1292"/>
      <c r="BD598" s="1292"/>
      <c r="BE598" s="1291"/>
      <c r="BF598" s="1287">
        <f t="shared" si="5"/>
        <v>0</v>
      </c>
      <c r="BG598" s="1287"/>
      <c r="BH598" s="1287"/>
      <c r="BI598" s="1287"/>
      <c r="BJ598" s="1287"/>
      <c r="BK598" s="1287">
        <f t="shared" si="6"/>
        <v>0</v>
      </c>
      <c r="BL598" s="1287"/>
      <c r="BM598" s="1287"/>
      <c r="BN598" s="1287"/>
      <c r="BO598" s="1287"/>
      <c r="BP598" s="1287">
        <f t="shared" si="7"/>
        <v>0</v>
      </c>
      <c r="BQ598" s="1287"/>
      <c r="BR598" s="1287"/>
      <c r="BS598" s="1287"/>
      <c r="BT598" s="1287"/>
      <c r="BU598" s="1287">
        <f t="shared" si="8"/>
        <v>0</v>
      </c>
      <c r="BV598" s="1287"/>
      <c r="BW598" s="1287"/>
      <c r="BX598" s="1287"/>
      <c r="BY598" s="1287"/>
      <c r="BZ598" s="1287">
        <f t="shared" si="9"/>
        <v>0</v>
      </c>
      <c r="CA598" s="1287"/>
      <c r="CB598" s="1287"/>
      <c r="CC598" s="1287"/>
      <c r="CD598" s="1287"/>
      <c r="CE598" s="1565">
        <f t="shared" si="10"/>
        <v>0</v>
      </c>
      <c r="CF598" s="1565"/>
      <c r="CG598" s="1565"/>
      <c r="CH598" s="1565"/>
      <c r="CI598" s="1565"/>
      <c r="CJ598" s="1565">
        <f t="shared" si="11"/>
        <v>0</v>
      </c>
      <c r="CK598" s="1565"/>
      <c r="CL598" s="1565"/>
      <c r="CM598" s="1565"/>
      <c r="CN598" s="1565"/>
      <c r="CO598" s="1565">
        <f t="shared" si="12"/>
        <v>0</v>
      </c>
      <c r="CP598" s="1565"/>
      <c r="CQ598" s="1565"/>
      <c r="CR598" s="1565"/>
      <c r="CS598" s="1565"/>
      <c r="CT598" s="1565">
        <f t="shared" si="13"/>
        <v>0</v>
      </c>
      <c r="CU598" s="1565"/>
      <c r="CV598" s="1565"/>
      <c r="CW598" s="1565"/>
      <c r="CX598" s="1565"/>
      <c r="CY598" s="1565">
        <f t="shared" si="14"/>
        <v>0</v>
      </c>
      <c r="CZ598" s="1565"/>
      <c r="DA598" s="1565"/>
      <c r="DB598" s="1565"/>
      <c r="DC598" s="1565"/>
      <c r="DD598" s="1565">
        <f t="shared" si="15"/>
        <v>0</v>
      </c>
      <c r="DE598" s="1565"/>
      <c r="DF598" s="1565"/>
      <c r="DG598" s="1565"/>
      <c r="DH598" s="1565"/>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1">
        <f t="shared" si="0"/>
        <v>0</v>
      </c>
      <c r="AS599" s="1252"/>
      <c r="AT599" s="1290">
        <f t="shared" si="1"/>
        <v>0</v>
      </c>
      <c r="AU599" s="1291"/>
      <c r="AV599" s="1251">
        <f t="shared" si="2"/>
        <v>0</v>
      </c>
      <c r="AW599" s="1252"/>
      <c r="AX599" s="1290">
        <f t="shared" si="3"/>
        <v>0</v>
      </c>
      <c r="AY599" s="1291"/>
      <c r="AZ599" s="58"/>
      <c r="BA599" s="1290">
        <f t="shared" si="4"/>
        <v>0</v>
      </c>
      <c r="BB599" s="1292"/>
      <c r="BC599" s="1292"/>
      <c r="BD599" s="1292"/>
      <c r="BE599" s="1291"/>
      <c r="BF599" s="1287">
        <f t="shared" si="5"/>
        <v>0</v>
      </c>
      <c r="BG599" s="1287"/>
      <c r="BH599" s="1287"/>
      <c r="BI599" s="1287"/>
      <c r="BJ599" s="1287"/>
      <c r="BK599" s="1287">
        <f t="shared" si="6"/>
        <v>0</v>
      </c>
      <c r="BL599" s="1287"/>
      <c r="BM599" s="1287"/>
      <c r="BN599" s="1287"/>
      <c r="BO599" s="1287"/>
      <c r="BP599" s="1287">
        <f t="shared" si="7"/>
        <v>0</v>
      </c>
      <c r="BQ599" s="1287"/>
      <c r="BR599" s="1287"/>
      <c r="BS599" s="1287"/>
      <c r="BT599" s="1287"/>
      <c r="BU599" s="1287">
        <f t="shared" si="8"/>
        <v>0</v>
      </c>
      <c r="BV599" s="1287"/>
      <c r="BW599" s="1287"/>
      <c r="BX599" s="1287"/>
      <c r="BY599" s="1287"/>
      <c r="BZ599" s="1287">
        <f t="shared" si="9"/>
        <v>0</v>
      </c>
      <c r="CA599" s="1287"/>
      <c r="CB599" s="1287"/>
      <c r="CC599" s="1287"/>
      <c r="CD599" s="1287"/>
      <c r="CE599" s="1565">
        <f t="shared" si="10"/>
        <v>0</v>
      </c>
      <c r="CF599" s="1565"/>
      <c r="CG599" s="1565"/>
      <c r="CH599" s="1565"/>
      <c r="CI599" s="1565"/>
      <c r="CJ599" s="1565">
        <f t="shared" si="11"/>
        <v>0</v>
      </c>
      <c r="CK599" s="1565"/>
      <c r="CL599" s="1565"/>
      <c r="CM599" s="1565"/>
      <c r="CN599" s="1565"/>
      <c r="CO599" s="1565">
        <f t="shared" si="12"/>
        <v>0</v>
      </c>
      <c r="CP599" s="1565"/>
      <c r="CQ599" s="1565"/>
      <c r="CR599" s="1565"/>
      <c r="CS599" s="1565"/>
      <c r="CT599" s="1565">
        <f t="shared" si="13"/>
        <v>0</v>
      </c>
      <c r="CU599" s="1565"/>
      <c r="CV599" s="1565"/>
      <c r="CW599" s="1565"/>
      <c r="CX599" s="1565"/>
      <c r="CY599" s="1565">
        <f t="shared" si="14"/>
        <v>0</v>
      </c>
      <c r="CZ599" s="1565"/>
      <c r="DA599" s="1565"/>
      <c r="DB599" s="1565"/>
      <c r="DC599" s="1565"/>
      <c r="DD599" s="1565">
        <f t="shared" si="15"/>
        <v>0</v>
      </c>
      <c r="DE599" s="1565"/>
      <c r="DF599" s="1565"/>
      <c r="DG599" s="1565"/>
      <c r="DH599" s="1565"/>
    </row>
    <row r="600" spans="1:112" ht="12.75">
      <c r="A600" s="87" t="s">
        <v>386</v>
      </c>
      <c r="B600" s="12" t="s">
        <v>510</v>
      </c>
      <c r="G600" s="1177">
        <f>C555</f>
        <v>0</v>
      </c>
      <c r="H600" s="1177"/>
      <c r="I600" s="1177"/>
      <c r="J600" s="1177"/>
      <c r="K600" s="1177"/>
      <c r="L600" s="1177"/>
      <c r="M600" s="1177"/>
      <c r="N600" s="1177"/>
      <c r="O600" s="1177"/>
      <c r="P600" s="1177"/>
      <c r="Q600" s="1177"/>
      <c r="R600" s="1177"/>
      <c r="T600" s="87" t="s">
        <v>387</v>
      </c>
      <c r="U600" s="12" t="s">
        <v>510</v>
      </c>
      <c r="Z600" s="1177">
        <f>C556</f>
        <v>0</v>
      </c>
      <c r="AA600" s="1177"/>
      <c r="AB600" s="1177"/>
      <c r="AC600" s="1177"/>
      <c r="AD600" s="1177"/>
      <c r="AE600" s="1177"/>
      <c r="AF600" s="1177"/>
      <c r="AG600" s="1177"/>
      <c r="AH600" s="1177"/>
      <c r="AI600" s="1177"/>
      <c r="AJ600" s="1177"/>
      <c r="AK600" s="1177"/>
      <c r="AM600" s="58"/>
      <c r="AN600" s="58"/>
      <c r="AO600" s="58"/>
      <c r="AP600" s="58"/>
      <c r="AQ600" s="58"/>
      <c r="AR600" s="1251">
        <f t="shared" si="0"/>
        <v>0</v>
      </c>
      <c r="AS600" s="1252"/>
      <c r="AT600" s="1290">
        <f t="shared" si="1"/>
        <v>0</v>
      </c>
      <c r="AU600" s="1291"/>
      <c r="AV600" s="1251">
        <f t="shared" si="2"/>
        <v>0</v>
      </c>
      <c r="AW600" s="1252"/>
      <c r="AX600" s="1290">
        <f t="shared" si="3"/>
        <v>0</v>
      </c>
      <c r="AY600" s="1291"/>
      <c r="AZ600" s="58"/>
      <c r="BA600" s="1290">
        <f t="shared" si="4"/>
        <v>0</v>
      </c>
      <c r="BB600" s="1292"/>
      <c r="BC600" s="1292"/>
      <c r="BD600" s="1292"/>
      <c r="BE600" s="1291"/>
      <c r="BF600" s="1287">
        <f t="shared" si="5"/>
        <v>0</v>
      </c>
      <c r="BG600" s="1287"/>
      <c r="BH600" s="1287"/>
      <c r="BI600" s="1287"/>
      <c r="BJ600" s="1287"/>
      <c r="BK600" s="1287">
        <f t="shared" si="6"/>
        <v>0</v>
      </c>
      <c r="BL600" s="1287"/>
      <c r="BM600" s="1287"/>
      <c r="BN600" s="1287"/>
      <c r="BO600" s="1287"/>
      <c r="BP600" s="1287">
        <f t="shared" si="7"/>
        <v>0</v>
      </c>
      <c r="BQ600" s="1287"/>
      <c r="BR600" s="1287"/>
      <c r="BS600" s="1287"/>
      <c r="BT600" s="1287"/>
      <c r="BU600" s="1287">
        <f t="shared" si="8"/>
        <v>0</v>
      </c>
      <c r="BV600" s="1287"/>
      <c r="BW600" s="1287"/>
      <c r="BX600" s="1287"/>
      <c r="BY600" s="1287"/>
      <c r="BZ600" s="1287">
        <f t="shared" si="9"/>
        <v>0</v>
      </c>
      <c r="CA600" s="1287"/>
      <c r="CB600" s="1287"/>
      <c r="CC600" s="1287"/>
      <c r="CD600" s="1287"/>
      <c r="CE600" s="1565">
        <f t="shared" si="10"/>
        <v>0</v>
      </c>
      <c r="CF600" s="1565"/>
      <c r="CG600" s="1565"/>
      <c r="CH600" s="1565"/>
      <c r="CI600" s="1565"/>
      <c r="CJ600" s="1565">
        <f t="shared" si="11"/>
        <v>0</v>
      </c>
      <c r="CK600" s="1565"/>
      <c r="CL600" s="1565"/>
      <c r="CM600" s="1565"/>
      <c r="CN600" s="1565"/>
      <c r="CO600" s="1565">
        <f t="shared" si="12"/>
        <v>0</v>
      </c>
      <c r="CP600" s="1565"/>
      <c r="CQ600" s="1565"/>
      <c r="CR600" s="1565"/>
      <c r="CS600" s="1565"/>
      <c r="CT600" s="1565">
        <f t="shared" si="13"/>
        <v>0</v>
      </c>
      <c r="CU600" s="1565"/>
      <c r="CV600" s="1565"/>
      <c r="CW600" s="1565"/>
      <c r="CX600" s="1565"/>
      <c r="CY600" s="1565">
        <f t="shared" si="14"/>
        <v>0</v>
      </c>
      <c r="CZ600" s="1565"/>
      <c r="DA600" s="1565"/>
      <c r="DB600" s="1565"/>
      <c r="DC600" s="1565"/>
      <c r="DD600" s="1565">
        <f t="shared" si="15"/>
        <v>0</v>
      </c>
      <c r="DE600" s="1565"/>
      <c r="DF600" s="1565"/>
      <c r="DG600" s="1565"/>
      <c r="DH600" s="1565"/>
    </row>
    <row r="601" spans="1:112" ht="12.75">
      <c r="B601" s="12" t="s">
        <v>92</v>
      </c>
      <c r="G601" s="1089"/>
      <c r="H601" s="1089"/>
      <c r="I601" s="1089"/>
      <c r="J601" s="1089"/>
      <c r="K601" s="1089"/>
      <c r="L601" s="1089"/>
      <c r="M601" s="1089"/>
      <c r="N601" s="1089"/>
      <c r="O601" s="1089"/>
      <c r="P601" s="1089"/>
      <c r="Q601" s="1089"/>
      <c r="R601" s="1089"/>
      <c r="U601" s="12" t="s">
        <v>92</v>
      </c>
      <c r="Z601" s="1089"/>
      <c r="AA601" s="1089"/>
      <c r="AB601" s="1089"/>
      <c r="AC601" s="1089"/>
      <c r="AD601" s="1089"/>
      <c r="AE601" s="1089"/>
      <c r="AF601" s="1089"/>
      <c r="AG601" s="1089"/>
      <c r="AH601" s="1089"/>
      <c r="AI601" s="1089"/>
      <c r="AJ601" s="1089"/>
      <c r="AK601" s="1089"/>
      <c r="AM601" s="58"/>
      <c r="AN601" s="58"/>
      <c r="AO601" s="58"/>
      <c r="AP601" s="58"/>
      <c r="AQ601" s="58"/>
      <c r="AR601" s="1251">
        <f t="shared" si="0"/>
        <v>0</v>
      </c>
      <c r="AS601" s="1252"/>
      <c r="AT601" s="1290">
        <f t="shared" si="1"/>
        <v>0</v>
      </c>
      <c r="AU601" s="1291"/>
      <c r="AV601" s="1251">
        <f t="shared" si="2"/>
        <v>0</v>
      </c>
      <c r="AW601" s="1252"/>
      <c r="AX601" s="1290">
        <f t="shared" si="3"/>
        <v>0</v>
      </c>
      <c r="AY601" s="1291"/>
      <c r="AZ601" s="58"/>
      <c r="BA601" s="1290">
        <f t="shared" si="4"/>
        <v>0</v>
      </c>
      <c r="BB601" s="1292"/>
      <c r="BC601" s="1292"/>
      <c r="BD601" s="1292"/>
      <c r="BE601" s="1291"/>
      <c r="BF601" s="1287">
        <f t="shared" si="5"/>
        <v>0</v>
      </c>
      <c r="BG601" s="1287"/>
      <c r="BH601" s="1287"/>
      <c r="BI601" s="1287"/>
      <c r="BJ601" s="1287"/>
      <c r="BK601" s="1287">
        <f t="shared" si="6"/>
        <v>0</v>
      </c>
      <c r="BL601" s="1287"/>
      <c r="BM601" s="1287"/>
      <c r="BN601" s="1287"/>
      <c r="BO601" s="1287"/>
      <c r="BP601" s="1287">
        <f t="shared" si="7"/>
        <v>0</v>
      </c>
      <c r="BQ601" s="1287"/>
      <c r="BR601" s="1287"/>
      <c r="BS601" s="1287"/>
      <c r="BT601" s="1287"/>
      <c r="BU601" s="1287">
        <f t="shared" si="8"/>
        <v>0</v>
      </c>
      <c r="BV601" s="1287"/>
      <c r="BW601" s="1287"/>
      <c r="BX601" s="1287"/>
      <c r="BY601" s="1287"/>
      <c r="BZ601" s="1287">
        <f t="shared" si="9"/>
        <v>0</v>
      </c>
      <c r="CA601" s="1287"/>
      <c r="CB601" s="1287"/>
      <c r="CC601" s="1287"/>
      <c r="CD601" s="1287"/>
      <c r="CE601" s="1565">
        <f t="shared" si="10"/>
        <v>0</v>
      </c>
      <c r="CF601" s="1565"/>
      <c r="CG601" s="1565"/>
      <c r="CH601" s="1565"/>
      <c r="CI601" s="1565"/>
      <c r="CJ601" s="1565">
        <f t="shared" si="11"/>
        <v>0</v>
      </c>
      <c r="CK601" s="1565"/>
      <c r="CL601" s="1565"/>
      <c r="CM601" s="1565"/>
      <c r="CN601" s="1565"/>
      <c r="CO601" s="1565">
        <f t="shared" si="12"/>
        <v>0</v>
      </c>
      <c r="CP601" s="1565"/>
      <c r="CQ601" s="1565"/>
      <c r="CR601" s="1565"/>
      <c r="CS601" s="1565"/>
      <c r="CT601" s="1565">
        <f t="shared" si="13"/>
        <v>0</v>
      </c>
      <c r="CU601" s="1565"/>
      <c r="CV601" s="1565"/>
      <c r="CW601" s="1565"/>
      <c r="CX601" s="1565"/>
      <c r="CY601" s="1565">
        <f t="shared" si="14"/>
        <v>0</v>
      </c>
      <c r="CZ601" s="1565"/>
      <c r="DA601" s="1565"/>
      <c r="DB601" s="1565"/>
      <c r="DC601" s="1565"/>
      <c r="DD601" s="1565">
        <f t="shared" si="15"/>
        <v>0</v>
      </c>
      <c r="DE601" s="1565"/>
      <c r="DF601" s="1565"/>
      <c r="DG601" s="1565"/>
      <c r="DH601" s="1565"/>
    </row>
    <row r="602" spans="1:112" ht="12.75">
      <c r="B602" s="12" t="s">
        <v>631</v>
      </c>
      <c r="G602" s="1089"/>
      <c r="H602" s="1089"/>
      <c r="I602" s="1089"/>
      <c r="J602" s="1089"/>
      <c r="K602" s="1089"/>
      <c r="L602" s="1089"/>
      <c r="M602" s="1089"/>
      <c r="N602" s="1089"/>
      <c r="O602" s="1089"/>
      <c r="P602" s="1089"/>
      <c r="Q602" s="1089"/>
      <c r="R602" s="1089"/>
      <c r="U602" s="12" t="s">
        <v>631</v>
      </c>
      <c r="Z602" s="1088"/>
      <c r="AA602" s="1088"/>
      <c r="AB602" s="1088"/>
      <c r="AC602" s="1088"/>
      <c r="AD602" s="1088"/>
      <c r="AE602" s="1088"/>
      <c r="AF602" s="1088"/>
      <c r="AG602" s="1088"/>
      <c r="AH602" s="1088"/>
      <c r="AI602" s="1088"/>
      <c r="AJ602" s="1088"/>
      <c r="AK602" s="1088"/>
      <c r="AM602" s="58"/>
      <c r="AN602" s="58"/>
      <c r="AO602" s="58"/>
      <c r="AP602" s="58"/>
      <c r="AQ602" s="58"/>
      <c r="AR602" s="1251">
        <f t="shared" si="0"/>
        <v>0</v>
      </c>
      <c r="AS602" s="1252"/>
      <c r="AT602" s="1290">
        <f t="shared" si="1"/>
        <v>0</v>
      </c>
      <c r="AU602" s="1291"/>
      <c r="AV602" s="1251">
        <f t="shared" si="2"/>
        <v>0</v>
      </c>
      <c r="AW602" s="1252"/>
      <c r="AX602" s="1290">
        <f t="shared" si="3"/>
        <v>0</v>
      </c>
      <c r="AY602" s="1291"/>
      <c r="AZ602" s="58"/>
      <c r="BA602" s="1290">
        <f t="shared" si="4"/>
        <v>0</v>
      </c>
      <c r="BB602" s="1292"/>
      <c r="BC602" s="1292"/>
      <c r="BD602" s="1292"/>
      <c r="BE602" s="1291"/>
      <c r="BF602" s="1287">
        <f t="shared" si="5"/>
        <v>0</v>
      </c>
      <c r="BG602" s="1287"/>
      <c r="BH602" s="1287"/>
      <c r="BI602" s="1287"/>
      <c r="BJ602" s="1287"/>
      <c r="BK602" s="1287">
        <f t="shared" si="6"/>
        <v>0</v>
      </c>
      <c r="BL602" s="1287"/>
      <c r="BM602" s="1287"/>
      <c r="BN602" s="1287"/>
      <c r="BO602" s="1287"/>
      <c r="BP602" s="1287">
        <f t="shared" si="7"/>
        <v>0</v>
      </c>
      <c r="BQ602" s="1287"/>
      <c r="BR602" s="1287"/>
      <c r="BS602" s="1287"/>
      <c r="BT602" s="1287"/>
      <c r="BU602" s="1287">
        <f t="shared" si="8"/>
        <v>0</v>
      </c>
      <c r="BV602" s="1287"/>
      <c r="BW602" s="1287"/>
      <c r="BX602" s="1287"/>
      <c r="BY602" s="1287"/>
      <c r="BZ602" s="1287">
        <f t="shared" si="9"/>
        <v>0</v>
      </c>
      <c r="CA602" s="1287"/>
      <c r="CB602" s="1287"/>
      <c r="CC602" s="1287"/>
      <c r="CD602" s="1287"/>
      <c r="CE602" s="1565">
        <f t="shared" si="10"/>
        <v>0</v>
      </c>
      <c r="CF602" s="1565"/>
      <c r="CG602" s="1565"/>
      <c r="CH602" s="1565"/>
      <c r="CI602" s="1565"/>
      <c r="CJ602" s="1565">
        <f t="shared" si="11"/>
        <v>0</v>
      </c>
      <c r="CK602" s="1565"/>
      <c r="CL602" s="1565"/>
      <c r="CM602" s="1565"/>
      <c r="CN602" s="1565"/>
      <c r="CO602" s="1565">
        <f t="shared" si="12"/>
        <v>0</v>
      </c>
      <c r="CP602" s="1565"/>
      <c r="CQ602" s="1565"/>
      <c r="CR602" s="1565"/>
      <c r="CS602" s="1565"/>
      <c r="CT602" s="1565">
        <f t="shared" si="13"/>
        <v>0</v>
      </c>
      <c r="CU602" s="1565"/>
      <c r="CV602" s="1565"/>
      <c r="CW602" s="1565"/>
      <c r="CX602" s="1565"/>
      <c r="CY602" s="1565">
        <f t="shared" si="14"/>
        <v>0</v>
      </c>
      <c r="CZ602" s="1565"/>
      <c r="DA602" s="1565"/>
      <c r="DB602" s="1565"/>
      <c r="DC602" s="1565"/>
      <c r="DD602" s="1565">
        <f t="shared" si="15"/>
        <v>0</v>
      </c>
      <c r="DE602" s="1565"/>
      <c r="DF602" s="1565"/>
      <c r="DG602" s="1565"/>
      <c r="DH602" s="1565"/>
    </row>
    <row r="603" spans="1:112" ht="12.75">
      <c r="B603" s="12" t="s">
        <v>19</v>
      </c>
      <c r="G603" s="1089"/>
      <c r="H603" s="1089"/>
      <c r="I603" s="1089"/>
      <c r="J603" s="1089"/>
      <c r="K603" s="1089"/>
      <c r="L603" s="1089"/>
      <c r="M603" s="1089"/>
      <c r="N603" s="1089"/>
      <c r="O603" s="1089"/>
      <c r="P603" s="1089"/>
      <c r="Q603" s="1089"/>
      <c r="R603" s="1089"/>
      <c r="U603" s="12" t="s">
        <v>19</v>
      </c>
      <c r="Z603" s="1088"/>
      <c r="AA603" s="1088"/>
      <c r="AB603" s="1088"/>
      <c r="AC603" s="1088"/>
      <c r="AD603" s="1088"/>
      <c r="AE603" s="1088"/>
      <c r="AF603" s="1088"/>
      <c r="AG603" s="1088"/>
      <c r="AH603" s="1088"/>
      <c r="AI603" s="1088"/>
      <c r="AJ603" s="1088"/>
      <c r="AK603" s="1088"/>
      <c r="AM603" s="58"/>
      <c r="AN603" s="58"/>
      <c r="AO603" s="58"/>
      <c r="AP603" s="58"/>
      <c r="AQ603" s="58"/>
      <c r="AR603" s="1251">
        <f t="shared" si="0"/>
        <v>0</v>
      </c>
      <c r="AS603" s="1252"/>
      <c r="AT603" s="1290">
        <f t="shared" si="1"/>
        <v>0</v>
      </c>
      <c r="AU603" s="1291"/>
      <c r="AV603" s="1251">
        <f t="shared" si="2"/>
        <v>0</v>
      </c>
      <c r="AW603" s="1252"/>
      <c r="AX603" s="1290">
        <f t="shared" si="3"/>
        <v>0</v>
      </c>
      <c r="AY603" s="1291"/>
      <c r="AZ603" s="58"/>
      <c r="BA603" s="1290">
        <f t="shared" si="4"/>
        <v>0</v>
      </c>
      <c r="BB603" s="1292"/>
      <c r="BC603" s="1292"/>
      <c r="BD603" s="1292"/>
      <c r="BE603" s="1291"/>
      <c r="BF603" s="1287">
        <f t="shared" si="5"/>
        <v>0</v>
      </c>
      <c r="BG603" s="1287"/>
      <c r="BH603" s="1287"/>
      <c r="BI603" s="1287"/>
      <c r="BJ603" s="1287"/>
      <c r="BK603" s="1287">
        <f t="shared" si="6"/>
        <v>0</v>
      </c>
      <c r="BL603" s="1287"/>
      <c r="BM603" s="1287"/>
      <c r="BN603" s="1287"/>
      <c r="BO603" s="1287"/>
      <c r="BP603" s="1287">
        <f t="shared" si="7"/>
        <v>0</v>
      </c>
      <c r="BQ603" s="1287"/>
      <c r="BR603" s="1287"/>
      <c r="BS603" s="1287"/>
      <c r="BT603" s="1287"/>
      <c r="BU603" s="1287">
        <f t="shared" si="8"/>
        <v>0</v>
      </c>
      <c r="BV603" s="1287"/>
      <c r="BW603" s="1287"/>
      <c r="BX603" s="1287"/>
      <c r="BY603" s="1287"/>
      <c r="BZ603" s="1287">
        <f t="shared" si="9"/>
        <v>0</v>
      </c>
      <c r="CA603" s="1287"/>
      <c r="CB603" s="1287"/>
      <c r="CC603" s="1287"/>
      <c r="CD603" s="1287"/>
      <c r="CE603" s="1565">
        <f t="shared" si="10"/>
        <v>0</v>
      </c>
      <c r="CF603" s="1565"/>
      <c r="CG603" s="1565"/>
      <c r="CH603" s="1565"/>
      <c r="CI603" s="1565"/>
      <c r="CJ603" s="1565">
        <f t="shared" si="11"/>
        <v>0</v>
      </c>
      <c r="CK603" s="1565"/>
      <c r="CL603" s="1565"/>
      <c r="CM603" s="1565"/>
      <c r="CN603" s="1565"/>
      <c r="CO603" s="1565">
        <f t="shared" si="12"/>
        <v>0</v>
      </c>
      <c r="CP603" s="1565"/>
      <c r="CQ603" s="1565"/>
      <c r="CR603" s="1565"/>
      <c r="CS603" s="1565"/>
      <c r="CT603" s="1565">
        <f t="shared" si="13"/>
        <v>0</v>
      </c>
      <c r="CU603" s="1565"/>
      <c r="CV603" s="1565"/>
      <c r="CW603" s="1565"/>
      <c r="CX603" s="1565"/>
      <c r="CY603" s="1565">
        <f t="shared" si="14"/>
        <v>0</v>
      </c>
      <c r="CZ603" s="1565"/>
      <c r="DA603" s="1565"/>
      <c r="DB603" s="1565"/>
      <c r="DC603" s="1565"/>
      <c r="DD603" s="1565">
        <f t="shared" si="15"/>
        <v>0</v>
      </c>
      <c r="DE603" s="1565"/>
      <c r="DF603" s="1565"/>
      <c r="DG603" s="1565"/>
      <c r="DH603" s="1565"/>
    </row>
    <row r="604" spans="1:112" ht="12.75">
      <c r="B604" s="12" t="s">
        <v>338</v>
      </c>
      <c r="G604" s="1123"/>
      <c r="H604" s="1123"/>
      <c r="I604" s="1123"/>
      <c r="J604" s="1123"/>
      <c r="K604" s="1123"/>
      <c r="L604" s="1123"/>
      <c r="O604" s="140" t="s">
        <v>220</v>
      </c>
      <c r="P604" s="1153"/>
      <c r="Q604" s="1153"/>
      <c r="R604" s="1153"/>
      <c r="U604" s="12" t="s">
        <v>338</v>
      </c>
      <c r="Z604" s="1123"/>
      <c r="AA604" s="1123"/>
      <c r="AB604" s="1123"/>
      <c r="AC604" s="1123"/>
      <c r="AD604" s="1123"/>
      <c r="AE604" s="1123"/>
      <c r="AH604" s="140" t="s">
        <v>220</v>
      </c>
      <c r="AI604" s="1153"/>
      <c r="AJ604" s="1153"/>
      <c r="AK604" s="1153"/>
      <c r="AM604" s="58"/>
      <c r="AN604" s="58"/>
      <c r="AO604" s="58"/>
      <c r="AP604" s="58"/>
      <c r="AQ604" s="58"/>
      <c r="AR604" s="1251">
        <f t="shared" si="0"/>
        <v>0</v>
      </c>
      <c r="AS604" s="1252"/>
      <c r="AT604" s="1290">
        <f t="shared" si="1"/>
        <v>0</v>
      </c>
      <c r="AU604" s="1291"/>
      <c r="AV604" s="1251">
        <f t="shared" si="2"/>
        <v>0</v>
      </c>
      <c r="AW604" s="1252"/>
      <c r="AX604" s="1290">
        <f t="shared" si="3"/>
        <v>0</v>
      </c>
      <c r="AY604" s="1291"/>
      <c r="AZ604" s="58"/>
      <c r="BA604" s="1290">
        <f t="shared" si="4"/>
        <v>0</v>
      </c>
      <c r="BB604" s="1292"/>
      <c r="BC604" s="1292"/>
      <c r="BD604" s="1292"/>
      <c r="BE604" s="1291"/>
      <c r="BF604" s="1287">
        <f t="shared" si="5"/>
        <v>0</v>
      </c>
      <c r="BG604" s="1287"/>
      <c r="BH604" s="1287"/>
      <c r="BI604" s="1287"/>
      <c r="BJ604" s="1287"/>
      <c r="BK604" s="1287">
        <f t="shared" si="6"/>
        <v>0</v>
      </c>
      <c r="BL604" s="1287"/>
      <c r="BM604" s="1287"/>
      <c r="BN604" s="1287"/>
      <c r="BO604" s="1287"/>
      <c r="BP604" s="1287">
        <f t="shared" si="7"/>
        <v>0</v>
      </c>
      <c r="BQ604" s="1287"/>
      <c r="BR604" s="1287"/>
      <c r="BS604" s="1287"/>
      <c r="BT604" s="1287"/>
      <c r="BU604" s="1287">
        <f t="shared" si="8"/>
        <v>0</v>
      </c>
      <c r="BV604" s="1287"/>
      <c r="BW604" s="1287"/>
      <c r="BX604" s="1287"/>
      <c r="BY604" s="1287"/>
      <c r="BZ604" s="1287">
        <f t="shared" si="9"/>
        <v>0</v>
      </c>
      <c r="CA604" s="1287"/>
      <c r="CB604" s="1287"/>
      <c r="CC604" s="1287"/>
      <c r="CD604" s="1287"/>
      <c r="CE604" s="1565">
        <f t="shared" si="10"/>
        <v>0</v>
      </c>
      <c r="CF604" s="1565"/>
      <c r="CG604" s="1565"/>
      <c r="CH604" s="1565"/>
      <c r="CI604" s="1565"/>
      <c r="CJ604" s="1565">
        <f t="shared" si="11"/>
        <v>0</v>
      </c>
      <c r="CK604" s="1565"/>
      <c r="CL604" s="1565"/>
      <c r="CM604" s="1565"/>
      <c r="CN604" s="1565"/>
      <c r="CO604" s="1565">
        <f t="shared" si="12"/>
        <v>0</v>
      </c>
      <c r="CP604" s="1565"/>
      <c r="CQ604" s="1565"/>
      <c r="CR604" s="1565"/>
      <c r="CS604" s="1565"/>
      <c r="CT604" s="1565">
        <f t="shared" si="13"/>
        <v>0</v>
      </c>
      <c r="CU604" s="1565"/>
      <c r="CV604" s="1565"/>
      <c r="CW604" s="1565"/>
      <c r="CX604" s="1565"/>
      <c r="CY604" s="1565">
        <f t="shared" si="14"/>
        <v>0</v>
      </c>
      <c r="CZ604" s="1565"/>
      <c r="DA604" s="1565"/>
      <c r="DB604" s="1565"/>
      <c r="DC604" s="1565"/>
      <c r="DD604" s="1565">
        <f t="shared" si="15"/>
        <v>0</v>
      </c>
      <c r="DE604" s="1565"/>
      <c r="DF604" s="1565"/>
      <c r="DG604" s="1565"/>
      <c r="DH604" s="1565"/>
    </row>
    <row r="605" spans="1:112" ht="12.75">
      <c r="B605" s="12" t="s">
        <v>20</v>
      </c>
      <c r="H605" s="1089"/>
      <c r="I605" s="1089"/>
      <c r="J605" s="1089"/>
      <c r="K605" s="1089"/>
      <c r="L605" s="1089"/>
      <c r="M605" s="1089"/>
      <c r="N605" s="1089"/>
      <c r="O605" s="1089"/>
      <c r="P605" s="1089"/>
      <c r="Q605" s="1089"/>
      <c r="R605" s="1089"/>
      <c r="U605" s="12" t="s">
        <v>20</v>
      </c>
      <c r="AA605" s="1089"/>
      <c r="AB605" s="1089"/>
      <c r="AC605" s="1089"/>
      <c r="AD605" s="1089"/>
      <c r="AE605" s="1089"/>
      <c r="AF605" s="1089"/>
      <c r="AG605" s="1089"/>
      <c r="AH605" s="1089"/>
      <c r="AI605" s="1089"/>
      <c r="AJ605" s="1089"/>
      <c r="AK605" s="1089"/>
      <c r="AM605" s="58"/>
      <c r="AN605" s="58"/>
      <c r="AO605" s="58"/>
      <c r="AP605" s="58"/>
      <c r="AQ605" s="58"/>
      <c r="AR605" s="1251">
        <f t="shared" si="0"/>
        <v>0</v>
      </c>
      <c r="AS605" s="1252"/>
      <c r="AT605" s="1290">
        <f t="shared" si="1"/>
        <v>0</v>
      </c>
      <c r="AU605" s="1291"/>
      <c r="AV605" s="1251">
        <f t="shared" si="2"/>
        <v>0</v>
      </c>
      <c r="AW605" s="1252"/>
      <c r="AX605" s="1290">
        <f t="shared" si="3"/>
        <v>0</v>
      </c>
      <c r="AY605" s="1291"/>
      <c r="AZ605" s="58"/>
      <c r="BA605" s="1290">
        <f t="shared" si="4"/>
        <v>0</v>
      </c>
      <c r="BB605" s="1292"/>
      <c r="BC605" s="1292"/>
      <c r="BD605" s="1292"/>
      <c r="BE605" s="1291"/>
      <c r="BF605" s="1287">
        <f t="shared" si="5"/>
        <v>0</v>
      </c>
      <c r="BG605" s="1287"/>
      <c r="BH605" s="1287"/>
      <c r="BI605" s="1287"/>
      <c r="BJ605" s="1287"/>
      <c r="BK605" s="1287">
        <f t="shared" si="6"/>
        <v>0</v>
      </c>
      <c r="BL605" s="1287"/>
      <c r="BM605" s="1287"/>
      <c r="BN605" s="1287"/>
      <c r="BO605" s="1287"/>
      <c r="BP605" s="1287">
        <f t="shared" si="7"/>
        <v>0</v>
      </c>
      <c r="BQ605" s="1287"/>
      <c r="BR605" s="1287"/>
      <c r="BS605" s="1287"/>
      <c r="BT605" s="1287"/>
      <c r="BU605" s="1287">
        <f t="shared" si="8"/>
        <v>0</v>
      </c>
      <c r="BV605" s="1287"/>
      <c r="BW605" s="1287"/>
      <c r="BX605" s="1287"/>
      <c r="BY605" s="1287"/>
      <c r="BZ605" s="1287">
        <f t="shared" si="9"/>
        <v>0</v>
      </c>
      <c r="CA605" s="1287"/>
      <c r="CB605" s="1287"/>
      <c r="CC605" s="1287"/>
      <c r="CD605" s="1287"/>
      <c r="CE605" s="1565">
        <f t="shared" si="10"/>
        <v>0</v>
      </c>
      <c r="CF605" s="1565"/>
      <c r="CG605" s="1565"/>
      <c r="CH605" s="1565"/>
      <c r="CI605" s="1565"/>
      <c r="CJ605" s="1565">
        <f t="shared" si="11"/>
        <v>0</v>
      </c>
      <c r="CK605" s="1565"/>
      <c r="CL605" s="1565"/>
      <c r="CM605" s="1565"/>
      <c r="CN605" s="1565"/>
      <c r="CO605" s="1565">
        <f t="shared" si="12"/>
        <v>0</v>
      </c>
      <c r="CP605" s="1565"/>
      <c r="CQ605" s="1565"/>
      <c r="CR605" s="1565"/>
      <c r="CS605" s="1565"/>
      <c r="CT605" s="1565">
        <f t="shared" si="13"/>
        <v>0</v>
      </c>
      <c r="CU605" s="1565"/>
      <c r="CV605" s="1565"/>
      <c r="CW605" s="1565"/>
      <c r="CX605" s="1565"/>
      <c r="CY605" s="1565">
        <f t="shared" si="14"/>
        <v>0</v>
      </c>
      <c r="CZ605" s="1565"/>
      <c r="DA605" s="1565"/>
      <c r="DB605" s="1565"/>
      <c r="DC605" s="1565"/>
      <c r="DD605" s="1565">
        <f t="shared" si="15"/>
        <v>0</v>
      </c>
      <c r="DE605" s="1565"/>
      <c r="DF605" s="1565"/>
      <c r="DG605" s="1565"/>
      <c r="DH605" s="1565"/>
    </row>
    <row r="606" spans="1:112" ht="12.75">
      <c r="B606" s="12" t="s">
        <v>22</v>
      </c>
      <c r="N606" s="1117" t="s">
        <v>723</v>
      </c>
      <c r="O606" s="1117"/>
      <c r="U606" s="12" t="s">
        <v>22</v>
      </c>
      <c r="AG606" s="1117" t="s">
        <v>723</v>
      </c>
      <c r="AH606" s="1117"/>
      <c r="AM606" s="58"/>
      <c r="AN606" s="58"/>
      <c r="AO606" s="58"/>
      <c r="AP606" s="58"/>
      <c r="AQ606" s="58"/>
      <c r="AR606" s="1251">
        <f t="shared" si="0"/>
        <v>0</v>
      </c>
      <c r="AS606" s="1252"/>
      <c r="AT606" s="1290">
        <f t="shared" si="1"/>
        <v>0</v>
      </c>
      <c r="AU606" s="1291"/>
      <c r="AV606" s="1251">
        <f t="shared" si="2"/>
        <v>0</v>
      </c>
      <c r="AW606" s="1252"/>
      <c r="AX606" s="1290">
        <f t="shared" si="3"/>
        <v>0</v>
      </c>
      <c r="AY606" s="1291"/>
      <c r="AZ606" s="58"/>
      <c r="BA606" s="1290">
        <f t="shared" si="4"/>
        <v>0</v>
      </c>
      <c r="BB606" s="1292"/>
      <c r="BC606" s="1292"/>
      <c r="BD606" s="1292"/>
      <c r="BE606" s="1291"/>
      <c r="BF606" s="1287">
        <f t="shared" si="5"/>
        <v>0</v>
      </c>
      <c r="BG606" s="1287"/>
      <c r="BH606" s="1287"/>
      <c r="BI606" s="1287"/>
      <c r="BJ606" s="1287"/>
      <c r="BK606" s="1287">
        <f t="shared" si="6"/>
        <v>0</v>
      </c>
      <c r="BL606" s="1287"/>
      <c r="BM606" s="1287"/>
      <c r="BN606" s="1287"/>
      <c r="BO606" s="1287"/>
      <c r="BP606" s="1287">
        <f t="shared" si="7"/>
        <v>0</v>
      </c>
      <c r="BQ606" s="1287"/>
      <c r="BR606" s="1287"/>
      <c r="BS606" s="1287"/>
      <c r="BT606" s="1287"/>
      <c r="BU606" s="1287">
        <f t="shared" si="8"/>
        <v>0</v>
      </c>
      <c r="BV606" s="1287"/>
      <c r="BW606" s="1287"/>
      <c r="BX606" s="1287"/>
      <c r="BY606" s="1287"/>
      <c r="BZ606" s="1287">
        <f t="shared" si="9"/>
        <v>0</v>
      </c>
      <c r="CA606" s="1287"/>
      <c r="CB606" s="1287"/>
      <c r="CC606" s="1287"/>
      <c r="CD606" s="1287"/>
      <c r="CE606" s="1565">
        <f t="shared" si="10"/>
        <v>0</v>
      </c>
      <c r="CF606" s="1565"/>
      <c r="CG606" s="1565"/>
      <c r="CH606" s="1565"/>
      <c r="CI606" s="1565"/>
      <c r="CJ606" s="1565">
        <f t="shared" si="11"/>
        <v>0</v>
      </c>
      <c r="CK606" s="1565"/>
      <c r="CL606" s="1565"/>
      <c r="CM606" s="1565"/>
      <c r="CN606" s="1565"/>
      <c r="CO606" s="1565">
        <f t="shared" si="12"/>
        <v>0</v>
      </c>
      <c r="CP606" s="1565"/>
      <c r="CQ606" s="1565"/>
      <c r="CR606" s="1565"/>
      <c r="CS606" s="1565"/>
      <c r="CT606" s="1565">
        <f t="shared" si="13"/>
        <v>0</v>
      </c>
      <c r="CU606" s="1565"/>
      <c r="CV606" s="1565"/>
      <c r="CW606" s="1565"/>
      <c r="CX606" s="1565"/>
      <c r="CY606" s="1565">
        <f t="shared" si="14"/>
        <v>0</v>
      </c>
      <c r="CZ606" s="1565"/>
      <c r="DA606" s="1565"/>
      <c r="DB606" s="1565"/>
      <c r="DC606" s="1565"/>
      <c r="DD606" s="1565">
        <f t="shared" si="15"/>
        <v>0</v>
      </c>
      <c r="DE606" s="1565"/>
      <c r="DF606" s="1565"/>
      <c r="DG606" s="1565"/>
      <c r="DH606" s="1565"/>
    </row>
    <row r="607" spans="1:112" ht="12.75">
      <c r="AM607" s="58"/>
      <c r="AN607" s="58"/>
      <c r="AO607" s="58"/>
      <c r="AP607" s="58"/>
      <c r="AQ607" s="58"/>
      <c r="AR607" s="1251">
        <f t="shared" si="0"/>
        <v>0</v>
      </c>
      <c r="AS607" s="1252"/>
      <c r="AT607" s="1290">
        <f t="shared" si="1"/>
        <v>0</v>
      </c>
      <c r="AU607" s="1291"/>
      <c r="AV607" s="1251">
        <f t="shared" si="2"/>
        <v>0</v>
      </c>
      <c r="AW607" s="1252"/>
      <c r="AX607" s="1290">
        <f t="shared" si="3"/>
        <v>0</v>
      </c>
      <c r="AY607" s="1291"/>
      <c r="AZ607" s="58"/>
      <c r="BA607" s="1290">
        <f t="shared" si="4"/>
        <v>0</v>
      </c>
      <c r="BB607" s="1292"/>
      <c r="BC607" s="1292"/>
      <c r="BD607" s="1292"/>
      <c r="BE607" s="1291"/>
      <c r="BF607" s="1287">
        <f t="shared" si="5"/>
        <v>0</v>
      </c>
      <c r="BG607" s="1287"/>
      <c r="BH607" s="1287"/>
      <c r="BI607" s="1287"/>
      <c r="BJ607" s="1287"/>
      <c r="BK607" s="1287">
        <f t="shared" si="6"/>
        <v>0</v>
      </c>
      <c r="BL607" s="1287"/>
      <c r="BM607" s="1287"/>
      <c r="BN607" s="1287"/>
      <c r="BO607" s="1287"/>
      <c r="BP607" s="1287">
        <f t="shared" si="7"/>
        <v>0</v>
      </c>
      <c r="BQ607" s="1287"/>
      <c r="BR607" s="1287"/>
      <c r="BS607" s="1287"/>
      <c r="BT607" s="1287"/>
      <c r="BU607" s="1287">
        <f t="shared" si="8"/>
        <v>0</v>
      </c>
      <c r="BV607" s="1287"/>
      <c r="BW607" s="1287"/>
      <c r="BX607" s="1287"/>
      <c r="BY607" s="1287"/>
      <c r="BZ607" s="1287">
        <f t="shared" si="9"/>
        <v>0</v>
      </c>
      <c r="CA607" s="1287"/>
      <c r="CB607" s="1287"/>
      <c r="CC607" s="1287"/>
      <c r="CD607" s="1287"/>
      <c r="CE607" s="1565">
        <f t="shared" si="10"/>
        <v>0</v>
      </c>
      <c r="CF607" s="1565"/>
      <c r="CG607" s="1565"/>
      <c r="CH607" s="1565"/>
      <c r="CI607" s="1565"/>
      <c r="CJ607" s="1565">
        <f t="shared" si="11"/>
        <v>0</v>
      </c>
      <c r="CK607" s="1565"/>
      <c r="CL607" s="1565"/>
      <c r="CM607" s="1565"/>
      <c r="CN607" s="1565"/>
      <c r="CO607" s="1565">
        <f t="shared" si="12"/>
        <v>0</v>
      </c>
      <c r="CP607" s="1565"/>
      <c r="CQ607" s="1565"/>
      <c r="CR607" s="1565"/>
      <c r="CS607" s="1565"/>
      <c r="CT607" s="1565">
        <f t="shared" si="13"/>
        <v>0</v>
      </c>
      <c r="CU607" s="1565"/>
      <c r="CV607" s="1565"/>
      <c r="CW607" s="1565"/>
      <c r="CX607" s="1565"/>
      <c r="CY607" s="1565">
        <f t="shared" si="14"/>
        <v>0</v>
      </c>
      <c r="CZ607" s="1565"/>
      <c r="DA607" s="1565"/>
      <c r="DB607" s="1565"/>
      <c r="DC607" s="1565"/>
      <c r="DD607" s="1565">
        <f t="shared" si="15"/>
        <v>0</v>
      </c>
      <c r="DE607" s="1565"/>
      <c r="DF607" s="1565"/>
      <c r="DG607" s="1565"/>
      <c r="DH607" s="1565"/>
    </row>
    <row r="608" spans="1:112" ht="12.75">
      <c r="A608" s="1303" t="s">
        <v>591</v>
      </c>
      <c r="B608" s="1303"/>
      <c r="C608" s="1303"/>
      <c r="D608" s="1303"/>
      <c r="E608" s="1303"/>
      <c r="F608" s="1303"/>
      <c r="G608" s="1303"/>
      <c r="H608" s="1303"/>
      <c r="I608" s="1303"/>
      <c r="J608" s="1303"/>
      <c r="K608" s="1303"/>
      <c r="L608" s="1303"/>
      <c r="M608" s="1303"/>
      <c r="N608" s="1303"/>
      <c r="O608" s="1303"/>
      <c r="P608" s="1303"/>
      <c r="Q608" s="1303"/>
      <c r="R608" s="1303"/>
      <c r="S608" s="1303"/>
      <c r="T608" s="1303"/>
      <c r="U608" s="1303"/>
      <c r="V608" s="1303"/>
      <c r="W608" s="1303"/>
      <c r="X608" s="1303"/>
      <c r="Y608" s="1303"/>
      <c r="Z608" s="1303"/>
      <c r="AA608" s="1303"/>
      <c r="AB608" s="1303"/>
      <c r="AC608" s="1303"/>
      <c r="AD608" s="1303"/>
      <c r="AE608" s="1303"/>
      <c r="AF608" s="1303"/>
      <c r="AG608" s="1303"/>
      <c r="AH608" s="1303"/>
      <c r="AI608" s="1303"/>
      <c r="AJ608" s="1303"/>
      <c r="AK608" s="1303"/>
      <c r="AL608" s="1303"/>
      <c r="AM608" s="58"/>
      <c r="AN608" s="58"/>
      <c r="AO608" s="58"/>
      <c r="AP608" s="58"/>
      <c r="AQ608" s="58"/>
      <c r="AR608" s="1251">
        <f t="shared" si="0"/>
        <v>0</v>
      </c>
      <c r="AS608" s="1252"/>
      <c r="AT608" s="1290">
        <f t="shared" si="1"/>
        <v>0</v>
      </c>
      <c r="AU608" s="1291"/>
      <c r="AV608" s="1251">
        <f t="shared" si="2"/>
        <v>0</v>
      </c>
      <c r="AW608" s="1252"/>
      <c r="AX608" s="1290">
        <f t="shared" si="3"/>
        <v>0</v>
      </c>
      <c r="AY608" s="1291"/>
      <c r="AZ608" s="58"/>
      <c r="BA608" s="1290">
        <f t="shared" si="4"/>
        <v>0</v>
      </c>
      <c r="BB608" s="1292"/>
      <c r="BC608" s="1292"/>
      <c r="BD608" s="1292"/>
      <c r="BE608" s="1291"/>
      <c r="BF608" s="1287">
        <f t="shared" si="5"/>
        <v>0</v>
      </c>
      <c r="BG608" s="1287"/>
      <c r="BH608" s="1287"/>
      <c r="BI608" s="1287"/>
      <c r="BJ608" s="1287"/>
      <c r="BK608" s="1287">
        <f t="shared" si="6"/>
        <v>0</v>
      </c>
      <c r="BL608" s="1287"/>
      <c r="BM608" s="1287"/>
      <c r="BN608" s="1287"/>
      <c r="BO608" s="1287"/>
      <c r="BP608" s="1287">
        <f t="shared" si="7"/>
        <v>0</v>
      </c>
      <c r="BQ608" s="1287"/>
      <c r="BR608" s="1287"/>
      <c r="BS608" s="1287"/>
      <c r="BT608" s="1287"/>
      <c r="BU608" s="1287">
        <f t="shared" si="8"/>
        <v>0</v>
      </c>
      <c r="BV608" s="1287"/>
      <c r="BW608" s="1287"/>
      <c r="BX608" s="1287"/>
      <c r="BY608" s="1287"/>
      <c r="BZ608" s="1287">
        <f t="shared" si="9"/>
        <v>0</v>
      </c>
      <c r="CA608" s="1287"/>
      <c r="CB608" s="1287"/>
      <c r="CC608" s="1287"/>
      <c r="CD608" s="1287"/>
      <c r="CE608" s="1565">
        <f t="shared" si="10"/>
        <v>0</v>
      </c>
      <c r="CF608" s="1565"/>
      <c r="CG608" s="1565"/>
      <c r="CH608" s="1565"/>
      <c r="CI608" s="1565"/>
      <c r="CJ608" s="1565">
        <f t="shared" si="11"/>
        <v>0</v>
      </c>
      <c r="CK608" s="1565"/>
      <c r="CL608" s="1565"/>
      <c r="CM608" s="1565"/>
      <c r="CN608" s="1565"/>
      <c r="CO608" s="1565">
        <f t="shared" si="12"/>
        <v>0</v>
      </c>
      <c r="CP608" s="1565"/>
      <c r="CQ608" s="1565"/>
      <c r="CR608" s="1565"/>
      <c r="CS608" s="1565"/>
      <c r="CT608" s="1565">
        <f t="shared" si="13"/>
        <v>0</v>
      </c>
      <c r="CU608" s="1565"/>
      <c r="CV608" s="1565"/>
      <c r="CW608" s="1565"/>
      <c r="CX608" s="1565"/>
      <c r="CY608" s="1565">
        <f t="shared" si="14"/>
        <v>0</v>
      </c>
      <c r="CZ608" s="1565"/>
      <c r="DA608" s="1565"/>
      <c r="DB608" s="1565"/>
      <c r="DC608" s="1565"/>
      <c r="DD608" s="1565">
        <f t="shared" si="15"/>
        <v>0</v>
      </c>
      <c r="DE608" s="1565"/>
      <c r="DF608" s="1565"/>
      <c r="DG608" s="1565"/>
      <c r="DH608" s="1565"/>
    </row>
    <row r="609" spans="1:112" ht="13.5" thickBot="1">
      <c r="A609" s="972"/>
      <c r="B609" s="972"/>
      <c r="C609" s="972"/>
      <c r="D609" s="972"/>
      <c r="E609" s="972"/>
      <c r="F609" s="972"/>
      <c r="G609" s="972"/>
      <c r="H609" s="972"/>
      <c r="I609" s="972"/>
      <c r="J609" s="972"/>
      <c r="K609" s="972"/>
      <c r="L609" s="972"/>
      <c r="M609" s="972"/>
      <c r="N609" s="972"/>
      <c r="O609" s="972"/>
      <c r="P609" s="972"/>
      <c r="Q609" s="972"/>
      <c r="R609" s="972"/>
      <c r="S609" s="972"/>
      <c r="T609" s="972"/>
      <c r="U609" s="972"/>
      <c r="V609" s="972"/>
      <c r="W609" s="972"/>
      <c r="X609" s="972"/>
      <c r="Y609" s="972"/>
      <c r="Z609" s="972"/>
      <c r="AA609" s="972"/>
      <c r="AB609" s="972"/>
      <c r="AC609" s="972"/>
      <c r="AD609" s="972"/>
      <c r="AE609" s="972"/>
      <c r="AF609" s="972"/>
      <c r="AG609" s="972"/>
      <c r="AH609" s="972"/>
      <c r="AI609" s="972"/>
      <c r="AJ609" s="972"/>
      <c r="AK609" s="972"/>
      <c r="AL609" s="972"/>
      <c r="AM609" s="58"/>
      <c r="AN609" s="58"/>
      <c r="AO609" s="58"/>
      <c r="AP609" s="58"/>
      <c r="AQ609" s="58"/>
      <c r="AR609" s="1251">
        <f t="shared" si="0"/>
        <v>0</v>
      </c>
      <c r="AS609" s="1252"/>
      <c r="AT609" s="1290">
        <f t="shared" si="1"/>
        <v>0</v>
      </c>
      <c r="AU609" s="1291"/>
      <c r="AV609" s="1251">
        <f t="shared" si="2"/>
        <v>0</v>
      </c>
      <c r="AW609" s="1252"/>
      <c r="AX609" s="1290">
        <f t="shared" si="3"/>
        <v>0</v>
      </c>
      <c r="AY609" s="1291"/>
      <c r="AZ609" s="58"/>
      <c r="BA609" s="1290">
        <f t="shared" si="4"/>
        <v>0</v>
      </c>
      <c r="BB609" s="1292"/>
      <c r="BC609" s="1292"/>
      <c r="BD609" s="1292"/>
      <c r="BE609" s="1291"/>
      <c r="BF609" s="1287">
        <f t="shared" si="5"/>
        <v>0</v>
      </c>
      <c r="BG609" s="1287"/>
      <c r="BH609" s="1287"/>
      <c r="BI609" s="1287"/>
      <c r="BJ609" s="1287"/>
      <c r="BK609" s="1287">
        <f t="shared" si="6"/>
        <v>0</v>
      </c>
      <c r="BL609" s="1287"/>
      <c r="BM609" s="1287"/>
      <c r="BN609" s="1287"/>
      <c r="BO609" s="1287"/>
      <c r="BP609" s="1287">
        <f t="shared" si="7"/>
        <v>0</v>
      </c>
      <c r="BQ609" s="1287"/>
      <c r="BR609" s="1287"/>
      <c r="BS609" s="1287"/>
      <c r="BT609" s="1287"/>
      <c r="BU609" s="1287">
        <f t="shared" si="8"/>
        <v>0</v>
      </c>
      <c r="BV609" s="1287"/>
      <c r="BW609" s="1287"/>
      <c r="BX609" s="1287"/>
      <c r="BY609" s="1287"/>
      <c r="BZ609" s="1287">
        <f t="shared" si="9"/>
        <v>0</v>
      </c>
      <c r="CA609" s="1287"/>
      <c r="CB609" s="1287"/>
      <c r="CC609" s="1287"/>
      <c r="CD609" s="1287"/>
      <c r="CE609" s="1565">
        <f t="shared" si="10"/>
        <v>0</v>
      </c>
      <c r="CF609" s="1565"/>
      <c r="CG609" s="1565"/>
      <c r="CH609" s="1565"/>
      <c r="CI609" s="1565"/>
      <c r="CJ609" s="1565">
        <f t="shared" si="11"/>
        <v>0</v>
      </c>
      <c r="CK609" s="1565"/>
      <c r="CL609" s="1565"/>
      <c r="CM609" s="1565"/>
      <c r="CN609" s="1565"/>
      <c r="CO609" s="1565">
        <f t="shared" si="12"/>
        <v>0</v>
      </c>
      <c r="CP609" s="1565"/>
      <c r="CQ609" s="1565"/>
      <c r="CR609" s="1565"/>
      <c r="CS609" s="1565"/>
      <c r="CT609" s="1565">
        <f t="shared" si="13"/>
        <v>0</v>
      </c>
      <c r="CU609" s="1565"/>
      <c r="CV609" s="1565"/>
      <c r="CW609" s="1565"/>
      <c r="CX609" s="1565"/>
      <c r="CY609" s="1565">
        <f t="shared" si="14"/>
        <v>0</v>
      </c>
      <c r="CZ609" s="1565"/>
      <c r="DA609" s="1565"/>
      <c r="DB609" s="1565"/>
      <c r="DC609" s="1565"/>
      <c r="DD609" s="1565">
        <f t="shared" si="15"/>
        <v>0</v>
      </c>
      <c r="DE609" s="1565"/>
      <c r="DF609" s="1565"/>
      <c r="DG609" s="1565"/>
      <c r="DH609" s="1565"/>
    </row>
    <row r="610" spans="1:112" ht="13.5" thickTop="1">
      <c r="A610" s="25"/>
      <c r="B610" s="25"/>
      <c r="C610" s="25"/>
      <c r="D610" s="25"/>
      <c r="E610" s="25"/>
      <c r="F610" s="25"/>
      <c r="G610" s="3"/>
      <c r="H610" s="25"/>
      <c r="AM610" s="58"/>
      <c r="AN610" s="58"/>
      <c r="AO610" s="58"/>
      <c r="AP610" s="58"/>
      <c r="AQ610" s="58"/>
      <c r="AR610" s="1251">
        <f t="shared" si="0"/>
        <v>0</v>
      </c>
      <c r="AS610" s="1252"/>
      <c r="AT610" s="1290">
        <f t="shared" si="1"/>
        <v>0</v>
      </c>
      <c r="AU610" s="1291"/>
      <c r="AV610" s="1251">
        <f t="shared" si="2"/>
        <v>0</v>
      </c>
      <c r="AW610" s="1252"/>
      <c r="AX610" s="1290">
        <f t="shared" si="3"/>
        <v>0</v>
      </c>
      <c r="AY610" s="1291"/>
      <c r="AZ610" s="58"/>
      <c r="BA610" s="1290">
        <f t="shared" si="4"/>
        <v>0</v>
      </c>
      <c r="BB610" s="1292"/>
      <c r="BC610" s="1292"/>
      <c r="BD610" s="1292"/>
      <c r="BE610" s="1291"/>
      <c r="BF610" s="1287">
        <f t="shared" si="5"/>
        <v>0</v>
      </c>
      <c r="BG610" s="1287"/>
      <c r="BH610" s="1287"/>
      <c r="BI610" s="1287"/>
      <c r="BJ610" s="1287"/>
      <c r="BK610" s="1287">
        <f t="shared" si="6"/>
        <v>0</v>
      </c>
      <c r="BL610" s="1287"/>
      <c r="BM610" s="1287"/>
      <c r="BN610" s="1287"/>
      <c r="BO610" s="1287"/>
      <c r="BP610" s="1287">
        <f t="shared" si="7"/>
        <v>0</v>
      </c>
      <c r="BQ610" s="1287"/>
      <c r="BR610" s="1287"/>
      <c r="BS610" s="1287"/>
      <c r="BT610" s="1287"/>
      <c r="BU610" s="1287">
        <f t="shared" si="8"/>
        <v>0</v>
      </c>
      <c r="BV610" s="1287"/>
      <c r="BW610" s="1287"/>
      <c r="BX610" s="1287"/>
      <c r="BY610" s="1287"/>
      <c r="BZ610" s="1287">
        <f t="shared" si="9"/>
        <v>0</v>
      </c>
      <c r="CA610" s="1287"/>
      <c r="CB610" s="1287"/>
      <c r="CC610" s="1287"/>
      <c r="CD610" s="1287"/>
      <c r="CE610" s="1565">
        <f t="shared" si="10"/>
        <v>0</v>
      </c>
      <c r="CF610" s="1565"/>
      <c r="CG610" s="1565"/>
      <c r="CH610" s="1565"/>
      <c r="CI610" s="1565"/>
      <c r="CJ610" s="1565">
        <f t="shared" si="11"/>
        <v>0</v>
      </c>
      <c r="CK610" s="1565"/>
      <c r="CL610" s="1565"/>
      <c r="CM610" s="1565"/>
      <c r="CN610" s="1565"/>
      <c r="CO610" s="1565">
        <f t="shared" si="12"/>
        <v>0</v>
      </c>
      <c r="CP610" s="1565"/>
      <c r="CQ610" s="1565"/>
      <c r="CR610" s="1565"/>
      <c r="CS610" s="1565"/>
      <c r="CT610" s="1565">
        <f t="shared" si="13"/>
        <v>0</v>
      </c>
      <c r="CU610" s="1565"/>
      <c r="CV610" s="1565"/>
      <c r="CW610" s="1565"/>
      <c r="CX610" s="1565"/>
      <c r="CY610" s="1565">
        <f t="shared" si="14"/>
        <v>0</v>
      </c>
      <c r="CZ610" s="1565"/>
      <c r="DA610" s="1565"/>
      <c r="DB610" s="1565"/>
      <c r="DC610" s="1565"/>
      <c r="DD610" s="1565">
        <f t="shared" si="15"/>
        <v>0</v>
      </c>
      <c r="DE610" s="1565"/>
      <c r="DF610" s="1565"/>
      <c r="DG610" s="1565"/>
      <c r="DH610" s="1565"/>
    </row>
    <row r="611" spans="1:112" ht="12.75">
      <c r="A611" s="50" t="s">
        <v>341</v>
      </c>
      <c r="B611" s="50"/>
      <c r="C611" s="50" t="s">
        <v>23</v>
      </c>
      <c r="AM611" s="58"/>
      <c r="AN611" s="58"/>
      <c r="AO611" s="58"/>
      <c r="AP611" s="58"/>
      <c r="AQ611" s="58"/>
      <c r="AR611" s="1251">
        <f t="shared" si="0"/>
        <v>0</v>
      </c>
      <c r="AS611" s="1252"/>
      <c r="AT611" s="1290">
        <f t="shared" si="1"/>
        <v>0</v>
      </c>
      <c r="AU611" s="1291"/>
      <c r="AV611" s="1251">
        <f t="shared" si="2"/>
        <v>0</v>
      </c>
      <c r="AW611" s="1252"/>
      <c r="AX611" s="1290">
        <f t="shared" si="3"/>
        <v>0</v>
      </c>
      <c r="AY611" s="1291"/>
      <c r="AZ611" s="58"/>
      <c r="BA611" s="1290">
        <f t="shared" si="4"/>
        <v>0</v>
      </c>
      <c r="BB611" s="1292"/>
      <c r="BC611" s="1292"/>
      <c r="BD611" s="1292"/>
      <c r="BE611" s="1291"/>
      <c r="BF611" s="1287">
        <f t="shared" si="5"/>
        <v>0</v>
      </c>
      <c r="BG611" s="1287"/>
      <c r="BH611" s="1287"/>
      <c r="BI611" s="1287"/>
      <c r="BJ611" s="1287"/>
      <c r="BK611" s="1287">
        <f t="shared" si="6"/>
        <v>0</v>
      </c>
      <c r="BL611" s="1287"/>
      <c r="BM611" s="1287"/>
      <c r="BN611" s="1287"/>
      <c r="BO611" s="1287"/>
      <c r="BP611" s="1287">
        <f t="shared" si="7"/>
        <v>0</v>
      </c>
      <c r="BQ611" s="1287"/>
      <c r="BR611" s="1287"/>
      <c r="BS611" s="1287"/>
      <c r="BT611" s="1287"/>
      <c r="BU611" s="1287">
        <f t="shared" si="8"/>
        <v>0</v>
      </c>
      <c r="BV611" s="1287"/>
      <c r="BW611" s="1287"/>
      <c r="BX611" s="1287"/>
      <c r="BY611" s="1287"/>
      <c r="BZ611" s="1287">
        <f t="shared" si="9"/>
        <v>0</v>
      </c>
      <c r="CA611" s="1287"/>
      <c r="CB611" s="1287"/>
      <c r="CC611" s="1287"/>
      <c r="CD611" s="1287"/>
      <c r="CE611" s="1565">
        <f t="shared" si="10"/>
        <v>0</v>
      </c>
      <c r="CF611" s="1565"/>
      <c r="CG611" s="1565"/>
      <c r="CH611" s="1565"/>
      <c r="CI611" s="1565"/>
      <c r="CJ611" s="1565">
        <f t="shared" si="11"/>
        <v>0</v>
      </c>
      <c r="CK611" s="1565"/>
      <c r="CL611" s="1565"/>
      <c r="CM611" s="1565"/>
      <c r="CN611" s="1565"/>
      <c r="CO611" s="1565">
        <f t="shared" si="12"/>
        <v>0</v>
      </c>
      <c r="CP611" s="1565"/>
      <c r="CQ611" s="1565"/>
      <c r="CR611" s="1565"/>
      <c r="CS611" s="1565"/>
      <c r="CT611" s="1565">
        <f t="shared" si="13"/>
        <v>0</v>
      </c>
      <c r="CU611" s="1565"/>
      <c r="CV611" s="1565"/>
      <c r="CW611" s="1565"/>
      <c r="CX611" s="1565"/>
      <c r="CY611" s="1565">
        <f t="shared" si="14"/>
        <v>0</v>
      </c>
      <c r="CZ611" s="1565"/>
      <c r="DA611" s="1565"/>
      <c r="DB611" s="1565"/>
      <c r="DC611" s="1565"/>
      <c r="DD611" s="1565">
        <f t="shared" si="15"/>
        <v>0</v>
      </c>
      <c r="DE611" s="1565"/>
      <c r="DF611" s="1565"/>
      <c r="DG611" s="1565"/>
      <c r="DH611" s="1565"/>
    </row>
    <row r="612" spans="1:112" ht="12.75">
      <c r="A612" s="50"/>
      <c r="B612" s="50"/>
      <c r="C612" s="50"/>
      <c r="AM612" s="58"/>
      <c r="AN612" s="58"/>
      <c r="AO612" s="58"/>
      <c r="AP612" s="58"/>
      <c r="AQ612" s="58"/>
      <c r="AR612" s="1251">
        <f t="shared" si="0"/>
        <v>0</v>
      </c>
      <c r="AS612" s="1252"/>
      <c r="AT612" s="1290">
        <f t="shared" si="1"/>
        <v>0</v>
      </c>
      <c r="AU612" s="1291"/>
      <c r="AV612" s="1251">
        <f t="shared" si="2"/>
        <v>0</v>
      </c>
      <c r="AW612" s="1252"/>
      <c r="AX612" s="1290">
        <f t="shared" si="3"/>
        <v>0</v>
      </c>
      <c r="AY612" s="1291"/>
      <c r="AZ612" s="58"/>
      <c r="BA612" s="1290">
        <f t="shared" si="4"/>
        <v>0</v>
      </c>
      <c r="BB612" s="1292"/>
      <c r="BC612" s="1292"/>
      <c r="BD612" s="1292"/>
      <c r="BE612" s="1291"/>
      <c r="BF612" s="1287">
        <f t="shared" si="5"/>
        <v>0</v>
      </c>
      <c r="BG612" s="1287"/>
      <c r="BH612" s="1287"/>
      <c r="BI612" s="1287"/>
      <c r="BJ612" s="1287"/>
      <c r="BK612" s="1287">
        <f t="shared" si="6"/>
        <v>0</v>
      </c>
      <c r="BL612" s="1287"/>
      <c r="BM612" s="1287"/>
      <c r="BN612" s="1287"/>
      <c r="BO612" s="1287"/>
      <c r="BP612" s="1287">
        <f t="shared" si="7"/>
        <v>0</v>
      </c>
      <c r="BQ612" s="1287"/>
      <c r="BR612" s="1287"/>
      <c r="BS612" s="1287"/>
      <c r="BT612" s="1287"/>
      <c r="BU612" s="1287">
        <f t="shared" si="8"/>
        <v>0</v>
      </c>
      <c r="BV612" s="1287"/>
      <c r="BW612" s="1287"/>
      <c r="BX612" s="1287"/>
      <c r="BY612" s="1287"/>
      <c r="BZ612" s="1287">
        <f t="shared" si="9"/>
        <v>0</v>
      </c>
      <c r="CA612" s="1287"/>
      <c r="CB612" s="1287"/>
      <c r="CC612" s="1287"/>
      <c r="CD612" s="1287"/>
      <c r="CE612" s="1565">
        <f t="shared" si="10"/>
        <v>0</v>
      </c>
      <c r="CF612" s="1565"/>
      <c r="CG612" s="1565"/>
      <c r="CH612" s="1565"/>
      <c r="CI612" s="1565"/>
      <c r="CJ612" s="1565">
        <f t="shared" si="11"/>
        <v>0</v>
      </c>
      <c r="CK612" s="1565"/>
      <c r="CL612" s="1565"/>
      <c r="CM612" s="1565"/>
      <c r="CN612" s="1565"/>
      <c r="CO612" s="1565">
        <f t="shared" si="12"/>
        <v>0</v>
      </c>
      <c r="CP612" s="1565"/>
      <c r="CQ612" s="1565"/>
      <c r="CR612" s="1565"/>
      <c r="CS612" s="1565"/>
      <c r="CT612" s="1565">
        <f t="shared" si="13"/>
        <v>0</v>
      </c>
      <c r="CU612" s="1565"/>
      <c r="CV612" s="1565"/>
      <c r="CW612" s="1565"/>
      <c r="CX612" s="1565"/>
      <c r="CY612" s="1565">
        <f t="shared" si="14"/>
        <v>0</v>
      </c>
      <c r="CZ612" s="1565"/>
      <c r="DA612" s="1565"/>
      <c r="DB612" s="1565"/>
      <c r="DC612" s="1565"/>
      <c r="DD612" s="1565">
        <f t="shared" si="15"/>
        <v>0</v>
      </c>
      <c r="DE612" s="1565"/>
      <c r="DF612" s="1565"/>
      <c r="DG612" s="1565"/>
      <c r="DH612" s="1565"/>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1">
        <f t="shared" si="0"/>
        <v>0</v>
      </c>
      <c r="AS613" s="1252"/>
      <c r="AT613" s="1290">
        <f t="shared" si="1"/>
        <v>0</v>
      </c>
      <c r="AU613" s="1291"/>
      <c r="AV613" s="1251">
        <f t="shared" si="2"/>
        <v>0</v>
      </c>
      <c r="AW613" s="1252"/>
      <c r="AX613" s="1290">
        <f t="shared" si="3"/>
        <v>0</v>
      </c>
      <c r="AY613" s="1291"/>
      <c r="AZ613" s="58"/>
      <c r="BA613" s="1290">
        <f t="shared" si="4"/>
        <v>0</v>
      </c>
      <c r="BB613" s="1292"/>
      <c r="BC613" s="1292"/>
      <c r="BD613" s="1292"/>
      <c r="BE613" s="1291"/>
      <c r="BF613" s="1287">
        <f t="shared" si="5"/>
        <v>0</v>
      </c>
      <c r="BG613" s="1287"/>
      <c r="BH613" s="1287"/>
      <c r="BI613" s="1287"/>
      <c r="BJ613" s="1287"/>
      <c r="BK613" s="1287">
        <f t="shared" si="6"/>
        <v>0</v>
      </c>
      <c r="BL613" s="1287"/>
      <c r="BM613" s="1287"/>
      <c r="BN613" s="1287"/>
      <c r="BO613" s="1287"/>
      <c r="BP613" s="1287">
        <f t="shared" si="7"/>
        <v>0</v>
      </c>
      <c r="BQ613" s="1287"/>
      <c r="BR613" s="1287"/>
      <c r="BS613" s="1287"/>
      <c r="BT613" s="1287"/>
      <c r="BU613" s="1287">
        <f t="shared" si="8"/>
        <v>0</v>
      </c>
      <c r="BV613" s="1287"/>
      <c r="BW613" s="1287"/>
      <c r="BX613" s="1287"/>
      <c r="BY613" s="1287"/>
      <c r="BZ613" s="1287">
        <f t="shared" si="9"/>
        <v>0</v>
      </c>
      <c r="CA613" s="1287"/>
      <c r="CB613" s="1287"/>
      <c r="CC613" s="1287"/>
      <c r="CD613" s="1287"/>
      <c r="CE613" s="1565">
        <f t="shared" si="10"/>
        <v>0</v>
      </c>
      <c r="CF613" s="1565"/>
      <c r="CG613" s="1565"/>
      <c r="CH613" s="1565"/>
      <c r="CI613" s="1565"/>
      <c r="CJ613" s="1565">
        <f t="shared" si="11"/>
        <v>0</v>
      </c>
      <c r="CK613" s="1565"/>
      <c r="CL613" s="1565"/>
      <c r="CM613" s="1565"/>
      <c r="CN613" s="1565"/>
      <c r="CO613" s="1565">
        <f t="shared" si="12"/>
        <v>0</v>
      </c>
      <c r="CP613" s="1565"/>
      <c r="CQ613" s="1565"/>
      <c r="CR613" s="1565"/>
      <c r="CS613" s="1565"/>
      <c r="CT613" s="1565">
        <f t="shared" si="13"/>
        <v>0</v>
      </c>
      <c r="CU613" s="1565"/>
      <c r="CV613" s="1565"/>
      <c r="CW613" s="1565"/>
      <c r="CX613" s="1565"/>
      <c r="CY613" s="1565">
        <f t="shared" si="14"/>
        <v>0</v>
      </c>
      <c r="CZ613" s="1565"/>
      <c r="DA613" s="1565"/>
      <c r="DB613" s="1565"/>
      <c r="DC613" s="1565"/>
      <c r="DD613" s="1565">
        <f t="shared" si="15"/>
        <v>0</v>
      </c>
      <c r="DE613" s="1565"/>
      <c r="DF613" s="1565"/>
      <c r="DG613" s="1565"/>
      <c r="DH613" s="1565"/>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1">
        <f>SUM(AT589:AU613)</f>
        <v>29</v>
      </c>
      <c r="AU614" s="1252"/>
      <c r="AV614" s="58"/>
      <c r="AW614" s="58"/>
      <c r="AX614" s="1251">
        <f>SUM(AX589:AY613)</f>
        <v>0</v>
      </c>
      <c r="AY614" s="1252"/>
      <c r="AZ614" s="58"/>
      <c r="BA614" s="1251">
        <f>SUM(BA589:BE613)</f>
        <v>0</v>
      </c>
      <c r="BB614" s="1288"/>
      <c r="BC614" s="1288"/>
      <c r="BD614" s="1288"/>
      <c r="BE614" s="1252"/>
      <c r="BF614" s="1289">
        <f>SUM(BF589:BJ613)</f>
        <v>99</v>
      </c>
      <c r="BG614" s="1289"/>
      <c r="BH614" s="1289"/>
      <c r="BI614" s="1289"/>
      <c r="BJ614" s="1289"/>
      <c r="BK614" s="1289">
        <f>SUM(BK589:BO613)</f>
        <v>0</v>
      </c>
      <c r="BL614" s="1289"/>
      <c r="BM614" s="1289"/>
      <c r="BN614" s="1289"/>
      <c r="BO614" s="1289"/>
      <c r="BP614" s="1289">
        <f>SUM(BP589:BT613)</f>
        <v>0</v>
      </c>
      <c r="BQ614" s="1289"/>
      <c r="BR614" s="1289"/>
      <c r="BS614" s="1289"/>
      <c r="BT614" s="1289"/>
      <c r="BU614" s="1289">
        <f>SUM(BU589:BY613)</f>
        <v>0</v>
      </c>
      <c r="BV614" s="1289"/>
      <c r="BW614" s="1289"/>
      <c r="BX614" s="1289"/>
      <c r="BY614" s="1289"/>
      <c r="BZ614" s="1289">
        <f>SUM(BZ589:CD613)</f>
        <v>0</v>
      </c>
      <c r="CA614" s="1289"/>
      <c r="CB614" s="1289"/>
      <c r="CC614" s="1289"/>
      <c r="CD614" s="1289"/>
      <c r="CE614" s="1289">
        <f>SUM(CE589:CI613)</f>
        <v>0</v>
      </c>
      <c r="CF614" s="1289"/>
      <c r="CG614" s="1289"/>
      <c r="CH614" s="1289"/>
      <c r="CI614" s="1289"/>
      <c r="CJ614" s="1289">
        <f>SUM(CJ589:CN613)</f>
        <v>0</v>
      </c>
      <c r="CK614" s="1289"/>
      <c r="CL614" s="1289"/>
      <c r="CM614" s="1289"/>
      <c r="CN614" s="1289"/>
      <c r="CO614" s="1289">
        <f>SUM(CO589:CS613)</f>
        <v>0</v>
      </c>
      <c r="CP614" s="1289"/>
      <c r="CQ614" s="1289"/>
      <c r="CR614" s="1289"/>
      <c r="CS614" s="1289"/>
      <c r="CT614" s="1289">
        <f>SUM(CT589:CX613)</f>
        <v>0</v>
      </c>
      <c r="CU614" s="1289"/>
      <c r="CV614" s="1289"/>
      <c r="CW614" s="1289"/>
      <c r="CX614" s="1289"/>
      <c r="CY614" s="1289">
        <f>SUM(CY589:DC613)</f>
        <v>0</v>
      </c>
      <c r="CZ614" s="1289"/>
      <c r="DA614" s="1289"/>
      <c r="DB614" s="1289"/>
      <c r="DC614" s="1289"/>
      <c r="DD614" s="1289">
        <f>SUM(DD589:DH613)</f>
        <v>0</v>
      </c>
      <c r="DE614" s="1289"/>
      <c r="DF614" s="1289"/>
      <c r="DG614" s="1289"/>
      <c r="DH614" s="1289"/>
    </row>
    <row r="615" spans="1:112" ht="12.75">
      <c r="B615" s="1357" t="s">
        <v>498</v>
      </c>
      <c r="C615" s="1358"/>
      <c r="D615" s="1358"/>
      <c r="E615" s="1358"/>
      <c r="F615" s="1358"/>
      <c r="G615" s="1358"/>
      <c r="H615" s="1358"/>
      <c r="I615" s="1358"/>
      <c r="J615" s="1358"/>
      <c r="K615" s="1358"/>
      <c r="L615" s="1358"/>
      <c r="M615" s="1358"/>
      <c r="N615" s="1358"/>
      <c r="O615" s="1359"/>
      <c r="P615" s="1366" t="s">
        <v>346</v>
      </c>
      <c r="Q615" s="1367"/>
      <c r="R615" s="1368"/>
      <c r="S615" s="1278" t="s">
        <v>499</v>
      </c>
      <c r="T615" s="1279"/>
      <c r="U615" s="1280"/>
      <c r="V615" s="1145" t="s">
        <v>18</v>
      </c>
      <c r="W615" s="1145"/>
      <c r="X615" s="1145"/>
      <c r="Y615" s="1145"/>
      <c r="Z615" s="1145"/>
      <c r="AA615" s="1145"/>
      <c r="AB615" s="1145" t="s">
        <v>17</v>
      </c>
      <c r="AC615" s="1145"/>
      <c r="AD615" s="1145"/>
      <c r="AE615" s="1145"/>
      <c r="AF615" s="1145"/>
      <c r="AG615" s="1145" t="s">
        <v>500</v>
      </c>
      <c r="AH615" s="1145"/>
      <c r="AI615" s="1145"/>
      <c r="AJ615" s="1145"/>
      <c r="AK615" s="1145"/>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0"/>
      <c r="C616" s="1361"/>
      <c r="D616" s="1361"/>
      <c r="E616" s="1361"/>
      <c r="F616" s="1361"/>
      <c r="G616" s="1361"/>
      <c r="H616" s="1361"/>
      <c r="I616" s="1361"/>
      <c r="J616" s="1361"/>
      <c r="K616" s="1361"/>
      <c r="L616" s="1361"/>
      <c r="M616" s="1361"/>
      <c r="N616" s="1361"/>
      <c r="O616" s="1362"/>
      <c r="P616" s="1369"/>
      <c r="Q616" s="1370"/>
      <c r="R616" s="1371"/>
      <c r="S616" s="1281"/>
      <c r="T616" s="1282"/>
      <c r="U616" s="1283"/>
      <c r="V616" s="1145"/>
      <c r="W616" s="1145"/>
      <c r="X616" s="1145"/>
      <c r="Y616" s="1145"/>
      <c r="Z616" s="1145"/>
      <c r="AA616" s="1145"/>
      <c r="AB616" s="1145"/>
      <c r="AC616" s="1145"/>
      <c r="AD616" s="1145"/>
      <c r="AE616" s="1145"/>
      <c r="AF616" s="1145"/>
      <c r="AG616" s="1145"/>
      <c r="AH616" s="1145"/>
      <c r="AI616" s="1145"/>
      <c r="AJ616" s="1145"/>
      <c r="AK616" s="1145"/>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3"/>
      <c r="C617" s="1364"/>
      <c r="D617" s="1364"/>
      <c r="E617" s="1364"/>
      <c r="F617" s="1364"/>
      <c r="G617" s="1364"/>
      <c r="H617" s="1364"/>
      <c r="I617" s="1364"/>
      <c r="J617" s="1364"/>
      <c r="K617" s="1364"/>
      <c r="L617" s="1364"/>
      <c r="M617" s="1364"/>
      <c r="N617" s="1364"/>
      <c r="O617" s="1365"/>
      <c r="P617" s="1372"/>
      <c r="Q617" s="1373"/>
      <c r="R617" s="1374"/>
      <c r="S617" s="1284"/>
      <c r="T617" s="1285"/>
      <c r="U617" s="1286"/>
      <c r="V617" s="1145"/>
      <c r="W617" s="1145"/>
      <c r="X617" s="1145"/>
      <c r="Y617" s="1145"/>
      <c r="Z617" s="1145"/>
      <c r="AA617" s="1145"/>
      <c r="AB617" s="1145"/>
      <c r="AC617" s="1145"/>
      <c r="AD617" s="1145"/>
      <c r="AE617" s="1145"/>
      <c r="AF617" s="1145"/>
      <c r="AG617" s="1145"/>
      <c r="AH617" s="1145"/>
      <c r="AI617" s="1145"/>
      <c r="AJ617" s="1145"/>
      <c r="AK617" s="1145"/>
      <c r="AL617" s="58"/>
      <c r="AM617" s="61"/>
      <c r="AN617" s="61"/>
      <c r="AO617" s="61"/>
      <c r="AP617" s="61"/>
      <c r="AQ617" s="61"/>
      <c r="AR617" s="61"/>
      <c r="AS617" s="61"/>
      <c r="AT617" s="61"/>
      <c r="AU617" s="61"/>
      <c r="AV617" s="61"/>
      <c r="AW617" s="61"/>
      <c r="AX617" s="61"/>
      <c r="AY617" s="61"/>
      <c r="AZ617" s="61"/>
      <c r="BA617" s="1290">
        <f>IF(J754="SRO/Studio",O754,0)</f>
        <v>0</v>
      </c>
      <c r="BB617" s="1292"/>
      <c r="BC617" s="1292"/>
      <c r="BD617" s="1292"/>
      <c r="BE617" s="1291"/>
      <c r="BF617" s="1287">
        <f>IF(J754="1 Bedroom",O754,0)</f>
        <v>0</v>
      </c>
      <c r="BG617" s="1287"/>
      <c r="BH617" s="1287"/>
      <c r="BI617" s="1287"/>
      <c r="BJ617" s="1287"/>
      <c r="BK617" s="1287">
        <f>IF(J754="2 Bedrooms",O754,0)</f>
        <v>1</v>
      </c>
      <c r="BL617" s="1287"/>
      <c r="BM617" s="1287"/>
      <c r="BN617" s="1287"/>
      <c r="BO617" s="1287"/>
      <c r="BP617" s="1287">
        <f>IF(J754="3 Bedrooms",O754,0)</f>
        <v>0</v>
      </c>
      <c r="BQ617" s="1287"/>
      <c r="BR617" s="1287"/>
      <c r="BS617" s="1287"/>
      <c r="BT617" s="1287"/>
      <c r="BU617" s="1287">
        <f>IF(J754="4 Bedrooms",O754,0)</f>
        <v>0</v>
      </c>
      <c r="BV617" s="1287"/>
      <c r="BW617" s="1287"/>
      <c r="BX617" s="1287"/>
      <c r="BY617" s="1287"/>
      <c r="BZ617" s="1287">
        <f>IF(J754="5 Bedrooms",O754,0)</f>
        <v>0</v>
      </c>
      <c r="CA617" s="1287"/>
      <c r="CB617" s="1287"/>
      <c r="CC617" s="1287"/>
      <c r="CD617" s="1287"/>
      <c r="CE617" s="58"/>
      <c r="CF617" s="58"/>
      <c r="CG617" s="58"/>
      <c r="CH617" s="58"/>
      <c r="CI617" s="58"/>
      <c r="CJ617" s="58"/>
      <c r="CK617" s="58"/>
      <c r="CL617" s="58"/>
      <c r="CM617" s="58"/>
      <c r="CN617" s="58"/>
      <c r="CO617" s="58"/>
      <c r="CP617" s="58"/>
      <c r="CQ617" s="58"/>
      <c r="CR617" s="58"/>
    </row>
    <row r="618" spans="1:112" ht="12.75" customHeight="1">
      <c r="B618" s="83" t="s">
        <v>119</v>
      </c>
      <c r="C618" s="1260" t="s">
        <v>1761</v>
      </c>
      <c r="D618" s="1355"/>
      <c r="E618" s="1355"/>
      <c r="F618" s="1355"/>
      <c r="G618" s="1355"/>
      <c r="H618" s="1355"/>
      <c r="I618" s="1355"/>
      <c r="J618" s="1355"/>
      <c r="K618" s="1355"/>
      <c r="L618" s="1355"/>
      <c r="M618" s="1355"/>
      <c r="N618" s="1355"/>
      <c r="O618" s="1356"/>
      <c r="P618" s="1119">
        <v>480</v>
      </c>
      <c r="Q618" s="1120"/>
      <c r="R618" s="1121"/>
      <c r="S618" s="1268">
        <v>0.04</v>
      </c>
      <c r="T618" s="1131"/>
      <c r="U618" s="1132"/>
      <c r="V618" s="1119"/>
      <c r="W618" s="1120"/>
      <c r="X618" s="1120"/>
      <c r="Y618" s="1120"/>
      <c r="Z618" s="1120"/>
      <c r="AA618" s="1121"/>
      <c r="AB618" s="1202">
        <f>-PMT(S618/12,P618,AG618)*12</f>
        <v>344799.23725814663</v>
      </c>
      <c r="AC618" s="1203"/>
      <c r="AD618" s="1203"/>
      <c r="AE618" s="1203"/>
      <c r="AF618" s="1204"/>
      <c r="AG618" s="1202">
        <f>(6500000+120000)*0+6875000</f>
        <v>6875000</v>
      </c>
      <c r="AH618" s="1203"/>
      <c r="AI618" s="1203"/>
      <c r="AJ618" s="1203"/>
      <c r="AK618" s="1204"/>
      <c r="AL618" s="58"/>
      <c r="AM618" s="61"/>
      <c r="AN618" s="61"/>
      <c r="AO618" s="61"/>
      <c r="AP618" s="61"/>
      <c r="AQ618" s="61"/>
      <c r="AR618" s="61"/>
      <c r="AS618" s="61"/>
      <c r="AT618" s="61"/>
      <c r="AU618" s="61"/>
      <c r="AV618" s="61"/>
      <c r="AW618" s="61"/>
      <c r="AX618" s="61"/>
      <c r="AY618" s="61"/>
      <c r="AZ618" s="61"/>
      <c r="BA618" s="1290">
        <f>IF(J755="SRO/Studio",O755,0)</f>
        <v>0</v>
      </c>
      <c r="BB618" s="1292"/>
      <c r="BC618" s="1292"/>
      <c r="BD618" s="1292"/>
      <c r="BE618" s="1291"/>
      <c r="BF618" s="1287">
        <f>IF(J755="1 Bedroom",O755,0)</f>
        <v>0</v>
      </c>
      <c r="BG618" s="1287"/>
      <c r="BH618" s="1287"/>
      <c r="BI618" s="1287"/>
      <c r="BJ618" s="1287"/>
      <c r="BK618" s="1287">
        <f>IF(J755="2 Bedrooms",O755,0)</f>
        <v>0</v>
      </c>
      <c r="BL618" s="1287"/>
      <c r="BM618" s="1287"/>
      <c r="BN618" s="1287"/>
      <c r="BO618" s="1287"/>
      <c r="BP618" s="1287">
        <f>IF(J755="3 Bedrooms",O755,0)</f>
        <v>0</v>
      </c>
      <c r="BQ618" s="1287"/>
      <c r="BR618" s="1287"/>
      <c r="BS618" s="1287"/>
      <c r="BT618" s="1287"/>
      <c r="BU618" s="1287">
        <f>IF(J755="4 Bedrooms",O755,0)</f>
        <v>0</v>
      </c>
      <c r="BV618" s="1287"/>
      <c r="BW618" s="1287"/>
      <c r="BX618" s="1287"/>
      <c r="BY618" s="1287"/>
      <c r="BZ618" s="1287">
        <f>IF(J755="5 Bedrooms",O755,0)</f>
        <v>0</v>
      </c>
      <c r="CA618" s="1287"/>
      <c r="CB618" s="1287"/>
      <c r="CC618" s="1287"/>
      <c r="CD618" s="1287"/>
      <c r="CE618" s="58"/>
      <c r="CF618" s="58"/>
      <c r="CG618" s="58"/>
      <c r="CH618" s="58"/>
      <c r="CI618" s="58"/>
      <c r="CJ618" s="58"/>
      <c r="CK618" s="58"/>
      <c r="CL618" s="58"/>
      <c r="CM618" s="58"/>
      <c r="CN618" s="58"/>
      <c r="CO618" s="58"/>
      <c r="CP618" s="58"/>
      <c r="CQ618" s="58"/>
      <c r="CR618" s="58"/>
    </row>
    <row r="619" spans="1:112" ht="12.75">
      <c r="B619" s="84" t="s">
        <v>120</v>
      </c>
      <c r="C619" s="1260" t="s">
        <v>1762</v>
      </c>
      <c r="D619" s="1260"/>
      <c r="E619" s="1260"/>
      <c r="F619" s="1260"/>
      <c r="G619" s="1260"/>
      <c r="H619" s="1260"/>
      <c r="I619" s="1260"/>
      <c r="J619" s="1260"/>
      <c r="K619" s="1260"/>
      <c r="L619" s="1260"/>
      <c r="M619" s="1260"/>
      <c r="N619" s="1260"/>
      <c r="O619" s="1261"/>
      <c r="P619" s="1119">
        <v>480</v>
      </c>
      <c r="Q619" s="1120"/>
      <c r="R619" s="1121"/>
      <c r="S619" s="1268">
        <v>0.04</v>
      </c>
      <c r="T619" s="1131"/>
      <c r="U619" s="1132"/>
      <c r="V619" s="1119"/>
      <c r="W619" s="1120"/>
      <c r="X619" s="1120"/>
      <c r="Y619" s="1120"/>
      <c r="Z619" s="1120"/>
      <c r="AA619" s="1121"/>
      <c r="AB619" s="1202">
        <f>-PMT(S619/12,P619,AG619)*12</f>
        <v>859792.18046877568</v>
      </c>
      <c r="AC619" s="1203"/>
      <c r="AD619" s="1203"/>
      <c r="AE619" s="1203"/>
      <c r="AF619" s="1204"/>
      <c r="AG619" s="1202">
        <f>17518516*0+24018516-AG618</f>
        <v>17143516</v>
      </c>
      <c r="AH619" s="1203"/>
      <c r="AI619" s="1203"/>
      <c r="AJ619" s="1203"/>
      <c r="AK619" s="1204"/>
      <c r="AL619" s="58"/>
      <c r="AM619" s="61"/>
      <c r="AN619" s="61"/>
      <c r="AO619" s="61"/>
      <c r="AP619" s="61"/>
      <c r="AQ619" s="61"/>
      <c r="AR619" s="61"/>
      <c r="AS619" s="61"/>
      <c r="AT619" s="61"/>
      <c r="AU619" s="61"/>
      <c r="AV619" s="61"/>
      <c r="AW619" s="61"/>
      <c r="AX619" s="61"/>
      <c r="AY619" s="61"/>
      <c r="AZ619" s="61"/>
      <c r="BA619" s="1290">
        <f>IF(J756="SRO/Studio",O756,0)</f>
        <v>0</v>
      </c>
      <c r="BB619" s="1292"/>
      <c r="BC619" s="1292"/>
      <c r="BD619" s="1292"/>
      <c r="BE619" s="1291"/>
      <c r="BF619" s="1287">
        <f>IF(J756="1 Bedroom",O756,0)</f>
        <v>0</v>
      </c>
      <c r="BG619" s="1287"/>
      <c r="BH619" s="1287"/>
      <c r="BI619" s="1287"/>
      <c r="BJ619" s="1287"/>
      <c r="BK619" s="1287">
        <f>IF(J756="2 Bedrooms",O756,0)</f>
        <v>0</v>
      </c>
      <c r="BL619" s="1287"/>
      <c r="BM619" s="1287"/>
      <c r="BN619" s="1287"/>
      <c r="BO619" s="1287"/>
      <c r="BP619" s="1287">
        <f>IF(J756="3 Bedrooms",O756,0)</f>
        <v>0</v>
      </c>
      <c r="BQ619" s="1287"/>
      <c r="BR619" s="1287"/>
      <c r="BS619" s="1287"/>
      <c r="BT619" s="1287"/>
      <c r="BU619" s="1287">
        <f>IF(J756="4 Bedrooms",O756,0)</f>
        <v>0</v>
      </c>
      <c r="BV619" s="1287"/>
      <c r="BW619" s="1287"/>
      <c r="BX619" s="1287"/>
      <c r="BY619" s="1287"/>
      <c r="BZ619" s="1287">
        <f>IF(J756="5 Bedrooms",O756,0)</f>
        <v>0</v>
      </c>
      <c r="CA619" s="1287"/>
      <c r="CB619" s="1287"/>
      <c r="CC619" s="1287"/>
      <c r="CD619" s="1287"/>
      <c r="CE619" s="58"/>
      <c r="CF619" s="58"/>
      <c r="CG619" s="58"/>
      <c r="CH619" s="58"/>
      <c r="CI619" s="58"/>
      <c r="CJ619" s="58"/>
      <c r="CK619" s="58"/>
      <c r="CL619" s="58"/>
      <c r="CM619" s="58"/>
      <c r="CN619" s="58"/>
      <c r="CO619" s="58"/>
      <c r="CP619" s="58"/>
      <c r="CQ619" s="58"/>
      <c r="CR619" s="58"/>
    </row>
    <row r="620" spans="1:112" ht="12.75">
      <c r="B620" s="84" t="s">
        <v>126</v>
      </c>
      <c r="C620" s="1260" t="s">
        <v>1805</v>
      </c>
      <c r="D620" s="1260"/>
      <c r="E620" s="1260"/>
      <c r="F620" s="1260"/>
      <c r="G620" s="1260"/>
      <c r="H620" s="1260"/>
      <c r="I620" s="1260"/>
      <c r="J620" s="1260"/>
      <c r="K620" s="1260"/>
      <c r="L620" s="1260"/>
      <c r="M620" s="1260"/>
      <c r="N620" s="1260"/>
      <c r="O620" s="1261"/>
      <c r="P620" s="1119"/>
      <c r="Q620" s="1120"/>
      <c r="R620" s="1121"/>
      <c r="S620" s="1268"/>
      <c r="T620" s="1131"/>
      <c r="U620" s="1132"/>
      <c r="V620" s="1119"/>
      <c r="W620" s="1120"/>
      <c r="X620" s="1120"/>
      <c r="Y620" s="1120"/>
      <c r="Z620" s="1120"/>
      <c r="AA620" s="1121"/>
      <c r="AB620" s="1202"/>
      <c r="AC620" s="1203"/>
      <c r="AD620" s="1203"/>
      <c r="AE620" s="1203"/>
      <c r="AF620" s="1204"/>
      <c r="AG620" s="1202">
        <v>520336</v>
      </c>
      <c r="AH620" s="1203"/>
      <c r="AI620" s="1203"/>
      <c r="AJ620" s="1203"/>
      <c r="AK620" s="1204"/>
      <c r="AL620" s="58"/>
      <c r="AM620" s="61"/>
      <c r="AN620" s="61"/>
      <c r="AO620" s="61"/>
      <c r="AP620" s="61"/>
      <c r="AQ620" s="61"/>
      <c r="AR620" s="61"/>
      <c r="AS620" s="61"/>
      <c r="AT620" s="61"/>
      <c r="AU620" s="61"/>
      <c r="AV620" s="61"/>
      <c r="AW620" s="61"/>
      <c r="AX620" s="61"/>
      <c r="AY620" s="61"/>
      <c r="AZ620" s="61"/>
      <c r="BA620" s="1290">
        <f>IF(J757="SRO/Studio",O757,0)</f>
        <v>0</v>
      </c>
      <c r="BB620" s="1292"/>
      <c r="BC620" s="1292"/>
      <c r="BD620" s="1292"/>
      <c r="BE620" s="1291"/>
      <c r="BF620" s="1287">
        <f>IF(J757="1 Bedroom",O757,0)</f>
        <v>0</v>
      </c>
      <c r="BG620" s="1287"/>
      <c r="BH620" s="1287"/>
      <c r="BI620" s="1287"/>
      <c r="BJ620" s="1287"/>
      <c r="BK620" s="1287">
        <f>IF(J757="2 Bedrooms",O757,0)</f>
        <v>0</v>
      </c>
      <c r="BL620" s="1287"/>
      <c r="BM620" s="1287"/>
      <c r="BN620" s="1287"/>
      <c r="BO620" s="1287"/>
      <c r="BP620" s="1287">
        <f>IF(J757="3 Bedrooms",O757,0)</f>
        <v>0</v>
      </c>
      <c r="BQ620" s="1287"/>
      <c r="BR620" s="1287"/>
      <c r="BS620" s="1287"/>
      <c r="BT620" s="1287"/>
      <c r="BU620" s="1287">
        <f>IF(J757="4 Bedrooms",O757,0)</f>
        <v>0</v>
      </c>
      <c r="BV620" s="1287"/>
      <c r="BW620" s="1287"/>
      <c r="BX620" s="1287"/>
      <c r="BY620" s="1287"/>
      <c r="BZ620" s="1287">
        <f>IF(J757="5 Bedrooms",O757,0)</f>
        <v>0</v>
      </c>
      <c r="CA620" s="1287"/>
      <c r="CB620" s="1287"/>
      <c r="CC620" s="1287"/>
      <c r="CD620" s="1287"/>
      <c r="CE620" s="58"/>
      <c r="CF620" s="58"/>
      <c r="CG620" s="58"/>
      <c r="CH620" s="58"/>
      <c r="CI620" s="58"/>
      <c r="CJ620" s="58"/>
      <c r="CK620" s="58"/>
      <c r="CL620" s="58"/>
      <c r="CM620" s="58"/>
      <c r="CN620" s="58"/>
      <c r="CO620" s="58"/>
      <c r="CP620" s="58"/>
      <c r="CQ620" s="58"/>
      <c r="CR620" s="58"/>
    </row>
    <row r="621" spans="1:112" ht="12.75">
      <c r="B621" s="84" t="s">
        <v>632</v>
      </c>
      <c r="C621" s="1260" t="s">
        <v>1763</v>
      </c>
      <c r="D621" s="1153"/>
      <c r="E621" s="1153"/>
      <c r="F621" s="1153"/>
      <c r="G621" s="1153"/>
      <c r="H621" s="1153"/>
      <c r="I621" s="1153"/>
      <c r="J621" s="1153"/>
      <c r="K621" s="1153"/>
      <c r="L621" s="1153"/>
      <c r="M621" s="1153"/>
      <c r="N621" s="1153"/>
      <c r="O621" s="1178"/>
      <c r="P621" s="1119">
        <v>180</v>
      </c>
      <c r="Q621" s="1120"/>
      <c r="R621" s="1121"/>
      <c r="S621" s="1268">
        <v>0.06</v>
      </c>
      <c r="T621" s="1131"/>
      <c r="U621" s="1132"/>
      <c r="V621" s="1119" t="s">
        <v>505</v>
      </c>
      <c r="W621" s="1120"/>
      <c r="X621" s="1120"/>
      <c r="Y621" s="1120"/>
      <c r="Z621" s="1120"/>
      <c r="AA621" s="1121"/>
      <c r="AB621" s="1144"/>
      <c r="AC621" s="1144"/>
      <c r="AD621" s="1144"/>
      <c r="AE621" s="1144"/>
      <c r="AF621" s="1144"/>
      <c r="AG621" s="1144">
        <f>'Sources and Uses Budget'!B105-SUM(AG618,AG619,AG620,AG631)</f>
        <v>3044233</v>
      </c>
      <c r="AH621" s="1144"/>
      <c r="AI621" s="1144"/>
      <c r="AJ621" s="1144"/>
      <c r="AK621" s="1144"/>
      <c r="AL621" s="58"/>
      <c r="AM621" s="61"/>
      <c r="AN621" s="61"/>
      <c r="AO621" s="61"/>
      <c r="AP621" s="61"/>
      <c r="AQ621" s="61"/>
      <c r="AR621" s="61"/>
      <c r="AS621" s="61"/>
      <c r="AT621" s="61"/>
      <c r="AU621" s="61"/>
      <c r="AV621" s="61"/>
      <c r="AW621" s="61"/>
      <c r="AX621" s="61"/>
      <c r="AY621" s="61"/>
      <c r="AZ621" s="61"/>
      <c r="BA621" s="1293">
        <f>SUM(BA617:BE620)</f>
        <v>0</v>
      </c>
      <c r="BB621" s="1294"/>
      <c r="BC621" s="1294"/>
      <c r="BD621" s="1294"/>
      <c r="BE621" s="1295"/>
      <c r="BF621" s="1293">
        <f>SUM(BF617:BJ620)</f>
        <v>0</v>
      </c>
      <c r="BG621" s="1294"/>
      <c r="BH621" s="1294"/>
      <c r="BI621" s="1294"/>
      <c r="BJ621" s="1295"/>
      <c r="BK621" s="1293">
        <f>SUM(BK617:BO620)</f>
        <v>1</v>
      </c>
      <c r="BL621" s="1294"/>
      <c r="BM621" s="1294"/>
      <c r="BN621" s="1294"/>
      <c r="BO621" s="1295"/>
      <c r="BP621" s="1293">
        <f>SUM(BP617:BT620)</f>
        <v>0</v>
      </c>
      <c r="BQ621" s="1294"/>
      <c r="BR621" s="1294"/>
      <c r="BS621" s="1294"/>
      <c r="BT621" s="1295"/>
      <c r="BU621" s="1293">
        <f>SUM(BU617:BY620)</f>
        <v>0</v>
      </c>
      <c r="BV621" s="1294"/>
      <c r="BW621" s="1294"/>
      <c r="BX621" s="1294"/>
      <c r="BY621" s="1295"/>
      <c r="BZ621" s="1293">
        <f>SUM(BZ617:CD620)</f>
        <v>0</v>
      </c>
      <c r="CA621" s="1294"/>
      <c r="CB621" s="1294"/>
      <c r="CC621" s="1294"/>
      <c r="CD621" s="1295"/>
      <c r="CE621" s="58"/>
      <c r="CF621" s="58"/>
      <c r="CG621" s="58"/>
      <c r="CH621" s="58"/>
      <c r="CI621" s="58"/>
      <c r="CJ621" s="58"/>
      <c r="CK621" s="58"/>
      <c r="CL621" s="58"/>
      <c r="CM621" s="58"/>
      <c r="CN621" s="58"/>
      <c r="CO621" s="58"/>
      <c r="CP621" s="58"/>
      <c r="CQ621" s="58"/>
      <c r="CR621" s="58"/>
    </row>
    <row r="622" spans="1:112" ht="12.75">
      <c r="B622" s="84" t="s">
        <v>842</v>
      </c>
      <c r="C622" s="1153"/>
      <c r="D622" s="1153"/>
      <c r="E622" s="1153"/>
      <c r="F622" s="1153"/>
      <c r="G622" s="1153"/>
      <c r="H622" s="1153"/>
      <c r="I622" s="1153"/>
      <c r="J622" s="1153"/>
      <c r="K622" s="1153"/>
      <c r="L622" s="1153"/>
      <c r="M622" s="1153"/>
      <c r="N622" s="1153"/>
      <c r="O622" s="1178"/>
      <c r="P622" s="1119"/>
      <c r="Q622" s="1120"/>
      <c r="R622" s="1121"/>
      <c r="S622" s="1268"/>
      <c r="T622" s="1131"/>
      <c r="U622" s="1132"/>
      <c r="V622" s="1119"/>
      <c r="W622" s="1120"/>
      <c r="X622" s="1120"/>
      <c r="Y622" s="1120"/>
      <c r="Z622" s="1120"/>
      <c r="AA622" s="1121"/>
      <c r="AB622" s="1144"/>
      <c r="AC622" s="1144"/>
      <c r="AD622" s="1144"/>
      <c r="AE622" s="1144"/>
      <c r="AF622" s="1144"/>
      <c r="AG622" s="1144"/>
      <c r="AH622" s="1144"/>
      <c r="AI622" s="1144"/>
      <c r="AJ622" s="1144"/>
      <c r="AK622" s="1144"/>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53"/>
      <c r="D623" s="1153"/>
      <c r="E623" s="1153"/>
      <c r="F623" s="1153"/>
      <c r="G623" s="1153"/>
      <c r="H623" s="1153"/>
      <c r="I623" s="1153"/>
      <c r="J623" s="1153"/>
      <c r="K623" s="1153"/>
      <c r="L623" s="1153"/>
      <c r="M623" s="1153"/>
      <c r="N623" s="1153"/>
      <c r="O623" s="1178"/>
      <c r="P623" s="1119"/>
      <c r="Q623" s="1120"/>
      <c r="R623" s="1121"/>
      <c r="S623" s="1268"/>
      <c r="T623" s="1131"/>
      <c r="U623" s="1132"/>
      <c r="V623" s="1119"/>
      <c r="W623" s="1120"/>
      <c r="X623" s="1120"/>
      <c r="Y623" s="1120"/>
      <c r="Z623" s="1120"/>
      <c r="AA623" s="1121"/>
      <c r="AB623" s="1144"/>
      <c r="AC623" s="1144"/>
      <c r="AD623" s="1144"/>
      <c r="AE623" s="1144"/>
      <c r="AF623" s="1144"/>
      <c r="AG623" s="1144"/>
      <c r="AH623" s="1144"/>
      <c r="AI623" s="1144"/>
      <c r="AJ623" s="1144"/>
      <c r="AK623" s="1144"/>
      <c r="AL623" s="58"/>
      <c r="AM623" s="61"/>
      <c r="AN623" s="61"/>
      <c r="AO623" s="61"/>
      <c r="AP623" s="61"/>
      <c r="AQ623" s="61"/>
      <c r="AR623" s="61"/>
      <c r="AS623" s="61"/>
      <c r="AT623" s="61"/>
      <c r="AU623" s="61"/>
      <c r="AV623" s="61"/>
      <c r="AW623" s="61"/>
      <c r="AX623" s="61"/>
      <c r="AY623" s="61"/>
      <c r="AZ623" s="61"/>
      <c r="BA623" s="1290">
        <f t="shared" ref="BA623:BA632" si="16">IF(J768="SRO/Studio",O768,0)</f>
        <v>0</v>
      </c>
      <c r="BB623" s="1292"/>
      <c r="BC623" s="1292"/>
      <c r="BD623" s="1292"/>
      <c r="BE623" s="1291"/>
      <c r="BF623" s="1287">
        <f t="shared" ref="BF623:BF632" si="17">IF(J768="1 Bedroom",O768,0)</f>
        <v>0</v>
      </c>
      <c r="BG623" s="1287"/>
      <c r="BH623" s="1287"/>
      <c r="BI623" s="1287"/>
      <c r="BJ623" s="1287"/>
      <c r="BK623" s="1287">
        <f t="shared" ref="BK623:BK632" si="18">IF(J768="2 Bedrooms",O768,0)</f>
        <v>0</v>
      </c>
      <c r="BL623" s="1287"/>
      <c r="BM623" s="1287"/>
      <c r="BN623" s="1287"/>
      <c r="BO623" s="1287"/>
      <c r="BP623" s="1287">
        <f t="shared" ref="BP623:BP632" si="19">IF(J768="3 Bedrooms",O768,0)</f>
        <v>0</v>
      </c>
      <c r="BQ623" s="1287"/>
      <c r="BR623" s="1287"/>
      <c r="BS623" s="1287"/>
      <c r="BT623" s="1287"/>
      <c r="BU623" s="1287">
        <f t="shared" ref="BU623:BU632" si="20">IF(J768="4 Bedrooms",O768,0)</f>
        <v>0</v>
      </c>
      <c r="BV623" s="1287"/>
      <c r="BW623" s="1287"/>
      <c r="BX623" s="1287"/>
      <c r="BY623" s="1287"/>
      <c r="BZ623" s="1287">
        <f t="shared" ref="BZ623:BZ632" si="21">IF(J768="5 Bedrooms",O768,0)</f>
        <v>0</v>
      </c>
      <c r="CA623" s="1287"/>
      <c r="CB623" s="1287"/>
      <c r="CC623" s="1287"/>
      <c r="CD623" s="1287"/>
      <c r="CE623" s="58"/>
      <c r="CF623" s="58"/>
      <c r="CG623" s="58"/>
      <c r="CH623" s="58"/>
      <c r="CI623" s="58"/>
      <c r="CJ623" s="58"/>
      <c r="CK623" s="58"/>
      <c r="CL623" s="58"/>
      <c r="CM623" s="58"/>
      <c r="CN623" s="58"/>
      <c r="CO623" s="58"/>
      <c r="CP623" s="58"/>
      <c r="CQ623" s="58"/>
      <c r="CR623" s="58"/>
    </row>
    <row r="624" spans="1:112" ht="12.75">
      <c r="B624" s="84" t="s">
        <v>501</v>
      </c>
      <c r="C624" s="1153"/>
      <c r="D624" s="1153"/>
      <c r="E624" s="1153"/>
      <c r="F624" s="1153"/>
      <c r="G624" s="1153"/>
      <c r="H624" s="1153"/>
      <c r="I624" s="1153"/>
      <c r="J624" s="1153"/>
      <c r="K624" s="1153"/>
      <c r="L624" s="1153"/>
      <c r="M624" s="1153"/>
      <c r="N624" s="1153"/>
      <c r="O624" s="1178"/>
      <c r="P624" s="1119"/>
      <c r="Q624" s="1120"/>
      <c r="R624" s="1121"/>
      <c r="S624" s="1268"/>
      <c r="T624" s="1131"/>
      <c r="U624" s="1132"/>
      <c r="V624" s="1119"/>
      <c r="W624" s="1120"/>
      <c r="X624" s="1120"/>
      <c r="Y624" s="1120"/>
      <c r="Z624" s="1120"/>
      <c r="AA624" s="1121"/>
      <c r="AB624" s="1144"/>
      <c r="AC624" s="1144"/>
      <c r="AD624" s="1144"/>
      <c r="AE624" s="1144"/>
      <c r="AF624" s="1144"/>
      <c r="AG624" s="1144"/>
      <c r="AH624" s="1144"/>
      <c r="AI624" s="1144"/>
      <c r="AJ624" s="1144"/>
      <c r="AK624" s="1144"/>
      <c r="AL624" s="58"/>
      <c r="AM624" s="61"/>
      <c r="AN624" s="61"/>
      <c r="AO624" s="61"/>
      <c r="AP624" s="61"/>
      <c r="AQ624" s="61"/>
      <c r="AR624" s="61"/>
      <c r="AS624" s="61"/>
      <c r="AT624" s="61"/>
      <c r="AU624" s="61"/>
      <c r="AV624" s="61"/>
      <c r="AW624" s="61"/>
      <c r="AX624" s="61"/>
      <c r="AY624" s="61"/>
      <c r="AZ624" s="61"/>
      <c r="BA624" s="1290">
        <f t="shared" si="16"/>
        <v>0</v>
      </c>
      <c r="BB624" s="1292"/>
      <c r="BC624" s="1292"/>
      <c r="BD624" s="1292"/>
      <c r="BE624" s="1291"/>
      <c r="BF624" s="1287">
        <f t="shared" si="17"/>
        <v>0</v>
      </c>
      <c r="BG624" s="1287"/>
      <c r="BH624" s="1287"/>
      <c r="BI624" s="1287"/>
      <c r="BJ624" s="1287"/>
      <c r="BK624" s="1287">
        <f t="shared" si="18"/>
        <v>0</v>
      </c>
      <c r="BL624" s="1287"/>
      <c r="BM624" s="1287"/>
      <c r="BN624" s="1287"/>
      <c r="BO624" s="1287"/>
      <c r="BP624" s="1287">
        <f t="shared" si="19"/>
        <v>0</v>
      </c>
      <c r="BQ624" s="1287"/>
      <c r="BR624" s="1287"/>
      <c r="BS624" s="1287"/>
      <c r="BT624" s="1287"/>
      <c r="BU624" s="1287">
        <f t="shared" si="20"/>
        <v>0</v>
      </c>
      <c r="BV624" s="1287"/>
      <c r="BW624" s="1287"/>
      <c r="BX624" s="1287"/>
      <c r="BY624" s="1287"/>
      <c r="BZ624" s="1287">
        <f t="shared" si="21"/>
        <v>0</v>
      </c>
      <c r="CA624" s="1287"/>
      <c r="CB624" s="1287"/>
      <c r="CC624" s="1287"/>
      <c r="CD624" s="1287"/>
      <c r="CE624" s="58"/>
      <c r="CF624" s="58"/>
      <c r="CG624" s="58"/>
      <c r="CH624" s="58"/>
      <c r="CI624" s="58"/>
      <c r="CJ624" s="58"/>
      <c r="CK624" s="58"/>
      <c r="CL624" s="58"/>
      <c r="CM624" s="58"/>
      <c r="CN624" s="58"/>
      <c r="CO624" s="58"/>
      <c r="CP624" s="58"/>
      <c r="CQ624" s="58"/>
      <c r="CR624" s="58"/>
    </row>
    <row r="625" spans="1:96" ht="12.75">
      <c r="B625" s="84" t="s">
        <v>502</v>
      </c>
      <c r="C625" s="1153"/>
      <c r="D625" s="1153"/>
      <c r="E625" s="1153"/>
      <c r="F625" s="1153"/>
      <c r="G625" s="1153"/>
      <c r="H625" s="1153"/>
      <c r="I625" s="1153"/>
      <c r="J625" s="1153"/>
      <c r="K625" s="1153"/>
      <c r="L625" s="1153"/>
      <c r="M625" s="1153"/>
      <c r="N625" s="1153"/>
      <c r="O625" s="1178"/>
      <c r="P625" s="1119"/>
      <c r="Q625" s="1120"/>
      <c r="R625" s="1121"/>
      <c r="S625" s="1268"/>
      <c r="T625" s="1131"/>
      <c r="U625" s="1132"/>
      <c r="V625" s="1119"/>
      <c r="W625" s="1120"/>
      <c r="X625" s="1120"/>
      <c r="Y625" s="1120"/>
      <c r="Z625" s="1120"/>
      <c r="AA625" s="1121"/>
      <c r="AB625" s="1144"/>
      <c r="AC625" s="1144"/>
      <c r="AD625" s="1144"/>
      <c r="AE625" s="1144"/>
      <c r="AF625" s="1144"/>
      <c r="AG625" s="1144"/>
      <c r="AH625" s="1144"/>
      <c r="AI625" s="1144"/>
      <c r="AJ625" s="1144"/>
      <c r="AK625" s="1144"/>
      <c r="AL625" s="58"/>
      <c r="AM625" s="61"/>
      <c r="AN625" s="61"/>
      <c r="AO625" s="61"/>
      <c r="AP625" s="61"/>
      <c r="AQ625" s="61"/>
      <c r="AR625" s="61"/>
      <c r="AS625" s="61"/>
      <c r="AT625" s="61"/>
      <c r="AU625" s="61"/>
      <c r="AV625" s="61"/>
      <c r="AW625" s="61"/>
      <c r="AX625" s="61"/>
      <c r="AY625" s="61"/>
      <c r="AZ625" s="61"/>
      <c r="BA625" s="1290">
        <f t="shared" si="16"/>
        <v>0</v>
      </c>
      <c r="BB625" s="1292"/>
      <c r="BC625" s="1292"/>
      <c r="BD625" s="1292"/>
      <c r="BE625" s="1291"/>
      <c r="BF625" s="1287">
        <f t="shared" si="17"/>
        <v>0</v>
      </c>
      <c r="BG625" s="1287"/>
      <c r="BH625" s="1287"/>
      <c r="BI625" s="1287"/>
      <c r="BJ625" s="1287"/>
      <c r="BK625" s="1287">
        <f t="shared" si="18"/>
        <v>0</v>
      </c>
      <c r="BL625" s="1287"/>
      <c r="BM625" s="1287"/>
      <c r="BN625" s="1287"/>
      <c r="BO625" s="1287"/>
      <c r="BP625" s="1287">
        <f t="shared" si="19"/>
        <v>0</v>
      </c>
      <c r="BQ625" s="1287"/>
      <c r="BR625" s="1287"/>
      <c r="BS625" s="1287"/>
      <c r="BT625" s="1287"/>
      <c r="BU625" s="1287">
        <f t="shared" si="20"/>
        <v>0</v>
      </c>
      <c r="BV625" s="1287"/>
      <c r="BW625" s="1287"/>
      <c r="BX625" s="1287"/>
      <c r="BY625" s="1287"/>
      <c r="BZ625" s="1287">
        <f t="shared" si="21"/>
        <v>0</v>
      </c>
      <c r="CA625" s="1287"/>
      <c r="CB625" s="1287"/>
      <c r="CC625" s="1287"/>
      <c r="CD625" s="1287"/>
      <c r="CE625" s="58"/>
      <c r="CF625" s="58"/>
      <c r="CG625" s="58"/>
      <c r="CH625" s="58"/>
      <c r="CI625" s="58"/>
      <c r="CJ625" s="58"/>
      <c r="CK625" s="58"/>
      <c r="CL625" s="58"/>
      <c r="CM625" s="58"/>
      <c r="CN625" s="58"/>
      <c r="CO625" s="58"/>
      <c r="CP625" s="58"/>
      <c r="CQ625" s="58"/>
      <c r="CR625" s="58"/>
    </row>
    <row r="626" spans="1:96" ht="12.75">
      <c r="B626" s="84" t="s">
        <v>508</v>
      </c>
      <c r="C626" s="1153"/>
      <c r="D626" s="1153"/>
      <c r="E626" s="1153"/>
      <c r="F626" s="1153"/>
      <c r="G626" s="1153"/>
      <c r="H626" s="1153"/>
      <c r="I626" s="1153"/>
      <c r="J626" s="1153"/>
      <c r="K626" s="1153"/>
      <c r="L626" s="1153"/>
      <c r="M626" s="1153"/>
      <c r="N626" s="1153"/>
      <c r="O626" s="1178"/>
      <c r="P626" s="1119"/>
      <c r="Q626" s="1120"/>
      <c r="R626" s="1121"/>
      <c r="S626" s="1268"/>
      <c r="T626" s="1131"/>
      <c r="U626" s="1132"/>
      <c r="V626" s="1119"/>
      <c r="W626" s="1120"/>
      <c r="X626" s="1120"/>
      <c r="Y626" s="1120"/>
      <c r="Z626" s="1120"/>
      <c r="AA626" s="1121"/>
      <c r="AB626" s="1144"/>
      <c r="AC626" s="1144"/>
      <c r="AD626" s="1144"/>
      <c r="AE626" s="1144"/>
      <c r="AF626" s="1144"/>
      <c r="AG626" s="1144"/>
      <c r="AH626" s="1144"/>
      <c r="AI626" s="1144"/>
      <c r="AJ626" s="1144"/>
      <c r="AK626" s="1144"/>
      <c r="AL626" s="58"/>
      <c r="AM626" s="58"/>
      <c r="AN626" s="58"/>
      <c r="AO626" s="58"/>
      <c r="AP626" s="58"/>
      <c r="AQ626" s="58"/>
      <c r="AR626" s="58"/>
      <c r="AS626" s="58"/>
      <c r="AT626" s="58"/>
      <c r="AU626" s="58"/>
      <c r="AV626" s="58"/>
      <c r="AW626" s="58"/>
      <c r="AX626" s="58"/>
      <c r="AY626" s="58"/>
      <c r="AZ626" s="58"/>
      <c r="BA626" s="1290">
        <f t="shared" si="16"/>
        <v>0</v>
      </c>
      <c r="BB626" s="1292"/>
      <c r="BC626" s="1292"/>
      <c r="BD626" s="1292"/>
      <c r="BE626" s="1291"/>
      <c r="BF626" s="1287">
        <f t="shared" si="17"/>
        <v>0</v>
      </c>
      <c r="BG626" s="1287"/>
      <c r="BH626" s="1287"/>
      <c r="BI626" s="1287"/>
      <c r="BJ626" s="1287"/>
      <c r="BK626" s="1287">
        <f t="shared" si="18"/>
        <v>0</v>
      </c>
      <c r="BL626" s="1287"/>
      <c r="BM626" s="1287"/>
      <c r="BN626" s="1287"/>
      <c r="BO626" s="1287"/>
      <c r="BP626" s="1287">
        <f t="shared" si="19"/>
        <v>0</v>
      </c>
      <c r="BQ626" s="1287"/>
      <c r="BR626" s="1287"/>
      <c r="BS626" s="1287"/>
      <c r="BT626" s="1287"/>
      <c r="BU626" s="1287">
        <f t="shared" si="20"/>
        <v>0</v>
      </c>
      <c r="BV626" s="1287"/>
      <c r="BW626" s="1287"/>
      <c r="BX626" s="1287"/>
      <c r="BY626" s="1287"/>
      <c r="BZ626" s="1287">
        <f t="shared" si="21"/>
        <v>0</v>
      </c>
      <c r="CA626" s="1287"/>
      <c r="CB626" s="1287"/>
      <c r="CC626" s="1287"/>
      <c r="CD626" s="1287"/>
      <c r="CE626" s="58"/>
      <c r="CF626" s="58"/>
      <c r="CG626" s="58"/>
      <c r="CH626" s="58"/>
      <c r="CI626" s="58"/>
      <c r="CJ626" s="58"/>
      <c r="CK626" s="58"/>
      <c r="CL626" s="58"/>
      <c r="CM626" s="58"/>
      <c r="CN626" s="58"/>
      <c r="CO626" s="58"/>
      <c r="CP626" s="58"/>
      <c r="CQ626" s="58"/>
      <c r="CR626" s="58"/>
    </row>
    <row r="627" spans="1:96" ht="12.75">
      <c r="B627" s="84" t="s">
        <v>697</v>
      </c>
      <c r="C627" s="1153"/>
      <c r="D627" s="1153"/>
      <c r="E627" s="1153"/>
      <c r="F627" s="1153"/>
      <c r="G627" s="1153"/>
      <c r="H627" s="1153"/>
      <c r="I627" s="1153"/>
      <c r="J627" s="1153"/>
      <c r="K627" s="1153"/>
      <c r="L627" s="1153"/>
      <c r="M627" s="1153"/>
      <c r="N627" s="1153"/>
      <c r="O627" s="1178"/>
      <c r="P627" s="1119"/>
      <c r="Q627" s="1120"/>
      <c r="R627" s="1121"/>
      <c r="S627" s="1268"/>
      <c r="T627" s="1131"/>
      <c r="U627" s="1132"/>
      <c r="V627" s="1119"/>
      <c r="W627" s="1120"/>
      <c r="X627" s="1120"/>
      <c r="Y627" s="1120"/>
      <c r="Z627" s="1120"/>
      <c r="AA627" s="1121"/>
      <c r="AB627" s="1144"/>
      <c r="AC627" s="1144"/>
      <c r="AD627" s="1144"/>
      <c r="AE627" s="1144"/>
      <c r="AF627" s="1144"/>
      <c r="AG627" s="1144"/>
      <c r="AH627" s="1144"/>
      <c r="AI627" s="1144"/>
      <c r="AJ627" s="1144"/>
      <c r="AK627" s="1144"/>
      <c r="AL627" s="58"/>
      <c r="AM627" s="58"/>
      <c r="AN627" s="58"/>
      <c r="AO627" s="58"/>
      <c r="AP627" s="58"/>
      <c r="AQ627" s="58"/>
      <c r="AR627" s="58"/>
      <c r="AS627" s="58"/>
      <c r="AT627" s="58"/>
      <c r="AU627" s="58"/>
      <c r="AV627" s="58"/>
      <c r="AW627" s="58"/>
      <c r="AX627" s="58"/>
      <c r="AY627" s="58"/>
      <c r="AZ627" s="58"/>
      <c r="BA627" s="1290">
        <f t="shared" si="16"/>
        <v>0</v>
      </c>
      <c r="BB627" s="1292"/>
      <c r="BC627" s="1292"/>
      <c r="BD627" s="1292"/>
      <c r="BE627" s="1291"/>
      <c r="BF627" s="1287">
        <f t="shared" si="17"/>
        <v>0</v>
      </c>
      <c r="BG627" s="1287"/>
      <c r="BH627" s="1287"/>
      <c r="BI627" s="1287"/>
      <c r="BJ627" s="1287"/>
      <c r="BK627" s="1287">
        <f t="shared" si="18"/>
        <v>0</v>
      </c>
      <c r="BL627" s="1287"/>
      <c r="BM627" s="1287"/>
      <c r="BN627" s="1287"/>
      <c r="BO627" s="1287"/>
      <c r="BP627" s="1287">
        <f t="shared" si="19"/>
        <v>0</v>
      </c>
      <c r="BQ627" s="1287"/>
      <c r="BR627" s="1287"/>
      <c r="BS627" s="1287"/>
      <c r="BT627" s="1287"/>
      <c r="BU627" s="1287">
        <f t="shared" si="20"/>
        <v>0</v>
      </c>
      <c r="BV627" s="1287"/>
      <c r="BW627" s="1287"/>
      <c r="BX627" s="1287"/>
      <c r="BY627" s="1287"/>
      <c r="BZ627" s="1287">
        <f t="shared" si="21"/>
        <v>0</v>
      </c>
      <c r="CA627" s="1287"/>
      <c r="CB627" s="1287"/>
      <c r="CC627" s="1287"/>
      <c r="CD627" s="1287"/>
      <c r="CE627" s="58"/>
      <c r="CF627" s="58"/>
      <c r="CG627" s="58"/>
      <c r="CH627" s="58"/>
      <c r="CI627" s="58"/>
      <c r="CJ627" s="58"/>
      <c r="CK627" s="58"/>
      <c r="CL627" s="58"/>
      <c r="CM627" s="58"/>
      <c r="CN627" s="58"/>
      <c r="CO627" s="58"/>
      <c r="CP627" s="58"/>
      <c r="CQ627" s="58"/>
      <c r="CR627" s="58"/>
    </row>
    <row r="628" spans="1:96" ht="12.75">
      <c r="B628" s="84" t="s">
        <v>386</v>
      </c>
      <c r="C628" s="1153"/>
      <c r="D628" s="1153"/>
      <c r="E628" s="1153"/>
      <c r="F628" s="1153"/>
      <c r="G628" s="1153"/>
      <c r="H628" s="1153"/>
      <c r="I628" s="1153"/>
      <c r="J628" s="1153"/>
      <c r="K628" s="1153"/>
      <c r="L628" s="1153"/>
      <c r="M628" s="1153"/>
      <c r="N628" s="1153"/>
      <c r="O628" s="1178"/>
      <c r="P628" s="1119"/>
      <c r="Q628" s="1120"/>
      <c r="R628" s="1121"/>
      <c r="S628" s="1268"/>
      <c r="T628" s="1131"/>
      <c r="U628" s="1132"/>
      <c r="V628" s="1119"/>
      <c r="W628" s="1120"/>
      <c r="X628" s="1120"/>
      <c r="Y628" s="1120"/>
      <c r="Z628" s="1120"/>
      <c r="AA628" s="1121"/>
      <c r="AB628" s="1144"/>
      <c r="AC628" s="1144"/>
      <c r="AD628" s="1144"/>
      <c r="AE628" s="1144"/>
      <c r="AF628" s="1144"/>
      <c r="AG628" s="1144"/>
      <c r="AH628" s="1144"/>
      <c r="AI628" s="1144"/>
      <c r="AJ628" s="1144"/>
      <c r="AK628" s="1144"/>
      <c r="AL628" s="58"/>
      <c r="AM628" s="58"/>
      <c r="AN628" s="58"/>
      <c r="AO628" s="58"/>
      <c r="AP628" s="58"/>
      <c r="AQ628" s="58"/>
      <c r="AR628" s="58"/>
      <c r="AS628" s="58"/>
      <c r="AT628" s="58"/>
      <c r="AU628" s="58"/>
      <c r="AV628" s="58"/>
      <c r="AW628" s="58"/>
      <c r="AX628" s="58"/>
      <c r="AY628" s="58"/>
      <c r="AZ628" s="58"/>
      <c r="BA628" s="1290">
        <f t="shared" si="16"/>
        <v>0</v>
      </c>
      <c r="BB628" s="1292"/>
      <c r="BC628" s="1292"/>
      <c r="BD628" s="1292"/>
      <c r="BE628" s="1291"/>
      <c r="BF628" s="1287">
        <f t="shared" si="17"/>
        <v>0</v>
      </c>
      <c r="BG628" s="1287"/>
      <c r="BH628" s="1287"/>
      <c r="BI628" s="1287"/>
      <c r="BJ628" s="1287"/>
      <c r="BK628" s="1287">
        <f t="shared" si="18"/>
        <v>0</v>
      </c>
      <c r="BL628" s="1287"/>
      <c r="BM628" s="1287"/>
      <c r="BN628" s="1287"/>
      <c r="BO628" s="1287"/>
      <c r="BP628" s="1287">
        <f t="shared" si="19"/>
        <v>0</v>
      </c>
      <c r="BQ628" s="1287"/>
      <c r="BR628" s="1287"/>
      <c r="BS628" s="1287"/>
      <c r="BT628" s="1287"/>
      <c r="BU628" s="1287">
        <f t="shared" si="20"/>
        <v>0</v>
      </c>
      <c r="BV628" s="1287"/>
      <c r="BW628" s="1287"/>
      <c r="BX628" s="1287"/>
      <c r="BY628" s="1287"/>
      <c r="BZ628" s="1287">
        <f t="shared" si="21"/>
        <v>0</v>
      </c>
      <c r="CA628" s="1287"/>
      <c r="CB628" s="1287"/>
      <c r="CC628" s="1287"/>
      <c r="CD628" s="1287"/>
      <c r="CE628" s="58"/>
      <c r="CF628" s="58"/>
      <c r="CG628" s="58"/>
      <c r="CH628" s="58"/>
      <c r="CI628" s="58"/>
      <c r="CJ628" s="58"/>
      <c r="CK628" s="58"/>
      <c r="CL628" s="58"/>
      <c r="CM628" s="58"/>
      <c r="CN628" s="58"/>
      <c r="CO628" s="58"/>
      <c r="CP628" s="58"/>
      <c r="CQ628" s="58"/>
      <c r="CR628" s="58"/>
    </row>
    <row r="629" spans="1:96" ht="12.75" customHeight="1">
      <c r="B629" s="84" t="s">
        <v>387</v>
      </c>
      <c r="C629" s="1260"/>
      <c r="D629" s="1153"/>
      <c r="E629" s="1153"/>
      <c r="F629" s="1153"/>
      <c r="G629" s="1153"/>
      <c r="H629" s="1153"/>
      <c r="I629" s="1153"/>
      <c r="J629" s="1153"/>
      <c r="K629" s="1153"/>
      <c r="L629" s="1153"/>
      <c r="M629" s="1153"/>
      <c r="N629" s="1153"/>
      <c r="O629" s="1178"/>
      <c r="P629" s="1119"/>
      <c r="Q629" s="1120"/>
      <c r="R629" s="1121"/>
      <c r="S629" s="1268"/>
      <c r="T629" s="1131"/>
      <c r="U629" s="1132"/>
      <c r="V629" s="1119"/>
      <c r="W629" s="1120"/>
      <c r="X629" s="1120"/>
      <c r="Y629" s="1120"/>
      <c r="Z629" s="1120"/>
      <c r="AA629" s="1121"/>
      <c r="AB629" s="1144"/>
      <c r="AC629" s="1144"/>
      <c r="AD629" s="1144"/>
      <c r="AE629" s="1144"/>
      <c r="AF629" s="1144"/>
      <c r="AG629" s="1144"/>
      <c r="AH629" s="1144"/>
      <c r="AI629" s="1144"/>
      <c r="AJ629" s="1144"/>
      <c r="AK629" s="1144"/>
      <c r="AL629" s="58"/>
      <c r="AM629" s="61"/>
      <c r="AN629" s="61"/>
      <c r="AO629" s="61"/>
      <c r="AP629" s="61"/>
      <c r="AQ629" s="61"/>
      <c r="AR629" s="61"/>
      <c r="AS629" s="61"/>
      <c r="AT629" s="61"/>
      <c r="AU629" s="61"/>
      <c r="AV629" s="61"/>
      <c r="AW629" s="61"/>
      <c r="AX629" s="61"/>
      <c r="AY629" s="61"/>
      <c r="AZ629" s="61"/>
      <c r="BA629" s="1290">
        <f t="shared" si="16"/>
        <v>0</v>
      </c>
      <c r="BB629" s="1292"/>
      <c r="BC629" s="1292"/>
      <c r="BD629" s="1292"/>
      <c r="BE629" s="1291"/>
      <c r="BF629" s="1287">
        <f t="shared" si="17"/>
        <v>0</v>
      </c>
      <c r="BG629" s="1287"/>
      <c r="BH629" s="1287"/>
      <c r="BI629" s="1287"/>
      <c r="BJ629" s="1287"/>
      <c r="BK629" s="1287">
        <f t="shared" si="18"/>
        <v>0</v>
      </c>
      <c r="BL629" s="1287"/>
      <c r="BM629" s="1287"/>
      <c r="BN629" s="1287"/>
      <c r="BO629" s="1287"/>
      <c r="BP629" s="1287">
        <f t="shared" si="19"/>
        <v>0</v>
      </c>
      <c r="BQ629" s="1287"/>
      <c r="BR629" s="1287"/>
      <c r="BS629" s="1287"/>
      <c r="BT629" s="1287"/>
      <c r="BU629" s="1287">
        <f t="shared" si="20"/>
        <v>0</v>
      </c>
      <c r="BV629" s="1287"/>
      <c r="BW629" s="1287"/>
      <c r="BX629" s="1287"/>
      <c r="BY629" s="1287"/>
      <c r="BZ629" s="1287">
        <f t="shared" si="21"/>
        <v>0</v>
      </c>
      <c r="CA629" s="1287"/>
      <c r="CB629" s="1287"/>
      <c r="CC629" s="1287"/>
      <c r="CD629" s="1287"/>
      <c r="CE629" s="58"/>
      <c r="CF629" s="58"/>
      <c r="CG629" s="58"/>
      <c r="CH629" s="58"/>
      <c r="CI629" s="58"/>
      <c r="CJ629" s="58"/>
      <c r="CK629" s="58"/>
      <c r="CL629" s="58"/>
      <c r="CM629" s="58"/>
      <c r="CN629" s="58"/>
      <c r="CO629" s="58"/>
      <c r="CP629" s="58"/>
      <c r="CQ629" s="58"/>
      <c r="CR629" s="58"/>
    </row>
    <row r="630" spans="1:96" ht="12.75" customHeight="1">
      <c r="B630" s="1380" t="s">
        <v>135</v>
      </c>
      <c r="C630" s="1380"/>
      <c r="D630" s="1380"/>
      <c r="E630" s="1380"/>
      <c r="F630" s="1380"/>
      <c r="G630" s="1380"/>
      <c r="H630" s="1380"/>
      <c r="I630" s="1380"/>
      <c r="J630" s="1380"/>
      <c r="K630" s="1380"/>
      <c r="L630" s="1380"/>
      <c r="M630" s="1380"/>
      <c r="N630" s="1380"/>
      <c r="O630" s="1380"/>
      <c r="P630" s="1380"/>
      <c r="Q630" s="1380"/>
      <c r="R630" s="1380"/>
      <c r="S630" s="1380"/>
      <c r="T630" s="1380"/>
      <c r="U630" s="1380"/>
      <c r="V630" s="1380"/>
      <c r="W630" s="1380"/>
      <c r="X630" s="1380"/>
      <c r="Y630" s="1380"/>
      <c r="Z630" s="1380"/>
      <c r="AA630" s="1380"/>
      <c r="AB630" s="1380"/>
      <c r="AC630" s="1380"/>
      <c r="AD630" s="1380"/>
      <c r="AE630" s="1380"/>
      <c r="AF630" s="1380"/>
      <c r="AG630" s="1214">
        <f>SUM(AG618:AJ629)</f>
        <v>27583085</v>
      </c>
      <c r="AH630" s="1215"/>
      <c r="AI630" s="1215"/>
      <c r="AJ630" s="1215"/>
      <c r="AK630" s="1216"/>
      <c r="AM630" s="61"/>
      <c r="AN630" s="61"/>
      <c r="AO630" s="61"/>
      <c r="AP630" s="61"/>
      <c r="AQ630" s="61"/>
      <c r="AR630" s="61"/>
      <c r="AS630" s="61"/>
      <c r="AT630" s="61"/>
      <c r="AU630" s="61"/>
      <c r="AV630" s="61"/>
      <c r="AW630" s="61"/>
      <c r="AX630" s="61"/>
      <c r="AY630" s="61"/>
      <c r="AZ630" s="61"/>
      <c r="BA630" s="1290">
        <f t="shared" si="16"/>
        <v>0</v>
      </c>
      <c r="BB630" s="1292"/>
      <c r="BC630" s="1292"/>
      <c r="BD630" s="1292"/>
      <c r="BE630" s="1291"/>
      <c r="BF630" s="1287">
        <f t="shared" si="17"/>
        <v>0</v>
      </c>
      <c r="BG630" s="1287"/>
      <c r="BH630" s="1287"/>
      <c r="BI630" s="1287"/>
      <c r="BJ630" s="1287"/>
      <c r="BK630" s="1287">
        <f t="shared" si="18"/>
        <v>0</v>
      </c>
      <c r="BL630" s="1287"/>
      <c r="BM630" s="1287"/>
      <c r="BN630" s="1287"/>
      <c r="BO630" s="1287"/>
      <c r="BP630" s="1287">
        <f t="shared" si="19"/>
        <v>0</v>
      </c>
      <c r="BQ630" s="1287"/>
      <c r="BR630" s="1287"/>
      <c r="BS630" s="1287"/>
      <c r="BT630" s="1287"/>
      <c r="BU630" s="1287">
        <f t="shared" si="20"/>
        <v>0</v>
      </c>
      <c r="BV630" s="1287"/>
      <c r="BW630" s="1287"/>
      <c r="BX630" s="1287"/>
      <c r="BY630" s="1287"/>
      <c r="BZ630" s="1287">
        <f t="shared" si="21"/>
        <v>0</v>
      </c>
      <c r="CA630" s="1287"/>
      <c r="CB630" s="1287"/>
      <c r="CC630" s="1287"/>
      <c r="CD630" s="1287"/>
      <c r="CE630" s="58"/>
      <c r="CF630" s="58"/>
      <c r="CG630" s="58"/>
      <c r="CH630" s="58"/>
      <c r="CI630" s="58"/>
      <c r="CJ630" s="58"/>
      <c r="CK630" s="58"/>
      <c r="CL630" s="58"/>
      <c r="CM630" s="58"/>
      <c r="CN630" s="58"/>
      <c r="CO630" s="58"/>
      <c r="CP630" s="58"/>
      <c r="CQ630" s="58"/>
      <c r="CR630" s="58"/>
    </row>
    <row r="631" spans="1:96" ht="12.75">
      <c r="B631" s="1380" t="s">
        <v>283</v>
      </c>
      <c r="C631" s="1380"/>
      <c r="D631" s="1380"/>
      <c r="E631" s="1380"/>
      <c r="F631" s="1380"/>
      <c r="G631" s="1380"/>
      <c r="H631" s="1380"/>
      <c r="I631" s="1380"/>
      <c r="J631" s="1380"/>
      <c r="K631" s="1380"/>
      <c r="L631" s="1380"/>
      <c r="M631" s="1380"/>
      <c r="N631" s="1380"/>
      <c r="O631" s="1380"/>
      <c r="P631" s="1380"/>
      <c r="Q631" s="1380"/>
      <c r="R631" s="1380"/>
      <c r="S631" s="1380"/>
      <c r="T631" s="1380"/>
      <c r="U631" s="1380"/>
      <c r="V631" s="1380"/>
      <c r="W631" s="1380"/>
      <c r="X631" s="1380"/>
      <c r="Y631" s="1380"/>
      <c r="Z631" s="1380"/>
      <c r="AA631" s="1380"/>
      <c r="AB631" s="1380"/>
      <c r="AC631" s="1380"/>
      <c r="AD631" s="1380"/>
      <c r="AE631" s="1380"/>
      <c r="AF631" s="1380"/>
      <c r="AG631" s="1202">
        <f>10921086*0+11468580</f>
        <v>11468580</v>
      </c>
      <c r="AH631" s="1203"/>
      <c r="AI631" s="1203"/>
      <c r="AJ631" s="1203"/>
      <c r="AK631" s="1204"/>
      <c r="AM631" s="61"/>
      <c r="AN631" s="61"/>
      <c r="AO631" s="61"/>
      <c r="AP631" s="61"/>
      <c r="AQ631" s="61"/>
      <c r="AR631" s="61"/>
      <c r="AS631" s="61"/>
      <c r="AT631" s="61"/>
      <c r="AU631" s="61"/>
      <c r="AV631" s="61"/>
      <c r="AW631" s="61"/>
      <c r="AX631" s="61"/>
      <c r="AY631" s="61"/>
      <c r="AZ631" s="61"/>
      <c r="BA631" s="1290">
        <f t="shared" si="16"/>
        <v>0</v>
      </c>
      <c r="BB631" s="1292"/>
      <c r="BC631" s="1292"/>
      <c r="BD631" s="1292"/>
      <c r="BE631" s="1291"/>
      <c r="BF631" s="1287">
        <f t="shared" si="17"/>
        <v>0</v>
      </c>
      <c r="BG631" s="1287"/>
      <c r="BH631" s="1287"/>
      <c r="BI631" s="1287"/>
      <c r="BJ631" s="1287"/>
      <c r="BK631" s="1287">
        <f t="shared" si="18"/>
        <v>0</v>
      </c>
      <c r="BL631" s="1287"/>
      <c r="BM631" s="1287"/>
      <c r="BN631" s="1287"/>
      <c r="BO631" s="1287"/>
      <c r="BP631" s="1287">
        <f t="shared" si="19"/>
        <v>0</v>
      </c>
      <c r="BQ631" s="1287"/>
      <c r="BR631" s="1287"/>
      <c r="BS631" s="1287"/>
      <c r="BT631" s="1287"/>
      <c r="BU631" s="1287">
        <f t="shared" si="20"/>
        <v>0</v>
      </c>
      <c r="BV631" s="1287"/>
      <c r="BW631" s="1287"/>
      <c r="BX631" s="1287"/>
      <c r="BY631" s="1287"/>
      <c r="BZ631" s="1287">
        <f t="shared" si="21"/>
        <v>0</v>
      </c>
      <c r="CA631" s="1287"/>
      <c r="CB631" s="1287"/>
      <c r="CC631" s="1287"/>
      <c r="CD631" s="1287"/>
      <c r="CE631" s="58"/>
      <c r="CF631" s="58"/>
      <c r="CG631" s="58"/>
      <c r="CH631" s="58"/>
      <c r="CI631" s="58"/>
      <c r="CJ631" s="58"/>
      <c r="CK631" s="58"/>
      <c r="CL631" s="58"/>
      <c r="CM631" s="58"/>
      <c r="CN631" s="58"/>
      <c r="CO631" s="58"/>
      <c r="CP631" s="58"/>
      <c r="CQ631" s="58"/>
      <c r="CR631" s="58"/>
    </row>
    <row r="632" spans="1:96" ht="12.75">
      <c r="B632" s="1380" t="s">
        <v>284</v>
      </c>
      <c r="C632" s="1380"/>
      <c r="D632" s="1380"/>
      <c r="E632" s="1380"/>
      <c r="F632" s="1380"/>
      <c r="G632" s="1380"/>
      <c r="H632" s="1380"/>
      <c r="I632" s="1380"/>
      <c r="J632" s="1380"/>
      <c r="K632" s="1380"/>
      <c r="L632" s="1380"/>
      <c r="M632" s="1380"/>
      <c r="N632" s="1380"/>
      <c r="O632" s="1380"/>
      <c r="P632" s="1380"/>
      <c r="Q632" s="1380"/>
      <c r="R632" s="1380"/>
      <c r="S632" s="1380"/>
      <c r="T632" s="1380"/>
      <c r="U632" s="1380"/>
      <c r="V632" s="1380"/>
      <c r="W632" s="1380"/>
      <c r="X632" s="1380"/>
      <c r="Y632" s="1380"/>
      <c r="Z632" s="1380"/>
      <c r="AA632" s="1380"/>
      <c r="AB632" s="1380"/>
      <c r="AC632" s="1380"/>
      <c r="AD632" s="1380"/>
      <c r="AE632" s="1380"/>
      <c r="AF632" s="1380"/>
      <c r="AG632" s="1214">
        <f>AG630+AG631</f>
        <v>39051665</v>
      </c>
      <c r="AH632" s="1215"/>
      <c r="AI632" s="1215"/>
      <c r="AJ632" s="1215"/>
      <c r="AK632" s="1216"/>
      <c r="AM632" s="61"/>
      <c r="AN632" s="61"/>
      <c r="AO632" s="61"/>
      <c r="AP632" s="61"/>
      <c r="AQ632" s="61"/>
      <c r="AR632" s="61"/>
      <c r="AS632" s="61"/>
      <c r="AT632" s="61"/>
      <c r="AU632" s="61"/>
      <c r="AV632" s="61"/>
      <c r="AW632" s="61"/>
      <c r="AX632" s="61"/>
      <c r="AY632" s="61"/>
      <c r="AZ632" s="61"/>
      <c r="BA632" s="1290">
        <f t="shared" si="16"/>
        <v>0</v>
      </c>
      <c r="BB632" s="1292"/>
      <c r="BC632" s="1292"/>
      <c r="BD632" s="1292"/>
      <c r="BE632" s="1291"/>
      <c r="BF632" s="1287">
        <f t="shared" si="17"/>
        <v>0</v>
      </c>
      <c r="BG632" s="1287"/>
      <c r="BH632" s="1287"/>
      <c r="BI632" s="1287"/>
      <c r="BJ632" s="1287"/>
      <c r="BK632" s="1287">
        <f t="shared" si="18"/>
        <v>0</v>
      </c>
      <c r="BL632" s="1287"/>
      <c r="BM632" s="1287"/>
      <c r="BN632" s="1287"/>
      <c r="BO632" s="1287"/>
      <c r="BP632" s="1287">
        <f t="shared" si="19"/>
        <v>0</v>
      </c>
      <c r="BQ632" s="1287"/>
      <c r="BR632" s="1287"/>
      <c r="BS632" s="1287"/>
      <c r="BT632" s="1287"/>
      <c r="BU632" s="1287">
        <f t="shared" si="20"/>
        <v>0</v>
      </c>
      <c r="BV632" s="1287"/>
      <c r="BW632" s="1287"/>
      <c r="BX632" s="1287"/>
      <c r="BY632" s="1287"/>
      <c r="BZ632" s="1287">
        <f t="shared" si="21"/>
        <v>0</v>
      </c>
      <c r="CA632" s="1287"/>
      <c r="CB632" s="1287"/>
      <c r="CC632" s="1287"/>
      <c r="CD632" s="1287"/>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3">
        <f>SUM(BA623:BE632)</f>
        <v>0</v>
      </c>
      <c r="BB633" s="1294"/>
      <c r="BC633" s="1294"/>
      <c r="BD633" s="1294"/>
      <c r="BE633" s="1295"/>
      <c r="BF633" s="1293">
        <f>SUM(BF623:BJ632)</f>
        <v>0</v>
      </c>
      <c r="BG633" s="1294"/>
      <c r="BH633" s="1294"/>
      <c r="BI633" s="1294"/>
      <c r="BJ633" s="1295"/>
      <c r="BK633" s="1293">
        <f>SUM(BK623:BO632)</f>
        <v>0</v>
      </c>
      <c r="BL633" s="1294"/>
      <c r="BM633" s="1294"/>
      <c r="BN633" s="1294"/>
      <c r="BO633" s="1295"/>
      <c r="BP633" s="1293">
        <f>SUM(BP623:BT632)</f>
        <v>0</v>
      </c>
      <c r="BQ633" s="1294"/>
      <c r="BR633" s="1294"/>
      <c r="BS633" s="1294"/>
      <c r="BT633" s="1295"/>
      <c r="BU633" s="1293">
        <f>SUM(BU623:BY632)</f>
        <v>0</v>
      </c>
      <c r="BV633" s="1294"/>
      <c r="BW633" s="1294"/>
      <c r="BX633" s="1294"/>
      <c r="BY633" s="1295"/>
      <c r="BZ633" s="1293">
        <f>SUM(BZ623:CD632)</f>
        <v>0</v>
      </c>
      <c r="CA633" s="1294"/>
      <c r="CB633" s="1294"/>
      <c r="CC633" s="1294"/>
      <c r="CD633" s="1295"/>
      <c r="CE633" s="58"/>
      <c r="CF633" s="58"/>
      <c r="CG633" s="58"/>
      <c r="CH633" s="58"/>
      <c r="CI633" s="58"/>
      <c r="CJ633" s="58"/>
      <c r="CK633" s="58"/>
      <c r="CL633" s="58"/>
      <c r="CM633" s="58"/>
      <c r="CN633" s="58"/>
      <c r="CO633" s="58"/>
      <c r="CP633" s="58"/>
      <c r="CQ633" s="58"/>
      <c r="CR633" s="58"/>
    </row>
    <row r="634" spans="1:96" ht="12.75">
      <c r="A634" s="87" t="s">
        <v>119</v>
      </c>
      <c r="B634" s="12" t="s">
        <v>510</v>
      </c>
      <c r="G634" s="1177" t="str">
        <f>C618</f>
        <v>JLL - Taxable Debt</v>
      </c>
      <c r="H634" s="1177"/>
      <c r="I634" s="1177"/>
      <c r="J634" s="1177"/>
      <c r="K634" s="1177"/>
      <c r="L634" s="1177"/>
      <c r="M634" s="1177"/>
      <c r="N634" s="1177"/>
      <c r="O634" s="1177"/>
      <c r="P634" s="1177"/>
      <c r="Q634" s="1177"/>
      <c r="R634" s="1177"/>
      <c r="S634" s="14"/>
      <c r="T634" s="87" t="s">
        <v>120</v>
      </c>
      <c r="U634" s="12" t="s">
        <v>510</v>
      </c>
      <c r="Z634" s="1177" t="str">
        <f>C619</f>
        <v xml:space="preserve">JLL - Tax Exempt Bond </v>
      </c>
      <c r="AA634" s="1177"/>
      <c r="AB634" s="1177"/>
      <c r="AC634" s="1177"/>
      <c r="AD634" s="1177"/>
      <c r="AE634" s="1177"/>
      <c r="AF634" s="1177"/>
      <c r="AG634" s="1177"/>
      <c r="AH634" s="1177"/>
      <c r="AI634" s="1177"/>
      <c r="AJ634" s="1177"/>
      <c r="AK634" s="1177"/>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89" t="s">
        <v>1783</v>
      </c>
      <c r="H635" s="1089"/>
      <c r="I635" s="1089"/>
      <c r="J635" s="1089"/>
      <c r="K635" s="1089"/>
      <c r="L635" s="1089"/>
      <c r="M635" s="1089"/>
      <c r="N635" s="1089"/>
      <c r="O635" s="1089"/>
      <c r="P635" s="1089"/>
      <c r="Q635" s="1089"/>
      <c r="R635" s="1089"/>
      <c r="S635" s="14"/>
      <c r="T635" s="35"/>
      <c r="U635" s="12" t="s">
        <v>92</v>
      </c>
      <c r="Z635" s="1089" t="s">
        <v>1773</v>
      </c>
      <c r="AA635" s="1089"/>
      <c r="AB635" s="1089"/>
      <c r="AC635" s="1089"/>
      <c r="AD635" s="1089"/>
      <c r="AE635" s="1089"/>
      <c r="AF635" s="1089"/>
      <c r="AG635" s="1089"/>
      <c r="AH635" s="1089"/>
      <c r="AI635" s="1089"/>
      <c r="AJ635" s="1089"/>
      <c r="AK635" s="1089"/>
      <c r="AM635" s="61"/>
      <c r="AN635" s="61"/>
      <c r="AO635" s="61"/>
      <c r="AP635" s="61"/>
      <c r="AQ635" s="61"/>
      <c r="AR635" s="61"/>
      <c r="AS635" s="61"/>
      <c r="AT635" s="61"/>
      <c r="AU635" s="61"/>
      <c r="AV635" s="61"/>
      <c r="AW635" s="61"/>
      <c r="AX635" s="61"/>
      <c r="AY635" s="61"/>
      <c r="AZ635" s="61"/>
      <c r="BA635" s="1293">
        <f>BA614+BA621+BA633</f>
        <v>0</v>
      </c>
      <c r="BB635" s="1294"/>
      <c r="BC635" s="1294"/>
      <c r="BD635" s="1294"/>
      <c r="BE635" s="1295"/>
      <c r="BF635" s="1293">
        <f>BF614+BF621+BF633</f>
        <v>99</v>
      </c>
      <c r="BG635" s="1294"/>
      <c r="BH635" s="1294"/>
      <c r="BI635" s="1294"/>
      <c r="BJ635" s="1295"/>
      <c r="BK635" s="1293">
        <f>BK614+BK621+BK633</f>
        <v>1</v>
      </c>
      <c r="BL635" s="1294"/>
      <c r="BM635" s="1294"/>
      <c r="BN635" s="1294"/>
      <c r="BO635" s="1295"/>
      <c r="BP635" s="1293">
        <f>BP614+BP621+BP633</f>
        <v>0</v>
      </c>
      <c r="BQ635" s="1294"/>
      <c r="BR635" s="1294"/>
      <c r="BS635" s="1294"/>
      <c r="BT635" s="1295"/>
      <c r="BU635" s="1293">
        <f>BU614+BU621+BU633</f>
        <v>0</v>
      </c>
      <c r="BV635" s="1294"/>
      <c r="BW635" s="1294"/>
      <c r="BX635" s="1294"/>
      <c r="BY635" s="1295"/>
      <c r="BZ635" s="1251">
        <f>BZ633+BZ621+BZ614</f>
        <v>0</v>
      </c>
      <c r="CA635" s="1288"/>
      <c r="CB635" s="1288"/>
      <c r="CC635" s="1288"/>
      <c r="CD635" s="1252"/>
      <c r="CE635" s="58"/>
      <c r="CF635" s="58"/>
      <c r="CG635" s="58"/>
      <c r="CH635" s="58"/>
      <c r="CI635" s="58"/>
      <c r="CJ635" s="58"/>
      <c r="CK635" s="58"/>
      <c r="CL635" s="58"/>
      <c r="CM635" s="58"/>
      <c r="CN635" s="58"/>
      <c r="CO635" s="58"/>
      <c r="CP635" s="58"/>
      <c r="CQ635" s="58"/>
      <c r="CR635" s="58"/>
    </row>
    <row r="636" spans="1:96" ht="12.75">
      <c r="A636" s="35"/>
      <c r="B636" s="12" t="s">
        <v>631</v>
      </c>
      <c r="G636" s="1089" t="s">
        <v>1774</v>
      </c>
      <c r="H636" s="1089"/>
      <c r="I636" s="1089"/>
      <c r="J636" s="1089"/>
      <c r="K636" s="1089"/>
      <c r="L636" s="1089"/>
      <c r="M636" s="1089"/>
      <c r="N636" s="1089"/>
      <c r="O636" s="1089"/>
      <c r="P636" s="1089"/>
      <c r="Q636" s="1089"/>
      <c r="R636" s="1089"/>
      <c r="S636" s="88"/>
      <c r="T636" s="35"/>
      <c r="U636" s="12" t="s">
        <v>631</v>
      </c>
      <c r="Z636" s="1088" t="s">
        <v>1774</v>
      </c>
      <c r="AA636" s="1088"/>
      <c r="AB636" s="1088"/>
      <c r="AC636" s="1088"/>
      <c r="AD636" s="1088"/>
      <c r="AE636" s="1088"/>
      <c r="AF636" s="1088"/>
      <c r="AG636" s="1088"/>
      <c r="AH636" s="1088"/>
      <c r="AI636" s="1088"/>
      <c r="AJ636" s="1088"/>
      <c r="AK636" s="1088"/>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89" t="s">
        <v>1775</v>
      </c>
      <c r="H637" s="1089"/>
      <c r="I637" s="1089"/>
      <c r="J637" s="1089"/>
      <c r="K637" s="1089"/>
      <c r="L637" s="1089"/>
      <c r="M637" s="1089"/>
      <c r="N637" s="1089"/>
      <c r="O637" s="1089"/>
      <c r="P637" s="1089"/>
      <c r="Q637" s="1089"/>
      <c r="R637" s="1089"/>
      <c r="S637" s="14"/>
      <c r="T637" s="35"/>
      <c r="U637" s="12" t="s">
        <v>19</v>
      </c>
      <c r="Z637" s="1088" t="s">
        <v>1775</v>
      </c>
      <c r="AA637" s="1088"/>
      <c r="AB637" s="1088"/>
      <c r="AC637" s="1088"/>
      <c r="AD637" s="1088"/>
      <c r="AE637" s="1088"/>
      <c r="AF637" s="1088"/>
      <c r="AG637" s="1088"/>
      <c r="AH637" s="1088"/>
      <c r="AI637" s="1088"/>
      <c r="AJ637" s="1088"/>
      <c r="AK637" s="1088"/>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58" t="s">
        <v>1776</v>
      </c>
      <c r="H638" s="1123"/>
      <c r="I638" s="1123"/>
      <c r="J638" s="1123"/>
      <c r="K638" s="1123"/>
      <c r="L638" s="1123"/>
      <c r="O638" s="140" t="s">
        <v>220</v>
      </c>
      <c r="P638" s="1153"/>
      <c r="Q638" s="1153"/>
      <c r="R638" s="1153"/>
      <c r="S638" s="16"/>
      <c r="T638" s="35"/>
      <c r="U638" s="12" t="s">
        <v>338</v>
      </c>
      <c r="Z638" s="1158" t="s">
        <v>1776</v>
      </c>
      <c r="AA638" s="1123"/>
      <c r="AB638" s="1123"/>
      <c r="AC638" s="1123"/>
      <c r="AD638" s="1123"/>
      <c r="AE638" s="1123"/>
      <c r="AH638" s="140" t="s">
        <v>220</v>
      </c>
      <c r="AI638" s="1153"/>
      <c r="AJ638" s="1153"/>
      <c r="AK638" s="1153"/>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89" t="s">
        <v>1784</v>
      </c>
      <c r="I639" s="1089"/>
      <c r="J639" s="1089"/>
      <c r="K639" s="1089"/>
      <c r="L639" s="1089"/>
      <c r="M639" s="1089"/>
      <c r="N639" s="1089"/>
      <c r="O639" s="1089"/>
      <c r="P639" s="1089"/>
      <c r="Q639" s="1089"/>
      <c r="R639" s="1089"/>
      <c r="S639" s="14"/>
      <c r="T639" s="35"/>
      <c r="U639" s="12" t="s">
        <v>20</v>
      </c>
      <c r="AA639" s="1089" t="s">
        <v>1785</v>
      </c>
      <c r="AB639" s="1089"/>
      <c r="AC639" s="1089"/>
      <c r="AD639" s="1089"/>
      <c r="AE639" s="1089"/>
      <c r="AF639" s="1089"/>
      <c r="AG639" s="1089"/>
      <c r="AH639" s="1089"/>
      <c r="AI639" s="1089"/>
      <c r="AJ639" s="1089"/>
      <c r="AK639" s="1089"/>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7" t="s">
        <v>592</v>
      </c>
      <c r="O640" s="1117"/>
      <c r="T640" s="35"/>
      <c r="U640" s="12" t="s">
        <v>22</v>
      </c>
      <c r="AG640" s="1117" t="s">
        <v>592</v>
      </c>
      <c r="AH640" s="1117"/>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77" t="str">
        <f>C620</f>
        <v>Contributed Developer Fee (Short- term Work)</v>
      </c>
      <c r="H642" s="1177"/>
      <c r="I642" s="1177"/>
      <c r="J642" s="1177"/>
      <c r="K642" s="1177"/>
      <c r="L642" s="1177"/>
      <c r="M642" s="1177"/>
      <c r="N642" s="1177"/>
      <c r="O642" s="1177"/>
      <c r="P642" s="1177"/>
      <c r="Q642" s="1177"/>
      <c r="R642" s="1177"/>
      <c r="T642" s="87" t="s">
        <v>632</v>
      </c>
      <c r="U642" s="12" t="s">
        <v>510</v>
      </c>
      <c r="Z642" s="1177" t="str">
        <f>C621</f>
        <v>Deferred Developer Fee</v>
      </c>
      <c r="AA642" s="1177"/>
      <c r="AB642" s="1177"/>
      <c r="AC642" s="1177"/>
      <c r="AD642" s="1177"/>
      <c r="AE642" s="1177"/>
      <c r="AF642" s="1177"/>
      <c r="AG642" s="1177"/>
      <c r="AH642" s="1177"/>
      <c r="AI642" s="1177"/>
      <c r="AJ642" s="1177"/>
      <c r="AK642" s="1177"/>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89" t="s">
        <v>1673</v>
      </c>
      <c r="H643" s="1089"/>
      <c r="I643" s="1089"/>
      <c r="J643" s="1089"/>
      <c r="K643" s="1089"/>
      <c r="L643" s="1089"/>
      <c r="M643" s="1089"/>
      <c r="N643" s="1089"/>
      <c r="O643" s="1089"/>
      <c r="P643" s="1089"/>
      <c r="Q643" s="1089"/>
      <c r="R643" s="1089"/>
      <c r="T643" s="35"/>
      <c r="U643" s="12" t="s">
        <v>92</v>
      </c>
      <c r="Z643" s="1089" t="s">
        <v>1673</v>
      </c>
      <c r="AA643" s="1089"/>
      <c r="AB643" s="1089"/>
      <c r="AC643" s="1089"/>
      <c r="AD643" s="1089"/>
      <c r="AE643" s="1089"/>
      <c r="AF643" s="1089"/>
      <c r="AG643" s="1089"/>
      <c r="AH643" s="1089"/>
      <c r="AI643" s="1089"/>
      <c r="AJ643" s="1089"/>
      <c r="AK643" s="1089"/>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088" t="s">
        <v>1678</v>
      </c>
      <c r="H644" s="1088"/>
      <c r="I644" s="1088"/>
      <c r="J644" s="1088"/>
      <c r="K644" s="1088"/>
      <c r="L644" s="1088"/>
      <c r="M644" s="1088"/>
      <c r="N644" s="1088"/>
      <c r="O644" s="1088"/>
      <c r="P644" s="1088"/>
      <c r="Q644" s="1088"/>
      <c r="R644" s="1088"/>
      <c r="T644" s="35"/>
      <c r="U644" s="12" t="s">
        <v>631</v>
      </c>
      <c r="Z644" s="1088" t="s">
        <v>1790</v>
      </c>
      <c r="AA644" s="1088"/>
      <c r="AB644" s="1088"/>
      <c r="AC644" s="1088"/>
      <c r="AD644" s="1088"/>
      <c r="AE644" s="1088"/>
      <c r="AF644" s="1088"/>
      <c r="AG644" s="1088"/>
      <c r="AH644" s="1088"/>
      <c r="AI644" s="1088"/>
      <c r="AJ644" s="1088"/>
      <c r="AK644" s="108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8" t="s">
        <v>1778</v>
      </c>
      <c r="H645" s="1088"/>
      <c r="I645" s="1088"/>
      <c r="J645" s="1088"/>
      <c r="K645" s="1088"/>
      <c r="L645" s="1088"/>
      <c r="M645" s="1088"/>
      <c r="N645" s="1088"/>
      <c r="O645" s="1088"/>
      <c r="P645" s="1088"/>
      <c r="Q645" s="1088"/>
      <c r="R645" s="1088"/>
      <c r="T645" s="35"/>
      <c r="U645" s="12" t="s">
        <v>19</v>
      </c>
      <c r="Z645" s="1088" t="s">
        <v>1679</v>
      </c>
      <c r="AA645" s="1088"/>
      <c r="AB645" s="1088"/>
      <c r="AC645" s="1088"/>
      <c r="AD645" s="1088"/>
      <c r="AE645" s="1088"/>
      <c r="AF645" s="1088"/>
      <c r="AG645" s="1088"/>
      <c r="AH645" s="1088"/>
      <c r="AI645" s="1088"/>
      <c r="AJ645" s="1088"/>
      <c r="AK645" s="1088"/>
      <c r="AM645" s="58"/>
      <c r="AN645" s="58"/>
      <c r="AO645" s="58"/>
      <c r="AP645" s="58"/>
      <c r="AQ645" s="58"/>
      <c r="AR645" s="58"/>
      <c r="AS645" s="58"/>
      <c r="AT645" s="58"/>
      <c r="AU645" s="58"/>
      <c r="AV645" s="58"/>
      <c r="AW645" s="58"/>
      <c r="AX645" s="58"/>
      <c r="AY645" s="58"/>
      <c r="AZ645" s="58"/>
      <c r="BA645" s="58"/>
      <c r="BB645" s="58"/>
      <c r="BC645" s="316" t="s">
        <v>1645</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58" t="s">
        <v>1674</v>
      </c>
      <c r="H646" s="1123"/>
      <c r="I646" s="1123"/>
      <c r="J646" s="1123"/>
      <c r="K646" s="1123"/>
      <c r="L646" s="1123"/>
      <c r="O646" s="140" t="s">
        <v>220</v>
      </c>
      <c r="P646" s="1153"/>
      <c r="Q646" s="1153"/>
      <c r="R646" s="1153"/>
      <c r="T646" s="35"/>
      <c r="U646" s="12" t="s">
        <v>338</v>
      </c>
      <c r="Z646" s="1158" t="s">
        <v>1674</v>
      </c>
      <c r="AA646" s="1123"/>
      <c r="AB646" s="1123"/>
      <c r="AC646" s="1123"/>
      <c r="AD646" s="1123"/>
      <c r="AE646" s="1123"/>
      <c r="AH646" s="140" t="s">
        <v>220</v>
      </c>
      <c r="AI646" s="1153"/>
      <c r="AJ646" s="1153"/>
      <c r="AK646" s="1153"/>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89" t="s">
        <v>1791</v>
      </c>
      <c r="I647" s="1089"/>
      <c r="J647" s="1089"/>
      <c r="K647" s="1089"/>
      <c r="L647" s="1089"/>
      <c r="M647" s="1089"/>
      <c r="N647" s="1089"/>
      <c r="O647" s="1089"/>
      <c r="P647" s="1089"/>
      <c r="Q647" s="1089"/>
      <c r="R647" s="1089"/>
      <c r="T647" s="35"/>
      <c r="U647" s="12" t="s">
        <v>20</v>
      </c>
      <c r="AA647" s="1089" t="s">
        <v>1782</v>
      </c>
      <c r="AB647" s="1089"/>
      <c r="AC647" s="1089"/>
      <c r="AD647" s="1089"/>
      <c r="AE647" s="1089"/>
      <c r="AF647" s="1089"/>
      <c r="AG647" s="1089"/>
      <c r="AH647" s="1089"/>
      <c r="AI647" s="1089"/>
      <c r="AJ647" s="1089"/>
      <c r="AK647" s="1089"/>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7" t="s">
        <v>592</v>
      </c>
      <c r="O648" s="1117"/>
      <c r="T648" s="35"/>
      <c r="U648" s="12" t="s">
        <v>22</v>
      </c>
      <c r="AG648" s="1117" t="s">
        <v>592</v>
      </c>
      <c r="AH648" s="1117"/>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1818</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77">
        <f>C622</f>
        <v>0</v>
      </c>
      <c r="H650" s="1177"/>
      <c r="I650" s="1177"/>
      <c r="J650" s="1177"/>
      <c r="K650" s="1177"/>
      <c r="L650" s="1177"/>
      <c r="M650" s="1177"/>
      <c r="N650" s="1177"/>
      <c r="O650" s="1177"/>
      <c r="P650" s="1177"/>
      <c r="Q650" s="1177"/>
      <c r="R650" s="1177"/>
      <c r="T650" s="87" t="s">
        <v>635</v>
      </c>
      <c r="U650" s="12" t="s">
        <v>510</v>
      </c>
      <c r="Z650" s="1177">
        <f>C623</f>
        <v>0</v>
      </c>
      <c r="AA650" s="1177"/>
      <c r="AB650" s="1177"/>
      <c r="AC650" s="1177"/>
      <c r="AD650" s="1177"/>
      <c r="AE650" s="1177"/>
      <c r="AF650" s="1177"/>
      <c r="AG650" s="1177"/>
      <c r="AH650" s="1177"/>
      <c r="AI650" s="1177"/>
      <c r="AJ650" s="1177"/>
      <c r="AK650" s="1177"/>
      <c r="AM650" s="58"/>
      <c r="AN650" s="463">
        <f t="shared" si="22"/>
        <v>1818</v>
      </c>
      <c r="AO650" s="58"/>
      <c r="AP650" s="58"/>
      <c r="AQ650" s="58"/>
      <c r="AR650" s="58"/>
      <c r="AS650" s="399"/>
      <c r="AT650" s="473">
        <f t="shared" ref="AT650:AT674" si="23">G709</f>
        <v>29</v>
      </c>
      <c r="AU650" s="477">
        <f>AT650/$AT$675</f>
        <v>0.29292929292929293</v>
      </c>
      <c r="AV650" s="478">
        <f t="shared" ref="AV650:AV674" si="24">IF(AU650=0," ",AU650*AD709)</f>
        <v>0.14646464646464646</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9"/>
      <c r="H651" s="1089"/>
      <c r="I651" s="1089"/>
      <c r="J651" s="1089"/>
      <c r="K651" s="1089"/>
      <c r="L651" s="1089"/>
      <c r="M651" s="1089"/>
      <c r="N651" s="1089"/>
      <c r="O651" s="1089"/>
      <c r="P651" s="1089"/>
      <c r="Q651" s="1089"/>
      <c r="R651" s="1089"/>
      <c r="T651" s="35"/>
      <c r="U651" s="12" t="s">
        <v>92</v>
      </c>
      <c r="Z651" s="1089"/>
      <c r="AA651" s="1089"/>
      <c r="AB651" s="1089"/>
      <c r="AC651" s="1089"/>
      <c r="AD651" s="1089"/>
      <c r="AE651" s="1089"/>
      <c r="AF651" s="1089"/>
      <c r="AG651" s="1089"/>
      <c r="AH651" s="1089"/>
      <c r="AI651" s="1089"/>
      <c r="AJ651" s="1089"/>
      <c r="AK651" s="1089"/>
      <c r="AM651" s="58"/>
      <c r="AN651" s="463" t="str">
        <f t="shared" si="22"/>
        <v>N/A</v>
      </c>
      <c r="AO651" s="58"/>
      <c r="AP651" s="58"/>
      <c r="AQ651" s="58"/>
      <c r="AR651" s="58"/>
      <c r="AS651" s="399"/>
      <c r="AT651" s="474">
        <f t="shared" si="23"/>
        <v>70</v>
      </c>
      <c r="AU651" s="477">
        <f t="shared" ref="AU651:AU674" si="25">AT651/$AT$675</f>
        <v>0.70707070707070707</v>
      </c>
      <c r="AV651" s="478">
        <f t="shared" si="24"/>
        <v>0.42424242424242425</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89"/>
      <c r="H652" s="1089"/>
      <c r="I652" s="1089"/>
      <c r="J652" s="1089"/>
      <c r="K652" s="1089"/>
      <c r="L652" s="1089"/>
      <c r="M652" s="1089"/>
      <c r="N652" s="1089"/>
      <c r="O652" s="1089"/>
      <c r="P652" s="1089"/>
      <c r="Q652" s="1089"/>
      <c r="R652" s="1089"/>
      <c r="T652" s="35"/>
      <c r="U652" s="12" t="s">
        <v>631</v>
      </c>
      <c r="Z652" s="1088"/>
      <c r="AA652" s="1088"/>
      <c r="AB652" s="1088"/>
      <c r="AC652" s="1088"/>
      <c r="AD652" s="1088"/>
      <c r="AE652" s="1088"/>
      <c r="AF652" s="1088"/>
      <c r="AG652" s="1088"/>
      <c r="AH652" s="1088"/>
      <c r="AI652" s="1088"/>
      <c r="AJ652" s="1088"/>
      <c r="AK652" s="1088"/>
      <c r="AM652" s="58"/>
      <c r="AN652" s="463" t="str">
        <f t="shared" si="22"/>
        <v>N/A</v>
      </c>
      <c r="AO652" s="58"/>
      <c r="AP652" s="58"/>
      <c r="AQ652" s="58"/>
      <c r="AR652" s="58"/>
      <c r="AS652" s="399"/>
      <c r="AT652" s="474">
        <f t="shared" si="23"/>
        <v>0</v>
      </c>
      <c r="AU652" s="477">
        <f t="shared" si="25"/>
        <v>0</v>
      </c>
      <c r="AV652" s="478" t="str">
        <f t="shared" si="24"/>
        <v xml:space="preserve"> </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9"/>
      <c r="H653" s="1089"/>
      <c r="I653" s="1089"/>
      <c r="J653" s="1089"/>
      <c r="K653" s="1089"/>
      <c r="L653" s="1089"/>
      <c r="M653" s="1089"/>
      <c r="N653" s="1089"/>
      <c r="O653" s="1089"/>
      <c r="P653" s="1089"/>
      <c r="Q653" s="1089"/>
      <c r="R653" s="1089"/>
      <c r="T653" s="35"/>
      <c r="U653" s="12" t="s">
        <v>19</v>
      </c>
      <c r="Z653" s="1088"/>
      <c r="AA653" s="1088"/>
      <c r="AB653" s="1088"/>
      <c r="AC653" s="1088"/>
      <c r="AD653" s="1088"/>
      <c r="AE653" s="1088"/>
      <c r="AF653" s="1088"/>
      <c r="AG653" s="1088"/>
      <c r="AH653" s="1088"/>
      <c r="AI653" s="1088"/>
      <c r="AJ653" s="1088"/>
      <c r="AK653" s="1088"/>
      <c r="AM653" s="58"/>
      <c r="AN653" s="463" t="str">
        <f t="shared" si="22"/>
        <v>N/A</v>
      </c>
      <c r="AO653" s="58"/>
      <c r="AP653" s="58"/>
      <c r="AQ653" s="58"/>
      <c r="AR653" s="58"/>
      <c r="AS653" s="399"/>
      <c r="AT653" s="474">
        <f t="shared" si="23"/>
        <v>0</v>
      </c>
      <c r="AU653" s="477">
        <f t="shared" si="25"/>
        <v>0</v>
      </c>
      <c r="AV653" s="478" t="str">
        <f t="shared" si="24"/>
        <v xml:space="preserve"> </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23"/>
      <c r="H654" s="1123"/>
      <c r="I654" s="1123"/>
      <c r="J654" s="1123"/>
      <c r="K654" s="1123"/>
      <c r="L654" s="1123"/>
      <c r="O654" s="140" t="s">
        <v>220</v>
      </c>
      <c r="P654" s="1153"/>
      <c r="Q654" s="1153"/>
      <c r="R654" s="1153"/>
      <c r="T654" s="35"/>
      <c r="U654" s="12" t="s">
        <v>338</v>
      </c>
      <c r="Z654" s="1123"/>
      <c r="AA654" s="1123"/>
      <c r="AB654" s="1123"/>
      <c r="AC654" s="1123"/>
      <c r="AD654" s="1123"/>
      <c r="AE654" s="1123"/>
      <c r="AH654" s="140" t="s">
        <v>220</v>
      </c>
      <c r="AI654" s="1153"/>
      <c r="AJ654" s="1153"/>
      <c r="AK654" s="1153"/>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9"/>
      <c r="I655" s="1089"/>
      <c r="J655" s="1089"/>
      <c r="K655" s="1089"/>
      <c r="L655" s="1089"/>
      <c r="M655" s="1089"/>
      <c r="N655" s="1089"/>
      <c r="O655" s="1089"/>
      <c r="P655" s="1089"/>
      <c r="Q655" s="1089"/>
      <c r="R655" s="1089"/>
      <c r="T655" s="35"/>
      <c r="U655" s="12" t="s">
        <v>20</v>
      </c>
      <c r="AA655" s="1089"/>
      <c r="AB655" s="1089"/>
      <c r="AC655" s="1089"/>
      <c r="AD655" s="1089"/>
      <c r="AE655" s="1089"/>
      <c r="AF655" s="1089"/>
      <c r="AG655" s="1089"/>
      <c r="AH655" s="1089"/>
      <c r="AI655" s="1089"/>
      <c r="AJ655" s="1089"/>
      <c r="AK655" s="1089"/>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7" t="s">
        <v>723</v>
      </c>
      <c r="O656" s="1117"/>
      <c r="T656" s="35"/>
      <c r="U656" s="12" t="s">
        <v>22</v>
      </c>
      <c r="AG656" s="1117" t="s">
        <v>723</v>
      </c>
      <c r="AH656" s="1117"/>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77">
        <f>C624</f>
        <v>0</v>
      </c>
      <c r="H658" s="1177"/>
      <c r="I658" s="1177"/>
      <c r="J658" s="1177"/>
      <c r="K658" s="1177"/>
      <c r="L658" s="1177"/>
      <c r="M658" s="1177"/>
      <c r="N658" s="1177"/>
      <c r="O658" s="1177"/>
      <c r="P658" s="1177"/>
      <c r="Q658" s="1177"/>
      <c r="R658" s="1177"/>
      <c r="T658" s="87" t="s">
        <v>502</v>
      </c>
      <c r="U658" s="12" t="s">
        <v>510</v>
      </c>
      <c r="Z658" s="1177">
        <f>C625</f>
        <v>0</v>
      </c>
      <c r="AA658" s="1177"/>
      <c r="AB658" s="1177"/>
      <c r="AC658" s="1177"/>
      <c r="AD658" s="1177"/>
      <c r="AE658" s="1177"/>
      <c r="AF658" s="1177"/>
      <c r="AG658" s="1177"/>
      <c r="AH658" s="1177"/>
      <c r="AI658" s="1177"/>
      <c r="AJ658" s="1177"/>
      <c r="AK658" s="1177"/>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9"/>
      <c r="H659" s="1089"/>
      <c r="I659" s="1089"/>
      <c r="J659" s="1089"/>
      <c r="K659" s="1089"/>
      <c r="L659" s="1089"/>
      <c r="M659" s="1089"/>
      <c r="N659" s="1089"/>
      <c r="O659" s="1089"/>
      <c r="P659" s="1089"/>
      <c r="Q659" s="1089"/>
      <c r="R659" s="1089"/>
      <c r="T659" s="35"/>
      <c r="U659" s="12" t="s">
        <v>92</v>
      </c>
      <c r="Z659" s="1089"/>
      <c r="AA659" s="1089"/>
      <c r="AB659" s="1089"/>
      <c r="AC659" s="1089"/>
      <c r="AD659" s="1089"/>
      <c r="AE659" s="1089"/>
      <c r="AF659" s="1089"/>
      <c r="AG659" s="1089"/>
      <c r="AH659" s="1089"/>
      <c r="AI659" s="1089"/>
      <c r="AJ659" s="1089"/>
      <c r="AK659" s="1089"/>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89"/>
      <c r="H660" s="1089"/>
      <c r="I660" s="1089"/>
      <c r="J660" s="1089"/>
      <c r="K660" s="1089"/>
      <c r="L660" s="1089"/>
      <c r="M660" s="1089"/>
      <c r="N660" s="1089"/>
      <c r="O660" s="1089"/>
      <c r="P660" s="1089"/>
      <c r="Q660" s="1089"/>
      <c r="R660" s="1089"/>
      <c r="T660" s="35"/>
      <c r="U660" s="12" t="s">
        <v>631</v>
      </c>
      <c r="Z660" s="1088"/>
      <c r="AA660" s="1088"/>
      <c r="AB660" s="1088"/>
      <c r="AC660" s="1088"/>
      <c r="AD660" s="1088"/>
      <c r="AE660" s="1088"/>
      <c r="AF660" s="1088"/>
      <c r="AG660" s="1088"/>
      <c r="AH660" s="1088"/>
      <c r="AI660" s="1088"/>
      <c r="AJ660" s="1088"/>
      <c r="AK660" s="1088"/>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9"/>
      <c r="H661" s="1089"/>
      <c r="I661" s="1089"/>
      <c r="J661" s="1089"/>
      <c r="K661" s="1089"/>
      <c r="L661" s="1089"/>
      <c r="M661" s="1089"/>
      <c r="N661" s="1089"/>
      <c r="O661" s="1089"/>
      <c r="P661" s="1089"/>
      <c r="Q661" s="1089"/>
      <c r="R661" s="1089"/>
      <c r="T661" s="35"/>
      <c r="U661" s="12" t="s">
        <v>19</v>
      </c>
      <c r="Z661" s="1088"/>
      <c r="AA661" s="1088"/>
      <c r="AB661" s="1088"/>
      <c r="AC661" s="1088"/>
      <c r="AD661" s="1088"/>
      <c r="AE661" s="1088"/>
      <c r="AF661" s="1088"/>
      <c r="AG661" s="1088"/>
      <c r="AH661" s="1088"/>
      <c r="AI661" s="1088"/>
      <c r="AJ661" s="1088"/>
      <c r="AK661" s="1088"/>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23"/>
      <c r="H662" s="1123"/>
      <c r="I662" s="1123"/>
      <c r="J662" s="1123"/>
      <c r="K662" s="1123"/>
      <c r="L662" s="1123"/>
      <c r="O662" s="140" t="s">
        <v>220</v>
      </c>
      <c r="P662" s="1153"/>
      <c r="Q662" s="1153"/>
      <c r="R662" s="1153"/>
      <c r="T662" s="35"/>
      <c r="U662" s="12" t="s">
        <v>338</v>
      </c>
      <c r="Z662" s="1123"/>
      <c r="AA662" s="1123"/>
      <c r="AB662" s="1123"/>
      <c r="AC662" s="1123"/>
      <c r="AD662" s="1123"/>
      <c r="AE662" s="1123"/>
      <c r="AH662" s="140" t="s">
        <v>220</v>
      </c>
      <c r="AI662" s="1153"/>
      <c r="AJ662" s="1153"/>
      <c r="AK662" s="1153"/>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9"/>
      <c r="I663" s="1089"/>
      <c r="J663" s="1089"/>
      <c r="K663" s="1089"/>
      <c r="L663" s="1089"/>
      <c r="M663" s="1089"/>
      <c r="N663" s="1089"/>
      <c r="O663" s="1089"/>
      <c r="P663" s="1089"/>
      <c r="Q663" s="1089"/>
      <c r="R663" s="1089"/>
      <c r="T663" s="35"/>
      <c r="U663" s="12" t="s">
        <v>20</v>
      </c>
      <c r="AA663" s="1089"/>
      <c r="AB663" s="1089"/>
      <c r="AC663" s="1089"/>
      <c r="AD663" s="1089"/>
      <c r="AE663" s="1089"/>
      <c r="AF663" s="1089"/>
      <c r="AG663" s="1089"/>
      <c r="AH663" s="1089"/>
      <c r="AI663" s="1089"/>
      <c r="AJ663" s="1089"/>
      <c r="AK663" s="1089"/>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7" t="s">
        <v>723</v>
      </c>
      <c r="O664" s="1117"/>
      <c r="T664" s="35"/>
      <c r="U664" s="12" t="s">
        <v>22</v>
      </c>
      <c r="AG664" s="1117" t="s">
        <v>723</v>
      </c>
      <c r="AH664" s="1117"/>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77">
        <f>C626</f>
        <v>0</v>
      </c>
      <c r="H666" s="1177"/>
      <c r="I666" s="1177"/>
      <c r="J666" s="1177"/>
      <c r="K666" s="1177"/>
      <c r="L666" s="1177"/>
      <c r="M666" s="1177"/>
      <c r="N666" s="1177"/>
      <c r="O666" s="1177"/>
      <c r="P666" s="1177"/>
      <c r="Q666" s="1177"/>
      <c r="R666" s="1177"/>
      <c r="T666" s="87" t="s">
        <v>697</v>
      </c>
      <c r="U666" s="12" t="s">
        <v>510</v>
      </c>
      <c r="Z666" s="1177">
        <f>C627</f>
        <v>0</v>
      </c>
      <c r="AA666" s="1177"/>
      <c r="AB666" s="1177"/>
      <c r="AC666" s="1177"/>
      <c r="AD666" s="1177"/>
      <c r="AE666" s="1177"/>
      <c r="AF666" s="1177"/>
      <c r="AG666" s="1177"/>
      <c r="AH666" s="1177"/>
      <c r="AI666" s="1177"/>
      <c r="AJ666" s="1177"/>
      <c r="AK666" s="1177"/>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9"/>
      <c r="H667" s="1089"/>
      <c r="I667" s="1089"/>
      <c r="J667" s="1089"/>
      <c r="K667" s="1089"/>
      <c r="L667" s="1089"/>
      <c r="M667" s="1089"/>
      <c r="N667" s="1089"/>
      <c r="O667" s="1089"/>
      <c r="P667" s="1089"/>
      <c r="Q667" s="1089"/>
      <c r="R667" s="1089"/>
      <c r="T667" s="35"/>
      <c r="U667" s="12" t="s">
        <v>92</v>
      </c>
      <c r="Z667" s="1089"/>
      <c r="AA667" s="1089"/>
      <c r="AB667" s="1089"/>
      <c r="AC667" s="1089"/>
      <c r="AD667" s="1089"/>
      <c r="AE667" s="1089"/>
      <c r="AF667" s="1089"/>
      <c r="AG667" s="1089"/>
      <c r="AH667" s="1089"/>
      <c r="AI667" s="1089"/>
      <c r="AJ667" s="1089"/>
      <c r="AK667" s="1089"/>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89"/>
      <c r="H668" s="1089"/>
      <c r="I668" s="1089"/>
      <c r="J668" s="1089"/>
      <c r="K668" s="1089"/>
      <c r="L668" s="1089"/>
      <c r="M668" s="1089"/>
      <c r="N668" s="1089"/>
      <c r="O668" s="1089"/>
      <c r="P668" s="1089"/>
      <c r="Q668" s="1089"/>
      <c r="R668" s="1089"/>
      <c r="T668" s="35"/>
      <c r="U668" s="12" t="s">
        <v>631</v>
      </c>
      <c r="Z668" s="1088"/>
      <c r="AA668" s="1088"/>
      <c r="AB668" s="1088"/>
      <c r="AC668" s="1088"/>
      <c r="AD668" s="1088"/>
      <c r="AE668" s="1088"/>
      <c r="AF668" s="1088"/>
      <c r="AG668" s="1088"/>
      <c r="AH668" s="1088"/>
      <c r="AI668" s="1088"/>
      <c r="AJ668" s="1088"/>
      <c r="AK668" s="1088"/>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9"/>
      <c r="H669" s="1089"/>
      <c r="I669" s="1089"/>
      <c r="J669" s="1089"/>
      <c r="K669" s="1089"/>
      <c r="L669" s="1089"/>
      <c r="M669" s="1089"/>
      <c r="N669" s="1089"/>
      <c r="O669" s="1089"/>
      <c r="P669" s="1089"/>
      <c r="Q669" s="1089"/>
      <c r="R669" s="1089"/>
      <c r="T669" s="35"/>
      <c r="U669" s="12" t="s">
        <v>19</v>
      </c>
      <c r="Z669" s="1088"/>
      <c r="AA669" s="1088"/>
      <c r="AB669" s="1088"/>
      <c r="AC669" s="1088"/>
      <c r="AD669" s="1088"/>
      <c r="AE669" s="1088"/>
      <c r="AF669" s="1088"/>
      <c r="AG669" s="1088"/>
      <c r="AH669" s="1088"/>
      <c r="AI669" s="1088"/>
      <c r="AJ669" s="1088"/>
      <c r="AK669" s="1088"/>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3"/>
      <c r="H670" s="1123"/>
      <c r="I670" s="1123"/>
      <c r="J670" s="1123"/>
      <c r="K670" s="1123"/>
      <c r="L670" s="1123"/>
      <c r="O670" s="140" t="s">
        <v>220</v>
      </c>
      <c r="P670" s="1153"/>
      <c r="Q670" s="1153"/>
      <c r="R670" s="1153"/>
      <c r="T670" s="35"/>
      <c r="U670" s="12" t="s">
        <v>338</v>
      </c>
      <c r="Z670" s="1123"/>
      <c r="AA670" s="1123"/>
      <c r="AB670" s="1123"/>
      <c r="AC670" s="1123"/>
      <c r="AD670" s="1123"/>
      <c r="AE670" s="1123"/>
      <c r="AH670" s="140" t="s">
        <v>220</v>
      </c>
      <c r="AI670" s="1153"/>
      <c r="AJ670" s="1153"/>
      <c r="AK670" s="1153"/>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9"/>
      <c r="I671" s="1089"/>
      <c r="J671" s="1089"/>
      <c r="K671" s="1089"/>
      <c r="L671" s="1089"/>
      <c r="M671" s="1089"/>
      <c r="N671" s="1089"/>
      <c r="O671" s="1089"/>
      <c r="P671" s="1089"/>
      <c r="Q671" s="1089"/>
      <c r="R671" s="1089"/>
      <c r="T671" s="35"/>
      <c r="U671" s="12" t="s">
        <v>20</v>
      </c>
      <c r="AA671" s="1089"/>
      <c r="AB671" s="1089"/>
      <c r="AC671" s="1089"/>
      <c r="AD671" s="1089"/>
      <c r="AE671" s="1089"/>
      <c r="AF671" s="1089"/>
      <c r="AG671" s="1089"/>
      <c r="AH671" s="1089"/>
      <c r="AI671" s="1089"/>
      <c r="AJ671" s="1089"/>
      <c r="AK671" s="1089"/>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7" t="s">
        <v>723</v>
      </c>
      <c r="O672" s="1117"/>
      <c r="T672" s="35"/>
      <c r="U672" s="12" t="s">
        <v>22</v>
      </c>
      <c r="AG672" s="1117" t="s">
        <v>723</v>
      </c>
      <c r="AH672" s="1117"/>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77">
        <f>C628</f>
        <v>0</v>
      </c>
      <c r="H674" s="1177"/>
      <c r="I674" s="1177"/>
      <c r="J674" s="1177"/>
      <c r="K674" s="1177"/>
      <c r="L674" s="1177"/>
      <c r="M674" s="1177"/>
      <c r="N674" s="1177"/>
      <c r="O674" s="1177"/>
      <c r="P674" s="1177"/>
      <c r="Q674" s="1177"/>
      <c r="R674" s="1177"/>
      <c r="T674" s="87" t="s">
        <v>387</v>
      </c>
      <c r="U674" s="12" t="s">
        <v>510</v>
      </c>
      <c r="Z674" s="1177">
        <f>C629</f>
        <v>0</v>
      </c>
      <c r="AA674" s="1177"/>
      <c r="AB674" s="1177"/>
      <c r="AC674" s="1177"/>
      <c r="AD674" s="1177"/>
      <c r="AE674" s="1177"/>
      <c r="AF674" s="1177"/>
      <c r="AG674" s="1177"/>
      <c r="AH674" s="1177"/>
      <c r="AI674" s="1177"/>
      <c r="AJ674" s="1177"/>
      <c r="AK674" s="1177"/>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9"/>
      <c r="H675" s="1089"/>
      <c r="I675" s="1089"/>
      <c r="J675" s="1089"/>
      <c r="K675" s="1089"/>
      <c r="L675" s="1089"/>
      <c r="M675" s="1089"/>
      <c r="N675" s="1089"/>
      <c r="O675" s="1089"/>
      <c r="P675" s="1089"/>
      <c r="Q675" s="1089"/>
      <c r="R675" s="1089"/>
      <c r="T675" s="35"/>
      <c r="U675" s="12" t="s">
        <v>92</v>
      </c>
      <c r="Z675" s="1089"/>
      <c r="AA675" s="1089"/>
      <c r="AB675" s="1089"/>
      <c r="AC675" s="1089"/>
      <c r="AD675" s="1089"/>
      <c r="AE675" s="1089"/>
      <c r="AF675" s="1089"/>
      <c r="AG675" s="1089"/>
      <c r="AH675" s="1089"/>
      <c r="AI675" s="1089"/>
      <c r="AJ675" s="1089"/>
      <c r="AK675" s="1089"/>
      <c r="AM675" s="58"/>
      <c r="AN675" s="58"/>
      <c r="AO675" s="58"/>
      <c r="AP675" s="58"/>
      <c r="AQ675" s="58"/>
      <c r="AS675" s="470" t="s">
        <v>998</v>
      </c>
      <c r="AT675" s="479">
        <f>SUM(AT650:AT674)</f>
        <v>99</v>
      </c>
      <c r="AU675" s="480">
        <f>SUM(AU650:AU674)</f>
        <v>1</v>
      </c>
      <c r="AV675" s="480">
        <f>SUM(AV650:AV674)</f>
        <v>0.57070707070707072</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89"/>
      <c r="H676" s="1089"/>
      <c r="I676" s="1089"/>
      <c r="J676" s="1089"/>
      <c r="K676" s="1089"/>
      <c r="L676" s="1089"/>
      <c r="M676" s="1089"/>
      <c r="N676" s="1089"/>
      <c r="O676" s="1089"/>
      <c r="P676" s="1089"/>
      <c r="Q676" s="1089"/>
      <c r="R676" s="1089"/>
      <c r="U676" s="12" t="s">
        <v>631</v>
      </c>
      <c r="Z676" s="1088"/>
      <c r="AA676" s="1088"/>
      <c r="AB676" s="1088"/>
      <c r="AC676" s="1088"/>
      <c r="AD676" s="1088"/>
      <c r="AE676" s="1088"/>
      <c r="AF676" s="1088"/>
      <c r="AG676" s="1088"/>
      <c r="AH676" s="1088"/>
      <c r="AI676" s="1088"/>
      <c r="AJ676" s="1088"/>
      <c r="AK676" s="1088"/>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9"/>
      <c r="H677" s="1089"/>
      <c r="I677" s="1089"/>
      <c r="J677" s="1089"/>
      <c r="K677" s="1089"/>
      <c r="L677" s="1089"/>
      <c r="M677" s="1089"/>
      <c r="N677" s="1089"/>
      <c r="O677" s="1089"/>
      <c r="P677" s="1089"/>
      <c r="Q677" s="1089"/>
      <c r="R677" s="1089"/>
      <c r="U677" s="12" t="s">
        <v>19</v>
      </c>
      <c r="Z677" s="1088"/>
      <c r="AA677" s="1088"/>
      <c r="AB677" s="1088"/>
      <c r="AC677" s="1088"/>
      <c r="AD677" s="1088"/>
      <c r="AE677" s="1088"/>
      <c r="AF677" s="1088"/>
      <c r="AG677" s="1088"/>
      <c r="AH677" s="1088"/>
      <c r="AI677" s="1088"/>
      <c r="AJ677" s="1088"/>
      <c r="AK677" s="1088"/>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3"/>
      <c r="H678" s="1123"/>
      <c r="I678" s="1123"/>
      <c r="J678" s="1123"/>
      <c r="K678" s="1123"/>
      <c r="L678" s="1123"/>
      <c r="O678" s="140" t="s">
        <v>220</v>
      </c>
      <c r="P678" s="1153"/>
      <c r="Q678" s="1153"/>
      <c r="R678" s="1153"/>
      <c r="U678" s="12" t="s">
        <v>338</v>
      </c>
      <c r="Z678" s="1123"/>
      <c r="AA678" s="1123"/>
      <c r="AB678" s="1123"/>
      <c r="AC678" s="1123"/>
      <c r="AD678" s="1123"/>
      <c r="AE678" s="1123"/>
      <c r="AH678" s="140" t="s">
        <v>220</v>
      </c>
      <c r="AI678" s="1153"/>
      <c r="AJ678" s="1153"/>
      <c r="AK678" s="1153"/>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9"/>
      <c r="I679" s="1089"/>
      <c r="J679" s="1089"/>
      <c r="K679" s="1089"/>
      <c r="L679" s="1089"/>
      <c r="M679" s="1089"/>
      <c r="N679" s="1089"/>
      <c r="O679" s="1089"/>
      <c r="P679" s="1089"/>
      <c r="Q679" s="1089"/>
      <c r="R679" s="1089"/>
      <c r="U679" s="12" t="s">
        <v>20</v>
      </c>
      <c r="AA679" s="1089"/>
      <c r="AB679" s="1089"/>
      <c r="AC679" s="1089"/>
      <c r="AD679" s="1089"/>
      <c r="AE679" s="1089"/>
      <c r="AF679" s="1089"/>
      <c r="AG679" s="1089"/>
      <c r="AH679" s="1089"/>
      <c r="AI679" s="1089"/>
      <c r="AJ679" s="1089"/>
      <c r="AK679" s="1089"/>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7" t="s">
        <v>723</v>
      </c>
      <c r="O680" s="1117"/>
      <c r="U680" s="12" t="s">
        <v>22</v>
      </c>
      <c r="AG680" s="1117" t="s">
        <v>723</v>
      </c>
      <c r="AH680" s="1117"/>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7" t="s">
        <v>592</v>
      </c>
      <c r="AF684" s="1117"/>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7" t="s">
        <v>592</v>
      </c>
      <c r="AF685" s="1117"/>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4">
        <v>44098</v>
      </c>
      <c r="AF686" s="1324"/>
      <c r="AG686" s="1324"/>
      <c r="AH686" s="1324"/>
      <c r="AI686" s="1324"/>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78">
        <v>44174</v>
      </c>
      <c r="AF687" s="1378"/>
      <c r="AG687" s="1378"/>
      <c r="AH687" s="1378"/>
      <c r="AI687" s="1378"/>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4">
        <v>44348</v>
      </c>
      <c r="AF689" s="1324"/>
      <c r="AG689" s="1324"/>
      <c r="AH689" s="1324"/>
      <c r="AI689" s="1324"/>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79">
        <v>0.54910000000000003</v>
      </c>
      <c r="AF690" s="1379"/>
      <c r="AG690" s="1379"/>
      <c r="AH690" s="1379"/>
      <c r="AI690" s="1379"/>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77" t="str">
        <f>H330</f>
        <v>CSCDA</v>
      </c>
      <c r="X691" s="1177"/>
      <c r="Y691" s="1177"/>
      <c r="Z691" s="1177"/>
      <c r="AA691" s="1177"/>
      <c r="AB691" s="1177"/>
      <c r="AC691" s="1177"/>
      <c r="AD691" s="1177"/>
      <c r="AE691" s="1177"/>
      <c r="AF691" s="1177"/>
      <c r="AG691" s="1177"/>
      <c r="AH691" s="1177"/>
      <c r="AI691" s="1177"/>
      <c r="AJ691" s="1177"/>
      <c r="AK691" s="1177"/>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7" t="s">
        <v>723</v>
      </c>
      <c r="AF693" s="1117"/>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89"/>
      <c r="X694" s="1089"/>
      <c r="Y694" s="1089"/>
      <c r="Z694" s="1089"/>
      <c r="AA694" s="1089"/>
      <c r="AB694" s="1089"/>
      <c r="AC694" s="1089"/>
      <c r="AD694" s="1089"/>
      <c r="AE694" s="1089"/>
      <c r="AF694" s="1089"/>
      <c r="AG694" s="1089"/>
      <c r="AH694" s="1089"/>
      <c r="AI694" s="1089"/>
      <c r="AJ694" s="1089"/>
      <c r="AK694" s="1089"/>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9"/>
      <c r="K695" s="1089"/>
      <c r="L695" s="1089"/>
      <c r="M695" s="1089"/>
      <c r="N695" s="1089"/>
      <c r="O695" s="1089"/>
      <c r="P695" s="1089"/>
      <c r="Q695" s="1089"/>
      <c r="R695" s="1089"/>
      <c r="S695" s="1089"/>
      <c r="T695" s="1089"/>
      <c r="U695" s="1089"/>
      <c r="V695" s="1089"/>
      <c r="W695" s="1089"/>
      <c r="X695" s="1089"/>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3"/>
      <c r="K696" s="1123"/>
      <c r="L696" s="1123"/>
      <c r="M696" s="1123"/>
      <c r="N696" s="1123"/>
      <c r="O696" s="1123"/>
      <c r="P696" s="7" t="s">
        <v>220</v>
      </c>
      <c r="Q696" s="7"/>
      <c r="R696" s="1153"/>
      <c r="S696" s="1153"/>
      <c r="T696" s="1153"/>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89" t="s">
        <v>329</v>
      </c>
      <c r="X697" s="1089"/>
      <c r="Y697" s="1089"/>
      <c r="Z697" s="1089"/>
      <c r="AA697" s="1089"/>
      <c r="AB697" s="1089"/>
      <c r="AC697" s="1089"/>
      <c r="AD697" s="1089"/>
      <c r="AE697" s="1089"/>
      <c r="AF697" s="1089"/>
      <c r="AG697" s="1089"/>
      <c r="AH697" s="1089"/>
      <c r="AI697" s="1089"/>
      <c r="AJ697" s="1089"/>
      <c r="AK697" s="1089"/>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9" t="s">
        <v>357</v>
      </c>
      <c r="F698" s="1089"/>
      <c r="G698" s="1089"/>
      <c r="H698" s="1089"/>
      <c r="I698" s="1089"/>
      <c r="J698" s="1089"/>
      <c r="K698" s="1089"/>
      <c r="L698" s="1089"/>
      <c r="M698" s="1089"/>
      <c r="N698" s="1089"/>
      <c r="O698" s="1089"/>
      <c r="P698" s="1089"/>
      <c r="Q698" s="1089"/>
      <c r="R698" s="1089"/>
      <c r="S698" s="1089"/>
      <c r="T698" s="1089"/>
      <c r="U698" s="1089"/>
      <c r="V698" s="1089"/>
      <c r="W698" s="1089"/>
      <c r="X698" s="1089"/>
      <c r="Y698" s="1089"/>
      <c r="Z698" s="1089"/>
      <c r="AA698" s="1089"/>
      <c r="AB698" s="1089"/>
      <c r="AC698" s="1089"/>
      <c r="AD698" s="1089"/>
      <c r="AE698" s="1089"/>
      <c r="AF698" s="1089"/>
      <c r="AG698" s="1089"/>
      <c r="AH698" s="1089"/>
      <c r="AI698" s="1089"/>
      <c r="AJ698" s="1089"/>
      <c r="AK698" s="1089"/>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3" t="s">
        <v>102</v>
      </c>
      <c r="B700" s="1303"/>
      <c r="C700" s="1303"/>
      <c r="D700" s="1303"/>
      <c r="E700" s="1303"/>
      <c r="F700" s="1303"/>
      <c r="G700" s="1303"/>
      <c r="H700" s="1303"/>
      <c r="I700" s="1303"/>
      <c r="J700" s="1303"/>
      <c r="K700" s="1303"/>
      <c r="L700" s="1303"/>
      <c r="M700" s="1303"/>
      <c r="N700" s="1303"/>
      <c r="O700" s="1303"/>
      <c r="P700" s="1303"/>
      <c r="Q700" s="1303"/>
      <c r="R700" s="1303"/>
      <c r="S700" s="1303"/>
      <c r="T700" s="1303"/>
      <c r="U700" s="1303"/>
      <c r="V700" s="1303"/>
      <c r="W700" s="1303"/>
      <c r="X700" s="1303"/>
      <c r="Y700" s="1303"/>
      <c r="Z700" s="1303"/>
      <c r="AA700" s="1303"/>
      <c r="AB700" s="1303"/>
      <c r="AC700" s="1303"/>
      <c r="AD700" s="1303"/>
      <c r="AE700" s="1303"/>
      <c r="AF700" s="1303"/>
      <c r="AG700" s="1303"/>
      <c r="AH700" s="1303"/>
      <c r="AI700" s="1303"/>
      <c r="AJ700" s="1303"/>
      <c r="AK700" s="1303"/>
      <c r="AL700" s="1303"/>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2"/>
      <c r="B701" s="972"/>
      <c r="C701" s="972"/>
      <c r="D701" s="972"/>
      <c r="E701" s="972"/>
      <c r="F701" s="972"/>
      <c r="G701" s="972"/>
      <c r="H701" s="972"/>
      <c r="I701" s="972"/>
      <c r="J701" s="972"/>
      <c r="K701" s="972"/>
      <c r="L701" s="972"/>
      <c r="M701" s="972"/>
      <c r="N701" s="972"/>
      <c r="O701" s="972"/>
      <c r="P701" s="972"/>
      <c r="Q701" s="972"/>
      <c r="R701" s="972"/>
      <c r="S701" s="972"/>
      <c r="T701" s="972"/>
      <c r="U701" s="972"/>
      <c r="V701" s="972"/>
      <c r="W701" s="972"/>
      <c r="X701" s="972"/>
      <c r="Y701" s="972"/>
      <c r="Z701" s="972"/>
      <c r="AA701" s="972"/>
      <c r="AB701" s="972"/>
      <c r="AC701" s="972"/>
      <c r="AD701" s="972"/>
      <c r="AE701" s="972"/>
      <c r="AF701" s="972"/>
      <c r="AG701" s="972"/>
      <c r="AH701" s="972"/>
      <c r="AI701" s="972"/>
      <c r="AJ701" s="972"/>
      <c r="AK701" s="972"/>
      <c r="AL701" s="972"/>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88" t="s">
        <v>421</v>
      </c>
      <c r="C705" s="1389"/>
      <c r="D705" s="1389"/>
      <c r="E705" s="1389"/>
      <c r="F705" s="1390"/>
      <c r="G705" s="1388" t="s">
        <v>302</v>
      </c>
      <c r="H705" s="1389"/>
      <c r="I705" s="1389"/>
      <c r="J705" s="1390"/>
      <c r="K705" s="1388" t="s">
        <v>492</v>
      </c>
      <c r="L705" s="1389"/>
      <c r="M705" s="1389"/>
      <c r="N705" s="1389"/>
      <c r="O705" s="1390"/>
      <c r="P705" s="1388" t="s">
        <v>303</v>
      </c>
      <c r="Q705" s="1389"/>
      <c r="R705" s="1389"/>
      <c r="S705" s="1389"/>
      <c r="T705" s="1390"/>
      <c r="U705" s="1388" t="s">
        <v>304</v>
      </c>
      <c r="V705" s="1389"/>
      <c r="W705" s="1389"/>
      <c r="X705" s="1390"/>
      <c r="Y705" s="1388" t="s">
        <v>305</v>
      </c>
      <c r="Z705" s="1389"/>
      <c r="AA705" s="1389"/>
      <c r="AB705" s="1389"/>
      <c r="AC705" s="1390"/>
      <c r="AD705" s="1388" t="s">
        <v>422</v>
      </c>
      <c r="AE705" s="1389"/>
      <c r="AF705" s="1389"/>
      <c r="AG705" s="1389"/>
      <c r="AH705" s="1390"/>
      <c r="AI705" s="1388" t="s">
        <v>698</v>
      </c>
      <c r="AJ705" s="1389"/>
      <c r="AK705" s="1390"/>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1"/>
      <c r="C706" s="1392"/>
      <c r="D706" s="1392"/>
      <c r="E706" s="1392"/>
      <c r="F706" s="1393"/>
      <c r="G706" s="1391"/>
      <c r="H706" s="1392"/>
      <c r="I706" s="1392"/>
      <c r="J706" s="1393"/>
      <c r="K706" s="1391"/>
      <c r="L706" s="1392"/>
      <c r="M706" s="1392"/>
      <c r="N706" s="1392"/>
      <c r="O706" s="1393"/>
      <c r="P706" s="1391"/>
      <c r="Q706" s="1392"/>
      <c r="R706" s="1392"/>
      <c r="S706" s="1392"/>
      <c r="T706" s="1393"/>
      <c r="U706" s="1391"/>
      <c r="V706" s="1392"/>
      <c r="W706" s="1392"/>
      <c r="X706" s="1393"/>
      <c r="Y706" s="1391"/>
      <c r="Z706" s="1392"/>
      <c r="AA706" s="1392"/>
      <c r="AB706" s="1392"/>
      <c r="AC706" s="1393"/>
      <c r="AD706" s="1391"/>
      <c r="AE706" s="1392"/>
      <c r="AF706" s="1392"/>
      <c r="AG706" s="1392"/>
      <c r="AH706" s="1393"/>
      <c r="AI706" s="1391"/>
      <c r="AJ706" s="1392"/>
      <c r="AK706" s="1393"/>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1"/>
      <c r="C707" s="1392"/>
      <c r="D707" s="1392"/>
      <c r="E707" s="1392"/>
      <c r="F707" s="1393"/>
      <c r="G707" s="1391"/>
      <c r="H707" s="1392"/>
      <c r="I707" s="1392"/>
      <c r="J707" s="1393"/>
      <c r="K707" s="1391"/>
      <c r="L707" s="1392"/>
      <c r="M707" s="1392"/>
      <c r="N707" s="1392"/>
      <c r="O707" s="1393"/>
      <c r="P707" s="1391"/>
      <c r="Q707" s="1392"/>
      <c r="R707" s="1392"/>
      <c r="S707" s="1392"/>
      <c r="T707" s="1393"/>
      <c r="U707" s="1391"/>
      <c r="V707" s="1392"/>
      <c r="W707" s="1392"/>
      <c r="X707" s="1393"/>
      <c r="Y707" s="1391"/>
      <c r="Z707" s="1392"/>
      <c r="AA707" s="1392"/>
      <c r="AB707" s="1392"/>
      <c r="AC707" s="1393"/>
      <c r="AD707" s="1391"/>
      <c r="AE707" s="1392"/>
      <c r="AF707" s="1392"/>
      <c r="AG707" s="1392"/>
      <c r="AH707" s="1393"/>
      <c r="AI707" s="1391"/>
      <c r="AJ707" s="1392"/>
      <c r="AK707" s="1393"/>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4"/>
      <c r="C708" s="1395"/>
      <c r="D708" s="1395"/>
      <c r="E708" s="1395"/>
      <c r="F708" s="1396"/>
      <c r="G708" s="1394"/>
      <c r="H708" s="1395"/>
      <c r="I708" s="1395"/>
      <c r="J708" s="1396"/>
      <c r="K708" s="1394"/>
      <c r="L708" s="1395"/>
      <c r="M708" s="1395"/>
      <c r="N708" s="1395"/>
      <c r="O708" s="1396"/>
      <c r="P708" s="1394"/>
      <c r="Q708" s="1395"/>
      <c r="R708" s="1395"/>
      <c r="S708" s="1395"/>
      <c r="T708" s="1396"/>
      <c r="U708" s="1394"/>
      <c r="V708" s="1395"/>
      <c r="W708" s="1395"/>
      <c r="X708" s="1396"/>
      <c r="Y708" s="1394"/>
      <c r="Z708" s="1395"/>
      <c r="AA708" s="1395"/>
      <c r="AB708" s="1395"/>
      <c r="AC708" s="1396"/>
      <c r="AD708" s="1394"/>
      <c r="AE708" s="1395"/>
      <c r="AF708" s="1395"/>
      <c r="AG708" s="1395"/>
      <c r="AH708" s="1396"/>
      <c r="AI708" s="1394"/>
      <c r="AJ708" s="1395"/>
      <c r="AK708" s="1396"/>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3" t="s">
        <v>348</v>
      </c>
      <c r="C709" s="1264"/>
      <c r="D709" s="1264"/>
      <c r="E709" s="1264"/>
      <c r="F709" s="1381"/>
      <c r="G709" s="1375">
        <v>29</v>
      </c>
      <c r="H709" s="1376"/>
      <c r="I709" s="1376"/>
      <c r="J709" s="1377"/>
      <c r="K709" s="1385">
        <f>909-U709</f>
        <v>892</v>
      </c>
      <c r="L709" s="1386"/>
      <c r="M709" s="1386"/>
      <c r="N709" s="1386"/>
      <c r="O709" s="1387"/>
      <c r="P709" s="1382">
        <f t="shared" ref="P709:P733" si="26">G709*K709</f>
        <v>25868</v>
      </c>
      <c r="Q709" s="1383"/>
      <c r="R709" s="1383"/>
      <c r="S709" s="1383"/>
      <c r="T709" s="1384"/>
      <c r="U709" s="1385">
        <v>17</v>
      </c>
      <c r="V709" s="1386"/>
      <c r="W709" s="1386"/>
      <c r="X709" s="1387"/>
      <c r="Y709" s="1382">
        <f>K709+U709</f>
        <v>909</v>
      </c>
      <c r="Z709" s="1383"/>
      <c r="AA709" s="1383"/>
      <c r="AB709" s="1383"/>
      <c r="AC709" s="1384"/>
      <c r="AD709" s="1180">
        <v>0.5</v>
      </c>
      <c r="AE709" s="1181"/>
      <c r="AF709" s="1181"/>
      <c r="AG709" s="1181"/>
      <c r="AH709" s="1182"/>
      <c r="AI709" s="1273">
        <f t="shared" ref="AI709:AI733" si="27">IF($AD709&gt;0,($Y709/$AN649), " ")</f>
        <v>0.5</v>
      </c>
      <c r="AJ709" s="1274"/>
      <c r="AK709" s="1275"/>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3" t="s">
        <v>348</v>
      </c>
      <c r="C710" s="1264"/>
      <c r="D710" s="1264"/>
      <c r="E710" s="1264"/>
      <c r="F710" s="1381"/>
      <c r="G710" s="1375">
        <v>70</v>
      </c>
      <c r="H710" s="1376"/>
      <c r="I710" s="1376"/>
      <c r="J710" s="1377"/>
      <c r="K710" s="1385">
        <f>1091-U710</f>
        <v>1074</v>
      </c>
      <c r="L710" s="1386"/>
      <c r="M710" s="1386"/>
      <c r="N710" s="1386"/>
      <c r="O710" s="1387"/>
      <c r="P710" s="1382">
        <f t="shared" si="26"/>
        <v>75180</v>
      </c>
      <c r="Q710" s="1383"/>
      <c r="R710" s="1383"/>
      <c r="S710" s="1383"/>
      <c r="T710" s="1384"/>
      <c r="U710" s="1385">
        <v>17</v>
      </c>
      <c r="V710" s="1386"/>
      <c r="W710" s="1386"/>
      <c r="X710" s="1387"/>
      <c r="Y710" s="1382">
        <f t="shared" ref="Y710:Y733" si="28">K710+U710</f>
        <v>1091</v>
      </c>
      <c r="Z710" s="1383"/>
      <c r="AA710" s="1383"/>
      <c r="AB710" s="1383"/>
      <c r="AC710" s="1384"/>
      <c r="AD710" s="1180">
        <v>0.6</v>
      </c>
      <c r="AE710" s="1181"/>
      <c r="AF710" s="1181"/>
      <c r="AG710" s="1181"/>
      <c r="AH710" s="1182"/>
      <c r="AI710" s="1273">
        <f t="shared" si="27"/>
        <v>0.60011001100110006</v>
      </c>
      <c r="AJ710" s="1274"/>
      <c r="AK710" s="1275"/>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63"/>
      <c r="C711" s="1264"/>
      <c r="D711" s="1264"/>
      <c r="E711" s="1264"/>
      <c r="F711" s="1381"/>
      <c r="G711" s="1375"/>
      <c r="H711" s="1376"/>
      <c r="I711" s="1376"/>
      <c r="J711" s="1377"/>
      <c r="K711" s="1385"/>
      <c r="L711" s="1386"/>
      <c r="M711" s="1386"/>
      <c r="N711" s="1386"/>
      <c r="O711" s="1387"/>
      <c r="P711" s="1382">
        <f t="shared" si="26"/>
        <v>0</v>
      </c>
      <c r="Q711" s="1383"/>
      <c r="R711" s="1383"/>
      <c r="S711" s="1383"/>
      <c r="T711" s="1384"/>
      <c r="U711" s="1385"/>
      <c r="V711" s="1386"/>
      <c r="W711" s="1386"/>
      <c r="X711" s="1387"/>
      <c r="Y711" s="1382">
        <f t="shared" si="28"/>
        <v>0</v>
      </c>
      <c r="Z711" s="1383"/>
      <c r="AA711" s="1383"/>
      <c r="AB711" s="1383"/>
      <c r="AC711" s="1384"/>
      <c r="AD711" s="1180"/>
      <c r="AE711" s="1181"/>
      <c r="AF711" s="1181"/>
      <c r="AG711" s="1181"/>
      <c r="AH711" s="1182"/>
      <c r="AI711" s="1273" t="str">
        <f t="shared" si="27"/>
        <v xml:space="preserve"> </v>
      </c>
      <c r="AJ711" s="1274"/>
      <c r="AK711" s="1275"/>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63"/>
      <c r="C712" s="1264"/>
      <c r="D712" s="1264"/>
      <c r="E712" s="1264"/>
      <c r="F712" s="1381"/>
      <c r="G712" s="1375"/>
      <c r="H712" s="1376"/>
      <c r="I712" s="1376"/>
      <c r="J712" s="1377"/>
      <c r="K712" s="1397"/>
      <c r="L712" s="1397"/>
      <c r="M712" s="1397"/>
      <c r="N712" s="1397"/>
      <c r="O712" s="1397"/>
      <c r="P712" s="1118">
        <f t="shared" si="26"/>
        <v>0</v>
      </c>
      <c r="Q712" s="1118"/>
      <c r="R712" s="1118"/>
      <c r="S712" s="1118"/>
      <c r="T712" s="1118"/>
      <c r="U712" s="1385"/>
      <c r="V712" s="1386"/>
      <c r="W712" s="1386"/>
      <c r="X712" s="1387"/>
      <c r="Y712" s="1118">
        <f t="shared" si="28"/>
        <v>0</v>
      </c>
      <c r="Z712" s="1118"/>
      <c r="AA712" s="1118"/>
      <c r="AB712" s="1118"/>
      <c r="AC712" s="1118"/>
      <c r="AD712" s="1180"/>
      <c r="AE712" s="1181"/>
      <c r="AF712" s="1181"/>
      <c r="AG712" s="1181"/>
      <c r="AH712" s="1182"/>
      <c r="AI712" s="1273" t="str">
        <f t="shared" si="27"/>
        <v xml:space="preserve"> </v>
      </c>
      <c r="AJ712" s="1274"/>
      <c r="AK712" s="1275"/>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63"/>
      <c r="C713" s="1264"/>
      <c r="D713" s="1264"/>
      <c r="E713" s="1264"/>
      <c r="F713" s="1381"/>
      <c r="G713" s="1375"/>
      <c r="H713" s="1376"/>
      <c r="I713" s="1376"/>
      <c r="J713" s="1377"/>
      <c r="K713" s="1397"/>
      <c r="L713" s="1397"/>
      <c r="M713" s="1397"/>
      <c r="N713" s="1397"/>
      <c r="O713" s="1397"/>
      <c r="P713" s="1118">
        <f t="shared" si="26"/>
        <v>0</v>
      </c>
      <c r="Q713" s="1118"/>
      <c r="R713" s="1118"/>
      <c r="S713" s="1118"/>
      <c r="T713" s="1118"/>
      <c r="U713" s="1385"/>
      <c r="V713" s="1386"/>
      <c r="W713" s="1386"/>
      <c r="X713" s="1387"/>
      <c r="Y713" s="1118">
        <f t="shared" si="28"/>
        <v>0</v>
      </c>
      <c r="Z713" s="1118"/>
      <c r="AA713" s="1118"/>
      <c r="AB713" s="1118"/>
      <c r="AC713" s="1118"/>
      <c r="AD713" s="1180"/>
      <c r="AE713" s="1181"/>
      <c r="AF713" s="1181"/>
      <c r="AG713" s="1181"/>
      <c r="AH713" s="1182"/>
      <c r="AI713" s="1273" t="str">
        <f t="shared" si="27"/>
        <v xml:space="preserve"> </v>
      </c>
      <c r="AJ713" s="1274"/>
      <c r="AK713" s="1275"/>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63"/>
      <c r="C714" s="1264"/>
      <c r="D714" s="1264"/>
      <c r="E714" s="1264"/>
      <c r="F714" s="1381"/>
      <c r="G714" s="1375"/>
      <c r="H714" s="1376"/>
      <c r="I714" s="1376"/>
      <c r="J714" s="1377"/>
      <c r="K714" s="1397"/>
      <c r="L714" s="1397"/>
      <c r="M714" s="1397"/>
      <c r="N714" s="1397"/>
      <c r="O714" s="1397"/>
      <c r="P714" s="1118">
        <f t="shared" si="26"/>
        <v>0</v>
      </c>
      <c r="Q714" s="1118"/>
      <c r="R714" s="1118"/>
      <c r="S714" s="1118"/>
      <c r="T714" s="1118"/>
      <c r="U714" s="1385"/>
      <c r="V714" s="1386"/>
      <c r="W714" s="1386"/>
      <c r="X714" s="1387"/>
      <c r="Y714" s="1118">
        <f t="shared" si="28"/>
        <v>0</v>
      </c>
      <c r="Z714" s="1118"/>
      <c r="AA714" s="1118"/>
      <c r="AB714" s="1118"/>
      <c r="AC714" s="1118"/>
      <c r="AD714" s="1180"/>
      <c r="AE714" s="1181"/>
      <c r="AF714" s="1181"/>
      <c r="AG714" s="1181"/>
      <c r="AH714" s="1182"/>
      <c r="AI714" s="1273" t="str">
        <f t="shared" si="27"/>
        <v xml:space="preserve"> </v>
      </c>
      <c r="AJ714" s="1274"/>
      <c r="AK714" s="1275"/>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63"/>
      <c r="C715" s="1264"/>
      <c r="D715" s="1264"/>
      <c r="E715" s="1264"/>
      <c r="F715" s="1381"/>
      <c r="G715" s="1375"/>
      <c r="H715" s="1376"/>
      <c r="I715" s="1376"/>
      <c r="J715" s="1377"/>
      <c r="K715" s="1397"/>
      <c r="L715" s="1397"/>
      <c r="M715" s="1397"/>
      <c r="N715" s="1397"/>
      <c r="O715" s="1397"/>
      <c r="P715" s="1118">
        <f t="shared" si="26"/>
        <v>0</v>
      </c>
      <c r="Q715" s="1118"/>
      <c r="R715" s="1118"/>
      <c r="S715" s="1118"/>
      <c r="T715" s="1118"/>
      <c r="U715" s="1385"/>
      <c r="V715" s="1386"/>
      <c r="W715" s="1386"/>
      <c r="X715" s="1387"/>
      <c r="Y715" s="1118">
        <f t="shared" si="28"/>
        <v>0</v>
      </c>
      <c r="Z715" s="1118"/>
      <c r="AA715" s="1118"/>
      <c r="AB715" s="1118"/>
      <c r="AC715" s="1118"/>
      <c r="AD715" s="1180"/>
      <c r="AE715" s="1181"/>
      <c r="AF715" s="1181"/>
      <c r="AG715" s="1181"/>
      <c r="AH715" s="1182"/>
      <c r="AI715" s="1273" t="str">
        <f t="shared" si="27"/>
        <v xml:space="preserve"> </v>
      </c>
      <c r="AJ715" s="1274"/>
      <c r="AK715" s="1275"/>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63"/>
      <c r="C716" s="1264"/>
      <c r="D716" s="1264"/>
      <c r="E716" s="1264"/>
      <c r="F716" s="1381"/>
      <c r="G716" s="1375"/>
      <c r="H716" s="1376"/>
      <c r="I716" s="1376"/>
      <c r="J716" s="1377"/>
      <c r="K716" s="1397"/>
      <c r="L716" s="1397"/>
      <c r="M716" s="1397"/>
      <c r="N716" s="1397"/>
      <c r="O716" s="1397"/>
      <c r="P716" s="1118">
        <f t="shared" si="26"/>
        <v>0</v>
      </c>
      <c r="Q716" s="1118"/>
      <c r="R716" s="1118"/>
      <c r="S716" s="1118"/>
      <c r="T716" s="1118"/>
      <c r="U716" s="1385"/>
      <c r="V716" s="1386"/>
      <c r="W716" s="1386"/>
      <c r="X716" s="1387"/>
      <c r="Y716" s="1118">
        <f t="shared" si="28"/>
        <v>0</v>
      </c>
      <c r="Z716" s="1118"/>
      <c r="AA716" s="1118"/>
      <c r="AB716" s="1118"/>
      <c r="AC716" s="1118"/>
      <c r="AD716" s="1180"/>
      <c r="AE716" s="1181"/>
      <c r="AF716" s="1181"/>
      <c r="AG716" s="1181"/>
      <c r="AH716" s="1182"/>
      <c r="AI716" s="1273" t="str">
        <f t="shared" si="27"/>
        <v xml:space="preserve"> </v>
      </c>
      <c r="AJ716" s="1274"/>
      <c r="AK716" s="1275"/>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63"/>
      <c r="C717" s="1264"/>
      <c r="D717" s="1264"/>
      <c r="E717" s="1264"/>
      <c r="F717" s="1381"/>
      <c r="G717" s="1375"/>
      <c r="H717" s="1376"/>
      <c r="I717" s="1376"/>
      <c r="J717" s="1377"/>
      <c r="K717" s="1397"/>
      <c r="L717" s="1397"/>
      <c r="M717" s="1397"/>
      <c r="N717" s="1397"/>
      <c r="O717" s="1397"/>
      <c r="P717" s="1118">
        <f t="shared" si="26"/>
        <v>0</v>
      </c>
      <c r="Q717" s="1118"/>
      <c r="R717" s="1118"/>
      <c r="S717" s="1118"/>
      <c r="T717" s="1118"/>
      <c r="U717" s="1385"/>
      <c r="V717" s="1386"/>
      <c r="W717" s="1386"/>
      <c r="X717" s="1387"/>
      <c r="Y717" s="1118">
        <f t="shared" si="28"/>
        <v>0</v>
      </c>
      <c r="Z717" s="1118"/>
      <c r="AA717" s="1118"/>
      <c r="AB717" s="1118"/>
      <c r="AC717" s="1118"/>
      <c r="AD717" s="1180"/>
      <c r="AE717" s="1181"/>
      <c r="AF717" s="1181"/>
      <c r="AG717" s="1181"/>
      <c r="AH717" s="1182"/>
      <c r="AI717" s="1273" t="str">
        <f t="shared" si="27"/>
        <v xml:space="preserve"> </v>
      </c>
      <c r="AJ717" s="1274"/>
      <c r="AK717" s="1275"/>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63"/>
      <c r="C718" s="1264"/>
      <c r="D718" s="1264"/>
      <c r="E718" s="1264"/>
      <c r="F718" s="1381"/>
      <c r="G718" s="1375"/>
      <c r="H718" s="1376"/>
      <c r="I718" s="1376"/>
      <c r="J718" s="1377"/>
      <c r="K718" s="1546"/>
      <c r="L718" s="1546"/>
      <c r="M718" s="1546"/>
      <c r="N718" s="1546"/>
      <c r="O718" s="1546"/>
      <c r="P718" s="1547">
        <f t="shared" si="26"/>
        <v>0</v>
      </c>
      <c r="Q718" s="1547"/>
      <c r="R718" s="1547"/>
      <c r="S718" s="1547"/>
      <c r="T718" s="1547"/>
      <c r="U718" s="1385"/>
      <c r="V718" s="1386"/>
      <c r="W718" s="1386"/>
      <c r="X718" s="1387"/>
      <c r="Y718" s="1547">
        <f t="shared" si="28"/>
        <v>0</v>
      </c>
      <c r="Z718" s="1547"/>
      <c r="AA718" s="1547"/>
      <c r="AB718" s="1547"/>
      <c r="AC718" s="1547"/>
      <c r="AD718" s="1180"/>
      <c r="AE718" s="1181"/>
      <c r="AF718" s="1181"/>
      <c r="AG718" s="1181"/>
      <c r="AH718" s="1182"/>
      <c r="AI718" s="1273" t="str">
        <f t="shared" si="27"/>
        <v xml:space="preserve"> </v>
      </c>
      <c r="AJ718" s="1274"/>
      <c r="AK718" s="1275"/>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63"/>
      <c r="C719" s="1264"/>
      <c r="D719" s="1264"/>
      <c r="E719" s="1264"/>
      <c r="F719" s="1381"/>
      <c r="G719" s="1375"/>
      <c r="H719" s="1376"/>
      <c r="I719" s="1376"/>
      <c r="J719" s="1377"/>
      <c r="K719" s="1397"/>
      <c r="L719" s="1397"/>
      <c r="M719" s="1397"/>
      <c r="N719" s="1397"/>
      <c r="O719" s="1397"/>
      <c r="P719" s="1118">
        <f t="shared" si="26"/>
        <v>0</v>
      </c>
      <c r="Q719" s="1118"/>
      <c r="R719" s="1118"/>
      <c r="S719" s="1118"/>
      <c r="T719" s="1118"/>
      <c r="U719" s="1385"/>
      <c r="V719" s="1386"/>
      <c r="W719" s="1386"/>
      <c r="X719" s="1387"/>
      <c r="Y719" s="1118">
        <f t="shared" si="28"/>
        <v>0</v>
      </c>
      <c r="Z719" s="1118"/>
      <c r="AA719" s="1118"/>
      <c r="AB719" s="1118"/>
      <c r="AC719" s="1118"/>
      <c r="AD719" s="1180"/>
      <c r="AE719" s="1181"/>
      <c r="AF719" s="1181"/>
      <c r="AG719" s="1181"/>
      <c r="AH719" s="1182"/>
      <c r="AI719" s="1273" t="str">
        <f t="shared" si="27"/>
        <v xml:space="preserve"> </v>
      </c>
      <c r="AJ719" s="1274"/>
      <c r="AK719" s="1275"/>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63"/>
      <c r="C720" s="1264"/>
      <c r="D720" s="1264"/>
      <c r="E720" s="1264"/>
      <c r="F720" s="1381"/>
      <c r="G720" s="1375"/>
      <c r="H720" s="1376"/>
      <c r="I720" s="1376"/>
      <c r="J720" s="1377"/>
      <c r="K720" s="1397"/>
      <c r="L720" s="1397"/>
      <c r="M720" s="1397"/>
      <c r="N720" s="1397"/>
      <c r="O720" s="1397"/>
      <c r="P720" s="1118">
        <f t="shared" si="26"/>
        <v>0</v>
      </c>
      <c r="Q720" s="1118"/>
      <c r="R720" s="1118"/>
      <c r="S720" s="1118"/>
      <c r="T720" s="1118"/>
      <c r="U720" s="1385">
        <v>0</v>
      </c>
      <c r="V720" s="1386"/>
      <c r="W720" s="1386"/>
      <c r="X720" s="1387"/>
      <c r="Y720" s="1118">
        <f t="shared" si="28"/>
        <v>0</v>
      </c>
      <c r="Z720" s="1118"/>
      <c r="AA720" s="1118"/>
      <c r="AB720" s="1118"/>
      <c r="AC720" s="1118"/>
      <c r="AD720" s="1180">
        <v>0</v>
      </c>
      <c r="AE720" s="1181"/>
      <c r="AF720" s="1181"/>
      <c r="AG720" s="1181"/>
      <c r="AH720" s="1182"/>
      <c r="AI720" s="1273" t="str">
        <f t="shared" si="27"/>
        <v xml:space="preserve"> </v>
      </c>
      <c r="AJ720" s="1274"/>
      <c r="AK720" s="1275"/>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63"/>
      <c r="C721" s="1264"/>
      <c r="D721" s="1264"/>
      <c r="E721" s="1264"/>
      <c r="F721" s="1381"/>
      <c r="G721" s="1375"/>
      <c r="H721" s="1376"/>
      <c r="I721" s="1376"/>
      <c r="J721" s="1377"/>
      <c r="K721" s="1397"/>
      <c r="L721" s="1397"/>
      <c r="M721" s="1397"/>
      <c r="N721" s="1397"/>
      <c r="O721" s="1397"/>
      <c r="P721" s="1118">
        <f t="shared" si="26"/>
        <v>0</v>
      </c>
      <c r="Q721" s="1118"/>
      <c r="R721" s="1118"/>
      <c r="S721" s="1118"/>
      <c r="T721" s="1118"/>
      <c r="U721" s="1385">
        <v>0</v>
      </c>
      <c r="V721" s="1386"/>
      <c r="W721" s="1386"/>
      <c r="X721" s="1387"/>
      <c r="Y721" s="1118">
        <f t="shared" si="28"/>
        <v>0</v>
      </c>
      <c r="Z721" s="1118"/>
      <c r="AA721" s="1118"/>
      <c r="AB721" s="1118"/>
      <c r="AC721" s="1118"/>
      <c r="AD721" s="1180">
        <v>0</v>
      </c>
      <c r="AE721" s="1181"/>
      <c r="AF721" s="1181"/>
      <c r="AG721" s="1181"/>
      <c r="AH721" s="1182"/>
      <c r="AI721" s="1273" t="str">
        <f t="shared" si="27"/>
        <v xml:space="preserve"> </v>
      </c>
      <c r="AJ721" s="1274"/>
      <c r="AK721" s="1275"/>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63"/>
      <c r="C722" s="1264"/>
      <c r="D722" s="1264"/>
      <c r="E722" s="1264"/>
      <c r="F722" s="1381"/>
      <c r="G722" s="1375"/>
      <c r="H722" s="1376"/>
      <c r="I722" s="1376"/>
      <c r="J722" s="1377"/>
      <c r="K722" s="1397"/>
      <c r="L722" s="1397"/>
      <c r="M722" s="1397"/>
      <c r="N722" s="1397"/>
      <c r="O722" s="1397"/>
      <c r="P722" s="1118">
        <f t="shared" si="26"/>
        <v>0</v>
      </c>
      <c r="Q722" s="1118"/>
      <c r="R722" s="1118"/>
      <c r="S722" s="1118"/>
      <c r="T722" s="1118"/>
      <c r="U722" s="1385">
        <v>0</v>
      </c>
      <c r="V722" s="1386"/>
      <c r="W722" s="1386"/>
      <c r="X722" s="1387"/>
      <c r="Y722" s="1118">
        <f t="shared" si="28"/>
        <v>0</v>
      </c>
      <c r="Z722" s="1118"/>
      <c r="AA722" s="1118"/>
      <c r="AB722" s="1118"/>
      <c r="AC722" s="1118"/>
      <c r="AD722" s="1180">
        <v>0</v>
      </c>
      <c r="AE722" s="1181"/>
      <c r="AF722" s="1181"/>
      <c r="AG722" s="1181"/>
      <c r="AH722" s="1182"/>
      <c r="AI722" s="1273" t="str">
        <f t="shared" si="27"/>
        <v xml:space="preserve"> </v>
      </c>
      <c r="AJ722" s="1274"/>
      <c r="AK722" s="1275"/>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63"/>
      <c r="C723" s="1264"/>
      <c r="D723" s="1264"/>
      <c r="E723" s="1264"/>
      <c r="F723" s="1381"/>
      <c r="G723" s="1375"/>
      <c r="H723" s="1376"/>
      <c r="I723" s="1376"/>
      <c r="J723" s="1377"/>
      <c r="K723" s="1397"/>
      <c r="L723" s="1397"/>
      <c r="M723" s="1397"/>
      <c r="N723" s="1397"/>
      <c r="O723" s="1397"/>
      <c r="P723" s="1118">
        <f t="shared" si="26"/>
        <v>0</v>
      </c>
      <c r="Q723" s="1118"/>
      <c r="R723" s="1118"/>
      <c r="S723" s="1118"/>
      <c r="T723" s="1118"/>
      <c r="U723" s="1385">
        <v>0</v>
      </c>
      <c r="V723" s="1386"/>
      <c r="W723" s="1386"/>
      <c r="X723" s="1387"/>
      <c r="Y723" s="1118">
        <f t="shared" si="28"/>
        <v>0</v>
      </c>
      <c r="Z723" s="1118"/>
      <c r="AA723" s="1118"/>
      <c r="AB723" s="1118"/>
      <c r="AC723" s="1118"/>
      <c r="AD723" s="1180">
        <v>0</v>
      </c>
      <c r="AE723" s="1181"/>
      <c r="AF723" s="1181"/>
      <c r="AG723" s="1181"/>
      <c r="AH723" s="1182"/>
      <c r="AI723" s="1273" t="str">
        <f t="shared" si="27"/>
        <v xml:space="preserve"> </v>
      </c>
      <c r="AJ723" s="1274"/>
      <c r="AK723" s="1275"/>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3"/>
      <c r="C724" s="1264"/>
      <c r="D724" s="1264"/>
      <c r="E724" s="1264"/>
      <c r="F724" s="1381"/>
      <c r="G724" s="1375"/>
      <c r="H724" s="1376"/>
      <c r="I724" s="1376"/>
      <c r="J724" s="1377"/>
      <c r="K724" s="1397"/>
      <c r="L724" s="1397"/>
      <c r="M724" s="1397"/>
      <c r="N724" s="1397"/>
      <c r="O724" s="1397"/>
      <c r="P724" s="1118">
        <f t="shared" si="26"/>
        <v>0</v>
      </c>
      <c r="Q724" s="1118"/>
      <c r="R724" s="1118"/>
      <c r="S724" s="1118"/>
      <c r="T724" s="1118"/>
      <c r="U724" s="1385">
        <v>0</v>
      </c>
      <c r="V724" s="1386"/>
      <c r="W724" s="1386"/>
      <c r="X724" s="1387"/>
      <c r="Y724" s="1118">
        <f>K724+U724</f>
        <v>0</v>
      </c>
      <c r="Z724" s="1118"/>
      <c r="AA724" s="1118"/>
      <c r="AB724" s="1118"/>
      <c r="AC724" s="1118"/>
      <c r="AD724" s="1180">
        <v>0</v>
      </c>
      <c r="AE724" s="1181"/>
      <c r="AF724" s="1181"/>
      <c r="AG724" s="1181"/>
      <c r="AH724" s="1182"/>
      <c r="AI724" s="1273" t="str">
        <f t="shared" si="27"/>
        <v xml:space="preserve"> </v>
      </c>
      <c r="AJ724" s="1274"/>
      <c r="AK724" s="1275"/>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3"/>
      <c r="C725" s="1264"/>
      <c r="D725" s="1264"/>
      <c r="E725" s="1264"/>
      <c r="F725" s="1381"/>
      <c r="G725" s="1375"/>
      <c r="H725" s="1376"/>
      <c r="I725" s="1376"/>
      <c r="J725" s="1377"/>
      <c r="K725" s="1397"/>
      <c r="L725" s="1397"/>
      <c r="M725" s="1397"/>
      <c r="N725" s="1397"/>
      <c r="O725" s="1397"/>
      <c r="P725" s="1118">
        <f t="shared" si="26"/>
        <v>0</v>
      </c>
      <c r="Q725" s="1118"/>
      <c r="R725" s="1118"/>
      <c r="S725" s="1118"/>
      <c r="T725" s="1118"/>
      <c r="U725" s="1385">
        <v>0</v>
      </c>
      <c r="V725" s="1386"/>
      <c r="W725" s="1386"/>
      <c r="X725" s="1387"/>
      <c r="Y725" s="1118">
        <f>K725+U725</f>
        <v>0</v>
      </c>
      <c r="Z725" s="1118"/>
      <c r="AA725" s="1118"/>
      <c r="AB725" s="1118"/>
      <c r="AC725" s="1118"/>
      <c r="AD725" s="1180">
        <v>0</v>
      </c>
      <c r="AE725" s="1181"/>
      <c r="AF725" s="1181"/>
      <c r="AG725" s="1181"/>
      <c r="AH725" s="1182"/>
      <c r="AI725" s="1273" t="str">
        <f t="shared" si="27"/>
        <v xml:space="preserve"> </v>
      </c>
      <c r="AJ725" s="1274"/>
      <c r="AK725" s="1275"/>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3"/>
      <c r="C726" s="1264"/>
      <c r="D726" s="1264"/>
      <c r="E726" s="1264"/>
      <c r="F726" s="1381"/>
      <c r="G726" s="1375"/>
      <c r="H726" s="1376"/>
      <c r="I726" s="1376"/>
      <c r="J726" s="1377"/>
      <c r="K726" s="1397"/>
      <c r="L726" s="1397"/>
      <c r="M726" s="1397"/>
      <c r="N726" s="1397"/>
      <c r="O726" s="1397"/>
      <c r="P726" s="1118">
        <f t="shared" si="26"/>
        <v>0</v>
      </c>
      <c r="Q726" s="1118"/>
      <c r="R726" s="1118"/>
      <c r="S726" s="1118"/>
      <c r="T726" s="1118"/>
      <c r="U726" s="1385">
        <v>0</v>
      </c>
      <c r="V726" s="1386"/>
      <c r="W726" s="1386"/>
      <c r="X726" s="1387"/>
      <c r="Y726" s="1118">
        <f>K726+U726</f>
        <v>0</v>
      </c>
      <c r="Z726" s="1118"/>
      <c r="AA726" s="1118"/>
      <c r="AB726" s="1118"/>
      <c r="AC726" s="1118"/>
      <c r="AD726" s="1180">
        <v>0</v>
      </c>
      <c r="AE726" s="1181"/>
      <c r="AF726" s="1181"/>
      <c r="AG726" s="1181"/>
      <c r="AH726" s="1182"/>
      <c r="AI726" s="1273" t="str">
        <f t="shared" si="27"/>
        <v xml:space="preserve"> </v>
      </c>
      <c r="AJ726" s="1274"/>
      <c r="AK726" s="1275"/>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3"/>
      <c r="C727" s="1264"/>
      <c r="D727" s="1264"/>
      <c r="E727" s="1264"/>
      <c r="F727" s="1381"/>
      <c r="G727" s="1375"/>
      <c r="H727" s="1376"/>
      <c r="I727" s="1376"/>
      <c r="J727" s="1377"/>
      <c r="K727" s="1397"/>
      <c r="L727" s="1397"/>
      <c r="M727" s="1397"/>
      <c r="N727" s="1397"/>
      <c r="O727" s="1397"/>
      <c r="P727" s="1118">
        <f t="shared" si="26"/>
        <v>0</v>
      </c>
      <c r="Q727" s="1118"/>
      <c r="R727" s="1118"/>
      <c r="S727" s="1118"/>
      <c r="T727" s="1118"/>
      <c r="U727" s="1385">
        <v>0</v>
      </c>
      <c r="V727" s="1386"/>
      <c r="W727" s="1386"/>
      <c r="X727" s="1387"/>
      <c r="Y727" s="1118">
        <f>K727+U727</f>
        <v>0</v>
      </c>
      <c r="Z727" s="1118"/>
      <c r="AA727" s="1118"/>
      <c r="AB727" s="1118"/>
      <c r="AC727" s="1118"/>
      <c r="AD727" s="1180">
        <v>0</v>
      </c>
      <c r="AE727" s="1181"/>
      <c r="AF727" s="1181"/>
      <c r="AG727" s="1181"/>
      <c r="AH727" s="1182"/>
      <c r="AI727" s="1273" t="str">
        <f t="shared" si="27"/>
        <v xml:space="preserve"> </v>
      </c>
      <c r="AJ727" s="1274"/>
      <c r="AK727" s="1275"/>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3"/>
      <c r="C728" s="1264"/>
      <c r="D728" s="1264"/>
      <c r="E728" s="1264"/>
      <c r="F728" s="1381"/>
      <c r="G728" s="1375"/>
      <c r="H728" s="1376"/>
      <c r="I728" s="1376"/>
      <c r="J728" s="1377"/>
      <c r="K728" s="1397"/>
      <c r="L728" s="1397"/>
      <c r="M728" s="1397"/>
      <c r="N728" s="1397"/>
      <c r="O728" s="1397"/>
      <c r="P728" s="1118">
        <f t="shared" si="26"/>
        <v>0</v>
      </c>
      <c r="Q728" s="1118"/>
      <c r="R728" s="1118"/>
      <c r="S728" s="1118"/>
      <c r="T728" s="1118"/>
      <c r="U728" s="1385">
        <v>0</v>
      </c>
      <c r="V728" s="1386"/>
      <c r="W728" s="1386"/>
      <c r="X728" s="1387"/>
      <c r="Y728" s="1118">
        <f>K728+U728</f>
        <v>0</v>
      </c>
      <c r="Z728" s="1118"/>
      <c r="AA728" s="1118"/>
      <c r="AB728" s="1118"/>
      <c r="AC728" s="1118"/>
      <c r="AD728" s="1180">
        <v>0</v>
      </c>
      <c r="AE728" s="1181"/>
      <c r="AF728" s="1181"/>
      <c r="AG728" s="1181"/>
      <c r="AH728" s="1182"/>
      <c r="AI728" s="1273" t="str">
        <f t="shared" si="27"/>
        <v xml:space="preserve"> </v>
      </c>
      <c r="AJ728" s="1274"/>
      <c r="AK728" s="1275"/>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3"/>
      <c r="C729" s="1264"/>
      <c r="D729" s="1264"/>
      <c r="E729" s="1264"/>
      <c r="F729" s="1381"/>
      <c r="G729" s="1375"/>
      <c r="H729" s="1376"/>
      <c r="I729" s="1376"/>
      <c r="J729" s="1377"/>
      <c r="K729" s="1397"/>
      <c r="L729" s="1397"/>
      <c r="M729" s="1397"/>
      <c r="N729" s="1397"/>
      <c r="O729" s="1397"/>
      <c r="P729" s="1118">
        <f t="shared" si="26"/>
        <v>0</v>
      </c>
      <c r="Q729" s="1118"/>
      <c r="R729" s="1118"/>
      <c r="S729" s="1118"/>
      <c r="T729" s="1118"/>
      <c r="U729" s="1385">
        <v>0</v>
      </c>
      <c r="V729" s="1386"/>
      <c r="W729" s="1386"/>
      <c r="X729" s="1387"/>
      <c r="Y729" s="1118">
        <f t="shared" si="28"/>
        <v>0</v>
      </c>
      <c r="Z729" s="1118"/>
      <c r="AA729" s="1118"/>
      <c r="AB729" s="1118"/>
      <c r="AC729" s="1118"/>
      <c r="AD729" s="1180">
        <v>0</v>
      </c>
      <c r="AE729" s="1181"/>
      <c r="AF729" s="1181"/>
      <c r="AG729" s="1181"/>
      <c r="AH729" s="1182"/>
      <c r="AI729" s="1273" t="str">
        <f t="shared" si="27"/>
        <v xml:space="preserve"> </v>
      </c>
      <c r="AJ729" s="1274"/>
      <c r="AK729" s="1275"/>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3"/>
      <c r="C730" s="1264"/>
      <c r="D730" s="1264"/>
      <c r="E730" s="1264"/>
      <c r="F730" s="1381"/>
      <c r="G730" s="1375"/>
      <c r="H730" s="1376"/>
      <c r="I730" s="1376"/>
      <c r="J730" s="1377"/>
      <c r="K730" s="1397"/>
      <c r="L730" s="1397"/>
      <c r="M730" s="1397"/>
      <c r="N730" s="1397"/>
      <c r="O730" s="1397"/>
      <c r="P730" s="1118">
        <f t="shared" si="26"/>
        <v>0</v>
      </c>
      <c r="Q730" s="1118"/>
      <c r="R730" s="1118"/>
      <c r="S730" s="1118"/>
      <c r="T730" s="1118"/>
      <c r="U730" s="1385">
        <v>0</v>
      </c>
      <c r="V730" s="1386"/>
      <c r="W730" s="1386"/>
      <c r="X730" s="1387"/>
      <c r="Y730" s="1118">
        <f t="shared" si="28"/>
        <v>0</v>
      </c>
      <c r="Z730" s="1118"/>
      <c r="AA730" s="1118"/>
      <c r="AB730" s="1118"/>
      <c r="AC730" s="1118"/>
      <c r="AD730" s="1180">
        <v>0</v>
      </c>
      <c r="AE730" s="1181"/>
      <c r="AF730" s="1181"/>
      <c r="AG730" s="1181"/>
      <c r="AH730" s="1182"/>
      <c r="AI730" s="1273" t="str">
        <f t="shared" si="27"/>
        <v xml:space="preserve"> </v>
      </c>
      <c r="AJ730" s="1274"/>
      <c r="AK730" s="1275"/>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3"/>
      <c r="C731" s="1264"/>
      <c r="D731" s="1264"/>
      <c r="E731" s="1264"/>
      <c r="F731" s="1381"/>
      <c r="G731" s="1375"/>
      <c r="H731" s="1376"/>
      <c r="I731" s="1376"/>
      <c r="J731" s="1377"/>
      <c r="K731" s="1397"/>
      <c r="L731" s="1397"/>
      <c r="M731" s="1397"/>
      <c r="N731" s="1397"/>
      <c r="O731" s="1397"/>
      <c r="P731" s="1118">
        <f t="shared" si="26"/>
        <v>0</v>
      </c>
      <c r="Q731" s="1118"/>
      <c r="R731" s="1118"/>
      <c r="S731" s="1118"/>
      <c r="T731" s="1118"/>
      <c r="U731" s="1385">
        <v>0</v>
      </c>
      <c r="V731" s="1386"/>
      <c r="W731" s="1386"/>
      <c r="X731" s="1387"/>
      <c r="Y731" s="1118">
        <f t="shared" si="28"/>
        <v>0</v>
      </c>
      <c r="Z731" s="1118"/>
      <c r="AA731" s="1118"/>
      <c r="AB731" s="1118"/>
      <c r="AC731" s="1118"/>
      <c r="AD731" s="1180">
        <v>0</v>
      </c>
      <c r="AE731" s="1181"/>
      <c r="AF731" s="1181"/>
      <c r="AG731" s="1181"/>
      <c r="AH731" s="1182"/>
      <c r="AI731" s="1273" t="str">
        <f t="shared" si="27"/>
        <v xml:space="preserve"> </v>
      </c>
      <c r="AJ731" s="1274"/>
      <c r="AK731" s="1275"/>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3"/>
      <c r="C732" s="1264"/>
      <c r="D732" s="1264"/>
      <c r="E732" s="1264"/>
      <c r="F732" s="1381"/>
      <c r="G732" s="1375"/>
      <c r="H732" s="1376"/>
      <c r="I732" s="1376"/>
      <c r="J732" s="1377"/>
      <c r="K732" s="1397"/>
      <c r="L732" s="1397"/>
      <c r="M732" s="1397"/>
      <c r="N732" s="1397"/>
      <c r="O732" s="1397"/>
      <c r="P732" s="1118">
        <f t="shared" si="26"/>
        <v>0</v>
      </c>
      <c r="Q732" s="1118"/>
      <c r="R732" s="1118"/>
      <c r="S732" s="1118"/>
      <c r="T732" s="1118"/>
      <c r="U732" s="1385">
        <v>0</v>
      </c>
      <c r="V732" s="1386"/>
      <c r="W732" s="1386"/>
      <c r="X732" s="1387"/>
      <c r="Y732" s="1118">
        <f t="shared" si="28"/>
        <v>0</v>
      </c>
      <c r="Z732" s="1118"/>
      <c r="AA732" s="1118"/>
      <c r="AB732" s="1118"/>
      <c r="AC732" s="1118"/>
      <c r="AD732" s="1180">
        <v>0</v>
      </c>
      <c r="AE732" s="1181"/>
      <c r="AF732" s="1181"/>
      <c r="AG732" s="1181"/>
      <c r="AH732" s="1182"/>
      <c r="AI732" s="1273" t="str">
        <f t="shared" si="27"/>
        <v xml:space="preserve"> </v>
      </c>
      <c r="AJ732" s="1274"/>
      <c r="AK732" s="1275"/>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3"/>
      <c r="C733" s="1264"/>
      <c r="D733" s="1264"/>
      <c r="E733" s="1264"/>
      <c r="F733" s="1381"/>
      <c r="G733" s="1375"/>
      <c r="H733" s="1376"/>
      <c r="I733" s="1376"/>
      <c r="J733" s="1377"/>
      <c r="K733" s="1397"/>
      <c r="L733" s="1397"/>
      <c r="M733" s="1397"/>
      <c r="N733" s="1397"/>
      <c r="O733" s="1397"/>
      <c r="P733" s="1118">
        <f t="shared" si="26"/>
        <v>0</v>
      </c>
      <c r="Q733" s="1118"/>
      <c r="R733" s="1118"/>
      <c r="S733" s="1118"/>
      <c r="T733" s="1118"/>
      <c r="U733" s="1385">
        <v>0</v>
      </c>
      <c r="V733" s="1386"/>
      <c r="W733" s="1386"/>
      <c r="X733" s="1387"/>
      <c r="Y733" s="1118">
        <f t="shared" si="28"/>
        <v>0</v>
      </c>
      <c r="Z733" s="1118"/>
      <c r="AA733" s="1118"/>
      <c r="AB733" s="1118"/>
      <c r="AC733" s="1118"/>
      <c r="AD733" s="1180">
        <v>0</v>
      </c>
      <c r="AE733" s="1181"/>
      <c r="AF733" s="1181"/>
      <c r="AG733" s="1181"/>
      <c r="AH733" s="1182"/>
      <c r="AI733" s="1270" t="str">
        <f t="shared" si="27"/>
        <v xml:space="preserve"> </v>
      </c>
      <c r="AJ733" s="1271"/>
      <c r="AK733" s="1272"/>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5" t="s">
        <v>132</v>
      </c>
      <c r="C734" s="1266"/>
      <c r="D734" s="1266"/>
      <c r="E734" s="1266"/>
      <c r="F734" s="1267"/>
      <c r="G734" s="1548">
        <f>SUM(G709:J733)</f>
        <v>99</v>
      </c>
      <c r="H734" s="1549"/>
      <c r="I734" s="1549"/>
      <c r="J734" s="1550"/>
      <c r="K734" s="1265" t="s">
        <v>131</v>
      </c>
      <c r="L734" s="1266"/>
      <c r="M734" s="1266"/>
      <c r="N734" s="1266"/>
      <c r="O734" s="1267"/>
      <c r="P734" s="1382">
        <f>SUM(P709:T733)</f>
        <v>101048</v>
      </c>
      <c r="Q734" s="1383"/>
      <c r="R734" s="1383"/>
      <c r="S734" s="1383"/>
      <c r="T734" s="1384"/>
      <c r="Y734" s="1556" t="s">
        <v>999</v>
      </c>
      <c r="Z734" s="1557"/>
      <c r="AA734" s="1557"/>
      <c r="AB734" s="1557"/>
      <c r="AC734" s="1558"/>
      <c r="AD734" s="1141">
        <f>AV675</f>
        <v>0.57070707070707072</v>
      </c>
      <c r="AE734" s="1142"/>
      <c r="AF734" s="1142"/>
      <c r="AG734" s="1142"/>
      <c r="AH734" s="1143"/>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6" t="s">
        <v>723</v>
      </c>
      <c r="AG736" s="1226"/>
      <c r="AH736" s="1226"/>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88" t="s">
        <v>421</v>
      </c>
      <c r="K750" s="1389"/>
      <c r="L750" s="1389"/>
      <c r="M750" s="1389"/>
      <c r="N750" s="1390"/>
      <c r="O750" s="1399" t="s">
        <v>302</v>
      </c>
      <c r="P750" s="1399"/>
      <c r="Q750" s="1399"/>
      <c r="R750" s="1399"/>
      <c r="S750" s="1399"/>
      <c r="T750" s="1399" t="s">
        <v>492</v>
      </c>
      <c r="U750" s="1399"/>
      <c r="V750" s="1399"/>
      <c r="W750" s="1399"/>
      <c r="X750" s="1399"/>
      <c r="Y750" s="1399" t="s">
        <v>303</v>
      </c>
      <c r="Z750" s="1399"/>
      <c r="AA750" s="1399"/>
      <c r="AB750" s="1399"/>
      <c r="AC750" s="1399"/>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1"/>
      <c r="K751" s="1392"/>
      <c r="L751" s="1392"/>
      <c r="M751" s="1392"/>
      <c r="N751" s="1393"/>
      <c r="O751" s="1399"/>
      <c r="P751" s="1399"/>
      <c r="Q751" s="1399"/>
      <c r="R751" s="1399"/>
      <c r="S751" s="1399"/>
      <c r="T751" s="1399"/>
      <c r="U751" s="1399"/>
      <c r="V751" s="1399"/>
      <c r="W751" s="1399"/>
      <c r="X751" s="1399"/>
      <c r="Y751" s="1399"/>
      <c r="Z751" s="1399"/>
      <c r="AA751" s="1399"/>
      <c r="AB751" s="1399"/>
      <c r="AC751" s="1399"/>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1"/>
      <c r="K752" s="1392"/>
      <c r="L752" s="1392"/>
      <c r="M752" s="1392"/>
      <c r="N752" s="1393"/>
      <c r="O752" s="1399"/>
      <c r="P752" s="1399"/>
      <c r="Q752" s="1399"/>
      <c r="R752" s="1399"/>
      <c r="S752" s="1399"/>
      <c r="T752" s="1399"/>
      <c r="U752" s="1399"/>
      <c r="V752" s="1399"/>
      <c r="W752" s="1399"/>
      <c r="X752" s="1399"/>
      <c r="Y752" s="1399"/>
      <c r="Z752" s="1399"/>
      <c r="AA752" s="1399"/>
      <c r="AB752" s="1399"/>
      <c r="AC752" s="1399"/>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4"/>
      <c r="K753" s="1395"/>
      <c r="L753" s="1395"/>
      <c r="M753" s="1395"/>
      <c r="N753" s="1396"/>
      <c r="O753" s="1399"/>
      <c r="P753" s="1399"/>
      <c r="Q753" s="1399"/>
      <c r="R753" s="1399"/>
      <c r="S753" s="1399"/>
      <c r="T753" s="1399"/>
      <c r="U753" s="1399"/>
      <c r="V753" s="1399"/>
      <c r="W753" s="1399"/>
      <c r="X753" s="1399"/>
      <c r="Y753" s="1399"/>
      <c r="Z753" s="1399"/>
      <c r="AA753" s="1399"/>
      <c r="AB753" s="1399"/>
      <c r="AC753" s="1399"/>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3" t="s">
        <v>170</v>
      </c>
      <c r="K754" s="1264"/>
      <c r="L754" s="1264"/>
      <c r="M754" s="1264"/>
      <c r="N754" s="1381"/>
      <c r="O754" s="1277">
        <v>1</v>
      </c>
      <c r="P754" s="1277"/>
      <c r="Q754" s="1277"/>
      <c r="R754" s="1277"/>
      <c r="S754" s="1277"/>
      <c r="T754" s="1397">
        <v>1800</v>
      </c>
      <c r="U754" s="1397"/>
      <c r="V754" s="1397"/>
      <c r="W754" s="1397"/>
      <c r="X754" s="1397"/>
      <c r="Y754" s="1118">
        <f>T754*O754</f>
        <v>1800</v>
      </c>
      <c r="Z754" s="1118"/>
      <c r="AA754" s="1118"/>
      <c r="AB754" s="1118"/>
      <c r="AC754" s="111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3"/>
      <c r="K755" s="1264"/>
      <c r="L755" s="1264"/>
      <c r="M755" s="1264"/>
      <c r="N755" s="1381"/>
      <c r="O755" s="1277"/>
      <c r="P755" s="1277"/>
      <c r="Q755" s="1277"/>
      <c r="R755" s="1277"/>
      <c r="S755" s="1277"/>
      <c r="T755" s="1397"/>
      <c r="U755" s="1397"/>
      <c r="V755" s="1397"/>
      <c r="W755" s="1397"/>
      <c r="X755" s="1397"/>
      <c r="Y755" s="1118">
        <f>T755*O755</f>
        <v>0</v>
      </c>
      <c r="Z755" s="1118"/>
      <c r="AA755" s="1118"/>
      <c r="AB755" s="1118"/>
      <c r="AC755" s="111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3"/>
      <c r="K756" s="1264"/>
      <c r="L756" s="1264"/>
      <c r="M756" s="1264"/>
      <c r="N756" s="1381"/>
      <c r="O756" s="1277"/>
      <c r="P756" s="1277"/>
      <c r="Q756" s="1277"/>
      <c r="R756" s="1277"/>
      <c r="S756" s="1277"/>
      <c r="T756" s="1397"/>
      <c r="U756" s="1397"/>
      <c r="V756" s="1397"/>
      <c r="W756" s="1397"/>
      <c r="X756" s="1397"/>
      <c r="Y756" s="1118">
        <f>T756*O756</f>
        <v>0</v>
      </c>
      <c r="Z756" s="1118"/>
      <c r="AA756" s="1118"/>
      <c r="AB756" s="1118"/>
      <c r="AC756" s="111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3"/>
      <c r="K757" s="1264"/>
      <c r="L757" s="1264"/>
      <c r="M757" s="1264"/>
      <c r="N757" s="1381"/>
      <c r="O757" s="1277"/>
      <c r="P757" s="1277"/>
      <c r="Q757" s="1277"/>
      <c r="R757" s="1277"/>
      <c r="S757" s="1277"/>
      <c r="T757" s="1397"/>
      <c r="U757" s="1397"/>
      <c r="V757" s="1397"/>
      <c r="W757" s="1397"/>
      <c r="X757" s="1397"/>
      <c r="Y757" s="1118">
        <f>T757*O757</f>
        <v>0</v>
      </c>
      <c r="Z757" s="1118"/>
      <c r="AA757" s="1118"/>
      <c r="AB757" s="1118"/>
      <c r="AC757" s="111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5" t="s">
        <v>132</v>
      </c>
      <c r="K758" s="1266"/>
      <c r="L758" s="1266"/>
      <c r="M758" s="1266"/>
      <c r="N758" s="1267"/>
      <c r="O758" s="1400">
        <f>SUM(O754:S757)</f>
        <v>1</v>
      </c>
      <c r="P758" s="1401"/>
      <c r="Q758" s="1401"/>
      <c r="R758" s="1401"/>
      <c r="S758" s="1402"/>
      <c r="T758" s="1403" t="s">
        <v>131</v>
      </c>
      <c r="U758" s="1404"/>
      <c r="V758" s="1404"/>
      <c r="W758" s="1404"/>
      <c r="X758" s="1405"/>
      <c r="Y758" s="1382">
        <f>SUM(Y754:AC757)</f>
        <v>1800</v>
      </c>
      <c r="Z758" s="1406"/>
      <c r="AA758" s="1406"/>
      <c r="AB758" s="1406"/>
      <c r="AC758" s="1407"/>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7" t="s">
        <v>723</v>
      </c>
      <c r="K760" s="1137"/>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88" t="s">
        <v>421</v>
      </c>
      <c r="K764" s="1389"/>
      <c r="L764" s="1389"/>
      <c r="M764" s="1389"/>
      <c r="N764" s="1390"/>
      <c r="O764" s="1399" t="s">
        <v>302</v>
      </c>
      <c r="P764" s="1399"/>
      <c r="Q764" s="1399"/>
      <c r="R764" s="1399"/>
      <c r="S764" s="1399"/>
      <c r="T764" s="1399" t="s">
        <v>492</v>
      </c>
      <c r="U764" s="1399"/>
      <c r="V764" s="1399"/>
      <c r="W764" s="1399"/>
      <c r="X764" s="1399"/>
      <c r="Y764" s="1399" t="s">
        <v>303</v>
      </c>
      <c r="Z764" s="1399"/>
      <c r="AA764" s="1399"/>
      <c r="AB764" s="1399"/>
      <c r="AC764" s="1399"/>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1"/>
      <c r="K765" s="1392"/>
      <c r="L765" s="1392"/>
      <c r="M765" s="1392"/>
      <c r="N765" s="1393"/>
      <c r="O765" s="1399"/>
      <c r="P765" s="1399"/>
      <c r="Q765" s="1399"/>
      <c r="R765" s="1399"/>
      <c r="S765" s="1399"/>
      <c r="T765" s="1399"/>
      <c r="U765" s="1399"/>
      <c r="V765" s="1399"/>
      <c r="W765" s="1399"/>
      <c r="X765" s="1399"/>
      <c r="Y765" s="1399"/>
      <c r="Z765" s="1399"/>
      <c r="AA765" s="1399"/>
      <c r="AB765" s="1399"/>
      <c r="AC765" s="1399"/>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1"/>
      <c r="K766" s="1392"/>
      <c r="L766" s="1392"/>
      <c r="M766" s="1392"/>
      <c r="N766" s="1393"/>
      <c r="O766" s="1399"/>
      <c r="P766" s="1399"/>
      <c r="Q766" s="1399"/>
      <c r="R766" s="1399"/>
      <c r="S766" s="1399"/>
      <c r="T766" s="1399"/>
      <c r="U766" s="1399"/>
      <c r="V766" s="1399"/>
      <c r="W766" s="1399"/>
      <c r="X766" s="1399"/>
      <c r="Y766" s="1399"/>
      <c r="Z766" s="1399"/>
      <c r="AA766" s="1399"/>
      <c r="AB766" s="1399"/>
      <c r="AC766" s="1399"/>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4"/>
      <c r="K767" s="1395"/>
      <c r="L767" s="1395"/>
      <c r="M767" s="1395"/>
      <c r="N767" s="1396"/>
      <c r="O767" s="1399"/>
      <c r="P767" s="1399"/>
      <c r="Q767" s="1399"/>
      <c r="R767" s="1399"/>
      <c r="S767" s="1399"/>
      <c r="T767" s="1399"/>
      <c r="U767" s="1399"/>
      <c r="V767" s="1399"/>
      <c r="W767" s="1399"/>
      <c r="X767" s="1399"/>
      <c r="Y767" s="1399"/>
      <c r="Z767" s="1399"/>
      <c r="AA767" s="1399"/>
      <c r="AB767" s="1399"/>
      <c r="AC767" s="1399"/>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3"/>
      <c r="K768" s="1264"/>
      <c r="L768" s="1264"/>
      <c r="M768" s="1264"/>
      <c r="N768" s="1381"/>
      <c r="O768" s="1277"/>
      <c r="P768" s="1277"/>
      <c r="Q768" s="1277"/>
      <c r="R768" s="1277"/>
      <c r="S768" s="1277"/>
      <c r="T768" s="1397"/>
      <c r="U768" s="1397"/>
      <c r="V768" s="1397"/>
      <c r="W768" s="1397"/>
      <c r="X768" s="1397"/>
      <c r="Y768" s="1118">
        <f>T768*O768</f>
        <v>0</v>
      </c>
      <c r="Z768" s="1118"/>
      <c r="AA768" s="1118"/>
      <c r="AB768" s="1118"/>
      <c r="AC768" s="111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3"/>
      <c r="K769" s="1264"/>
      <c r="L769" s="1264"/>
      <c r="M769" s="1264"/>
      <c r="N769" s="1381"/>
      <c r="O769" s="1277"/>
      <c r="P769" s="1277"/>
      <c r="Q769" s="1277"/>
      <c r="R769" s="1277"/>
      <c r="S769" s="1277"/>
      <c r="T769" s="1397"/>
      <c r="U769" s="1397"/>
      <c r="V769" s="1397"/>
      <c r="W769" s="1397"/>
      <c r="X769" s="1397"/>
      <c r="Y769" s="1118">
        <f t="shared" ref="Y769:Y777" si="29">T769*O769</f>
        <v>0</v>
      </c>
      <c r="Z769" s="1118"/>
      <c r="AA769" s="1118"/>
      <c r="AB769" s="1118"/>
      <c r="AC769" s="111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3"/>
      <c r="K770" s="1264"/>
      <c r="L770" s="1264"/>
      <c r="M770" s="1264"/>
      <c r="N770" s="1381"/>
      <c r="O770" s="1277"/>
      <c r="P770" s="1277"/>
      <c r="Q770" s="1277"/>
      <c r="R770" s="1277"/>
      <c r="S770" s="1277"/>
      <c r="T770" s="1397"/>
      <c r="U770" s="1397"/>
      <c r="V770" s="1397"/>
      <c r="W770" s="1397"/>
      <c r="X770" s="1397"/>
      <c r="Y770" s="1118">
        <f t="shared" si="29"/>
        <v>0</v>
      </c>
      <c r="Z770" s="1118"/>
      <c r="AA770" s="1118"/>
      <c r="AB770" s="1118"/>
      <c r="AC770" s="111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3"/>
      <c r="K771" s="1264"/>
      <c r="L771" s="1264"/>
      <c r="M771" s="1264"/>
      <c r="N771" s="1381"/>
      <c r="O771" s="1277"/>
      <c r="P771" s="1277"/>
      <c r="Q771" s="1277"/>
      <c r="R771" s="1277"/>
      <c r="S771" s="1277"/>
      <c r="T771" s="1397"/>
      <c r="U771" s="1397"/>
      <c r="V771" s="1397"/>
      <c r="W771" s="1397"/>
      <c r="X771" s="1397"/>
      <c r="Y771" s="1118">
        <f t="shared" si="29"/>
        <v>0</v>
      </c>
      <c r="Z771" s="1118"/>
      <c r="AA771" s="1118"/>
      <c r="AB771" s="1118"/>
      <c r="AC771" s="111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3"/>
      <c r="K772" s="1264"/>
      <c r="L772" s="1264"/>
      <c r="M772" s="1264"/>
      <c r="N772" s="1381"/>
      <c r="O772" s="1277"/>
      <c r="P772" s="1277"/>
      <c r="Q772" s="1277"/>
      <c r="R772" s="1277"/>
      <c r="S772" s="1277"/>
      <c r="T772" s="1397"/>
      <c r="U772" s="1397"/>
      <c r="V772" s="1397"/>
      <c r="W772" s="1397"/>
      <c r="X772" s="1397"/>
      <c r="Y772" s="1118">
        <f t="shared" si="29"/>
        <v>0</v>
      </c>
      <c r="Z772" s="1118"/>
      <c r="AA772" s="1118"/>
      <c r="AB772" s="1118"/>
      <c r="AC772" s="111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3"/>
      <c r="K773" s="1264"/>
      <c r="L773" s="1264"/>
      <c r="M773" s="1264"/>
      <c r="N773" s="1381"/>
      <c r="O773" s="1277"/>
      <c r="P773" s="1277"/>
      <c r="Q773" s="1277"/>
      <c r="R773" s="1277"/>
      <c r="S773" s="1277"/>
      <c r="T773" s="1397"/>
      <c r="U773" s="1397"/>
      <c r="V773" s="1397"/>
      <c r="W773" s="1397"/>
      <c r="X773" s="1397"/>
      <c r="Y773" s="1118">
        <f t="shared" si="29"/>
        <v>0</v>
      </c>
      <c r="Z773" s="1118"/>
      <c r="AA773" s="1118"/>
      <c r="AB773" s="1118"/>
      <c r="AC773" s="111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3"/>
      <c r="K774" s="1264"/>
      <c r="L774" s="1264"/>
      <c r="M774" s="1264"/>
      <c r="N774" s="1381"/>
      <c r="O774" s="1277"/>
      <c r="P774" s="1277"/>
      <c r="Q774" s="1277"/>
      <c r="R774" s="1277"/>
      <c r="S774" s="1277"/>
      <c r="T774" s="1397"/>
      <c r="U774" s="1397"/>
      <c r="V774" s="1397"/>
      <c r="W774" s="1397"/>
      <c r="X774" s="1397"/>
      <c r="Y774" s="1118">
        <f t="shared" si="29"/>
        <v>0</v>
      </c>
      <c r="Z774" s="1118"/>
      <c r="AA774" s="1118"/>
      <c r="AB774" s="1118"/>
      <c r="AC774" s="111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3"/>
      <c r="K775" s="1264"/>
      <c r="L775" s="1264"/>
      <c r="M775" s="1264"/>
      <c r="N775" s="1381"/>
      <c r="O775" s="1277"/>
      <c r="P775" s="1277"/>
      <c r="Q775" s="1277"/>
      <c r="R775" s="1277"/>
      <c r="S775" s="1277"/>
      <c r="T775" s="1397"/>
      <c r="U775" s="1397"/>
      <c r="V775" s="1397"/>
      <c r="W775" s="1397"/>
      <c r="X775" s="1397"/>
      <c r="Y775" s="1118">
        <f t="shared" si="29"/>
        <v>0</v>
      </c>
      <c r="Z775" s="1118"/>
      <c r="AA775" s="1118"/>
      <c r="AB775" s="1118"/>
      <c r="AC775" s="111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3"/>
      <c r="K776" s="1264"/>
      <c r="L776" s="1264"/>
      <c r="M776" s="1264"/>
      <c r="N776" s="1381"/>
      <c r="O776" s="1277"/>
      <c r="P776" s="1277"/>
      <c r="Q776" s="1277"/>
      <c r="R776" s="1277"/>
      <c r="S776" s="1277"/>
      <c r="T776" s="1397"/>
      <c r="U776" s="1397"/>
      <c r="V776" s="1397"/>
      <c r="W776" s="1397"/>
      <c r="X776" s="1397"/>
      <c r="Y776" s="1118">
        <f t="shared" si="29"/>
        <v>0</v>
      </c>
      <c r="Z776" s="1118"/>
      <c r="AA776" s="1118"/>
      <c r="AB776" s="1118"/>
      <c r="AC776" s="111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3"/>
      <c r="K777" s="1264"/>
      <c r="L777" s="1264"/>
      <c r="M777" s="1264"/>
      <c r="N777" s="1381"/>
      <c r="O777" s="1277"/>
      <c r="P777" s="1277"/>
      <c r="Q777" s="1277"/>
      <c r="R777" s="1277"/>
      <c r="S777" s="1277"/>
      <c r="T777" s="1397"/>
      <c r="U777" s="1397"/>
      <c r="V777" s="1397"/>
      <c r="W777" s="1397"/>
      <c r="X777" s="1397"/>
      <c r="Y777" s="1118">
        <f t="shared" si="29"/>
        <v>0</v>
      </c>
      <c r="Z777" s="1118"/>
      <c r="AA777" s="1118"/>
      <c r="AB777" s="1118"/>
      <c r="AC777" s="111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5" t="s">
        <v>132</v>
      </c>
      <c r="K778" s="1266"/>
      <c r="L778" s="1266"/>
      <c r="M778" s="1266"/>
      <c r="N778" s="1267"/>
      <c r="O778" s="1414">
        <f>SUM(O768:S777)</f>
        <v>0</v>
      </c>
      <c r="P778" s="1414"/>
      <c r="Q778" s="1414"/>
      <c r="R778" s="1414"/>
      <c r="S778" s="1414"/>
      <c r="T778" s="1403" t="s">
        <v>131</v>
      </c>
      <c r="U778" s="1404"/>
      <c r="V778" s="1404"/>
      <c r="W778" s="1404"/>
      <c r="X778" s="1405"/>
      <c r="Y778" s="1382">
        <f>SUM(Y768:AC777)</f>
        <v>0</v>
      </c>
      <c r="Z778" s="1383"/>
      <c r="AA778" s="1383"/>
      <c r="AB778" s="1383"/>
      <c r="AC778" s="1384"/>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54" t="s">
        <v>516</v>
      </c>
      <c r="BB779" s="1555"/>
      <c r="BC779" s="58"/>
      <c r="BD779" s="58"/>
      <c r="BE779" s="58"/>
      <c r="BF779" s="51" t="s">
        <v>685</v>
      </c>
      <c r="BG779" s="51"/>
      <c r="BH779" s="51"/>
      <c r="BI779" s="51"/>
      <c r="BJ779" s="51"/>
      <c r="BK779" s="51"/>
      <c r="BL779" s="51"/>
      <c r="BM779" s="51"/>
      <c r="BN779" s="51"/>
      <c r="BO779" s="1551" t="str">
        <f>T191</f>
        <v>Monterey</v>
      </c>
      <c r="BP779" s="1552"/>
      <c r="BQ779" s="1552"/>
      <c r="BR779" s="1552"/>
      <c r="BS779" s="1552"/>
      <c r="BT779" s="1552"/>
      <c r="BU779" s="1553"/>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5">
        <f>P734+Y758+Y778</f>
        <v>102848</v>
      </c>
      <c r="Z780" s="1205"/>
      <c r="AA780" s="1205"/>
      <c r="AB780" s="1205"/>
      <c r="AC780" s="1205"/>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5">
        <f>(P734+Y758+Y778)*12</f>
        <v>1234176</v>
      </c>
      <c r="Z781" s="1205"/>
      <c r="AA781" s="1205"/>
      <c r="AB781" s="1205"/>
      <c r="AC781" s="1205"/>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47">
        <v>99</v>
      </c>
      <c r="AA786" s="1448"/>
      <c r="AB786" s="1448"/>
      <c r="AC786" s="1448"/>
      <c r="AD786" s="1448"/>
      <c r="AE786" s="1449"/>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79">
        <v>20</v>
      </c>
      <c r="AA787" s="1448"/>
      <c r="AB787" s="1448"/>
      <c r="AC787" s="1448"/>
      <c r="AD787" s="1448"/>
      <c r="AE787" s="1449"/>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5">
        <v>47515</v>
      </c>
      <c r="AA788" s="1416"/>
      <c r="AB788" s="1416"/>
      <c r="AC788" s="1416"/>
      <c r="AD788" s="1416"/>
      <c r="AE788" s="1417"/>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4">
        <f>'Subsidy Contract Calculation'!I30</f>
        <v>753564</v>
      </c>
      <c r="AA789" s="1215"/>
      <c r="AB789" s="1215"/>
      <c r="AC789" s="1215"/>
      <c r="AD789" s="1215"/>
      <c r="AE789" s="1216"/>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2">
        <v>0</v>
      </c>
      <c r="AA793" s="1203"/>
      <c r="AB793" s="1203"/>
      <c r="AC793" s="1203"/>
      <c r="AD793" s="1203"/>
      <c r="AE793" s="1204"/>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2"/>
      <c r="AA794" s="1203"/>
      <c r="AB794" s="1203"/>
      <c r="AC794" s="1203"/>
      <c r="AD794" s="1203"/>
      <c r="AE794" s="1204"/>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2"/>
      <c r="AA795" s="1203"/>
      <c r="AB795" s="1203"/>
      <c r="AC795" s="1203"/>
      <c r="AD795" s="1203"/>
      <c r="AE795" s="1204"/>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68" t="s">
        <v>1803</v>
      </c>
      <c r="Q796" s="1478"/>
      <c r="R796" s="1478"/>
      <c r="S796" s="1478"/>
      <c r="T796" s="1478"/>
      <c r="U796" s="1478"/>
      <c r="V796" s="1478"/>
      <c r="W796" s="1478"/>
      <c r="X796" s="1478"/>
      <c r="Y796" s="1479"/>
      <c r="Z796" s="1202">
        <v>22576</v>
      </c>
      <c r="AA796" s="1203"/>
      <c r="AB796" s="1203"/>
      <c r="AC796" s="1203"/>
      <c r="AD796" s="1203"/>
      <c r="AE796" s="1204"/>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4">
        <f>SUM(Z793:AE796)</f>
        <v>22576</v>
      </c>
      <c r="AA797" s="1215"/>
      <c r="AB797" s="1215"/>
      <c r="AC797" s="1215"/>
      <c r="AD797" s="1215"/>
      <c r="AE797" s="1216"/>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4">
        <f>Z797+Y781+Z789</f>
        <v>2010316</v>
      </c>
      <c r="AA798" s="1215"/>
      <c r="AB798" s="1215"/>
      <c r="AC798" s="1215"/>
      <c r="AD798" s="1215"/>
      <c r="AE798" s="1216"/>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0" t="s">
        <v>133</v>
      </c>
      <c r="N803" s="1570"/>
      <c r="O803" s="1570"/>
      <c r="P803" s="1571"/>
      <c r="Q803" s="1559" t="s">
        <v>309</v>
      </c>
      <c r="R803" s="1559"/>
      <c r="S803" s="1559"/>
      <c r="T803" s="1559"/>
      <c r="U803" s="1559" t="s">
        <v>310</v>
      </c>
      <c r="V803" s="1559"/>
      <c r="W803" s="1559"/>
      <c r="X803" s="1559"/>
      <c r="Y803" s="1559" t="s">
        <v>311</v>
      </c>
      <c r="Z803" s="1559"/>
      <c r="AA803" s="1559"/>
      <c r="AB803" s="1559"/>
      <c r="AC803" s="1559" t="s">
        <v>385</v>
      </c>
      <c r="AD803" s="1559"/>
      <c r="AE803" s="1559"/>
      <c r="AF803" s="1559"/>
      <c r="AG803" s="1461" t="s">
        <v>358</v>
      </c>
      <c r="AH803" s="1461"/>
      <c r="AI803" s="1461"/>
      <c r="AJ803" s="1461"/>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2"/>
      <c r="N804" s="1572"/>
      <c r="O804" s="1572"/>
      <c r="P804" s="1573"/>
      <c r="Q804" s="1559"/>
      <c r="R804" s="1559"/>
      <c r="S804" s="1559"/>
      <c r="T804" s="1559"/>
      <c r="U804" s="1559"/>
      <c r="V804" s="1559"/>
      <c r="W804" s="1559"/>
      <c r="X804" s="1559"/>
      <c r="Y804" s="1559"/>
      <c r="Z804" s="1559"/>
      <c r="AA804" s="1559"/>
      <c r="AB804" s="1559"/>
      <c r="AC804" s="1559"/>
      <c r="AD804" s="1559"/>
      <c r="AE804" s="1559"/>
      <c r="AF804" s="1559"/>
      <c r="AG804" s="1461"/>
      <c r="AH804" s="1461"/>
      <c r="AI804" s="1461"/>
      <c r="AJ804" s="1461"/>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18" t="s">
        <v>45</v>
      </c>
      <c r="D805" s="1419"/>
      <c r="E805" s="1419"/>
      <c r="F805" s="1419"/>
      <c r="G805" s="1419"/>
      <c r="H805" s="1419"/>
      <c r="I805" s="80"/>
      <c r="J805" s="80"/>
      <c r="K805" s="80"/>
      <c r="L805" s="81"/>
      <c r="M805" s="1408"/>
      <c r="N805" s="1408"/>
      <c r="O805" s="1408"/>
      <c r="P805" s="1408"/>
      <c r="Q805" s="1408"/>
      <c r="R805" s="1408"/>
      <c r="S805" s="1408"/>
      <c r="T805" s="1408"/>
      <c r="U805" s="1408"/>
      <c r="V805" s="1408"/>
      <c r="W805" s="1408"/>
      <c r="X805" s="1408"/>
      <c r="Y805" s="1408"/>
      <c r="Z805" s="1408"/>
      <c r="AA805" s="1408"/>
      <c r="AB805" s="1408"/>
      <c r="AC805" s="1184"/>
      <c r="AD805" s="1185"/>
      <c r="AE805" s="1185"/>
      <c r="AF805" s="1186"/>
      <c r="AG805" s="1184"/>
      <c r="AH805" s="1185"/>
      <c r="AI805" s="1185"/>
      <c r="AJ805" s="1186"/>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5" t="s">
        <v>46</v>
      </c>
      <c r="D806" s="1156"/>
      <c r="E806" s="1156"/>
      <c r="F806" s="1156"/>
      <c r="G806" s="1156"/>
      <c r="H806" s="1156"/>
      <c r="I806" s="77"/>
      <c r="J806" s="77"/>
      <c r="K806" s="77"/>
      <c r="L806" s="78"/>
      <c r="M806" s="1408"/>
      <c r="N806" s="1408"/>
      <c r="O806" s="1408"/>
      <c r="P806" s="1408"/>
      <c r="Q806" s="1408"/>
      <c r="R806" s="1408"/>
      <c r="S806" s="1408"/>
      <c r="T806" s="1408"/>
      <c r="U806" s="1408"/>
      <c r="V806" s="1408"/>
      <c r="W806" s="1408"/>
      <c r="X806" s="1408"/>
      <c r="Y806" s="1408"/>
      <c r="Z806" s="1408"/>
      <c r="AA806" s="1408"/>
      <c r="AB806" s="1408"/>
      <c r="AC806" s="1184"/>
      <c r="AD806" s="1185"/>
      <c r="AE806" s="1185"/>
      <c r="AF806" s="1186"/>
      <c r="AG806" s="1184"/>
      <c r="AH806" s="1185"/>
      <c r="AI806" s="1185"/>
      <c r="AJ806" s="1186"/>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5" t="s">
        <v>47</v>
      </c>
      <c r="D807" s="1156"/>
      <c r="E807" s="1156"/>
      <c r="F807" s="1156"/>
      <c r="G807" s="1156"/>
      <c r="H807" s="1156"/>
      <c r="I807" s="96"/>
      <c r="J807" s="96"/>
      <c r="K807" s="96"/>
      <c r="L807" s="97"/>
      <c r="M807" s="1408"/>
      <c r="N807" s="1408"/>
      <c r="O807" s="1408"/>
      <c r="P807" s="1408"/>
      <c r="Q807" s="1408"/>
      <c r="R807" s="1408"/>
      <c r="S807" s="1408"/>
      <c r="T807" s="1408"/>
      <c r="U807" s="1408"/>
      <c r="V807" s="1408"/>
      <c r="W807" s="1408"/>
      <c r="X807" s="1408"/>
      <c r="Y807" s="1408"/>
      <c r="Z807" s="1408"/>
      <c r="AA807" s="1408"/>
      <c r="AB807" s="1408"/>
      <c r="AC807" s="1184"/>
      <c r="AD807" s="1185"/>
      <c r="AE807" s="1185"/>
      <c r="AF807" s="1186"/>
      <c r="AG807" s="1184"/>
      <c r="AH807" s="1185"/>
      <c r="AI807" s="1185"/>
      <c r="AJ807" s="1186"/>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5" t="s">
        <v>841</v>
      </c>
      <c r="D808" s="1156"/>
      <c r="E808" s="1156"/>
      <c r="F808" s="1156"/>
      <c r="G808" s="1156"/>
      <c r="H808" s="1156"/>
      <c r="I808" s="96"/>
      <c r="J808" s="96"/>
      <c r="K808" s="96"/>
      <c r="L808" s="97"/>
      <c r="M808" s="1408"/>
      <c r="N808" s="1408"/>
      <c r="O808" s="1408"/>
      <c r="P808" s="1408"/>
      <c r="Q808" s="1408"/>
      <c r="R808" s="1408"/>
      <c r="S808" s="1408"/>
      <c r="T808" s="1408"/>
      <c r="U808" s="1408"/>
      <c r="V808" s="1408"/>
      <c r="W808" s="1408"/>
      <c r="X808" s="1408"/>
      <c r="Y808" s="1408"/>
      <c r="Z808" s="1408"/>
      <c r="AA808" s="1408"/>
      <c r="AB808" s="1408"/>
      <c r="AC808" s="1184"/>
      <c r="AD808" s="1185"/>
      <c r="AE808" s="1185"/>
      <c r="AF808" s="1186"/>
      <c r="AG808" s="1184"/>
      <c r="AH808" s="1185"/>
      <c r="AI808" s="1185"/>
      <c r="AJ808" s="1186"/>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5" t="s">
        <v>506</v>
      </c>
      <c r="D809" s="1156"/>
      <c r="E809" s="1156"/>
      <c r="F809" s="1156"/>
      <c r="G809" s="1156"/>
      <c r="H809" s="1156"/>
      <c r="I809" s="96"/>
      <c r="J809" s="96"/>
      <c r="K809" s="96"/>
      <c r="L809" s="97"/>
      <c r="M809" s="1408"/>
      <c r="N809" s="1408"/>
      <c r="O809" s="1408"/>
      <c r="P809" s="1408"/>
      <c r="Q809" s="1408"/>
      <c r="R809" s="1408"/>
      <c r="S809" s="1408"/>
      <c r="T809" s="1408"/>
      <c r="U809" s="1408"/>
      <c r="V809" s="1408"/>
      <c r="W809" s="1408"/>
      <c r="X809" s="1408"/>
      <c r="Y809" s="1408"/>
      <c r="Z809" s="1408"/>
      <c r="AA809" s="1408"/>
      <c r="AB809" s="1408"/>
      <c r="AC809" s="1184"/>
      <c r="AD809" s="1185"/>
      <c r="AE809" s="1185"/>
      <c r="AF809" s="1186"/>
      <c r="AG809" s="1184"/>
      <c r="AH809" s="1185"/>
      <c r="AI809" s="1185"/>
      <c r="AJ809" s="1186"/>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398" t="s">
        <v>865</v>
      </c>
      <c r="D810" s="1156"/>
      <c r="E810" s="1156"/>
      <c r="F810" s="1156"/>
      <c r="G810" s="1156"/>
      <c r="H810" s="1156"/>
      <c r="I810" s="96"/>
      <c r="J810" s="96"/>
      <c r="K810" s="96"/>
      <c r="L810" s="97"/>
      <c r="M810" s="1408"/>
      <c r="N810" s="1408"/>
      <c r="O810" s="1408"/>
      <c r="P810" s="1408"/>
      <c r="Q810" s="1408"/>
      <c r="R810" s="1408"/>
      <c r="S810" s="1408"/>
      <c r="T810" s="1408"/>
      <c r="U810" s="1408"/>
      <c r="V810" s="1408"/>
      <c r="W810" s="1408"/>
      <c r="X810" s="1408"/>
      <c r="Y810" s="1408"/>
      <c r="Z810" s="1408"/>
      <c r="AA810" s="1408"/>
      <c r="AB810" s="1408"/>
      <c r="AC810" s="1184"/>
      <c r="AD810" s="1185"/>
      <c r="AE810" s="1185"/>
      <c r="AF810" s="1186"/>
      <c r="AG810" s="1184"/>
      <c r="AH810" s="1185"/>
      <c r="AI810" s="1185"/>
      <c r="AJ810" s="1186"/>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93" t="s">
        <v>1792</v>
      </c>
      <c r="G811" s="1194"/>
      <c r="H811" s="1194"/>
      <c r="I811" s="1194"/>
      <c r="J811" s="1194"/>
      <c r="K811" s="1194"/>
      <c r="L811" s="1195"/>
      <c r="M811" s="1408"/>
      <c r="N811" s="1408"/>
      <c r="O811" s="1408"/>
      <c r="P811" s="1408"/>
      <c r="Q811" s="1408">
        <v>17</v>
      </c>
      <c r="R811" s="1408"/>
      <c r="S811" s="1408"/>
      <c r="T811" s="1408"/>
      <c r="U811" s="1408"/>
      <c r="V811" s="1408"/>
      <c r="W811" s="1408"/>
      <c r="X811" s="1408"/>
      <c r="Y811" s="1408"/>
      <c r="Z811" s="1408"/>
      <c r="AA811" s="1408"/>
      <c r="AB811" s="1408"/>
      <c r="AC811" s="1184"/>
      <c r="AD811" s="1185"/>
      <c r="AE811" s="1185"/>
      <c r="AF811" s="1186"/>
      <c r="AG811" s="1184"/>
      <c r="AH811" s="1185"/>
      <c r="AI811" s="1185"/>
      <c r="AJ811" s="1186"/>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5" t="s">
        <v>131</v>
      </c>
      <c r="D812" s="1266"/>
      <c r="E812" s="1266"/>
      <c r="F812" s="1266"/>
      <c r="G812" s="1266"/>
      <c r="H812" s="1266"/>
      <c r="I812" s="1266"/>
      <c r="J812" s="1266"/>
      <c r="K812" s="1266"/>
      <c r="L812" s="1267"/>
      <c r="M812" s="1409">
        <f>SUM(M805:P811)</f>
        <v>0</v>
      </c>
      <c r="N812" s="1409"/>
      <c r="O812" s="1409"/>
      <c r="P812" s="1409"/>
      <c r="Q812" s="1409">
        <f>SUM(Q805:T811)</f>
        <v>17</v>
      </c>
      <c r="R812" s="1409"/>
      <c r="S812" s="1409"/>
      <c r="T812" s="1409"/>
      <c r="U812" s="1409">
        <f>SUM(U805:X811)</f>
        <v>0</v>
      </c>
      <c r="V812" s="1409"/>
      <c r="W812" s="1409"/>
      <c r="X812" s="1409"/>
      <c r="Y812" s="1409">
        <f>SUM(Y805:AB811)</f>
        <v>0</v>
      </c>
      <c r="Z812" s="1409"/>
      <c r="AA812" s="1409"/>
      <c r="AB812" s="1409"/>
      <c r="AC812" s="1409">
        <f>SUM(AC805:AF811)</f>
        <v>0</v>
      </c>
      <c r="AD812" s="1409"/>
      <c r="AE812" s="1409"/>
      <c r="AF812" s="1409"/>
      <c r="AG812" s="1409">
        <f>SUM(AG805:AJ811)</f>
        <v>0</v>
      </c>
      <c r="AH812" s="1409"/>
      <c r="AI812" s="1409"/>
      <c r="AJ812" s="1409"/>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10" t="s">
        <v>1764</v>
      </c>
      <c r="D817" s="1511"/>
      <c r="E817" s="1511"/>
      <c r="F817" s="1511"/>
      <c r="G817" s="1511"/>
      <c r="H817" s="1511"/>
      <c r="I817" s="1511"/>
      <c r="J817" s="1511"/>
      <c r="K817" s="1511"/>
      <c r="L817" s="1511"/>
      <c r="M817" s="1511"/>
      <c r="N817" s="1511"/>
      <c r="O817" s="1511"/>
      <c r="P817" s="1511"/>
      <c r="Q817" s="1511"/>
      <c r="R817" s="1511"/>
      <c r="S817" s="1511"/>
      <c r="T817" s="1511"/>
      <c r="U817" s="1511"/>
      <c r="V817" s="1511"/>
      <c r="W817" s="1511"/>
      <c r="X817" s="1511"/>
      <c r="Y817" s="1511"/>
      <c r="Z817" s="1511"/>
      <c r="AA817" s="1511"/>
      <c r="AB817" s="1511"/>
      <c r="AC817" s="1511"/>
      <c r="AD817" s="1511"/>
      <c r="AE817" s="1511"/>
      <c r="AF817" s="1511"/>
      <c r="AG817" s="1511"/>
      <c r="AH817" s="1511"/>
      <c r="AI817" s="1511"/>
      <c r="AJ817" s="1512"/>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4">
        <v>19000</v>
      </c>
      <c r="X822" s="1144"/>
      <c r="Y822" s="1144"/>
      <c r="Z822" s="1144"/>
      <c r="AA822" s="1144"/>
      <c r="AB822" s="1144"/>
      <c r="AC822" s="1144"/>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4">
        <v>7500</v>
      </c>
      <c r="X823" s="1144"/>
      <c r="Y823" s="1144"/>
      <c r="Z823" s="1144"/>
      <c r="AA823" s="1144"/>
      <c r="AB823" s="1144"/>
      <c r="AC823" s="1144"/>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4">
        <v>15000</v>
      </c>
      <c r="X824" s="1144"/>
      <c r="Y824" s="1144"/>
      <c r="Z824" s="1144"/>
      <c r="AA824" s="1144"/>
      <c r="AB824" s="1144"/>
      <c r="AC824" s="1144"/>
      <c r="AD824" s="12"/>
      <c r="AE824" s="12"/>
      <c r="AF824" s="12"/>
      <c r="AG824" s="12"/>
      <c r="AH824" s="12"/>
      <c r="AI824" s="12"/>
      <c r="AJ824" s="12"/>
      <c r="AK824" s="12"/>
      <c r="AL824" s="12"/>
      <c r="AS824" s="21"/>
      <c r="AT824" s="56"/>
      <c r="AV824" s="1580">
        <f>ROUNDDOWN(AP908*2,2)</f>
        <v>0</v>
      </c>
      <c r="AW824" s="1580"/>
      <c r="AX824" s="1580"/>
      <c r="AY824" s="1580"/>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4"/>
      <c r="X825" s="1144"/>
      <c r="Y825" s="1144"/>
      <c r="Z825" s="1144"/>
      <c r="AA825" s="1144"/>
      <c r="AB825" s="1144"/>
      <c r="AC825" s="1144"/>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93" t="s">
        <v>1786</v>
      </c>
      <c r="N826" s="1194"/>
      <c r="O826" s="1194"/>
      <c r="P826" s="1194"/>
      <c r="Q826" s="1194"/>
      <c r="R826" s="1194"/>
      <c r="S826" s="1194"/>
      <c r="T826" s="1194"/>
      <c r="U826" s="1194"/>
      <c r="V826" s="1195"/>
      <c r="W826" s="1144">
        <v>20000</v>
      </c>
      <c r="X826" s="1144"/>
      <c r="Y826" s="1144"/>
      <c r="Z826" s="1144"/>
      <c r="AA826" s="1144"/>
      <c r="AB826" s="1144"/>
      <c r="AC826" s="1144"/>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4">
        <f>SUM(W822:AC826)</f>
        <v>61500</v>
      </c>
      <c r="X827" s="1215"/>
      <c r="Y827" s="1215"/>
      <c r="Z827" s="1215"/>
      <c r="AA827" s="1215"/>
      <c r="AB827" s="1215"/>
      <c r="AC827" s="1216"/>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65" t="s">
        <v>369</v>
      </c>
      <c r="K829" s="1266"/>
      <c r="L829" s="1266"/>
      <c r="M829" s="1266"/>
      <c r="N829" s="1266"/>
      <c r="O829" s="1266"/>
      <c r="P829" s="1266"/>
      <c r="Q829" s="1266"/>
      <c r="R829" s="1266"/>
      <c r="S829" s="1266"/>
      <c r="T829" s="1266"/>
      <c r="U829" s="1266"/>
      <c r="V829" s="1267"/>
      <c r="W829" s="1202">
        <v>66824</v>
      </c>
      <c r="X829" s="1203"/>
      <c r="Y829" s="1203"/>
      <c r="Z829" s="1203"/>
      <c r="AA829" s="1203"/>
      <c r="AB829" s="1203"/>
      <c r="AC829" s="1204"/>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21"/>
      <c r="X831" s="1421"/>
      <c r="Y831" s="1421"/>
      <c r="Z831" s="1421"/>
      <c r="AA831" s="1421"/>
      <c r="AB831" s="1421"/>
      <c r="AC831" s="1421"/>
      <c r="AD831" s="12"/>
      <c r="AE831" s="12"/>
      <c r="AF831" s="12"/>
      <c r="AG831" s="12"/>
      <c r="AH831" s="12"/>
      <c r="AI831" s="12"/>
      <c r="AJ831" s="12"/>
      <c r="AK831" s="12"/>
      <c r="AL831" s="12"/>
      <c r="AM831" s="130"/>
      <c r="AN831" s="130"/>
      <c r="AO831" s="21"/>
      <c r="AP831" s="21"/>
      <c r="AQ831" s="21"/>
      <c r="AR831" s="21"/>
      <c r="AS831" s="21"/>
      <c r="AT831" s="1456"/>
      <c r="AU831" s="1456"/>
      <c r="AV831" s="1456"/>
      <c r="AW831" s="1456"/>
      <c r="AX831" s="1456"/>
      <c r="AY831" s="1456"/>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21"/>
      <c r="X832" s="1421"/>
      <c r="Y832" s="1421"/>
      <c r="Z832" s="1421"/>
      <c r="AA832" s="1421"/>
      <c r="AB832" s="1421"/>
      <c r="AC832" s="1421"/>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21">
        <v>4500</v>
      </c>
      <c r="X833" s="1421"/>
      <c r="Y833" s="1421"/>
      <c r="Z833" s="1421"/>
      <c r="AA833" s="1421"/>
      <c r="AB833" s="1421"/>
      <c r="AC833" s="1421"/>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21">
        <v>70000</v>
      </c>
      <c r="X834" s="1421"/>
      <c r="Y834" s="1421"/>
      <c r="Z834" s="1421"/>
      <c r="AA834" s="1421"/>
      <c r="AB834" s="1421"/>
      <c r="AC834" s="1421"/>
      <c r="AD834" s="12"/>
      <c r="AE834" s="12"/>
      <c r="AF834" s="12"/>
      <c r="AG834" s="12"/>
      <c r="AH834" s="12"/>
      <c r="AI834" s="12"/>
      <c r="AJ834" s="12"/>
      <c r="AK834" s="12"/>
      <c r="AL834" s="12"/>
      <c r="AM834" s="1424">
        <f>SUM(AM801:AM829)</f>
        <v>7.5000000000000011E-2</v>
      </c>
      <c r="AN834" s="1424"/>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2">
        <f>SUM(W831:AC834)</f>
        <v>74500</v>
      </c>
      <c r="X835" s="1422"/>
      <c r="Y835" s="1422"/>
      <c r="Z835" s="1422"/>
      <c r="AA835" s="1422"/>
      <c r="AB835" s="1422"/>
      <c r="AC835" s="1422"/>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17">
        <v>148424</v>
      </c>
      <c r="X837" s="1218"/>
      <c r="Y837" s="1218"/>
      <c r="Z837" s="1218"/>
      <c r="AA837" s="1218"/>
      <c r="AB837" s="1218"/>
      <c r="AC837" s="1219"/>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17"/>
      <c r="X838" s="1218"/>
      <c r="Y838" s="1218"/>
      <c r="Z838" s="1218"/>
      <c r="AA838" s="1218"/>
      <c r="AB838" s="1218"/>
      <c r="AC838" s="1219"/>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410" t="s">
        <v>357</v>
      </c>
      <c r="N839" s="1194"/>
      <c r="O839" s="1194"/>
      <c r="P839" s="1194"/>
      <c r="Q839" s="1194"/>
      <c r="R839" s="1194"/>
      <c r="S839" s="1194"/>
      <c r="T839" s="1194"/>
      <c r="U839" s="1194"/>
      <c r="V839" s="1195"/>
      <c r="W839" s="1217"/>
      <c r="X839" s="1218"/>
      <c r="Y839" s="1218"/>
      <c r="Z839" s="1218"/>
      <c r="AA839" s="1218"/>
      <c r="AB839" s="1218"/>
      <c r="AC839" s="1219"/>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71">
        <f>SUM(W837:AC839)</f>
        <v>148424</v>
      </c>
      <c r="X840" s="1472"/>
      <c r="Y840" s="1472"/>
      <c r="Z840" s="1472"/>
      <c r="AA840" s="1472"/>
      <c r="AB840" s="1472"/>
      <c r="AC840" s="1473"/>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17">
        <v>21500</v>
      </c>
      <c r="X841" s="1218"/>
      <c r="Y841" s="1218"/>
      <c r="Z841" s="1218"/>
      <c r="AA841" s="1218"/>
      <c r="AB841" s="1218"/>
      <c r="AC841" s="1219"/>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44"/>
      <c r="X843" s="1144"/>
      <c r="Y843" s="1144"/>
      <c r="Z843" s="1144"/>
      <c r="AA843" s="1144"/>
      <c r="AB843" s="1144"/>
      <c r="AC843" s="1144"/>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44">
        <v>13500</v>
      </c>
      <c r="X844" s="1144"/>
      <c r="Y844" s="1144"/>
      <c r="Z844" s="1144"/>
      <c r="AA844" s="1144"/>
      <c r="AB844" s="1144"/>
      <c r="AC844" s="1144"/>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44">
        <v>40000</v>
      </c>
      <c r="X845" s="1144"/>
      <c r="Y845" s="1144"/>
      <c r="Z845" s="1144"/>
      <c r="AA845" s="1144"/>
      <c r="AB845" s="1144"/>
      <c r="AC845" s="1144"/>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44">
        <v>2000</v>
      </c>
      <c r="X846" s="1144"/>
      <c r="Y846" s="1144"/>
      <c r="Z846" s="1144"/>
      <c r="AA846" s="1144"/>
      <c r="AB846" s="1144"/>
      <c r="AC846" s="1144"/>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44">
        <v>10000</v>
      </c>
      <c r="X847" s="1144"/>
      <c r="Y847" s="1144"/>
      <c r="Z847" s="1144"/>
      <c r="AA847" s="1144"/>
      <c r="AB847" s="1144"/>
      <c r="AC847" s="1144"/>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44">
        <v>10000</v>
      </c>
      <c r="X848" s="1144"/>
      <c r="Y848" s="1144"/>
      <c r="Z848" s="1144"/>
      <c r="AA848" s="1144"/>
      <c r="AB848" s="1144"/>
      <c r="AC848" s="1144"/>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93" t="s">
        <v>1787</v>
      </c>
      <c r="N849" s="1194"/>
      <c r="O849" s="1194"/>
      <c r="P849" s="1194"/>
      <c r="Q849" s="1194"/>
      <c r="R849" s="1194"/>
      <c r="S849" s="1194"/>
      <c r="T849" s="1194"/>
      <c r="U849" s="1194"/>
      <c r="V849" s="1195"/>
      <c r="W849" s="1144">
        <v>2200</v>
      </c>
      <c r="X849" s="1144"/>
      <c r="Y849" s="1144"/>
      <c r="Z849" s="1144"/>
      <c r="AA849" s="1144"/>
      <c r="AB849" s="1144"/>
      <c r="AC849" s="1144"/>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5">
        <f>SUM(W843:AC849)</f>
        <v>77700</v>
      </c>
      <c r="X850" s="1205"/>
      <c r="Y850" s="1205"/>
      <c r="Z850" s="1205"/>
      <c r="AA850" s="1205"/>
      <c r="AB850" s="1205"/>
      <c r="AC850" s="1205"/>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193" t="s">
        <v>1801</v>
      </c>
      <c r="N852" s="1194"/>
      <c r="O852" s="1194"/>
      <c r="P852" s="1194"/>
      <c r="Q852" s="1194"/>
      <c r="R852" s="1194"/>
      <c r="S852" s="1194"/>
      <c r="T852" s="1194"/>
      <c r="U852" s="1194"/>
      <c r="V852" s="1195"/>
      <c r="W852" s="1202">
        <v>15000</v>
      </c>
      <c r="X852" s="1203"/>
      <c r="Y852" s="1203"/>
      <c r="Z852" s="1203"/>
      <c r="AA852" s="1203"/>
      <c r="AB852" s="1203"/>
      <c r="AC852" s="1204"/>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193" t="s">
        <v>1802</v>
      </c>
      <c r="N853" s="1194"/>
      <c r="O853" s="1194"/>
      <c r="P853" s="1194"/>
      <c r="Q853" s="1194"/>
      <c r="R853" s="1194"/>
      <c r="S853" s="1194"/>
      <c r="T853" s="1194"/>
      <c r="U853" s="1194"/>
      <c r="V853" s="1195"/>
      <c r="W853" s="1202">
        <v>5000</v>
      </c>
      <c r="X853" s="1203"/>
      <c r="Y853" s="1203"/>
      <c r="Z853" s="1203"/>
      <c r="AA853" s="1203"/>
      <c r="AB853" s="1203"/>
      <c r="AC853" s="1204"/>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10" t="s">
        <v>357</v>
      </c>
      <c r="N854" s="1194"/>
      <c r="O854" s="1194"/>
      <c r="P854" s="1194"/>
      <c r="Q854" s="1194"/>
      <c r="R854" s="1194"/>
      <c r="S854" s="1194"/>
      <c r="T854" s="1194"/>
      <c r="U854" s="1194"/>
      <c r="V854" s="1195"/>
      <c r="W854" s="1202"/>
      <c r="X854" s="1203"/>
      <c r="Y854" s="1203"/>
      <c r="Z854" s="1203"/>
      <c r="AA854" s="1203"/>
      <c r="AB854" s="1203"/>
      <c r="AC854" s="1204"/>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10" t="s">
        <v>357</v>
      </c>
      <c r="N855" s="1194"/>
      <c r="O855" s="1194"/>
      <c r="P855" s="1194"/>
      <c r="Q855" s="1194"/>
      <c r="R855" s="1194"/>
      <c r="S855" s="1194"/>
      <c r="T855" s="1194"/>
      <c r="U855" s="1194"/>
      <c r="V855" s="1195"/>
      <c r="W855" s="1202"/>
      <c r="X855" s="1203"/>
      <c r="Y855" s="1203"/>
      <c r="Z855" s="1203"/>
      <c r="AA855" s="1203"/>
      <c r="AB855" s="1203"/>
      <c r="AC855" s="1204"/>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10" t="s">
        <v>357</v>
      </c>
      <c r="N856" s="1194"/>
      <c r="O856" s="1194"/>
      <c r="P856" s="1194"/>
      <c r="Q856" s="1194"/>
      <c r="R856" s="1194"/>
      <c r="S856" s="1194"/>
      <c r="T856" s="1194"/>
      <c r="U856" s="1194"/>
      <c r="V856" s="1195"/>
      <c r="W856" s="1202"/>
      <c r="X856" s="1203"/>
      <c r="Y856" s="1203"/>
      <c r="Z856" s="1203"/>
      <c r="AA856" s="1203"/>
      <c r="AB856" s="1203"/>
      <c r="AC856" s="1204"/>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4">
        <f>SUM(W852:AC856)</f>
        <v>20000</v>
      </c>
      <c r="X857" s="1215"/>
      <c r="Y857" s="1215"/>
      <c r="Z857" s="1215"/>
      <c r="AA857" s="1215"/>
      <c r="AB857" s="1215"/>
      <c r="AC857" s="1216"/>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4">
        <f>W827+W835+W840+W841+W850+W857+W829</f>
        <v>470448</v>
      </c>
      <c r="AD861" s="1215"/>
      <c r="AE861" s="1215"/>
      <c r="AF861" s="1215"/>
      <c r="AG861" s="1215"/>
      <c r="AH861" s="1216"/>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06">
        <f>O778+O758+G734</f>
        <v>100</v>
      </c>
      <c r="AD862" s="1207"/>
      <c r="AE862" s="1207"/>
      <c r="AF862" s="1207"/>
      <c r="AG862" s="1207"/>
      <c r="AH862" s="1208"/>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13" t="s">
        <v>35</v>
      </c>
      <c r="F863" s="1514"/>
      <c r="G863" s="1514"/>
      <c r="H863" s="1514"/>
      <c r="I863" s="1514"/>
      <c r="J863" s="1514"/>
      <c r="K863" s="1514"/>
      <c r="L863" s="1514"/>
      <c r="M863" s="1514"/>
      <c r="N863" s="1514"/>
      <c r="O863" s="1514"/>
      <c r="P863" s="1514"/>
      <c r="Q863" s="1514"/>
      <c r="R863" s="1514"/>
      <c r="S863" s="1514"/>
      <c r="T863" s="1514"/>
      <c r="U863" s="1514"/>
      <c r="V863" s="1514"/>
      <c r="W863" s="1514"/>
      <c r="X863" s="1514"/>
      <c r="Y863" s="1514"/>
      <c r="Z863" s="1514"/>
      <c r="AA863" s="1514"/>
      <c r="AB863" s="1515"/>
      <c r="AC863" s="1212">
        <f>IF(ISERROR((ROUNDDOWN(AC861/AC862,0))),0,(ROUNDDOWN(AC861/AC862,0)))</f>
        <v>4704</v>
      </c>
      <c r="AD863" s="1213"/>
      <c r="AE863" s="1213"/>
      <c r="AF863" s="1213"/>
      <c r="AG863" s="1213"/>
      <c r="AH863" s="1213"/>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2">
        <f>'Sources and Uses Budget'!C72</f>
        <v>427000</v>
      </c>
      <c r="AD864" s="1423"/>
      <c r="AE864" s="1423"/>
      <c r="AF864" s="1423"/>
      <c r="AG864" s="1423"/>
      <c r="AH864" s="1423"/>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204"/>
      <c r="AD865" s="1144"/>
      <c r="AE865" s="1144"/>
      <c r="AF865" s="1144"/>
      <c r="AG865" s="1144"/>
      <c r="AH865" s="1144"/>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202">
        <f>19000*0+18600</f>
        <v>18600</v>
      </c>
      <c r="AD866" s="1203"/>
      <c r="AE866" s="1203"/>
      <c r="AF866" s="1203"/>
      <c r="AG866" s="1203"/>
      <c r="AH866" s="1204"/>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2">
        <v>30000</v>
      </c>
      <c r="AD867" s="1203"/>
      <c r="AE867" s="1203"/>
      <c r="AF867" s="1203"/>
      <c r="AG867" s="1203"/>
      <c r="AH867" s="1204"/>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2">
        <v>5000</v>
      </c>
      <c r="AD868" s="1203"/>
      <c r="AE868" s="1203"/>
      <c r="AF868" s="1203"/>
      <c r="AG868" s="1203"/>
      <c r="AH868" s="1204"/>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1" t="s">
        <v>1066</v>
      </c>
      <c r="F869" s="1412"/>
      <c r="G869" s="1412"/>
      <c r="H869" s="1412"/>
      <c r="I869" s="1412"/>
      <c r="J869" s="1412"/>
      <c r="K869" s="1412"/>
      <c r="L869" s="1412"/>
      <c r="M869" s="1412"/>
      <c r="N869" s="1412"/>
      <c r="O869" s="1412"/>
      <c r="P869" s="1412"/>
      <c r="Q869" s="1412"/>
      <c r="R869" s="1412"/>
      <c r="S869" s="1412"/>
      <c r="T869" s="1412"/>
      <c r="U869" s="1412"/>
      <c r="V869" s="1412"/>
      <c r="W869" s="1412"/>
      <c r="X869" s="1412"/>
      <c r="Y869" s="1412"/>
      <c r="Z869" s="1412"/>
      <c r="AA869" s="1412"/>
      <c r="AB869" s="1413"/>
      <c r="AC869" s="1144"/>
      <c r="AD869" s="1144"/>
      <c r="AE869" s="1144"/>
      <c r="AF869" s="1144"/>
      <c r="AG869" s="1144"/>
      <c r="AH869" s="1144"/>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1" t="s">
        <v>1066</v>
      </c>
      <c r="F870" s="1412"/>
      <c r="G870" s="1412"/>
      <c r="H870" s="1412"/>
      <c r="I870" s="1412"/>
      <c r="J870" s="1412"/>
      <c r="K870" s="1412"/>
      <c r="L870" s="1412"/>
      <c r="M870" s="1412"/>
      <c r="N870" s="1412"/>
      <c r="O870" s="1412"/>
      <c r="P870" s="1412"/>
      <c r="Q870" s="1412"/>
      <c r="R870" s="1412"/>
      <c r="S870" s="1412"/>
      <c r="T870" s="1412"/>
      <c r="U870" s="1412"/>
      <c r="V870" s="1412"/>
      <c r="W870" s="1412"/>
      <c r="X870" s="1412"/>
      <c r="Y870" s="1412"/>
      <c r="Z870" s="1412"/>
      <c r="AA870" s="1412"/>
      <c r="AB870" s="1413"/>
      <c r="AC870" s="1144"/>
      <c r="AD870" s="1144"/>
      <c r="AE870" s="1144"/>
      <c r="AF870" s="1144"/>
      <c r="AG870" s="1144"/>
      <c r="AH870" s="1144"/>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2"/>
      <c r="AA874" s="1203"/>
      <c r="AB874" s="1203"/>
      <c r="AC874" s="1203"/>
      <c r="AD874" s="1203"/>
      <c r="AE874" s="1204"/>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2"/>
      <c r="AA875" s="1203"/>
      <c r="AB875" s="1203"/>
      <c r="AC875" s="1203"/>
      <c r="AD875" s="1203"/>
      <c r="AE875" s="1204"/>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2"/>
      <c r="AA876" s="1203"/>
      <c r="AB876" s="1203"/>
      <c r="AC876" s="1203"/>
      <c r="AD876" s="1203"/>
      <c r="AE876" s="1204"/>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4">
        <f>Z874-(Z875+Z876)</f>
        <v>0</v>
      </c>
      <c r="AA877" s="1215"/>
      <c r="AB877" s="1215"/>
      <c r="AC877" s="1215"/>
      <c r="AD877" s="1215"/>
      <c r="AE877" s="1216"/>
      <c r="AM877" s="61"/>
      <c r="AO877" s="52" t="s">
        <v>180</v>
      </c>
      <c r="AP877" s="177">
        <v>20</v>
      </c>
      <c r="AQ877" s="1460">
        <f>IF(AD955&gt;0,0.2,0)</f>
        <v>0</v>
      </c>
      <c r="AR877" s="1460"/>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0">
        <f>IF(AD958&gt;0,0.05,0)</f>
        <v>0</v>
      </c>
      <c r="AR878" s="1420"/>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43">
        <f>IF(AD965&gt;0,0.07,0)</f>
        <v>0</v>
      </c>
      <c r="AR879" s="1443"/>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43">
        <f>IF(AD969&gt;0,0.02,0)</f>
        <v>0</v>
      </c>
      <c r="AR880" s="1443"/>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43">
        <f>IF(AD971&gt;0,0.02,0)</f>
        <v>0</v>
      </c>
      <c r="AR881" s="1443"/>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60">
        <f>AN891</f>
        <v>0</v>
      </c>
      <c r="AR882" s="1443"/>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81"/>
      <c r="AR883" s="1581"/>
      <c r="AS883" s="1581"/>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50"/>
      <c r="AR884" s="1450"/>
      <c r="AS884" s="1450"/>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0" t="s">
        <v>103</v>
      </c>
      <c r="B885" s="1150"/>
      <c r="C885" s="1150"/>
      <c r="D885" s="1150"/>
      <c r="E885" s="1150"/>
      <c r="F885" s="1150"/>
      <c r="G885" s="1150"/>
      <c r="H885" s="1150"/>
      <c r="I885" s="1150"/>
      <c r="J885" s="1150"/>
      <c r="K885" s="1150"/>
      <c r="L885" s="1150"/>
      <c r="M885" s="1150"/>
      <c r="N885" s="1150"/>
      <c r="O885" s="1150"/>
      <c r="P885" s="1150"/>
      <c r="Q885" s="1150"/>
      <c r="R885" s="1150"/>
      <c r="S885" s="1150"/>
      <c r="T885" s="1150"/>
      <c r="U885" s="1150"/>
      <c r="V885" s="1150"/>
      <c r="W885" s="1150"/>
      <c r="X885" s="1150"/>
      <c r="Y885" s="1150"/>
      <c r="Z885" s="1150"/>
      <c r="AA885" s="1150"/>
      <c r="AB885" s="1150"/>
      <c r="AC885" s="1150"/>
      <c r="AD885" s="1150"/>
      <c r="AE885" s="1150"/>
      <c r="AF885" s="1150"/>
      <c r="AG885" s="1150"/>
      <c r="AH885" s="1150"/>
      <c r="AI885" s="1150"/>
      <c r="AJ885" s="1150"/>
      <c r="AK885" s="1150"/>
      <c r="AL885" s="1150"/>
      <c r="AM885" s="61"/>
      <c r="AO885" s="52" t="s">
        <v>323</v>
      </c>
      <c r="AP885" s="177">
        <v>10</v>
      </c>
      <c r="AQ885" s="1443">
        <f>IF(AD988&gt;0,0.1,0)</f>
        <v>0.1</v>
      </c>
      <c r="AR885" s="1443"/>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1"/>
      <c r="B886" s="1151"/>
      <c r="C886" s="1151"/>
      <c r="D886" s="1151"/>
      <c r="E886" s="1151"/>
      <c r="F886" s="1151"/>
      <c r="G886" s="1151"/>
      <c r="H886" s="1151"/>
      <c r="I886" s="1151"/>
      <c r="J886" s="1151"/>
      <c r="K886" s="1151"/>
      <c r="L886" s="1151"/>
      <c r="M886" s="1151"/>
      <c r="N886" s="1151"/>
      <c r="O886" s="1151"/>
      <c r="P886" s="1151"/>
      <c r="Q886" s="1151"/>
      <c r="R886" s="1151"/>
      <c r="S886" s="1151"/>
      <c r="T886" s="1151"/>
      <c r="U886" s="1151"/>
      <c r="V886" s="1151"/>
      <c r="W886" s="1151"/>
      <c r="X886" s="1151"/>
      <c r="Y886" s="1151"/>
      <c r="Z886" s="1151"/>
      <c r="AA886" s="1151"/>
      <c r="AB886" s="1151"/>
      <c r="AC886" s="1151"/>
      <c r="AD886" s="1151"/>
      <c r="AE886" s="1151"/>
      <c r="AF886" s="1151"/>
      <c r="AG886" s="1151"/>
      <c r="AH886" s="1151"/>
      <c r="AI886" s="1151"/>
      <c r="AJ886" s="1151"/>
      <c r="AK886" s="1151"/>
      <c r="AL886" s="1151"/>
      <c r="AM886" s="61"/>
      <c r="AO886" s="52"/>
      <c r="AP886" s="177"/>
      <c r="AQ886" s="1460">
        <f>SUM(AQ877:AQ885)</f>
        <v>0.1</v>
      </c>
      <c r="AR886" s="1443"/>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0">
        <f>SUM(AQ877:AR881)+AQ885</f>
        <v>0.1</v>
      </c>
      <c r="AR888" s="1443"/>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74" t="s">
        <v>874</v>
      </c>
      <c r="G890" s="1475"/>
      <c r="H890" s="1475"/>
      <c r="I890" s="1475"/>
      <c r="J890" s="1475"/>
      <c r="K890" s="1475"/>
      <c r="L890" s="1475"/>
      <c r="M890" s="1475"/>
      <c r="N890" s="1475"/>
      <c r="O890" s="1475"/>
      <c r="P890" s="1475"/>
      <c r="Q890" s="1475"/>
      <c r="R890" s="1475"/>
      <c r="S890" s="1475"/>
      <c r="T890" s="1476"/>
      <c r="U890" s="1518" t="s">
        <v>34</v>
      </c>
      <c r="V890" s="1519"/>
      <c r="W890" s="1519"/>
      <c r="X890" s="1519"/>
      <c r="Y890" s="1519"/>
      <c r="Z890" s="1519"/>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6" t="s">
        <v>903</v>
      </c>
      <c r="G891" s="1197"/>
      <c r="H891" s="1197"/>
      <c r="I891" s="1197"/>
      <c r="J891" s="1197"/>
      <c r="K891" s="1197"/>
      <c r="L891" s="1197"/>
      <c r="M891" s="1197"/>
      <c r="N891" s="1197"/>
      <c r="O891" s="1197"/>
      <c r="P891" s="1197"/>
      <c r="Q891" s="1197"/>
      <c r="R891" s="1197"/>
      <c r="S891" s="1197"/>
      <c r="T891" s="1198"/>
      <c r="U891" s="1196"/>
      <c r="V891" s="1197"/>
      <c r="W891" s="1197"/>
      <c r="X891" s="1197"/>
      <c r="Y891" s="1197"/>
      <c r="Z891" s="1197"/>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199"/>
      <c r="G892" s="1200"/>
      <c r="H892" s="1200"/>
      <c r="I892" s="1200"/>
      <c r="J892" s="1200"/>
      <c r="K892" s="1200"/>
      <c r="L892" s="1200"/>
      <c r="M892" s="1200"/>
      <c r="N892" s="1200"/>
      <c r="O892" s="1200"/>
      <c r="P892" s="1200"/>
      <c r="Q892" s="1200"/>
      <c r="R892" s="1200"/>
      <c r="S892" s="1200"/>
      <c r="T892" s="1201"/>
      <c r="U892" s="1199"/>
      <c r="V892" s="1200"/>
      <c r="W892" s="1200"/>
      <c r="X892" s="1200"/>
      <c r="Y892" s="1200"/>
      <c r="Z892" s="1200"/>
      <c r="AA892" s="168"/>
      <c r="AB892" s="1566" t="s">
        <v>424</v>
      </c>
      <c r="AC892" s="1566"/>
      <c r="AD892" s="1566"/>
      <c r="AE892" s="1566"/>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19" t="s">
        <v>592</v>
      </c>
      <c r="V893" s="1120"/>
      <c r="W893" s="1120"/>
      <c r="X893" s="1120"/>
      <c r="Y893" s="1120"/>
      <c r="Z893" s="1121"/>
      <c r="AA893" s="1191">
        <f>AG619</f>
        <v>17143516</v>
      </c>
      <c r="AB893" s="1155"/>
      <c r="AC893" s="1155"/>
      <c r="AD893" s="1155"/>
      <c r="AE893" s="1155"/>
      <c r="AF893" s="1192"/>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19" t="s">
        <v>592</v>
      </c>
      <c r="V894" s="1120"/>
      <c r="W894" s="1120"/>
      <c r="X894" s="1120"/>
      <c r="Y894" s="1120"/>
      <c r="Z894" s="1121"/>
      <c r="AA894" s="1191">
        <f>AG618</f>
        <v>6875000</v>
      </c>
      <c r="AB894" s="1155"/>
      <c r="AC894" s="1155"/>
      <c r="AD894" s="1155"/>
      <c r="AE894" s="1155"/>
      <c r="AF894" s="1192"/>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19" t="s">
        <v>642</v>
      </c>
      <c r="V895" s="1120"/>
      <c r="W895" s="1120"/>
      <c r="X895" s="1120"/>
      <c r="Y895" s="1120"/>
      <c r="Z895" s="1121"/>
      <c r="AA895" s="1191"/>
      <c r="AB895" s="1155"/>
      <c r="AC895" s="1155"/>
      <c r="AD895" s="1155"/>
      <c r="AE895" s="1155"/>
      <c r="AF895" s="1192"/>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19" t="s">
        <v>642</v>
      </c>
      <c r="V896" s="1120"/>
      <c r="W896" s="1120"/>
      <c r="X896" s="1120"/>
      <c r="Y896" s="1120"/>
      <c r="Z896" s="1121"/>
      <c r="AA896" s="1191"/>
      <c r="AB896" s="1155"/>
      <c r="AC896" s="1155"/>
      <c r="AD896" s="1155"/>
      <c r="AE896" s="1155"/>
      <c r="AF896" s="1192"/>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19" t="s">
        <v>642</v>
      </c>
      <c r="V897" s="1120"/>
      <c r="W897" s="1120"/>
      <c r="X897" s="1120"/>
      <c r="Y897" s="1120"/>
      <c r="Z897" s="1121"/>
      <c r="AA897" s="1191"/>
      <c r="AB897" s="1155"/>
      <c r="AC897" s="1155"/>
      <c r="AD897" s="1155"/>
      <c r="AE897" s="1155"/>
      <c r="AF897" s="1192"/>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19" t="s">
        <v>642</v>
      </c>
      <c r="V898" s="1120"/>
      <c r="W898" s="1120"/>
      <c r="X898" s="1120"/>
      <c r="Y898" s="1120"/>
      <c r="Z898" s="1121"/>
      <c r="AA898" s="1191"/>
      <c r="AB898" s="1155"/>
      <c r="AC898" s="1155"/>
      <c r="AD898" s="1155"/>
      <c r="AE898" s="1155"/>
      <c r="AF898" s="1192"/>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19" t="s">
        <v>642</v>
      </c>
      <c r="V899" s="1120"/>
      <c r="W899" s="1120"/>
      <c r="X899" s="1120"/>
      <c r="Y899" s="1120"/>
      <c r="Z899" s="1121"/>
      <c r="AA899" s="1191"/>
      <c r="AB899" s="1155"/>
      <c r="AC899" s="1155"/>
      <c r="AD899" s="1155"/>
      <c r="AE899" s="1155"/>
      <c r="AF899" s="1192"/>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19" t="s">
        <v>642</v>
      </c>
      <c r="V900" s="1120"/>
      <c r="W900" s="1120"/>
      <c r="X900" s="1120"/>
      <c r="Y900" s="1120"/>
      <c r="Z900" s="1121"/>
      <c r="AA900" s="1191"/>
      <c r="AB900" s="1155"/>
      <c r="AC900" s="1155"/>
      <c r="AD900" s="1155"/>
      <c r="AE900" s="1155"/>
      <c r="AF900" s="1192"/>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19" t="s">
        <v>642</v>
      </c>
      <c r="V901" s="1120"/>
      <c r="W901" s="1120"/>
      <c r="X901" s="1120"/>
      <c r="Y901" s="1120"/>
      <c r="Z901" s="1121"/>
      <c r="AA901" s="1191"/>
      <c r="AB901" s="1155"/>
      <c r="AC901" s="1155"/>
      <c r="AD901" s="1155"/>
      <c r="AE901" s="1155"/>
      <c r="AF901" s="1192"/>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19" t="s">
        <v>642</v>
      </c>
      <c r="V902" s="1120"/>
      <c r="W902" s="1120"/>
      <c r="X902" s="1120"/>
      <c r="Y902" s="1120"/>
      <c r="Z902" s="1121"/>
      <c r="AA902" s="1191"/>
      <c r="AB902" s="1155"/>
      <c r="AC902" s="1155"/>
      <c r="AD902" s="1155"/>
      <c r="AE902" s="1155"/>
      <c r="AF902" s="1192"/>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119" t="s">
        <v>642</v>
      </c>
      <c r="V903" s="1120"/>
      <c r="W903" s="1120"/>
      <c r="X903" s="1120"/>
      <c r="Y903" s="1120"/>
      <c r="Z903" s="1121"/>
      <c r="AA903" s="1191"/>
      <c r="AB903" s="1155"/>
      <c r="AC903" s="1155"/>
      <c r="AD903" s="1155"/>
      <c r="AE903" s="1155"/>
      <c r="AF903" s="1192"/>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19" t="s">
        <v>642</v>
      </c>
      <c r="V904" s="1120"/>
      <c r="W904" s="1120"/>
      <c r="X904" s="1120"/>
      <c r="Y904" s="1120"/>
      <c r="Z904" s="1121"/>
      <c r="AA904" s="1191"/>
      <c r="AB904" s="1155"/>
      <c r="AC904" s="1155"/>
      <c r="AD904" s="1155"/>
      <c r="AE904" s="1155"/>
      <c r="AF904" s="1192"/>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19" t="s">
        <v>642</v>
      </c>
      <c r="V905" s="1120"/>
      <c r="W905" s="1120"/>
      <c r="X905" s="1120"/>
      <c r="Y905" s="1120"/>
      <c r="Z905" s="1121"/>
      <c r="AA905" s="1191"/>
      <c r="AB905" s="1155"/>
      <c r="AC905" s="1155"/>
      <c r="AD905" s="1155"/>
      <c r="AE905" s="1155"/>
      <c r="AF905" s="1192"/>
      <c r="AM905" s="1451">
        <f>G734+O778</f>
        <v>99</v>
      </c>
      <c r="AN905" s="1452"/>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119" t="s">
        <v>642</v>
      </c>
      <c r="V906" s="1120"/>
      <c r="W906" s="1120"/>
      <c r="X906" s="1120"/>
      <c r="Y906" s="1120"/>
      <c r="Z906" s="1121"/>
      <c r="AA906" s="1191"/>
      <c r="AB906" s="1155"/>
      <c r="AC906" s="1155"/>
      <c r="AD906" s="1155"/>
      <c r="AE906" s="1155"/>
      <c r="AF906" s="1192"/>
      <c r="AM906" s="52"/>
      <c r="AN906" s="21"/>
      <c r="AO906" s="1462">
        <f>ROUNDDOWN(X999/I999,2)</f>
        <v>0.28999999999999998</v>
      </c>
      <c r="AP906" s="1463"/>
      <c r="AQ906" s="1463"/>
      <c r="AR906" s="1464"/>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119" t="s">
        <v>642</v>
      </c>
      <c r="V907" s="1120"/>
      <c r="W907" s="1120"/>
      <c r="X907" s="1120"/>
      <c r="Y907" s="1120"/>
      <c r="Z907" s="1121"/>
      <c r="AA907" s="1191"/>
      <c r="AB907" s="1155"/>
      <c r="AC907" s="1155"/>
      <c r="AD907" s="1155"/>
      <c r="AE907" s="1155"/>
      <c r="AF907" s="1192"/>
      <c r="AM907" s="52"/>
      <c r="AN907" s="52"/>
      <c r="AO907" s="1486">
        <f>ROUNDDOWN(X1003/I1003,2)</f>
        <v>0</v>
      </c>
      <c r="AP907" s="1487"/>
      <c r="AQ907" s="1487"/>
      <c r="AR907" s="1488"/>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19" t="s">
        <v>723</v>
      </c>
      <c r="Q908" s="1120"/>
      <c r="R908" s="1120"/>
      <c r="S908" s="1120"/>
      <c r="T908" s="1121"/>
      <c r="U908" s="1119" t="s">
        <v>642</v>
      </c>
      <c r="V908" s="1120"/>
      <c r="W908" s="1120"/>
      <c r="X908" s="1120"/>
      <c r="Y908" s="1120"/>
      <c r="Z908" s="1121"/>
      <c r="AA908" s="1191"/>
      <c r="AB908" s="1155"/>
      <c r="AC908" s="1155"/>
      <c r="AD908" s="1155"/>
      <c r="AE908" s="1155"/>
      <c r="AF908" s="1192"/>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68" t="s">
        <v>357</v>
      </c>
      <c r="J909" s="1469"/>
      <c r="K909" s="1469"/>
      <c r="L909" s="1469"/>
      <c r="M909" s="1469"/>
      <c r="N909" s="1469"/>
      <c r="O909" s="1469"/>
      <c r="P909" s="1469"/>
      <c r="Q909" s="1469"/>
      <c r="R909" s="1469"/>
      <c r="S909" s="1469"/>
      <c r="T909" s="1470"/>
      <c r="U909" s="1119" t="s">
        <v>642</v>
      </c>
      <c r="V909" s="1120"/>
      <c r="W909" s="1120"/>
      <c r="X909" s="1120"/>
      <c r="Y909" s="1120"/>
      <c r="Z909" s="1121"/>
      <c r="AA909" s="1191"/>
      <c r="AB909" s="1155"/>
      <c r="AC909" s="1155"/>
      <c r="AD909" s="1155"/>
      <c r="AE909" s="1155"/>
      <c r="AF909" s="1192"/>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77" t="s">
        <v>357</v>
      </c>
      <c r="J910" s="1478"/>
      <c r="K910" s="1478"/>
      <c r="L910" s="1478"/>
      <c r="M910" s="1478"/>
      <c r="N910" s="1478"/>
      <c r="O910" s="1478"/>
      <c r="P910" s="1478"/>
      <c r="Q910" s="1478"/>
      <c r="R910" s="1478"/>
      <c r="S910" s="1478"/>
      <c r="T910" s="1479"/>
      <c r="U910" s="1119" t="s">
        <v>642</v>
      </c>
      <c r="V910" s="1120"/>
      <c r="W910" s="1120"/>
      <c r="X910" s="1120"/>
      <c r="Y910" s="1120"/>
      <c r="Z910" s="1121"/>
      <c r="AA910" s="1191"/>
      <c r="AB910" s="1155"/>
      <c r="AC910" s="1155"/>
      <c r="AD910" s="1155"/>
      <c r="AE910" s="1155"/>
      <c r="AF910" s="1192"/>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77" t="s">
        <v>357</v>
      </c>
      <c r="J911" s="1478"/>
      <c r="K911" s="1478"/>
      <c r="L911" s="1478"/>
      <c r="M911" s="1478"/>
      <c r="N911" s="1478"/>
      <c r="O911" s="1478"/>
      <c r="P911" s="1478"/>
      <c r="Q911" s="1478"/>
      <c r="R911" s="1478"/>
      <c r="S911" s="1478"/>
      <c r="T911" s="1479"/>
      <c r="U911" s="1119" t="s">
        <v>642</v>
      </c>
      <c r="V911" s="1120"/>
      <c r="W911" s="1120"/>
      <c r="X911" s="1120"/>
      <c r="Y911" s="1120"/>
      <c r="Z911" s="1121"/>
      <c r="AA911" s="1191"/>
      <c r="AB911" s="1155"/>
      <c r="AC911" s="1155"/>
      <c r="AD911" s="1155"/>
      <c r="AE911" s="1155"/>
      <c r="AF911" s="1192"/>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77" t="s">
        <v>357</v>
      </c>
      <c r="J912" s="1478"/>
      <c r="K912" s="1478"/>
      <c r="L912" s="1478"/>
      <c r="M912" s="1478"/>
      <c r="N912" s="1478"/>
      <c r="O912" s="1478"/>
      <c r="P912" s="1478"/>
      <c r="Q912" s="1478"/>
      <c r="R912" s="1478"/>
      <c r="S912" s="1478"/>
      <c r="T912" s="1479"/>
      <c r="U912" s="1119" t="s">
        <v>642</v>
      </c>
      <c r="V912" s="1120"/>
      <c r="W912" s="1120"/>
      <c r="X912" s="1120"/>
      <c r="Y912" s="1120"/>
      <c r="Z912" s="1121"/>
      <c r="AA912" s="1191"/>
      <c r="AB912" s="1155"/>
      <c r="AC912" s="1155"/>
      <c r="AD912" s="1155"/>
      <c r="AE912" s="1155"/>
      <c r="AF912" s="1192"/>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5"/>
      <c r="N917" s="1416"/>
      <c r="O917" s="1416"/>
      <c r="P917" s="1416"/>
      <c r="Q917" s="1416"/>
      <c r="R917" s="1416"/>
      <c r="S917" s="1417"/>
      <c r="U917" s="103" t="s">
        <v>11</v>
      </c>
      <c r="V917" s="77"/>
      <c r="W917" s="77"/>
      <c r="X917" s="77"/>
      <c r="Y917" s="77"/>
      <c r="Z917" s="77"/>
      <c r="AA917" s="77"/>
      <c r="AB917" s="77"/>
      <c r="AC917" s="77"/>
      <c r="AD917" s="78"/>
      <c r="AE917" s="1495"/>
      <c r="AF917" s="1416"/>
      <c r="AG917" s="1416"/>
      <c r="AH917" s="1416"/>
      <c r="AI917" s="1416"/>
      <c r="AJ917" s="1416"/>
      <c r="AK917" s="1417"/>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57" t="s">
        <v>1765</v>
      </c>
      <c r="N918" s="1458"/>
      <c r="O918" s="1458"/>
      <c r="P918" s="1458"/>
      <c r="Q918" s="1458"/>
      <c r="R918" s="1458"/>
      <c r="S918" s="1459"/>
      <c r="U918" s="103" t="s">
        <v>12</v>
      </c>
      <c r="V918" s="77"/>
      <c r="W918" s="77"/>
      <c r="X918" s="77"/>
      <c r="Y918" s="77"/>
      <c r="Z918" s="77"/>
      <c r="AA918" s="77"/>
      <c r="AB918" s="77"/>
      <c r="AC918" s="77"/>
      <c r="AD918" s="78"/>
      <c r="AE918" s="1457"/>
      <c r="AF918" s="1458"/>
      <c r="AG918" s="1458"/>
      <c r="AH918" s="1458"/>
      <c r="AI918" s="1458"/>
      <c r="AJ918" s="1458"/>
      <c r="AK918" s="1459"/>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04" t="s">
        <v>1766</v>
      </c>
      <c r="K919" s="1505"/>
      <c r="L919" s="1505"/>
      <c r="M919" s="1505"/>
      <c r="N919" s="1505"/>
      <c r="O919" s="1505"/>
      <c r="P919" s="1505"/>
      <c r="Q919" s="1505"/>
      <c r="R919" s="1505"/>
      <c r="S919" s="1506"/>
      <c r="U919" s="103" t="s">
        <v>975</v>
      </c>
      <c r="V919" s="77"/>
      <c r="W919" s="77"/>
      <c r="AB919" s="1504" t="s">
        <v>329</v>
      </c>
      <c r="AC919" s="1505"/>
      <c r="AD919" s="1505"/>
      <c r="AE919" s="1505"/>
      <c r="AF919" s="1505"/>
      <c r="AG919" s="1505"/>
      <c r="AH919" s="1505"/>
      <c r="AI919" s="1505"/>
      <c r="AJ919" s="1505"/>
      <c r="AK919" s="1506"/>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498">
        <v>1</v>
      </c>
      <c r="N920" s="1490"/>
      <c r="O920" s="1490"/>
      <c r="P920" s="1490"/>
      <c r="Q920" s="1490"/>
      <c r="R920" s="1490"/>
      <c r="S920" s="1491"/>
      <c r="U920" s="103" t="s">
        <v>13</v>
      </c>
      <c r="V920" s="77"/>
      <c r="W920" s="77"/>
      <c r="X920" s="77"/>
      <c r="Y920" s="77"/>
      <c r="Z920" s="77"/>
      <c r="AA920" s="77"/>
      <c r="AB920" s="77"/>
      <c r="AC920" s="77"/>
      <c r="AD920" s="78"/>
      <c r="AE920" s="1489"/>
      <c r="AF920" s="1490"/>
      <c r="AG920" s="1490"/>
      <c r="AH920" s="1490"/>
      <c r="AI920" s="1490"/>
      <c r="AJ920" s="1490"/>
      <c r="AK920" s="1491"/>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47">
        <v>99</v>
      </c>
      <c r="N921" s="1448"/>
      <c r="O921" s="1448"/>
      <c r="P921" s="1448"/>
      <c r="Q921" s="1448"/>
      <c r="R921" s="1448"/>
      <c r="S921" s="1449"/>
      <c r="U921" s="103" t="s">
        <v>14</v>
      </c>
      <c r="V921" s="77"/>
      <c r="W921" s="77"/>
      <c r="X921" s="77"/>
      <c r="Y921" s="77"/>
      <c r="Z921" s="77"/>
      <c r="AA921" s="77"/>
      <c r="AB921" s="77"/>
      <c r="AC921" s="77"/>
      <c r="AD921" s="78"/>
      <c r="AE921" s="1447"/>
      <c r="AF921" s="1448"/>
      <c r="AG921" s="1448"/>
      <c r="AH921" s="1448"/>
      <c r="AI921" s="1448"/>
      <c r="AJ921" s="1448"/>
      <c r="AK921" s="1449"/>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1">
        <f>'Subsidy Contract Calculation'!F30</f>
        <v>1966140</v>
      </c>
      <c r="N922" s="1155"/>
      <c r="O922" s="1155"/>
      <c r="P922" s="1155"/>
      <c r="Q922" s="1155"/>
      <c r="R922" s="1155"/>
      <c r="S922" s="1192"/>
      <c r="U922" s="103" t="s">
        <v>15</v>
      </c>
      <c r="V922" s="77"/>
      <c r="W922" s="77"/>
      <c r="X922" s="77"/>
      <c r="Y922" s="77"/>
      <c r="Z922" s="77"/>
      <c r="AA922" s="77"/>
      <c r="AB922" s="77"/>
      <c r="AC922" s="77"/>
      <c r="AD922" s="78"/>
      <c r="AE922" s="1191"/>
      <c r="AF922" s="1155"/>
      <c r="AG922" s="1155"/>
      <c r="AH922" s="1155"/>
      <c r="AI922" s="1155"/>
      <c r="AJ922" s="1155"/>
      <c r="AK922" s="1192"/>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1">
        <f>M922*M924</f>
        <v>39322800</v>
      </c>
      <c r="N923" s="1155"/>
      <c r="O923" s="1155"/>
      <c r="P923" s="1155"/>
      <c r="Q923" s="1155"/>
      <c r="R923" s="1155"/>
      <c r="S923" s="1192"/>
      <c r="U923" s="103" t="s">
        <v>16</v>
      </c>
      <c r="V923" s="77"/>
      <c r="W923" s="77"/>
      <c r="X923" s="77"/>
      <c r="Y923" s="77"/>
      <c r="Z923" s="77"/>
      <c r="AA923" s="77"/>
      <c r="AB923" s="77"/>
      <c r="AC923" s="77"/>
      <c r="AD923" s="78"/>
      <c r="AE923" s="1191"/>
      <c r="AF923" s="1155"/>
      <c r="AG923" s="1155"/>
      <c r="AH923" s="1155"/>
      <c r="AI923" s="1155"/>
      <c r="AJ923" s="1155"/>
      <c r="AK923" s="1192"/>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53">
        <v>20</v>
      </c>
      <c r="N924" s="1454"/>
      <c r="O924" s="1454"/>
      <c r="P924" s="1454"/>
      <c r="Q924" s="1454"/>
      <c r="R924" s="1454"/>
      <c r="S924" s="1455"/>
      <c r="U924" s="103" t="s">
        <v>621</v>
      </c>
      <c r="V924" s="77"/>
      <c r="W924" s="77"/>
      <c r="X924" s="77"/>
      <c r="Y924" s="77"/>
      <c r="Z924" s="77"/>
      <c r="AA924" s="77"/>
      <c r="AB924" s="77"/>
      <c r="AC924" s="77"/>
      <c r="AD924" s="78"/>
      <c r="AE924" s="1453"/>
      <c r="AF924" s="1454"/>
      <c r="AG924" s="1454"/>
      <c r="AH924" s="1454"/>
      <c r="AI924" s="1454"/>
      <c r="AJ924" s="1454"/>
      <c r="AK924" s="1455"/>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27"/>
      <c r="N929" s="1154"/>
      <c r="O929" s="1154"/>
      <c r="P929" s="1154"/>
      <c r="Q929" s="1154"/>
      <c r="R929" s="1154"/>
      <c r="S929" s="1428"/>
      <c r="T929" s="103" t="s">
        <v>872</v>
      </c>
      <c r="U929" s="77"/>
      <c r="V929" s="77"/>
      <c r="W929" s="77"/>
      <c r="X929" s="77"/>
      <c r="Y929" s="77"/>
      <c r="Z929" s="78"/>
      <c r="AA929" s="1427"/>
      <c r="AB929" s="1154"/>
      <c r="AC929" s="1154"/>
      <c r="AD929" s="1154"/>
      <c r="AE929" s="1154"/>
      <c r="AF929" s="1154"/>
      <c r="AG929" s="1428"/>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27"/>
      <c r="N930" s="1154"/>
      <c r="O930" s="1154"/>
      <c r="P930" s="1154"/>
      <c r="Q930" s="1154"/>
      <c r="R930" s="1154"/>
      <c r="S930" s="1428"/>
      <c r="T930" s="103" t="s">
        <v>871</v>
      </c>
      <c r="U930" s="77"/>
      <c r="V930" s="77"/>
      <c r="W930" s="77"/>
      <c r="X930" s="77"/>
      <c r="Y930" s="77"/>
      <c r="Z930" s="78"/>
      <c r="AA930" s="1427"/>
      <c r="AB930" s="1154"/>
      <c r="AC930" s="1154"/>
      <c r="AD930" s="1154"/>
      <c r="AE930" s="1154"/>
      <c r="AF930" s="1154"/>
      <c r="AG930" s="1428"/>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499" t="s">
        <v>642</v>
      </c>
      <c r="N931" s="1500"/>
      <c r="O931" s="1500"/>
      <c r="P931" s="1500"/>
      <c r="Q931" s="1500"/>
      <c r="R931" s="1500"/>
      <c r="S931" s="1501"/>
      <c r="T931" s="76" t="s">
        <v>360</v>
      </c>
      <c r="U931" s="77"/>
      <c r="V931" s="77"/>
      <c r="W931" s="77"/>
      <c r="X931" s="77"/>
      <c r="Y931" s="77"/>
      <c r="Z931" s="78"/>
      <c r="AA931" s="1427"/>
      <c r="AB931" s="1154"/>
      <c r="AC931" s="1154"/>
      <c r="AD931" s="1154"/>
      <c r="AE931" s="1154"/>
      <c r="AF931" s="1154"/>
      <c r="AG931" s="1428"/>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27"/>
      <c r="N932" s="1154"/>
      <c r="O932" s="1154"/>
      <c r="P932" s="1154"/>
      <c r="Q932" s="1154"/>
      <c r="R932" s="1154"/>
      <c r="S932" s="1428"/>
      <c r="T932" s="76" t="s">
        <v>361</v>
      </c>
      <c r="U932" s="77"/>
      <c r="V932" s="77"/>
      <c r="W932" s="77"/>
      <c r="X932" s="77"/>
      <c r="Y932" s="77"/>
      <c r="Z932" s="78"/>
      <c r="AA932" s="1427"/>
      <c r="AB932" s="1154"/>
      <c r="AC932" s="1154"/>
      <c r="AD932" s="1154"/>
      <c r="AE932" s="1154"/>
      <c r="AF932" s="1154"/>
      <c r="AG932" s="1428"/>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27" t="s">
        <v>1765</v>
      </c>
      <c r="N933" s="1154"/>
      <c r="O933" s="1154"/>
      <c r="P933" s="1154"/>
      <c r="Q933" s="1154"/>
      <c r="R933" s="1154"/>
      <c r="S933" s="1428"/>
      <c r="T933" s="76" t="s">
        <v>408</v>
      </c>
      <c r="U933" s="77"/>
      <c r="V933" s="77"/>
      <c r="W933" s="77"/>
      <c r="X933" s="77"/>
      <c r="Y933" s="77"/>
      <c r="Z933" s="78"/>
      <c r="AA933" s="1427"/>
      <c r="AB933" s="1154"/>
      <c r="AC933" s="1154"/>
      <c r="AD933" s="1154"/>
      <c r="AE933" s="1154"/>
      <c r="AF933" s="1154"/>
      <c r="AG933" s="1428"/>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83" t="s">
        <v>1767</v>
      </c>
      <c r="N934" s="1484"/>
      <c r="O934" s="1484"/>
      <c r="P934" s="1484"/>
      <c r="Q934" s="1484"/>
      <c r="R934" s="1484"/>
      <c r="S934" s="1485"/>
      <c r="T934" s="1465"/>
      <c r="U934" s="1466"/>
      <c r="V934" s="1466"/>
      <c r="W934" s="1466"/>
      <c r="X934" s="1466"/>
      <c r="Y934" s="1466"/>
      <c r="Z934" s="1467"/>
      <c r="AA934" s="1427"/>
      <c r="AB934" s="1154"/>
      <c r="AC934" s="1154"/>
      <c r="AD934" s="1154"/>
      <c r="AE934" s="1154"/>
      <c r="AF934" s="1154"/>
      <c r="AG934" s="1428"/>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27"/>
      <c r="N935" s="1154"/>
      <c r="O935" s="1154"/>
      <c r="P935" s="1154"/>
      <c r="Q935" s="1154"/>
      <c r="R935" s="1154"/>
      <c r="S935" s="1428"/>
      <c r="T935" s="1465"/>
      <c r="U935" s="1466"/>
      <c r="V935" s="1466"/>
      <c r="W935" s="1466"/>
      <c r="X935" s="1466"/>
      <c r="Y935" s="1466"/>
      <c r="Z935" s="1467"/>
      <c r="AA935" s="1427"/>
      <c r="AB935" s="1154"/>
      <c r="AC935" s="1154"/>
      <c r="AD935" s="1154"/>
      <c r="AE935" s="1154"/>
      <c r="AF935" s="1154"/>
      <c r="AG935" s="1428"/>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63" t="s">
        <v>592</v>
      </c>
      <c r="P936" s="1164"/>
      <c r="Q936" s="142"/>
      <c r="R936" s="142"/>
      <c r="S936" s="143"/>
      <c r="T936" s="71" t="s">
        <v>177</v>
      </c>
      <c r="U936" s="72"/>
      <c r="V936" s="72"/>
      <c r="W936" s="1410" t="s">
        <v>357</v>
      </c>
      <c r="X936" s="1194"/>
      <c r="Y936" s="1194"/>
      <c r="Z936" s="1194"/>
      <c r="AA936" s="1194"/>
      <c r="AB936" s="1194"/>
      <c r="AC936" s="1194"/>
      <c r="AD936" s="1194"/>
      <c r="AE936" s="1194"/>
      <c r="AF936" s="1194"/>
      <c r="AG936" s="1195"/>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18" t="s">
        <v>36</v>
      </c>
      <c r="G937" s="1419"/>
      <c r="H937" s="1419"/>
      <c r="I937" s="1419"/>
      <c r="J937" s="1419"/>
      <c r="K937" s="1419"/>
      <c r="L937" s="1419"/>
      <c r="M937" s="1427">
        <v>16412160</v>
      </c>
      <c r="N937" s="1154"/>
      <c r="O937" s="1154"/>
      <c r="P937" s="1154"/>
      <c r="Q937" s="1154"/>
      <c r="R937" s="1154"/>
      <c r="S937" s="1428"/>
      <c r="T937" s="79"/>
      <c r="U937" s="80"/>
      <c r="V937" s="80"/>
      <c r="W937" s="80"/>
      <c r="X937" s="80"/>
      <c r="Y937" s="80"/>
      <c r="Z937" s="196" t="s">
        <v>141</v>
      </c>
      <c r="AA937" s="1444"/>
      <c r="AB937" s="1445"/>
      <c r="AC937" s="1445"/>
      <c r="AD937" s="1445"/>
      <c r="AE937" s="1445"/>
      <c r="AF937" s="1445"/>
      <c r="AG937" s="1446"/>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0" t="s">
        <v>595</v>
      </c>
      <c r="B941" s="1150"/>
      <c r="C941" s="1150"/>
      <c r="D941" s="1150"/>
      <c r="E941" s="1150"/>
      <c r="F941" s="1150"/>
      <c r="G941" s="1150"/>
      <c r="H941" s="1150"/>
      <c r="I941" s="1150"/>
      <c r="J941" s="1150"/>
      <c r="K941" s="1150"/>
      <c r="L941" s="1150"/>
      <c r="M941" s="1150"/>
      <c r="N941" s="1150"/>
      <c r="O941" s="1150"/>
      <c r="P941" s="1150"/>
      <c r="Q941" s="1150"/>
      <c r="R941" s="1150"/>
      <c r="S941" s="1150"/>
      <c r="T941" s="1150"/>
      <c r="U941" s="1150"/>
      <c r="V941" s="1150"/>
      <c r="W941" s="1150"/>
      <c r="X941" s="1150"/>
      <c r="Y941" s="1150"/>
      <c r="Z941" s="1150"/>
      <c r="AA941" s="1150"/>
      <c r="AB941" s="1150"/>
      <c r="AC941" s="1150"/>
      <c r="AD941" s="1150"/>
      <c r="AE941" s="1150"/>
      <c r="AF941" s="1150"/>
      <c r="AG941" s="1150"/>
      <c r="AH941" s="1150"/>
      <c r="AI941" s="1150"/>
      <c r="AJ941" s="1150"/>
      <c r="AK941" s="1150"/>
      <c r="AL941" s="1150"/>
      <c r="AM941" s="52"/>
      <c r="AN941" s="52"/>
      <c r="AO941" s="21"/>
      <c r="AP941" s="21"/>
      <c r="AQ941" s="21"/>
      <c r="AR941" s="21"/>
      <c r="AS941" s="21"/>
      <c r="AT941" s="1456"/>
      <c r="AU941" s="1456"/>
      <c r="AV941" s="1456"/>
      <c r="AW941" s="1456"/>
      <c r="AX941" s="1456"/>
      <c r="AY941" s="1456"/>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1"/>
      <c r="B942" s="1151"/>
      <c r="C942" s="1151"/>
      <c r="D942" s="1151"/>
      <c r="E942" s="1151"/>
      <c r="F942" s="1151"/>
      <c r="G942" s="1151"/>
      <c r="H942" s="1151"/>
      <c r="I942" s="1151"/>
      <c r="J942" s="1151"/>
      <c r="K942" s="1151"/>
      <c r="L942" s="1151"/>
      <c r="M942" s="1151"/>
      <c r="N942" s="1151"/>
      <c r="O942" s="1151"/>
      <c r="P942" s="1151"/>
      <c r="Q942" s="1151"/>
      <c r="R942" s="1151"/>
      <c r="S942" s="1151"/>
      <c r="T942" s="1151"/>
      <c r="U942" s="1151"/>
      <c r="V942" s="1151"/>
      <c r="W942" s="1151"/>
      <c r="X942" s="1151"/>
      <c r="Y942" s="1151"/>
      <c r="Z942" s="1151"/>
      <c r="AA942" s="1151"/>
      <c r="AB942" s="1151"/>
      <c r="AC942" s="1151"/>
      <c r="AD942" s="1151"/>
      <c r="AE942" s="1151"/>
      <c r="AF942" s="1151"/>
      <c r="AG942" s="1151"/>
      <c r="AH942" s="1151"/>
      <c r="AI942" s="1151"/>
      <c r="AJ942" s="1151"/>
      <c r="AK942" s="1151"/>
      <c r="AL942" s="1151"/>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39" t="s">
        <v>689</v>
      </c>
      <c r="C946" s="1439"/>
      <c r="D946" s="1439"/>
      <c r="E946" s="1439"/>
      <c r="F946" s="1439"/>
      <c r="G946" s="1439"/>
      <c r="H946" s="1439"/>
      <c r="I946" s="1439"/>
      <c r="J946" s="1439"/>
      <c r="K946" s="1439"/>
      <c r="L946" s="1439" t="s">
        <v>690</v>
      </c>
      <c r="M946" s="1439"/>
      <c r="N946" s="1439"/>
      <c r="O946" s="1439"/>
      <c r="P946" s="1439"/>
      <c r="Q946" s="1439"/>
      <c r="R946" s="1439"/>
      <c r="S946" s="1439"/>
      <c r="T946" s="1439"/>
      <c r="U946" s="1439"/>
      <c r="V946" s="1439" t="s">
        <v>691</v>
      </c>
      <c r="W946" s="1439"/>
      <c r="X946" s="1439"/>
      <c r="Y946" s="1439"/>
      <c r="Z946" s="1439"/>
      <c r="AA946" s="1439"/>
      <c r="AB946" s="1439"/>
      <c r="AC946" s="1439"/>
      <c r="AD946" s="1507" t="s">
        <v>692</v>
      </c>
      <c r="AE946" s="1508"/>
      <c r="AF946" s="1508"/>
      <c r="AG946" s="1508"/>
      <c r="AH946" s="1508"/>
      <c r="AI946" s="1508"/>
      <c r="AJ946" s="1508"/>
      <c r="AK946" s="1509"/>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6" t="s">
        <v>684</v>
      </c>
      <c r="C947" s="1569"/>
      <c r="D947" s="1569"/>
      <c r="E947" s="1569"/>
      <c r="F947" s="1569"/>
      <c r="G947" s="1569"/>
      <c r="H947" s="1569"/>
      <c r="I947" s="1569"/>
      <c r="J947" s="1569"/>
      <c r="K947" s="1569"/>
      <c r="L947" s="1440">
        <f>IF(ISNA(IF($BA$779="4%",(INDEX($BC$789:$BG$846,MATCH($BO$779,$BB$789:$BB$846,0),MATCH(B947,$BC$788:$BG$788,0))),(INDEX($BJ$789:$BN$846,MATCH($BO$779,$BI$789:$BI$846,0),MATCH(B947,$BJ$788:$BN$788,0))))),0,IF($BA$779="4%",(INDEX($BC$789:$BG$846,MATCH($BO$779,$BB$789:$BB$846,0),MATCH(B947,$BC$788:$BG$788,0))),(INDEX($BJ$789:$BN$846,MATCH($BO$779,$BI$789:$BI$846,0),MATCH(B947,$BJ$788:$BN$788,0)))))</f>
        <v>285299</v>
      </c>
      <c r="M947" s="1441"/>
      <c r="N947" s="1441"/>
      <c r="O947" s="1441"/>
      <c r="P947" s="1441"/>
      <c r="Q947" s="1441"/>
      <c r="R947" s="1441"/>
      <c r="S947" s="1441"/>
      <c r="T947" s="1441"/>
      <c r="U947" s="1442"/>
      <c r="V947" s="1247">
        <f>BA635</f>
        <v>0</v>
      </c>
      <c r="W947" s="1247"/>
      <c r="X947" s="1247"/>
      <c r="Y947" s="1247"/>
      <c r="Z947" s="1247"/>
      <c r="AA947" s="1247"/>
      <c r="AB947" s="1247"/>
      <c r="AC947" s="1247"/>
      <c r="AD947" s="1209">
        <f>IF(ISERROR((L947*V947)),0,(L947*V947))</f>
        <v>0</v>
      </c>
      <c r="AE947" s="1210"/>
      <c r="AF947" s="1210"/>
      <c r="AG947" s="1210"/>
      <c r="AH947" s="1210"/>
      <c r="AI947" s="1210"/>
      <c r="AJ947" s="1210"/>
      <c r="AK947" s="1211"/>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6" t="s">
        <v>348</v>
      </c>
      <c r="C948" s="1296"/>
      <c r="D948" s="1296"/>
      <c r="E948" s="1296"/>
      <c r="F948" s="1296"/>
      <c r="G948" s="1296"/>
      <c r="H948" s="1296"/>
      <c r="I948" s="1296"/>
      <c r="J948" s="1296"/>
      <c r="K948" s="1296"/>
      <c r="L948" s="1440">
        <f>IF(ISNA(IF($BA$779="4%",(INDEX($BC$789:$BG$846,MATCH($BO$779,$BB$789:$BB$846,0),MATCH(B948,$BC$788:$BG$788,0))),(INDEX($BJ$789:$BN$846,MATCH($BO$779,$BI$789:$BI$846,0),MATCH(B948,$BJ$788:$BN$788,0))))),0,IF($BA$779="4%",(INDEX($BC$789:$BG$846,MATCH($BO$779,$BB$789:$BB$846,0),MATCH(B948,$BC$788:$BG$788,0))),(INDEX($BJ$789:$BN$846,MATCH($BO$779,$BI$789:$BI$846,0),MATCH(B948,$BJ$788:$BN$788,0)))))</f>
        <v>328947</v>
      </c>
      <c r="M948" s="1441"/>
      <c r="N948" s="1441"/>
      <c r="O948" s="1441"/>
      <c r="P948" s="1441"/>
      <c r="Q948" s="1441"/>
      <c r="R948" s="1441"/>
      <c r="S948" s="1441"/>
      <c r="T948" s="1441"/>
      <c r="U948" s="1442"/>
      <c r="V948" s="1247">
        <f>BF635</f>
        <v>99</v>
      </c>
      <c r="W948" s="1247"/>
      <c r="X948" s="1247"/>
      <c r="Y948" s="1247"/>
      <c r="Z948" s="1247"/>
      <c r="AA948" s="1247"/>
      <c r="AB948" s="1247"/>
      <c r="AC948" s="1247"/>
      <c r="AD948" s="1209">
        <f>IF(ISERROR((L948*V948)),0,(L948*V948))</f>
        <v>32565753</v>
      </c>
      <c r="AE948" s="1210"/>
      <c r="AF948" s="1210"/>
      <c r="AG948" s="1210"/>
      <c r="AH948" s="1210"/>
      <c r="AI948" s="1210"/>
      <c r="AJ948" s="1210"/>
      <c r="AK948" s="1211"/>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6" t="s">
        <v>170</v>
      </c>
      <c r="C949" s="1296"/>
      <c r="D949" s="1296"/>
      <c r="E949" s="1296"/>
      <c r="F949" s="1296"/>
      <c r="G949" s="1296"/>
      <c r="H949" s="1296"/>
      <c r="I949" s="1296"/>
      <c r="J949" s="1296"/>
      <c r="K949" s="1296"/>
      <c r="L949" s="1440">
        <f>IF(ISNA(IF($BA$779="4%",(INDEX($BC$789:$BG$846,MATCH($BO$779,$BB$789:$BB$846,0),MATCH(B949,$BC$788:$BG$788,0))),(INDEX($BJ$789:$BN$846,MATCH($BO$779,$BI$789:$BI$846,0),MATCH(B949,$BJ$788:$BN$788,0))))),0,IF($BA$779="4%",(INDEX($BC$789:$BG$846,MATCH($BO$779,$BB$789:$BB$846,0),MATCH(B949,$BC$788:$BG$788,0))),(INDEX($BJ$789:$BN$846,MATCH($BO$779,$BI$789:$BI$846,0),MATCH(B949,$BJ$788:$BN$788,0)))))</f>
        <v>396800</v>
      </c>
      <c r="M949" s="1441"/>
      <c r="N949" s="1441"/>
      <c r="O949" s="1441"/>
      <c r="P949" s="1441"/>
      <c r="Q949" s="1441"/>
      <c r="R949" s="1441"/>
      <c r="S949" s="1441"/>
      <c r="T949" s="1441"/>
      <c r="U949" s="1442"/>
      <c r="V949" s="1247">
        <f>BK635</f>
        <v>1</v>
      </c>
      <c r="W949" s="1247"/>
      <c r="X949" s="1247"/>
      <c r="Y949" s="1247"/>
      <c r="Z949" s="1247"/>
      <c r="AA949" s="1247"/>
      <c r="AB949" s="1247"/>
      <c r="AC949" s="1247"/>
      <c r="AD949" s="1209">
        <f>IF(ISERROR((L949*V949)),0,(L949*V949))</f>
        <v>396800</v>
      </c>
      <c r="AE949" s="1210"/>
      <c r="AF949" s="1210"/>
      <c r="AG949" s="1210"/>
      <c r="AH949" s="1210"/>
      <c r="AI949" s="1210"/>
      <c r="AJ949" s="1210"/>
      <c r="AK949" s="1211"/>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6" t="s">
        <v>171</v>
      </c>
      <c r="C950" s="1296"/>
      <c r="D950" s="1296"/>
      <c r="E950" s="1296"/>
      <c r="F950" s="1296"/>
      <c r="G950" s="1296"/>
      <c r="H950" s="1296"/>
      <c r="I950" s="1296"/>
      <c r="J950" s="1296"/>
      <c r="K950" s="1296"/>
      <c r="L950" s="1440">
        <f>IF(ISNA(IF($BA$779="4%",(INDEX($BC$789:$BG$846,MATCH($BO$779,$BB$789:$BB$846,0),MATCH(B950,$BC$788:$BG$788,0))),(INDEX($BJ$789:$BN$846,MATCH($BO$779,$BI$789:$BI$846,0),MATCH(B950,$BJ$788:$BN$788,0))))),0,IF($BA$779="4%",(INDEX($BC$789:$BG$846,MATCH($BO$779,$BB$789:$BB$846,0),MATCH(B950,$BC$788:$BG$788,0))),(INDEX($BJ$789:$BN$846,MATCH($BO$779,$BI$789:$BI$846,0),MATCH(B950,$BJ$788:$BN$788,0)))))</f>
        <v>507904</v>
      </c>
      <c r="M950" s="1441"/>
      <c r="N950" s="1441"/>
      <c r="O950" s="1441"/>
      <c r="P950" s="1441"/>
      <c r="Q950" s="1441"/>
      <c r="R950" s="1441"/>
      <c r="S950" s="1441"/>
      <c r="T950" s="1441"/>
      <c r="U950" s="1442"/>
      <c r="V950" s="1247">
        <f>BP635</f>
        <v>0</v>
      </c>
      <c r="W950" s="1247"/>
      <c r="X950" s="1247"/>
      <c r="Y950" s="1247"/>
      <c r="Z950" s="1247"/>
      <c r="AA950" s="1247"/>
      <c r="AB950" s="1247"/>
      <c r="AC950" s="1247"/>
      <c r="AD950" s="1209">
        <f>IF(ISERROR((L950*V950)),0,(L950*V950))</f>
        <v>0</v>
      </c>
      <c r="AE950" s="1210"/>
      <c r="AF950" s="1210"/>
      <c r="AG950" s="1210"/>
      <c r="AH950" s="1210"/>
      <c r="AI950" s="1210"/>
      <c r="AJ950" s="1210"/>
      <c r="AK950" s="1211"/>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96" t="s">
        <v>507</v>
      </c>
      <c r="C951" s="1296"/>
      <c r="D951" s="1296"/>
      <c r="E951" s="1296"/>
      <c r="F951" s="1296"/>
      <c r="G951" s="1296"/>
      <c r="H951" s="1296"/>
      <c r="I951" s="1296"/>
      <c r="J951" s="1296"/>
      <c r="K951" s="1296"/>
      <c r="L951" s="1440">
        <f>IF(ISNA(IF($BA$779="4%",(INDEX($BC$789:$BG$846,MATCH($BO$779,$BB$789:$BB$846,0),MATCH(B951,$BC$788:$BG$788,0))),(INDEX($BJ$789:$BN$846,MATCH($BO$779,$BI$789:$BI$846,0),MATCH(B951,$BJ$788:$BN$788,0))))),0,IF($BA$779="4%",(INDEX($BC$789:$BG$846,MATCH($BO$779,$BB$789:$BB$846,0),MATCH(B951,$BC$788:$BG$788,0))),(INDEX($BJ$789:$BN$846,MATCH($BO$779,$BI$789:$BI$846,0),MATCH(B951,$BJ$788:$BN$788,0)))))</f>
        <v>565837</v>
      </c>
      <c r="M951" s="1441"/>
      <c r="N951" s="1441"/>
      <c r="O951" s="1441"/>
      <c r="P951" s="1441"/>
      <c r="Q951" s="1441"/>
      <c r="R951" s="1441"/>
      <c r="S951" s="1441"/>
      <c r="T951" s="1441"/>
      <c r="U951" s="1442"/>
      <c r="V951" s="1247">
        <f>BZ635+BU635</f>
        <v>0</v>
      </c>
      <c r="W951" s="1247"/>
      <c r="X951" s="1247"/>
      <c r="Y951" s="1247"/>
      <c r="Z951" s="1247"/>
      <c r="AA951" s="1247"/>
      <c r="AB951" s="1247"/>
      <c r="AC951" s="1247"/>
      <c r="AD951" s="1209">
        <f>IF(ISERROR((L951*V951)),0,(L951*V951))</f>
        <v>0</v>
      </c>
      <c r="AE951" s="1210"/>
      <c r="AF951" s="1210"/>
      <c r="AG951" s="1210"/>
      <c r="AH951" s="1210"/>
      <c r="AI951" s="1210"/>
      <c r="AJ951" s="1210"/>
      <c r="AK951" s="1211"/>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74" t="s">
        <v>873</v>
      </c>
      <c r="C952" s="1575"/>
      <c r="D952" s="1575"/>
      <c r="E952" s="1575"/>
      <c r="F952" s="1575"/>
      <c r="G952" s="1575"/>
      <c r="H952" s="1575"/>
      <c r="I952" s="1575"/>
      <c r="J952" s="1575"/>
      <c r="K952" s="1575"/>
      <c r="L952" s="1575"/>
      <c r="M952" s="1575"/>
      <c r="N952" s="1575"/>
      <c r="O952" s="1575"/>
      <c r="P952" s="1575"/>
      <c r="Q952" s="1575"/>
      <c r="R952" s="1575"/>
      <c r="S952" s="1575"/>
      <c r="T952" s="1575"/>
      <c r="U952" s="1576"/>
      <c r="V952" s="1431">
        <f>SUM(V947:AC951)</f>
        <v>100</v>
      </c>
      <c r="W952" s="1432"/>
      <c r="X952" s="1432"/>
      <c r="Y952" s="1432"/>
      <c r="Z952" s="1432"/>
      <c r="AA952" s="1432"/>
      <c r="AB952" s="1432"/>
      <c r="AC952" s="1433"/>
      <c r="AD952" s="1209"/>
      <c r="AE952" s="1210"/>
      <c r="AF952" s="1210"/>
      <c r="AG952" s="1210"/>
      <c r="AH952" s="1210"/>
      <c r="AI952" s="1210"/>
      <c r="AJ952" s="1210"/>
      <c r="AK952" s="1211"/>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0" t="s">
        <v>559</v>
      </c>
      <c r="C953" s="1521"/>
      <c r="D953" s="1521"/>
      <c r="E953" s="1521"/>
      <c r="F953" s="1521"/>
      <c r="G953" s="1521"/>
      <c r="H953" s="1521"/>
      <c r="I953" s="1521"/>
      <c r="J953" s="1521"/>
      <c r="K953" s="1521"/>
      <c r="L953" s="1521"/>
      <c r="M953" s="1521"/>
      <c r="N953" s="1521"/>
      <c r="O953" s="1521"/>
      <c r="P953" s="1521"/>
      <c r="Q953" s="1521"/>
      <c r="R953" s="1521"/>
      <c r="S953" s="1521"/>
      <c r="T953" s="1521"/>
      <c r="U953" s="1521"/>
      <c r="V953" s="1521"/>
      <c r="W953" s="1521"/>
      <c r="X953" s="1521"/>
      <c r="Y953" s="1521"/>
      <c r="Z953" s="1521"/>
      <c r="AA953" s="1521"/>
      <c r="AB953" s="1521"/>
      <c r="AC953" s="1522"/>
      <c r="AD953" s="1434">
        <f>SUM(AD947:AK951)</f>
        <v>32962553</v>
      </c>
      <c r="AE953" s="1435"/>
      <c r="AF953" s="1435"/>
      <c r="AG953" s="1435"/>
      <c r="AH953" s="1435"/>
      <c r="AI953" s="1435"/>
      <c r="AJ953" s="1435"/>
      <c r="AK953" s="1436"/>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4" t="s">
        <v>720</v>
      </c>
      <c r="AA954" s="1245"/>
      <c r="AB954" s="1245"/>
      <c r="AC954" s="1246"/>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093" t="s">
        <v>1484</v>
      </c>
      <c r="E955" s="1094"/>
      <c r="F955" s="1094"/>
      <c r="G955" s="1094"/>
      <c r="H955" s="1094"/>
      <c r="I955" s="1094"/>
      <c r="J955" s="1094"/>
      <c r="K955" s="1094"/>
      <c r="L955" s="1094"/>
      <c r="M955" s="1094"/>
      <c r="N955" s="1094"/>
      <c r="O955" s="1094"/>
      <c r="P955" s="1094"/>
      <c r="Q955" s="1094"/>
      <c r="R955" s="1094"/>
      <c r="S955" s="1094"/>
      <c r="T955" s="1094"/>
      <c r="U955" s="1094"/>
      <c r="V955" s="1094"/>
      <c r="W955" s="1094"/>
      <c r="X955" s="1094"/>
      <c r="Y955" s="1095"/>
      <c r="Z955" s="115"/>
      <c r="AA955" s="1502" t="s">
        <v>723</v>
      </c>
      <c r="AB955" s="1503"/>
      <c r="AC955" s="128"/>
      <c r="AD955" s="1187">
        <f>ROUND(IF(AND(AA955="yes",D957&gt;0),AD953*0.2,0),0)</f>
        <v>0</v>
      </c>
      <c r="AE955" s="1187"/>
      <c r="AF955" s="1187"/>
      <c r="AG955" s="1187"/>
      <c r="AH955" s="1187"/>
      <c r="AI955" s="1187"/>
      <c r="AJ955" s="1187"/>
      <c r="AK955" s="1188"/>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7" t="s">
        <v>1485</v>
      </c>
      <c r="E956" s="1125"/>
      <c r="F956" s="1125"/>
      <c r="G956" s="1125"/>
      <c r="H956" s="1125"/>
      <c r="I956" s="1125"/>
      <c r="J956" s="1125"/>
      <c r="K956" s="1125"/>
      <c r="L956" s="1125"/>
      <c r="M956" s="1125"/>
      <c r="N956" s="1125"/>
      <c r="O956" s="1125"/>
      <c r="P956" s="1125"/>
      <c r="Q956" s="1125"/>
      <c r="R956" s="1125"/>
      <c r="S956" s="1125"/>
      <c r="T956" s="1125"/>
      <c r="U956" s="1125"/>
      <c r="V956" s="1125"/>
      <c r="W956" s="1125"/>
      <c r="X956" s="1125"/>
      <c r="Y956" s="1126"/>
      <c r="Z956" s="115"/>
      <c r="AA956" s="115"/>
      <c r="AB956" s="115"/>
      <c r="AC956" s="124"/>
      <c r="AD956" s="1189"/>
      <c r="AE956" s="1189"/>
      <c r="AF956" s="1189"/>
      <c r="AG956" s="1189"/>
      <c r="AH956" s="1189"/>
      <c r="AI956" s="1189"/>
      <c r="AJ956" s="1189"/>
      <c r="AK956" s="1190"/>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80"/>
      <c r="E957" s="1481"/>
      <c r="F957" s="1481"/>
      <c r="G957" s="1481"/>
      <c r="H957" s="1481"/>
      <c r="I957" s="1481"/>
      <c r="J957" s="1481"/>
      <c r="K957" s="1481"/>
      <c r="L957" s="1481"/>
      <c r="M957" s="1481"/>
      <c r="N957" s="1481"/>
      <c r="O957" s="1481"/>
      <c r="P957" s="1481"/>
      <c r="Q957" s="1481"/>
      <c r="R957" s="1481"/>
      <c r="S957" s="1481"/>
      <c r="T957" s="1481"/>
      <c r="U957" s="1481"/>
      <c r="V957" s="1481"/>
      <c r="W957" s="1481"/>
      <c r="X957" s="1481"/>
      <c r="Y957" s="1482"/>
      <c r="Z957" s="115"/>
      <c r="AA957" s="115"/>
      <c r="AB957" s="115"/>
      <c r="AC957" s="124"/>
      <c r="AD957" s="1189"/>
      <c r="AE957" s="1189"/>
      <c r="AF957" s="1189"/>
      <c r="AG957" s="1189"/>
      <c r="AH957" s="1189"/>
      <c r="AI957" s="1189"/>
      <c r="AJ957" s="1189"/>
      <c r="AK957" s="1190"/>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3" t="s">
        <v>1610</v>
      </c>
      <c r="E958" s="1094"/>
      <c r="F958" s="1094"/>
      <c r="G958" s="1094"/>
      <c r="H958" s="1094"/>
      <c r="I958" s="1094"/>
      <c r="J958" s="1094"/>
      <c r="K958" s="1094"/>
      <c r="L958" s="1094"/>
      <c r="M958" s="1094"/>
      <c r="N958" s="1094"/>
      <c r="O958" s="1094"/>
      <c r="P958" s="1094"/>
      <c r="Q958" s="1094"/>
      <c r="R958" s="1094"/>
      <c r="S958" s="1094"/>
      <c r="T958" s="1094"/>
      <c r="U958" s="1094"/>
      <c r="V958" s="1094"/>
      <c r="W958" s="1094"/>
      <c r="X958" s="1094"/>
      <c r="Y958" s="1095"/>
      <c r="Z958" s="127"/>
      <c r="AA958" s="1429" t="s">
        <v>723</v>
      </c>
      <c r="AB958" s="1430"/>
      <c r="AC958" s="128"/>
      <c r="AD958" s="1437">
        <f>ROUND(IF(AA958="yes",AD953*0.05,0),0)</f>
        <v>0</v>
      </c>
      <c r="AE958" s="1187"/>
      <c r="AF958" s="1187"/>
      <c r="AG958" s="1187"/>
      <c r="AH958" s="1187"/>
      <c r="AI958" s="1187"/>
      <c r="AJ958" s="1187"/>
      <c r="AK958" s="1188"/>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4" t="s">
        <v>1607</v>
      </c>
      <c r="E959" s="1105"/>
      <c r="F959" s="1105"/>
      <c r="G959" s="1105"/>
      <c r="H959" s="1105"/>
      <c r="I959" s="1105"/>
      <c r="J959" s="1105"/>
      <c r="K959" s="1105"/>
      <c r="L959" s="1105"/>
      <c r="M959" s="1105"/>
      <c r="N959" s="1105"/>
      <c r="O959" s="1105"/>
      <c r="P959" s="1105"/>
      <c r="Q959" s="1105"/>
      <c r="R959" s="1105"/>
      <c r="S959" s="1105"/>
      <c r="T959" s="1105"/>
      <c r="U959" s="1105"/>
      <c r="V959" s="1105"/>
      <c r="W959" s="1105"/>
      <c r="X959" s="1105"/>
      <c r="Y959" s="1106"/>
      <c r="Z959" s="115"/>
      <c r="AA959" s="115"/>
      <c r="AB959" s="115"/>
      <c r="AC959" s="124"/>
      <c r="AD959" s="1438"/>
      <c r="AE959" s="1189"/>
      <c r="AF959" s="1189"/>
      <c r="AG959" s="1189"/>
      <c r="AH959" s="1189"/>
      <c r="AI959" s="1189"/>
      <c r="AJ959" s="1189"/>
      <c r="AK959" s="1190"/>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4"/>
      <c r="E960" s="1105"/>
      <c r="F960" s="1105"/>
      <c r="G960" s="1105"/>
      <c r="H960" s="1105"/>
      <c r="I960" s="1105"/>
      <c r="J960" s="1105"/>
      <c r="K960" s="1105"/>
      <c r="L960" s="1105"/>
      <c r="M960" s="1105"/>
      <c r="N960" s="1105"/>
      <c r="O960" s="1105"/>
      <c r="P960" s="1105"/>
      <c r="Q960" s="1105"/>
      <c r="R960" s="1105"/>
      <c r="S960" s="1105"/>
      <c r="T960" s="1105"/>
      <c r="U960" s="1105"/>
      <c r="V960" s="1105"/>
      <c r="W960" s="1105"/>
      <c r="X960" s="1105"/>
      <c r="Y960" s="1106"/>
      <c r="Z960" s="115"/>
      <c r="AA960" s="115"/>
      <c r="AB960" s="115"/>
      <c r="AC960" s="124"/>
      <c r="AD960" s="1438"/>
      <c r="AE960" s="1189"/>
      <c r="AF960" s="1189"/>
      <c r="AG960" s="1189"/>
      <c r="AH960" s="1189"/>
      <c r="AI960" s="1189"/>
      <c r="AJ960" s="1189"/>
      <c r="AK960" s="1190"/>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4"/>
      <c r="E961" s="1105"/>
      <c r="F961" s="1105"/>
      <c r="G961" s="1105"/>
      <c r="H961" s="1105"/>
      <c r="I961" s="1105"/>
      <c r="J961" s="1105"/>
      <c r="K961" s="1105"/>
      <c r="L961" s="1105"/>
      <c r="M961" s="1105"/>
      <c r="N961" s="1105"/>
      <c r="O961" s="1105"/>
      <c r="P961" s="1105"/>
      <c r="Q961" s="1105"/>
      <c r="R961" s="1105"/>
      <c r="S961" s="1105"/>
      <c r="T961" s="1105"/>
      <c r="U961" s="1105"/>
      <c r="V961" s="1105"/>
      <c r="W961" s="1105"/>
      <c r="X961" s="1105"/>
      <c r="Y961" s="1106"/>
      <c r="Z961" s="115"/>
      <c r="AA961" s="115"/>
      <c r="AB961" s="115"/>
      <c r="AC961" s="124"/>
      <c r="AD961" s="1438"/>
      <c r="AE961" s="1189"/>
      <c r="AF961" s="1189"/>
      <c r="AG961" s="1189"/>
      <c r="AH961" s="1189"/>
      <c r="AI961" s="1189"/>
      <c r="AJ961" s="1189"/>
      <c r="AK961" s="1190"/>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4"/>
      <c r="E962" s="1105"/>
      <c r="F962" s="1105"/>
      <c r="G962" s="1105"/>
      <c r="H962" s="1105"/>
      <c r="I962" s="1105"/>
      <c r="J962" s="1105"/>
      <c r="K962" s="1105"/>
      <c r="L962" s="1105"/>
      <c r="M962" s="1105"/>
      <c r="N962" s="1105"/>
      <c r="O962" s="1105"/>
      <c r="P962" s="1105"/>
      <c r="Q962" s="1105"/>
      <c r="R962" s="1105"/>
      <c r="S962" s="1105"/>
      <c r="T962" s="1105"/>
      <c r="U962" s="1105"/>
      <c r="V962" s="1105"/>
      <c r="W962" s="1105"/>
      <c r="X962" s="1105"/>
      <c r="Y962" s="1106"/>
      <c r="Z962" s="115"/>
      <c r="AA962" s="115"/>
      <c r="AB962" s="115"/>
      <c r="AC962" s="124"/>
      <c r="AD962" s="1438"/>
      <c r="AE962" s="1189"/>
      <c r="AF962" s="1189"/>
      <c r="AG962" s="1189"/>
      <c r="AH962" s="1189"/>
      <c r="AI962" s="1189"/>
      <c r="AJ962" s="1189"/>
      <c r="AK962" s="1190"/>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4"/>
      <c r="E963" s="1105"/>
      <c r="F963" s="1105"/>
      <c r="G963" s="1105"/>
      <c r="H963" s="1105"/>
      <c r="I963" s="1105"/>
      <c r="J963" s="1105"/>
      <c r="K963" s="1105"/>
      <c r="L963" s="1105"/>
      <c r="M963" s="1105"/>
      <c r="N963" s="1105"/>
      <c r="O963" s="1105"/>
      <c r="P963" s="1105"/>
      <c r="Q963" s="1105"/>
      <c r="R963" s="1105"/>
      <c r="S963" s="1105"/>
      <c r="T963" s="1105"/>
      <c r="U963" s="1105"/>
      <c r="V963" s="1105"/>
      <c r="W963" s="1105"/>
      <c r="X963" s="1105"/>
      <c r="Y963" s="1106"/>
      <c r="Z963" s="115"/>
      <c r="AA963" s="115"/>
      <c r="AB963" s="115"/>
      <c r="AC963" s="124"/>
      <c r="AD963" s="1438"/>
      <c r="AE963" s="1189"/>
      <c r="AF963" s="1189"/>
      <c r="AG963" s="1189"/>
      <c r="AH963" s="1189"/>
      <c r="AI963" s="1189"/>
      <c r="AJ963" s="1189"/>
      <c r="AK963" s="1190"/>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7"/>
      <c r="E964" s="1108"/>
      <c r="F964" s="1108"/>
      <c r="G964" s="1108"/>
      <c r="H964" s="1108"/>
      <c r="I964" s="1108"/>
      <c r="J964" s="1108"/>
      <c r="K964" s="1108"/>
      <c r="L964" s="1108"/>
      <c r="M964" s="1108"/>
      <c r="N964" s="1108"/>
      <c r="O964" s="1108"/>
      <c r="P964" s="1108"/>
      <c r="Q964" s="1108"/>
      <c r="R964" s="1108"/>
      <c r="S964" s="1108"/>
      <c r="T964" s="1108"/>
      <c r="U964" s="1108"/>
      <c r="V964" s="1108"/>
      <c r="W964" s="1108"/>
      <c r="X964" s="1108"/>
      <c r="Y964" s="1109"/>
      <c r="Z964" s="11"/>
      <c r="AA964" s="11"/>
      <c r="AB964" s="11"/>
      <c r="AC964" s="119"/>
      <c r="AD964" s="1492"/>
      <c r="AE964" s="1493"/>
      <c r="AF964" s="1493"/>
      <c r="AG964" s="1493"/>
      <c r="AH964" s="1493"/>
      <c r="AI964" s="1493"/>
      <c r="AJ964" s="1493"/>
      <c r="AK964" s="1494"/>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93" t="s">
        <v>1609</v>
      </c>
      <c r="E965" s="1094"/>
      <c r="F965" s="1094"/>
      <c r="G965" s="1094"/>
      <c r="H965" s="1094"/>
      <c r="I965" s="1094"/>
      <c r="J965" s="1094"/>
      <c r="K965" s="1094"/>
      <c r="L965" s="1094"/>
      <c r="M965" s="1094"/>
      <c r="N965" s="1094"/>
      <c r="O965" s="1094"/>
      <c r="P965" s="1094"/>
      <c r="Q965" s="1094"/>
      <c r="R965" s="1094"/>
      <c r="S965" s="1094"/>
      <c r="T965" s="1094"/>
      <c r="U965" s="1094"/>
      <c r="V965" s="1094"/>
      <c r="W965" s="1094"/>
      <c r="X965" s="1094"/>
      <c r="Y965" s="1095"/>
      <c r="Z965" s="127"/>
      <c r="AA965" s="1429" t="s">
        <v>723</v>
      </c>
      <c r="AB965" s="1430"/>
      <c r="AC965" s="128"/>
      <c r="AD965" s="1187">
        <f>ROUND(IF(AA965="yes",AD953*0.07,0),0)</f>
        <v>0</v>
      </c>
      <c r="AE965" s="1187"/>
      <c r="AF965" s="1187"/>
      <c r="AG965" s="1187"/>
      <c r="AH965" s="1187"/>
      <c r="AI965" s="1187"/>
      <c r="AJ965" s="1187"/>
      <c r="AK965" s="1188"/>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6" t="s">
        <v>1608</v>
      </c>
      <c r="E966" s="1097"/>
      <c r="F966" s="1097"/>
      <c r="G966" s="1097"/>
      <c r="H966" s="1097"/>
      <c r="I966" s="1097"/>
      <c r="J966" s="1097"/>
      <c r="K966" s="1097"/>
      <c r="L966" s="1097"/>
      <c r="M966" s="1097"/>
      <c r="N966" s="1097"/>
      <c r="O966" s="1097"/>
      <c r="P966" s="1097"/>
      <c r="Q966" s="1097"/>
      <c r="R966" s="1097"/>
      <c r="S966" s="1097"/>
      <c r="T966" s="1097"/>
      <c r="U966" s="1097"/>
      <c r="V966" s="1097"/>
      <c r="W966" s="1097"/>
      <c r="X966" s="1097"/>
      <c r="Y966" s="1098"/>
      <c r="Z966" s="115"/>
      <c r="AA966" s="25"/>
      <c r="AB966" s="25"/>
      <c r="AC966" s="124"/>
      <c r="AD966" s="1189"/>
      <c r="AE966" s="1189"/>
      <c r="AF966" s="1189"/>
      <c r="AG966" s="1189"/>
      <c r="AH966" s="1189"/>
      <c r="AI966" s="1189"/>
      <c r="AJ966" s="1189"/>
      <c r="AK966" s="1190"/>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6"/>
      <c r="E967" s="1097"/>
      <c r="F967" s="1097"/>
      <c r="G967" s="1097"/>
      <c r="H967" s="1097"/>
      <c r="I967" s="1097"/>
      <c r="J967" s="1097"/>
      <c r="K967" s="1097"/>
      <c r="L967" s="1097"/>
      <c r="M967" s="1097"/>
      <c r="N967" s="1097"/>
      <c r="O967" s="1097"/>
      <c r="P967" s="1097"/>
      <c r="Q967" s="1097"/>
      <c r="R967" s="1097"/>
      <c r="S967" s="1097"/>
      <c r="T967" s="1097"/>
      <c r="U967" s="1097"/>
      <c r="V967" s="1097"/>
      <c r="W967" s="1097"/>
      <c r="X967" s="1097"/>
      <c r="Y967" s="1098"/>
      <c r="Z967" s="115"/>
      <c r="AA967" s="115"/>
      <c r="AB967" s="115"/>
      <c r="AC967" s="124"/>
      <c r="AD967" s="1189"/>
      <c r="AE967" s="1189"/>
      <c r="AF967" s="1189"/>
      <c r="AG967" s="1189"/>
      <c r="AH967" s="1189"/>
      <c r="AI967" s="1189"/>
      <c r="AJ967" s="1189"/>
      <c r="AK967" s="1190"/>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9"/>
      <c r="E968" s="1100"/>
      <c r="F968" s="1100"/>
      <c r="G968" s="1100"/>
      <c r="H968" s="1100"/>
      <c r="I968" s="1100"/>
      <c r="J968" s="1100"/>
      <c r="K968" s="1100"/>
      <c r="L968" s="1100"/>
      <c r="M968" s="1100"/>
      <c r="N968" s="1100"/>
      <c r="O968" s="1100"/>
      <c r="P968" s="1100"/>
      <c r="Q968" s="1100"/>
      <c r="R968" s="1100"/>
      <c r="S968" s="1100"/>
      <c r="T968" s="1100"/>
      <c r="U968" s="1100"/>
      <c r="V968" s="1100"/>
      <c r="W968" s="1100"/>
      <c r="X968" s="1100"/>
      <c r="Y968" s="1101"/>
      <c r="Z968" s="11"/>
      <c r="AA968" s="11"/>
      <c r="AB968" s="11"/>
      <c r="AC968" s="119"/>
      <c r="AD968" s="1493"/>
      <c r="AE968" s="1493"/>
      <c r="AF968" s="1493"/>
      <c r="AG968" s="1493"/>
      <c r="AH968" s="1493"/>
      <c r="AI968" s="1493"/>
      <c r="AJ968" s="1493"/>
      <c r="AK968" s="1494"/>
      <c r="AL968" s="105"/>
      <c r="AO968" s="61"/>
      <c r="AP968" s="61"/>
      <c r="AQ968" s="61"/>
      <c r="AR968" s="61"/>
      <c r="AS968" s="61"/>
    </row>
    <row r="969" spans="1:96" ht="12.75" customHeight="1">
      <c r="A969" s="51"/>
      <c r="B969" s="120"/>
      <c r="C969" s="121" t="s">
        <v>227</v>
      </c>
      <c r="D969" s="1093" t="s">
        <v>1611</v>
      </c>
      <c r="E969" s="1094"/>
      <c r="F969" s="1094"/>
      <c r="G969" s="1094"/>
      <c r="H969" s="1094"/>
      <c r="I969" s="1094"/>
      <c r="J969" s="1094"/>
      <c r="K969" s="1094"/>
      <c r="L969" s="1094"/>
      <c r="M969" s="1094"/>
      <c r="N969" s="1094"/>
      <c r="O969" s="1094"/>
      <c r="P969" s="1094"/>
      <c r="Q969" s="1094"/>
      <c r="R969" s="1094"/>
      <c r="S969" s="1094"/>
      <c r="T969" s="1094"/>
      <c r="U969" s="1094"/>
      <c r="V969" s="1094"/>
      <c r="W969" s="1094"/>
      <c r="X969" s="1094"/>
      <c r="Y969" s="1095"/>
      <c r="Z969" s="113"/>
      <c r="AA969" s="1496" t="s">
        <v>723</v>
      </c>
      <c r="AB969" s="1497"/>
      <c r="AC969" s="51"/>
      <c r="AD969" s="1437">
        <f>ROUND(IF(AA969="yes",AD953*0.02,0),0)</f>
        <v>0</v>
      </c>
      <c r="AE969" s="1187"/>
      <c r="AF969" s="1187"/>
      <c r="AG969" s="1187"/>
      <c r="AH969" s="1187"/>
      <c r="AI969" s="1187"/>
      <c r="AJ969" s="1187"/>
      <c r="AK969" s="1188"/>
      <c r="AL969" s="105"/>
      <c r="AO969" s="32"/>
      <c r="AP969" s="32"/>
      <c r="AQ969" s="32"/>
      <c r="AR969" s="32"/>
      <c r="AS969" s="32"/>
    </row>
    <row r="970" spans="1:96" s="743" customFormat="1" ht="12.75" customHeight="1">
      <c r="A970" s="51"/>
      <c r="B970" s="113"/>
      <c r="C970" s="114"/>
      <c r="D970" s="1099" t="s">
        <v>1612</v>
      </c>
      <c r="E970" s="1100"/>
      <c r="F970" s="1100"/>
      <c r="G970" s="1100"/>
      <c r="H970" s="1100"/>
      <c r="I970" s="1100"/>
      <c r="J970" s="1100"/>
      <c r="K970" s="1100"/>
      <c r="L970" s="1100"/>
      <c r="M970" s="1100"/>
      <c r="N970" s="1100"/>
      <c r="O970" s="1100"/>
      <c r="P970" s="1100"/>
      <c r="Q970" s="1100"/>
      <c r="R970" s="1100"/>
      <c r="S970" s="1100"/>
      <c r="T970" s="1100"/>
      <c r="U970" s="1100"/>
      <c r="V970" s="1100"/>
      <c r="W970" s="1100"/>
      <c r="X970" s="1100"/>
      <c r="Y970" s="1101"/>
      <c r="Z970" s="113"/>
      <c r="AA970" s="51"/>
      <c r="AB970" s="51"/>
      <c r="AC970" s="51"/>
      <c r="AD970" s="1438"/>
      <c r="AE970" s="1189"/>
      <c r="AF970" s="1189"/>
      <c r="AG970" s="1189"/>
      <c r="AH970" s="1189"/>
      <c r="AI970" s="1189"/>
      <c r="AJ970" s="1189"/>
      <c r="AK970" s="1190"/>
      <c r="AL970" s="105"/>
      <c r="AO970" s="945"/>
      <c r="AP970" s="945"/>
      <c r="AQ970" s="945"/>
      <c r="AR970" s="945"/>
      <c r="AS970" s="945"/>
    </row>
    <row r="971" spans="1:96" ht="12.75" customHeight="1">
      <c r="A971" s="51"/>
      <c r="B971" s="120"/>
      <c r="C971" s="121" t="s">
        <v>230</v>
      </c>
      <c r="D971" s="1093" t="s">
        <v>1613</v>
      </c>
      <c r="E971" s="1094"/>
      <c r="F971" s="1094"/>
      <c r="G971" s="1094"/>
      <c r="H971" s="1094"/>
      <c r="I971" s="1094"/>
      <c r="J971" s="1094"/>
      <c r="K971" s="1094"/>
      <c r="L971" s="1094"/>
      <c r="M971" s="1094"/>
      <c r="N971" s="1094"/>
      <c r="O971" s="1094"/>
      <c r="P971" s="1094"/>
      <c r="Q971" s="1094"/>
      <c r="R971" s="1094"/>
      <c r="S971" s="1094"/>
      <c r="T971" s="1094"/>
      <c r="U971" s="1094"/>
      <c r="V971" s="1094"/>
      <c r="W971" s="1094"/>
      <c r="X971" s="1094"/>
      <c r="Y971" s="1095"/>
      <c r="Z971" s="120"/>
      <c r="AA971" s="1429" t="s">
        <v>723</v>
      </c>
      <c r="AB971" s="1430"/>
      <c r="AC971" s="120"/>
      <c r="AD971" s="1437">
        <f>ROUND(IF(AA971="yes",AD953*0.02,0),0)</f>
        <v>0</v>
      </c>
      <c r="AE971" s="1187"/>
      <c r="AF971" s="1187"/>
      <c r="AG971" s="1187"/>
      <c r="AH971" s="1187"/>
      <c r="AI971" s="1187"/>
      <c r="AJ971" s="1187"/>
      <c r="AK971" s="1188"/>
      <c r="AL971" s="105"/>
    </row>
    <row r="972" spans="1:96" s="743" customFormat="1" ht="12.75" customHeight="1">
      <c r="A972" s="51"/>
      <c r="B972" s="113"/>
      <c r="C972" s="114"/>
      <c r="D972" s="1096" t="s">
        <v>1614</v>
      </c>
      <c r="E972" s="1097"/>
      <c r="F972" s="1097"/>
      <c r="G972" s="1097"/>
      <c r="H972" s="1097"/>
      <c r="I972" s="1097"/>
      <c r="J972" s="1097"/>
      <c r="K972" s="1097"/>
      <c r="L972" s="1097"/>
      <c r="M972" s="1097"/>
      <c r="N972" s="1097"/>
      <c r="O972" s="1097"/>
      <c r="P972" s="1097"/>
      <c r="Q972" s="1097"/>
      <c r="R972" s="1097"/>
      <c r="S972" s="1097"/>
      <c r="T972" s="1097"/>
      <c r="U972" s="1097"/>
      <c r="V972" s="1097"/>
      <c r="W972" s="1097"/>
      <c r="X972" s="1097"/>
      <c r="Y972" s="1098"/>
      <c r="Z972" s="113"/>
      <c r="AA972" s="25"/>
      <c r="AB972" s="25"/>
      <c r="AC972" s="115"/>
      <c r="AD972" s="1438"/>
      <c r="AE972" s="1189"/>
      <c r="AF972" s="1189"/>
      <c r="AG972" s="1189"/>
      <c r="AH972" s="1189"/>
      <c r="AI972" s="1189"/>
      <c r="AJ972" s="1189"/>
      <c r="AK972" s="1190"/>
      <c r="AL972" s="105"/>
    </row>
    <row r="973" spans="1:96" ht="12.75" customHeight="1">
      <c r="A973" s="51"/>
      <c r="B973" s="116"/>
      <c r="C973" s="117"/>
      <c r="D973" s="1099"/>
      <c r="E973" s="1100"/>
      <c r="F973" s="1100"/>
      <c r="G973" s="1100"/>
      <c r="H973" s="1100"/>
      <c r="I973" s="1100"/>
      <c r="J973" s="1100"/>
      <c r="K973" s="1100"/>
      <c r="L973" s="1100"/>
      <c r="M973" s="1100"/>
      <c r="N973" s="1100"/>
      <c r="O973" s="1100"/>
      <c r="P973" s="1100"/>
      <c r="Q973" s="1100"/>
      <c r="R973" s="1100"/>
      <c r="S973" s="1100"/>
      <c r="T973" s="1100"/>
      <c r="U973" s="1100"/>
      <c r="V973" s="1100"/>
      <c r="W973" s="1100"/>
      <c r="X973" s="1100"/>
      <c r="Y973" s="1101"/>
      <c r="Z973" s="118"/>
      <c r="AA973" s="11"/>
      <c r="AB973" s="11"/>
      <c r="AC973" s="119"/>
      <c r="AD973" s="1492"/>
      <c r="AE973" s="1493"/>
      <c r="AF973" s="1493"/>
      <c r="AG973" s="1493"/>
      <c r="AH973" s="1493"/>
      <c r="AI973" s="1493"/>
      <c r="AJ973" s="1493"/>
      <c r="AK973" s="1494"/>
      <c r="AL973" s="105"/>
    </row>
    <row r="974" spans="1:96" ht="12.75" customHeight="1">
      <c r="A974" s="51"/>
      <c r="B974" s="120"/>
      <c r="C974" s="121" t="s">
        <v>233</v>
      </c>
      <c r="D974" s="1093" t="s">
        <v>1615</v>
      </c>
      <c r="E974" s="1094"/>
      <c r="F974" s="1094"/>
      <c r="G974" s="1094"/>
      <c r="H974" s="1094"/>
      <c r="I974" s="1094"/>
      <c r="J974" s="1094"/>
      <c r="K974" s="1094"/>
      <c r="L974" s="1094"/>
      <c r="M974" s="1094"/>
      <c r="N974" s="1094"/>
      <c r="O974" s="1094"/>
      <c r="P974" s="1094"/>
      <c r="Q974" s="1094"/>
      <c r="R974" s="1094"/>
      <c r="S974" s="1094"/>
      <c r="T974" s="1094"/>
      <c r="U974" s="1094"/>
      <c r="V974" s="1094"/>
      <c r="W974" s="1094"/>
      <c r="X974" s="1094"/>
      <c r="Y974" s="1095"/>
      <c r="Z974" s="120"/>
      <c r="AA974" s="1429" t="s">
        <v>723</v>
      </c>
      <c r="AB974" s="1430"/>
      <c r="AC974" s="128"/>
      <c r="AD974" s="1437">
        <f>IF(AA974="yes",AD953*AN891,0)</f>
        <v>0</v>
      </c>
      <c r="AE974" s="1187"/>
      <c r="AF974" s="1187"/>
      <c r="AG974" s="1187"/>
      <c r="AH974" s="1187"/>
      <c r="AI974" s="1187"/>
      <c r="AJ974" s="1187"/>
      <c r="AK974" s="1188"/>
      <c r="AL974" s="105"/>
    </row>
    <row r="975" spans="1:96" ht="15" customHeight="1">
      <c r="A975" s="51"/>
      <c r="B975" s="113"/>
      <c r="C975" s="114"/>
      <c r="D975" s="1096" t="s">
        <v>1616</v>
      </c>
      <c r="E975" s="1097"/>
      <c r="F975" s="1097"/>
      <c r="G975" s="1097"/>
      <c r="H975" s="1097"/>
      <c r="I975" s="1097"/>
      <c r="J975" s="1097"/>
      <c r="K975" s="1097"/>
      <c r="L975" s="1097"/>
      <c r="M975" s="1097"/>
      <c r="N975" s="1097"/>
      <c r="O975" s="1097"/>
      <c r="P975" s="1097"/>
      <c r="Q975" s="1097"/>
      <c r="R975" s="1097"/>
      <c r="S975" s="1097"/>
      <c r="T975" s="1097"/>
      <c r="U975" s="1097"/>
      <c r="V975" s="1097"/>
      <c r="W975" s="1097"/>
      <c r="X975" s="1097"/>
      <c r="Y975" s="1098"/>
      <c r="Z975" s="113"/>
      <c r="AA975" s="115"/>
      <c r="AB975" s="115"/>
      <c r="AC975" s="124"/>
      <c r="AD975" s="1438"/>
      <c r="AE975" s="1189"/>
      <c r="AF975" s="1189"/>
      <c r="AG975" s="1189"/>
      <c r="AH975" s="1189"/>
      <c r="AI975" s="1189"/>
      <c r="AJ975" s="1189"/>
      <c r="AK975" s="1190"/>
      <c r="AL975" s="105"/>
    </row>
    <row r="976" spans="1:96" s="743" customFormat="1" ht="15" customHeight="1">
      <c r="A976" s="51"/>
      <c r="B976" s="113"/>
      <c r="C976" s="114"/>
      <c r="D976" s="1096"/>
      <c r="E976" s="1097"/>
      <c r="F976" s="1097"/>
      <c r="G976" s="1097"/>
      <c r="H976" s="1097"/>
      <c r="I976" s="1097"/>
      <c r="J976" s="1097"/>
      <c r="K976" s="1097"/>
      <c r="L976" s="1097"/>
      <c r="M976" s="1097"/>
      <c r="N976" s="1097"/>
      <c r="O976" s="1097"/>
      <c r="P976" s="1097"/>
      <c r="Q976" s="1097"/>
      <c r="R976" s="1097"/>
      <c r="S976" s="1097"/>
      <c r="T976" s="1097"/>
      <c r="U976" s="1097"/>
      <c r="V976" s="1097"/>
      <c r="W976" s="1097"/>
      <c r="X976" s="1097"/>
      <c r="Y976" s="1098"/>
      <c r="Z976" s="113"/>
      <c r="AA976" s="115"/>
      <c r="AB976" s="115"/>
      <c r="AC976" s="124"/>
      <c r="AD976" s="1438"/>
      <c r="AE976" s="1189"/>
      <c r="AF976" s="1189"/>
      <c r="AG976" s="1189"/>
      <c r="AH976" s="1189"/>
      <c r="AI976" s="1189"/>
      <c r="AJ976" s="1189"/>
      <c r="AK976" s="1190"/>
      <c r="AL976" s="105"/>
    </row>
    <row r="977" spans="1:38" ht="12.75">
      <c r="A977" s="51"/>
      <c r="B977" s="122"/>
      <c r="C977" s="123"/>
      <c r="D977" s="1096"/>
      <c r="E977" s="1097"/>
      <c r="F977" s="1097"/>
      <c r="G977" s="1097"/>
      <c r="H977" s="1097"/>
      <c r="I977" s="1097"/>
      <c r="J977" s="1097"/>
      <c r="K977" s="1097"/>
      <c r="L977" s="1097"/>
      <c r="M977" s="1097"/>
      <c r="N977" s="1097"/>
      <c r="O977" s="1097"/>
      <c r="P977" s="1097"/>
      <c r="Q977" s="1097"/>
      <c r="R977" s="1097"/>
      <c r="S977" s="1097"/>
      <c r="T977" s="1097"/>
      <c r="U977" s="1097"/>
      <c r="V977" s="1097"/>
      <c r="W977" s="1097"/>
      <c r="X977" s="1097"/>
      <c r="Y977" s="1098"/>
      <c r="Z977" s="118"/>
      <c r="AA977" s="11"/>
      <c r="AB977" s="11"/>
      <c r="AC977" s="119"/>
      <c r="AD977" s="1492"/>
      <c r="AE977" s="1493"/>
      <c r="AF977" s="1493"/>
      <c r="AG977" s="1493"/>
      <c r="AH977" s="1493"/>
      <c r="AI977" s="1493"/>
      <c r="AJ977" s="1493"/>
      <c r="AK977" s="1494"/>
      <c r="AL977" s="105"/>
    </row>
    <row r="978" spans="1:38" ht="12.75" customHeight="1">
      <c r="A978" s="51"/>
      <c r="B978" s="120"/>
      <c r="C978" s="121" t="s">
        <v>238</v>
      </c>
      <c r="D978" s="1110" t="s">
        <v>1617</v>
      </c>
      <c r="E978" s="1111"/>
      <c r="F978" s="1111"/>
      <c r="G978" s="1111"/>
      <c r="H978" s="1111"/>
      <c r="I978" s="1111"/>
      <c r="J978" s="1111"/>
      <c r="K978" s="1111"/>
      <c r="L978" s="1111"/>
      <c r="M978" s="1111"/>
      <c r="N978" s="1111"/>
      <c r="O978" s="1111"/>
      <c r="P978" s="1111"/>
      <c r="Q978" s="1111"/>
      <c r="R978" s="1111"/>
      <c r="S978" s="1111"/>
      <c r="T978" s="1111"/>
      <c r="U978" s="1111"/>
      <c r="V978" s="1111"/>
      <c r="W978" s="1111"/>
      <c r="X978" s="1111"/>
      <c r="Y978" s="1112"/>
      <c r="Z978" s="115"/>
      <c r="AA978" s="1496" t="s">
        <v>723</v>
      </c>
      <c r="AB978" s="1497"/>
      <c r="AC978" s="51"/>
      <c r="AD978" s="1529"/>
      <c r="AE978" s="1530"/>
      <c r="AF978" s="1530"/>
      <c r="AG978" s="1530"/>
      <c r="AH978" s="1530"/>
      <c r="AI978" s="1530"/>
      <c r="AJ978" s="1530"/>
      <c r="AK978" s="1531"/>
      <c r="AL978" s="105"/>
    </row>
    <row r="979" spans="1:38" ht="12.75" customHeight="1">
      <c r="A979" s="51"/>
      <c r="B979" s="122"/>
      <c r="C979" s="125"/>
      <c r="D979" s="1113"/>
      <c r="E979" s="1114"/>
      <c r="F979" s="1114"/>
      <c r="G979" s="1114"/>
      <c r="H979" s="1114"/>
      <c r="I979" s="1114"/>
      <c r="J979" s="1114"/>
      <c r="K979" s="1114"/>
      <c r="L979" s="1114"/>
      <c r="M979" s="1114"/>
      <c r="N979" s="1114"/>
      <c r="O979" s="1114"/>
      <c r="P979" s="1114"/>
      <c r="Q979" s="1114"/>
      <c r="R979" s="1114"/>
      <c r="S979" s="1114"/>
      <c r="T979" s="1114"/>
      <c r="U979" s="1114"/>
      <c r="V979" s="1114"/>
      <c r="W979" s="1114"/>
      <c r="X979" s="1114"/>
      <c r="Y979" s="1115"/>
      <c r="Z979" s="1221">
        <f>IF(AA978="yes","Please Select Type and Enter Amount:",0)</f>
        <v>0</v>
      </c>
      <c r="AA979" s="1221"/>
      <c r="AB979" s="1221"/>
      <c r="AC979" s="1222"/>
      <c r="AD979" s="1532"/>
      <c r="AE979" s="1533"/>
      <c r="AF979" s="1533"/>
      <c r="AG979" s="1533"/>
      <c r="AH979" s="1533"/>
      <c r="AI979" s="1533"/>
      <c r="AJ979" s="1533"/>
      <c r="AK979" s="1534"/>
      <c r="AL979" s="105"/>
    </row>
    <row r="980" spans="1:38" ht="12.75" customHeight="1">
      <c r="A980" s="51"/>
      <c r="B980" s="122"/>
      <c r="C980" s="125"/>
      <c r="D980" s="1096" t="s">
        <v>1618</v>
      </c>
      <c r="E980" s="1097"/>
      <c r="F980" s="1097"/>
      <c r="G980" s="1097"/>
      <c r="H980" s="1097"/>
      <c r="I980" s="1097"/>
      <c r="J980" s="1097"/>
      <c r="K980" s="1097"/>
      <c r="L980" s="1097"/>
      <c r="M980" s="1097"/>
      <c r="N980" s="1097"/>
      <c r="O980" s="1097"/>
      <c r="P980" s="1097"/>
      <c r="Q980" s="1097"/>
      <c r="R980" s="1097"/>
      <c r="S980" s="1097"/>
      <c r="T980" s="1097"/>
      <c r="U980" s="1097"/>
      <c r="V980" s="1097"/>
      <c r="W980" s="1097"/>
      <c r="X980" s="1097"/>
      <c r="Y980" s="1098"/>
      <c r="Z980" s="1220"/>
      <c r="AA980" s="1221"/>
      <c r="AB980" s="1221"/>
      <c r="AC980" s="1222"/>
      <c r="AD980" s="1532"/>
      <c r="AE980" s="1533"/>
      <c r="AF980" s="1533"/>
      <c r="AG980" s="1533"/>
      <c r="AH980" s="1533"/>
      <c r="AI980" s="1533"/>
      <c r="AJ980" s="1533"/>
      <c r="AK980" s="1534"/>
      <c r="AL980" s="105"/>
    </row>
    <row r="981" spans="1:38" s="743" customFormat="1" ht="12.75">
      <c r="A981" s="51"/>
      <c r="B981" s="122"/>
      <c r="C981" s="125"/>
      <c r="D981" s="1096"/>
      <c r="E981" s="1097"/>
      <c r="F981" s="1097"/>
      <c r="G981" s="1097"/>
      <c r="H981" s="1097"/>
      <c r="I981" s="1097"/>
      <c r="J981" s="1097"/>
      <c r="K981" s="1097"/>
      <c r="L981" s="1097"/>
      <c r="M981" s="1097"/>
      <c r="N981" s="1097"/>
      <c r="O981" s="1097"/>
      <c r="P981" s="1097"/>
      <c r="Q981" s="1097"/>
      <c r="R981" s="1097"/>
      <c r="S981" s="1097"/>
      <c r="T981" s="1097"/>
      <c r="U981" s="1097"/>
      <c r="V981" s="1097"/>
      <c r="W981" s="1097"/>
      <c r="X981" s="1097"/>
      <c r="Y981" s="1098"/>
      <c r="Z981" s="1220"/>
      <c r="AA981" s="1221"/>
      <c r="AB981" s="1221"/>
      <c r="AC981" s="1222"/>
      <c r="AD981" s="1532"/>
      <c r="AE981" s="1533"/>
      <c r="AF981" s="1533"/>
      <c r="AG981" s="1533"/>
      <c r="AH981" s="1533"/>
      <c r="AI981" s="1533"/>
      <c r="AJ981" s="1533"/>
      <c r="AK981" s="1534"/>
      <c r="AL981" s="105"/>
    </row>
    <row r="982" spans="1:38" ht="12.75" customHeight="1">
      <c r="A982" s="51"/>
      <c r="B982" s="122"/>
      <c r="C982" s="125"/>
      <c r="D982" s="1096"/>
      <c r="E982" s="1097"/>
      <c r="F982" s="1097"/>
      <c r="G982" s="1097"/>
      <c r="H982" s="1097"/>
      <c r="I982" s="1097"/>
      <c r="J982" s="1097"/>
      <c r="K982" s="1097"/>
      <c r="L982" s="1097"/>
      <c r="M982" s="1097"/>
      <c r="N982" s="1097"/>
      <c r="O982" s="1097"/>
      <c r="P982" s="1097"/>
      <c r="Q982" s="1097"/>
      <c r="R982" s="1097"/>
      <c r="S982" s="1097"/>
      <c r="T982" s="1097"/>
      <c r="U982" s="1097"/>
      <c r="V982" s="1097"/>
      <c r="W982" s="1097"/>
      <c r="X982" s="1097"/>
      <c r="Y982" s="1098"/>
      <c r="Z982" s="1220"/>
      <c r="AA982" s="1221"/>
      <c r="AB982" s="1221"/>
      <c r="AC982" s="1222"/>
      <c r="AD982" s="1532"/>
      <c r="AE982" s="1533"/>
      <c r="AF982" s="1533"/>
      <c r="AG982" s="1533"/>
      <c r="AH982" s="1533"/>
      <c r="AI982" s="1533"/>
      <c r="AJ982" s="1533"/>
      <c r="AK982" s="1534"/>
      <c r="AL982" s="105"/>
    </row>
    <row r="983" spans="1:38" ht="12.75" customHeight="1">
      <c r="A983" s="51"/>
      <c r="B983" s="122"/>
      <c r="C983" s="125"/>
      <c r="D983" s="949" t="s">
        <v>383</v>
      </c>
      <c r="E983" s="136"/>
      <c r="F983" s="136"/>
      <c r="G983" s="163"/>
      <c r="H983" s="7"/>
      <c r="J983" s="1538" t="s">
        <v>642</v>
      </c>
      <c r="K983" s="1539"/>
      <c r="L983" s="1539"/>
      <c r="M983" s="1539"/>
      <c r="N983" s="1539"/>
      <c r="O983" s="1539"/>
      <c r="P983" s="1539"/>
      <c r="Q983" s="1540"/>
      <c r="R983" s="7"/>
      <c r="S983" s="7"/>
      <c r="T983" s="164"/>
      <c r="U983" s="7"/>
      <c r="V983" s="1523" t="str">
        <f>IF(AA978="yes",(AD953*0.15),"")</f>
        <v/>
      </c>
      <c r="W983" s="1523"/>
      <c r="X983" s="1523"/>
      <c r="Y983" s="1524"/>
      <c r="Z983" s="1223"/>
      <c r="AA983" s="1224"/>
      <c r="AB983" s="1224"/>
      <c r="AC983" s="1225"/>
      <c r="AD983" s="1535"/>
      <c r="AE983" s="1536"/>
      <c r="AF983" s="1536"/>
      <c r="AG983" s="1536"/>
      <c r="AH983" s="1536"/>
      <c r="AI983" s="1536"/>
      <c r="AJ983" s="1536"/>
      <c r="AK983" s="1537"/>
      <c r="AL983" s="105"/>
    </row>
    <row r="984" spans="1:38" ht="12.75" customHeight="1">
      <c r="A984" s="51"/>
      <c r="B984" s="120"/>
      <c r="C984" s="121" t="s">
        <v>244</v>
      </c>
      <c r="D984" s="1093" t="s">
        <v>1619</v>
      </c>
      <c r="E984" s="1094"/>
      <c r="F984" s="1094"/>
      <c r="G984" s="1094"/>
      <c r="H984" s="1094"/>
      <c r="I984" s="1094"/>
      <c r="J984" s="1094"/>
      <c r="K984" s="1094"/>
      <c r="L984" s="1094"/>
      <c r="M984" s="1094"/>
      <c r="N984" s="1094"/>
      <c r="O984" s="1094"/>
      <c r="P984" s="1094"/>
      <c r="Q984" s="1094"/>
      <c r="R984" s="1094"/>
      <c r="S984" s="1094"/>
      <c r="T984" s="1094"/>
      <c r="U984" s="1094"/>
      <c r="V984" s="1094"/>
      <c r="W984" s="1094"/>
      <c r="X984" s="1094"/>
      <c r="Y984" s="1095"/>
      <c r="Z984" s="113"/>
      <c r="AA984" s="1496" t="s">
        <v>723</v>
      </c>
      <c r="AB984" s="1497"/>
      <c r="AC984" s="51"/>
      <c r="AD984" s="1529"/>
      <c r="AE984" s="1530"/>
      <c r="AF984" s="1530"/>
      <c r="AG984" s="1530"/>
      <c r="AH984" s="1530"/>
      <c r="AI984" s="1530"/>
      <c r="AJ984" s="1530"/>
      <c r="AK984" s="1531"/>
      <c r="AL984" s="105"/>
    </row>
    <row r="985" spans="1:38" ht="12.75" customHeight="1">
      <c r="A985" s="51"/>
      <c r="B985" s="113"/>
      <c r="C985" s="114"/>
      <c r="D985" s="1096" t="s">
        <v>1620</v>
      </c>
      <c r="E985" s="1097"/>
      <c r="F985" s="1097"/>
      <c r="G985" s="1097"/>
      <c r="H985" s="1097"/>
      <c r="I985" s="1097"/>
      <c r="J985" s="1097"/>
      <c r="K985" s="1097"/>
      <c r="L985" s="1097"/>
      <c r="M985" s="1097"/>
      <c r="N985" s="1097"/>
      <c r="O985" s="1097"/>
      <c r="P985" s="1097"/>
      <c r="Q985" s="1097"/>
      <c r="R985" s="1097"/>
      <c r="S985" s="1097"/>
      <c r="T985" s="1097"/>
      <c r="U985" s="1097"/>
      <c r="V985" s="1097"/>
      <c r="W985" s="1097"/>
      <c r="X985" s="1097"/>
      <c r="Y985" s="1098"/>
      <c r="Z985" s="1527">
        <f>IF(AA984="yes","Please Enter Amount:",0)</f>
        <v>0</v>
      </c>
      <c r="AA985" s="1528"/>
      <c r="AB985" s="1528"/>
      <c r="AC985" s="1528"/>
      <c r="AD985" s="1532"/>
      <c r="AE985" s="1533"/>
      <c r="AF985" s="1533"/>
      <c r="AG985" s="1533"/>
      <c r="AH985" s="1533"/>
      <c r="AI985" s="1533"/>
      <c r="AJ985" s="1533"/>
      <c r="AK985" s="1534"/>
      <c r="AL985" s="105"/>
    </row>
    <row r="986" spans="1:38" s="743" customFormat="1" ht="12.75" customHeight="1">
      <c r="A986" s="51"/>
      <c r="B986" s="113"/>
      <c r="C986" s="114"/>
      <c r="D986" s="1096"/>
      <c r="E986" s="1097"/>
      <c r="F986" s="1097"/>
      <c r="G986" s="1097"/>
      <c r="H986" s="1097"/>
      <c r="I986" s="1097"/>
      <c r="J986" s="1097"/>
      <c r="K986" s="1097"/>
      <c r="L986" s="1097"/>
      <c r="M986" s="1097"/>
      <c r="N986" s="1097"/>
      <c r="O986" s="1097"/>
      <c r="P986" s="1097"/>
      <c r="Q986" s="1097"/>
      <c r="R986" s="1097"/>
      <c r="S986" s="1097"/>
      <c r="T986" s="1097"/>
      <c r="U986" s="1097"/>
      <c r="V986" s="1097"/>
      <c r="W986" s="1097"/>
      <c r="X986" s="1097"/>
      <c r="Y986" s="1098"/>
      <c r="Z986" s="1527"/>
      <c r="AA986" s="1528"/>
      <c r="AB986" s="1528"/>
      <c r="AC986" s="1528"/>
      <c r="AD986" s="1532"/>
      <c r="AE986" s="1533"/>
      <c r="AF986" s="1533"/>
      <c r="AG986" s="1533"/>
      <c r="AH986" s="1533"/>
      <c r="AI986" s="1533"/>
      <c r="AJ986" s="1533"/>
      <c r="AK986" s="1534"/>
      <c r="AL986" s="105"/>
    </row>
    <row r="987" spans="1:38" ht="12.75" customHeight="1">
      <c r="A987" s="51"/>
      <c r="B987" s="126"/>
      <c r="C987" s="125"/>
      <c r="D987" s="1099"/>
      <c r="E987" s="1100"/>
      <c r="F987" s="1100"/>
      <c r="G987" s="1100"/>
      <c r="H987" s="1100"/>
      <c r="I987" s="1100"/>
      <c r="J987" s="1100"/>
      <c r="K987" s="1100"/>
      <c r="L987" s="1100"/>
      <c r="M987" s="1100"/>
      <c r="N987" s="1100"/>
      <c r="O987" s="1100"/>
      <c r="P987" s="1100"/>
      <c r="Q987" s="1100"/>
      <c r="R987" s="1100"/>
      <c r="S987" s="1100"/>
      <c r="T987" s="1100"/>
      <c r="U987" s="1100"/>
      <c r="V987" s="1100"/>
      <c r="W987" s="1100"/>
      <c r="X987" s="1100"/>
      <c r="Y987" s="1101"/>
      <c r="Z987" s="1527"/>
      <c r="AA987" s="1528"/>
      <c r="AB987" s="1528"/>
      <c r="AC987" s="1528"/>
      <c r="AD987" s="1535"/>
      <c r="AE987" s="1536"/>
      <c r="AF987" s="1536"/>
      <c r="AG987" s="1536"/>
      <c r="AH987" s="1536"/>
      <c r="AI987" s="1536"/>
      <c r="AJ987" s="1536"/>
      <c r="AK987" s="1537"/>
      <c r="AL987" s="105"/>
    </row>
    <row r="988" spans="1:38" ht="12.75" customHeight="1">
      <c r="A988" s="51"/>
      <c r="B988" s="120"/>
      <c r="C988" s="121" t="s">
        <v>249</v>
      </c>
      <c r="D988" s="1093" t="s">
        <v>1621</v>
      </c>
      <c r="E988" s="1094"/>
      <c r="F988" s="1094"/>
      <c r="G988" s="1094"/>
      <c r="H988" s="1094"/>
      <c r="I988" s="1094"/>
      <c r="J988" s="1094"/>
      <c r="K988" s="1094"/>
      <c r="L988" s="1094"/>
      <c r="M988" s="1094"/>
      <c r="N988" s="1094"/>
      <c r="O988" s="1094"/>
      <c r="P988" s="1094"/>
      <c r="Q988" s="1094"/>
      <c r="R988" s="1094"/>
      <c r="S988" s="1094"/>
      <c r="T988" s="1094"/>
      <c r="U988" s="1094"/>
      <c r="V988" s="1094"/>
      <c r="W988" s="1094"/>
      <c r="X988" s="1094"/>
      <c r="Y988" s="1095"/>
      <c r="Z988" s="120"/>
      <c r="AA988" s="1429" t="s">
        <v>592</v>
      </c>
      <c r="AB988" s="1430"/>
      <c r="AC988" s="127"/>
      <c r="AD988" s="1437">
        <f>ROUND(IF(AA988="yes",(AD953*0.1),0),0)</f>
        <v>3296255</v>
      </c>
      <c r="AE988" s="1187"/>
      <c r="AF988" s="1187"/>
      <c r="AG988" s="1187"/>
      <c r="AH988" s="1187"/>
      <c r="AI988" s="1187"/>
      <c r="AJ988" s="1187"/>
      <c r="AK988" s="1188"/>
      <c r="AL988" s="105"/>
    </row>
    <row r="989" spans="1:38" s="743" customFormat="1" ht="12.75" customHeight="1">
      <c r="A989" s="51"/>
      <c r="B989" s="113"/>
      <c r="C989" s="114"/>
      <c r="D989" s="1096" t="s">
        <v>1622</v>
      </c>
      <c r="E989" s="1097"/>
      <c r="F989" s="1097"/>
      <c r="G989" s="1097"/>
      <c r="H989" s="1097"/>
      <c r="I989" s="1097"/>
      <c r="J989" s="1097"/>
      <c r="K989" s="1097"/>
      <c r="L989" s="1097"/>
      <c r="M989" s="1097"/>
      <c r="N989" s="1097"/>
      <c r="O989" s="1097"/>
      <c r="P989" s="1097"/>
      <c r="Q989" s="1097"/>
      <c r="R989" s="1097"/>
      <c r="S989" s="1097"/>
      <c r="T989" s="1097"/>
      <c r="U989" s="1097"/>
      <c r="V989" s="1097"/>
      <c r="W989" s="1097"/>
      <c r="X989" s="1097"/>
      <c r="Y989" s="1098"/>
      <c r="Z989" s="113"/>
      <c r="AA989" s="115"/>
      <c r="AB989" s="115"/>
      <c r="AC989" s="115"/>
      <c r="AD989" s="1438"/>
      <c r="AE989" s="1189"/>
      <c r="AF989" s="1189"/>
      <c r="AG989" s="1189"/>
      <c r="AH989" s="1189"/>
      <c r="AI989" s="1189"/>
      <c r="AJ989" s="1189"/>
      <c r="AK989" s="1190"/>
      <c r="AL989" s="105"/>
    </row>
    <row r="990" spans="1:38" ht="12.75">
      <c r="A990" s="51"/>
      <c r="B990" s="113"/>
      <c r="C990" s="114"/>
      <c r="D990" s="1099"/>
      <c r="E990" s="1100"/>
      <c r="F990" s="1100"/>
      <c r="G990" s="1100"/>
      <c r="H990" s="1100"/>
      <c r="I990" s="1100"/>
      <c r="J990" s="1100"/>
      <c r="K990" s="1100"/>
      <c r="L990" s="1100"/>
      <c r="M990" s="1100"/>
      <c r="N990" s="1100"/>
      <c r="O990" s="1100"/>
      <c r="P990" s="1100"/>
      <c r="Q990" s="1100"/>
      <c r="R990" s="1100"/>
      <c r="S990" s="1100"/>
      <c r="T990" s="1100"/>
      <c r="U990" s="1100"/>
      <c r="V990" s="1100"/>
      <c r="W990" s="1100"/>
      <c r="X990" s="1100"/>
      <c r="Y990" s="1101"/>
      <c r="Z990" s="113"/>
      <c r="AA990" s="115"/>
      <c r="AB990" s="115"/>
      <c r="AC990" s="115"/>
      <c r="AD990" s="1438"/>
      <c r="AE990" s="1189"/>
      <c r="AF990" s="1189"/>
      <c r="AG990" s="1189"/>
      <c r="AH990" s="1189"/>
      <c r="AI990" s="1189"/>
      <c r="AJ990" s="1189"/>
      <c r="AK990" s="1190"/>
      <c r="AL990" s="105"/>
    </row>
    <row r="991" spans="1:38" ht="12.75" customHeight="1">
      <c r="A991" s="51"/>
      <c r="B991" s="120"/>
      <c r="C991" s="555" t="s">
        <v>742</v>
      </c>
      <c r="D991" s="1093" t="s">
        <v>1623</v>
      </c>
      <c r="E991" s="1094"/>
      <c r="F991" s="1094"/>
      <c r="G991" s="1094"/>
      <c r="H991" s="1094"/>
      <c r="I991" s="1094"/>
      <c r="J991" s="1094"/>
      <c r="K991" s="1094"/>
      <c r="L991" s="1094"/>
      <c r="M991" s="1094"/>
      <c r="N991" s="1094"/>
      <c r="O991" s="1094"/>
      <c r="P991" s="1094"/>
      <c r="Q991" s="1094"/>
      <c r="R991" s="1094"/>
      <c r="S991" s="1094"/>
      <c r="T991" s="1094"/>
      <c r="U991" s="1094"/>
      <c r="V991" s="1094"/>
      <c r="W991" s="1094"/>
      <c r="X991" s="1094"/>
      <c r="Y991" s="1095"/>
      <c r="Z991" s="120"/>
      <c r="AA991" s="1429" t="s">
        <v>723</v>
      </c>
      <c r="AB991" s="1430"/>
      <c r="AC991" s="127"/>
      <c r="AD991" s="1437">
        <f>ROUND(IF(AA991="yes",(AD953*0.1),0),0)</f>
        <v>0</v>
      </c>
      <c r="AE991" s="1187"/>
      <c r="AF991" s="1187"/>
      <c r="AG991" s="1187"/>
      <c r="AH991" s="1187"/>
      <c r="AI991" s="1187"/>
      <c r="AJ991" s="1187"/>
      <c r="AK991" s="1188"/>
      <c r="AL991" s="105"/>
    </row>
    <row r="992" spans="1:38" s="706" customFormat="1" ht="12.75" customHeight="1">
      <c r="A992" s="51"/>
      <c r="B992" s="113"/>
      <c r="C992" s="114"/>
      <c r="D992" s="1096" t="s">
        <v>1624</v>
      </c>
      <c r="E992" s="1097"/>
      <c r="F992" s="1097"/>
      <c r="G992" s="1097"/>
      <c r="H992" s="1097"/>
      <c r="I992" s="1097"/>
      <c r="J992" s="1097"/>
      <c r="K992" s="1097"/>
      <c r="L992" s="1097"/>
      <c r="M992" s="1097"/>
      <c r="N992" s="1097"/>
      <c r="O992" s="1097"/>
      <c r="P992" s="1097"/>
      <c r="Q992" s="1097"/>
      <c r="R992" s="1097"/>
      <c r="S992" s="1097"/>
      <c r="T992" s="1097"/>
      <c r="U992" s="1097"/>
      <c r="V992" s="1097"/>
      <c r="W992" s="1097"/>
      <c r="X992" s="1097"/>
      <c r="Y992" s="1098"/>
      <c r="Z992" s="113"/>
      <c r="AA992" s="115"/>
      <c r="AB992" s="115"/>
      <c r="AC992" s="115"/>
      <c r="AD992" s="1438"/>
      <c r="AE992" s="1189"/>
      <c r="AF992" s="1189"/>
      <c r="AG992" s="1189"/>
      <c r="AH992" s="1189"/>
      <c r="AI992" s="1189"/>
      <c r="AJ992" s="1189"/>
      <c r="AK992" s="1190"/>
      <c r="AL992" s="105"/>
    </row>
    <row r="993" spans="1:38" ht="12.75" customHeight="1">
      <c r="A993" s="51"/>
      <c r="B993" s="113"/>
      <c r="C993" s="114"/>
      <c r="D993" s="1096"/>
      <c r="E993" s="1097"/>
      <c r="F993" s="1097"/>
      <c r="G993" s="1097"/>
      <c r="H993" s="1097"/>
      <c r="I993" s="1097"/>
      <c r="J993" s="1097"/>
      <c r="K993" s="1097"/>
      <c r="L993" s="1097"/>
      <c r="M993" s="1097"/>
      <c r="N993" s="1097"/>
      <c r="O993" s="1097"/>
      <c r="P993" s="1097"/>
      <c r="Q993" s="1097"/>
      <c r="R993" s="1097"/>
      <c r="S993" s="1097"/>
      <c r="T993" s="1097"/>
      <c r="U993" s="1097"/>
      <c r="V993" s="1097"/>
      <c r="W993" s="1097"/>
      <c r="X993" s="1097"/>
      <c r="Y993" s="1098"/>
      <c r="Z993" s="113"/>
      <c r="AA993" s="115"/>
      <c r="AB993" s="115"/>
      <c r="AC993" s="115"/>
      <c r="AD993" s="552"/>
      <c r="AE993" s="553"/>
      <c r="AF993" s="553"/>
      <c r="AG993" s="553"/>
      <c r="AH993" s="553"/>
      <c r="AI993" s="553"/>
      <c r="AJ993" s="553"/>
      <c r="AK993" s="554"/>
      <c r="AL993" s="105"/>
    </row>
    <row r="994" spans="1:38" ht="12.75" customHeight="1">
      <c r="A994" s="51"/>
      <c r="B994" s="113"/>
      <c r="C994" s="114"/>
      <c r="D994" s="1096"/>
      <c r="E994" s="1097"/>
      <c r="F994" s="1097"/>
      <c r="G994" s="1097"/>
      <c r="H994" s="1097"/>
      <c r="I994" s="1097"/>
      <c r="J994" s="1097"/>
      <c r="K994" s="1097"/>
      <c r="L994" s="1097"/>
      <c r="M994" s="1097"/>
      <c r="N994" s="1097"/>
      <c r="O994" s="1097"/>
      <c r="P994" s="1097"/>
      <c r="Q994" s="1097"/>
      <c r="R994" s="1097"/>
      <c r="S994" s="1097"/>
      <c r="T994" s="1097"/>
      <c r="U994" s="1097"/>
      <c r="V994" s="1097"/>
      <c r="W994" s="1097"/>
      <c r="X994" s="1097"/>
      <c r="Y994" s="1098"/>
      <c r="Z994" s="113"/>
      <c r="AA994" s="115"/>
      <c r="AB994" s="115"/>
      <c r="AC994" s="115"/>
      <c r="AD994" s="552"/>
      <c r="AE994" s="553"/>
      <c r="AF994" s="553"/>
      <c r="AG994" s="553"/>
      <c r="AH994" s="553"/>
      <c r="AI994" s="553"/>
      <c r="AJ994" s="553"/>
      <c r="AK994" s="554"/>
      <c r="AL994" s="105"/>
    </row>
    <row r="995" spans="1:38" ht="12.75" customHeight="1">
      <c r="A995" s="51"/>
      <c r="B995" s="113"/>
      <c r="C995" s="114"/>
      <c r="D995" s="1099"/>
      <c r="E995" s="1100"/>
      <c r="F995" s="1100"/>
      <c r="G995" s="1100"/>
      <c r="H995" s="1100"/>
      <c r="I995" s="1100"/>
      <c r="J995" s="1100"/>
      <c r="K995" s="1100"/>
      <c r="L995" s="1100"/>
      <c r="M995" s="1100"/>
      <c r="N995" s="1100"/>
      <c r="O995" s="1100"/>
      <c r="P995" s="1100"/>
      <c r="Q995" s="1100"/>
      <c r="R995" s="1100"/>
      <c r="S995" s="1100"/>
      <c r="T995" s="1100"/>
      <c r="U995" s="1100"/>
      <c r="V995" s="1100"/>
      <c r="W995" s="1100"/>
      <c r="X995" s="1100"/>
      <c r="Y995" s="1101"/>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93" t="s">
        <v>1628</v>
      </c>
      <c r="E996" s="1094"/>
      <c r="F996" s="1094"/>
      <c r="G996" s="1094"/>
      <c r="H996" s="1094"/>
      <c r="I996" s="1094"/>
      <c r="J996" s="1094"/>
      <c r="K996" s="1094"/>
      <c r="L996" s="1094"/>
      <c r="M996" s="1094"/>
      <c r="N996" s="1094"/>
      <c r="O996" s="1094"/>
      <c r="P996" s="1094"/>
      <c r="Q996" s="1094"/>
      <c r="R996" s="1094"/>
      <c r="S996" s="1094"/>
      <c r="T996" s="1094"/>
      <c r="U996" s="1094"/>
      <c r="V996" s="1094"/>
      <c r="W996" s="1094"/>
      <c r="X996" s="1094"/>
      <c r="Y996" s="1095"/>
      <c r="Z996" s="120"/>
      <c r="AA996" s="1233" t="str">
        <f>IF(X999&gt;0,"Yes","No")</f>
        <v>Yes</v>
      </c>
      <c r="AB996" s="1234"/>
      <c r="AC996" s="128"/>
      <c r="AD996" s="1235">
        <f>IF((X999=0),"",AO906*AD953)</f>
        <v>9559140.3699999992</v>
      </c>
      <c r="AE996" s="1236"/>
      <c r="AF996" s="1236"/>
      <c r="AG996" s="1236"/>
      <c r="AH996" s="1236"/>
      <c r="AI996" s="1236"/>
      <c r="AJ996" s="1236"/>
      <c r="AK996" s="1237"/>
      <c r="AL996" s="105"/>
    </row>
    <row r="997" spans="1:38" s="743" customFormat="1" ht="12.75" customHeight="1">
      <c r="A997" s="51"/>
      <c r="B997" s="113"/>
      <c r="C997" s="726"/>
      <c r="D997" s="1096" t="s">
        <v>1627</v>
      </c>
      <c r="E997" s="1097"/>
      <c r="F997" s="1097"/>
      <c r="G997" s="1097"/>
      <c r="H997" s="1097"/>
      <c r="I997" s="1097"/>
      <c r="J997" s="1097"/>
      <c r="K997" s="1097"/>
      <c r="L997" s="1097"/>
      <c r="M997" s="1097"/>
      <c r="N997" s="1097"/>
      <c r="O997" s="1097"/>
      <c r="P997" s="1097"/>
      <c r="Q997" s="1097"/>
      <c r="R997" s="1097"/>
      <c r="S997" s="1097"/>
      <c r="T997" s="1097"/>
      <c r="U997" s="1097"/>
      <c r="V997" s="1097"/>
      <c r="W997" s="1097"/>
      <c r="X997" s="1097"/>
      <c r="Y997" s="1098"/>
      <c r="Z997" s="113"/>
      <c r="AA997" s="727"/>
      <c r="AB997" s="727"/>
      <c r="AC997" s="124"/>
      <c r="AD997" s="1238"/>
      <c r="AE997" s="1239"/>
      <c r="AF997" s="1239"/>
      <c r="AG997" s="1239"/>
      <c r="AH997" s="1239"/>
      <c r="AI997" s="1239"/>
      <c r="AJ997" s="1239"/>
      <c r="AK997" s="1240"/>
      <c r="AL997" s="105"/>
    </row>
    <row r="998" spans="1:38" ht="12.75" customHeight="1">
      <c r="A998" s="51"/>
      <c r="B998" s="113"/>
      <c r="C998" s="726"/>
      <c r="D998" s="1096"/>
      <c r="E998" s="1097"/>
      <c r="F998" s="1097"/>
      <c r="G998" s="1097"/>
      <c r="H998" s="1097"/>
      <c r="I998" s="1097"/>
      <c r="J998" s="1097"/>
      <c r="K998" s="1097"/>
      <c r="L998" s="1097"/>
      <c r="M998" s="1097"/>
      <c r="N998" s="1097"/>
      <c r="O998" s="1097"/>
      <c r="P998" s="1097"/>
      <c r="Q998" s="1097"/>
      <c r="R998" s="1097"/>
      <c r="S998" s="1097"/>
      <c r="T998" s="1097"/>
      <c r="U998" s="1097"/>
      <c r="V998" s="1097"/>
      <c r="W998" s="1097"/>
      <c r="X998" s="1097"/>
      <c r="Y998" s="1098"/>
      <c r="Z998" s="113"/>
      <c r="AA998" s="727"/>
      <c r="AB998" s="727"/>
      <c r="AC998" s="124"/>
      <c r="AD998" s="1238"/>
      <c r="AE998" s="1239"/>
      <c r="AF998" s="1239"/>
      <c r="AG998" s="1239"/>
      <c r="AH998" s="1239"/>
      <c r="AI998" s="1239"/>
      <c r="AJ998" s="1239"/>
      <c r="AK998" s="1240"/>
      <c r="AL998" s="105"/>
    </row>
    <row r="999" spans="1:38" ht="12.75" customHeight="1">
      <c r="A999" s="51"/>
      <c r="B999" s="118"/>
      <c r="C999" s="119"/>
      <c r="D999" s="207" t="s">
        <v>1082</v>
      </c>
      <c r="E999" s="208"/>
      <c r="F999" s="208"/>
      <c r="G999" s="208"/>
      <c r="H999" s="104"/>
      <c r="I999" s="1525">
        <f>AM905</f>
        <v>99</v>
      </c>
      <c r="J999" s="1526"/>
      <c r="K999" s="51"/>
      <c r="L999" s="104"/>
      <c r="M999" s="208"/>
      <c r="N999" s="208"/>
      <c r="O999" s="208"/>
      <c r="P999" s="208"/>
      <c r="Q999" s="208"/>
      <c r="R999" s="208"/>
      <c r="S999" s="208"/>
      <c r="T999" s="208"/>
      <c r="U999" s="208"/>
      <c r="V999" s="104"/>
      <c r="W999" s="209" t="s">
        <v>1083</v>
      </c>
      <c r="X999" s="1425">
        <f>AT614</f>
        <v>29</v>
      </c>
      <c r="Y999" s="1426"/>
      <c r="Z999" s="1223"/>
      <c r="AA999" s="1224"/>
      <c r="AB999" s="1224"/>
      <c r="AC999" s="1225"/>
      <c r="AD999" s="1241"/>
      <c r="AE999" s="1242"/>
      <c r="AF999" s="1242"/>
      <c r="AG999" s="1242"/>
      <c r="AH999" s="1242"/>
      <c r="AI999" s="1242"/>
      <c r="AJ999" s="1242"/>
      <c r="AK999" s="1243"/>
      <c r="AL999" s="105"/>
    </row>
    <row r="1000" spans="1:38" ht="12.75" customHeight="1">
      <c r="A1000" s="51"/>
      <c r="B1000" s="120"/>
      <c r="C1000" s="206" t="s">
        <v>1156</v>
      </c>
      <c r="D1000" s="1093" t="s">
        <v>1626</v>
      </c>
      <c r="E1000" s="1094"/>
      <c r="F1000" s="1094"/>
      <c r="G1000" s="1094"/>
      <c r="H1000" s="1094"/>
      <c r="I1000" s="1094"/>
      <c r="J1000" s="1094"/>
      <c r="K1000" s="1094"/>
      <c r="L1000" s="1094"/>
      <c r="M1000" s="1094"/>
      <c r="N1000" s="1094"/>
      <c r="O1000" s="1094"/>
      <c r="P1000" s="1094"/>
      <c r="Q1000" s="1094"/>
      <c r="R1000" s="1094"/>
      <c r="S1000" s="1094"/>
      <c r="T1000" s="1094"/>
      <c r="U1000" s="1094"/>
      <c r="V1000" s="1094"/>
      <c r="W1000" s="1094"/>
      <c r="X1000" s="1094"/>
      <c r="Y1000" s="1095"/>
      <c r="Z1000" s="113"/>
      <c r="AA1000" s="1233" t="str">
        <f>IF(X1003&gt;0,"Yes","No")</f>
        <v>No</v>
      </c>
      <c r="AB1000" s="1234"/>
      <c r="AC1000" s="124"/>
      <c r="AD1000" s="1235" t="str">
        <f>IF((X1003=0)," ",(2*AO907)*AD953)</f>
        <v xml:space="preserve"> </v>
      </c>
      <c r="AE1000" s="1236"/>
      <c r="AF1000" s="1236"/>
      <c r="AG1000" s="1236"/>
      <c r="AH1000" s="1236"/>
      <c r="AI1000" s="1236"/>
      <c r="AJ1000" s="1236"/>
      <c r="AK1000" s="1237"/>
      <c r="AL1000" s="105"/>
    </row>
    <row r="1001" spans="1:38" s="743" customFormat="1" ht="12.75" customHeight="1">
      <c r="A1001" s="51"/>
      <c r="B1001" s="113"/>
      <c r="C1001" s="726"/>
      <c r="D1001" s="1096" t="s">
        <v>1625</v>
      </c>
      <c r="E1001" s="1097"/>
      <c r="F1001" s="1097"/>
      <c r="G1001" s="1097"/>
      <c r="H1001" s="1097"/>
      <c r="I1001" s="1097"/>
      <c r="J1001" s="1097"/>
      <c r="K1001" s="1097"/>
      <c r="L1001" s="1097"/>
      <c r="M1001" s="1097"/>
      <c r="N1001" s="1097"/>
      <c r="O1001" s="1097"/>
      <c r="P1001" s="1097"/>
      <c r="Q1001" s="1097"/>
      <c r="R1001" s="1097"/>
      <c r="S1001" s="1097"/>
      <c r="T1001" s="1097"/>
      <c r="U1001" s="1097"/>
      <c r="V1001" s="1097"/>
      <c r="W1001" s="1097"/>
      <c r="X1001" s="1097"/>
      <c r="Y1001" s="1098"/>
      <c r="Z1001" s="113"/>
      <c r="AA1001" s="727"/>
      <c r="AB1001" s="727"/>
      <c r="AC1001" s="124"/>
      <c r="AD1001" s="1238"/>
      <c r="AE1001" s="1239"/>
      <c r="AF1001" s="1239"/>
      <c r="AG1001" s="1239"/>
      <c r="AH1001" s="1239"/>
      <c r="AI1001" s="1239"/>
      <c r="AJ1001" s="1239"/>
      <c r="AK1001" s="1240"/>
      <c r="AL1001" s="105"/>
    </row>
    <row r="1002" spans="1:38" ht="12.75" customHeight="1">
      <c r="A1002" s="51"/>
      <c r="B1002" s="113"/>
      <c r="C1002" s="124"/>
      <c r="D1002" s="1096"/>
      <c r="E1002" s="1097"/>
      <c r="F1002" s="1097"/>
      <c r="G1002" s="1097"/>
      <c r="H1002" s="1097"/>
      <c r="I1002" s="1097"/>
      <c r="J1002" s="1097"/>
      <c r="K1002" s="1097"/>
      <c r="L1002" s="1097"/>
      <c r="M1002" s="1097"/>
      <c r="N1002" s="1097"/>
      <c r="O1002" s="1097"/>
      <c r="P1002" s="1097"/>
      <c r="Q1002" s="1097"/>
      <c r="R1002" s="1097"/>
      <c r="S1002" s="1097"/>
      <c r="T1002" s="1097"/>
      <c r="U1002" s="1097"/>
      <c r="V1002" s="1097"/>
      <c r="W1002" s="1097"/>
      <c r="X1002" s="1097"/>
      <c r="Y1002" s="1098"/>
      <c r="Z1002" s="1220"/>
      <c r="AA1002" s="1221"/>
      <c r="AB1002" s="1221"/>
      <c r="AC1002" s="1222"/>
      <c r="AD1002" s="1238"/>
      <c r="AE1002" s="1239"/>
      <c r="AF1002" s="1239"/>
      <c r="AG1002" s="1239"/>
      <c r="AH1002" s="1239"/>
      <c r="AI1002" s="1239"/>
      <c r="AJ1002" s="1239"/>
      <c r="AK1002" s="1240"/>
      <c r="AL1002" s="105"/>
    </row>
    <row r="1003" spans="1:38" ht="12.75" customHeight="1">
      <c r="A1003" s="51"/>
      <c r="B1003" s="118"/>
      <c r="C1003" s="119"/>
      <c r="D1003" s="207" t="s">
        <v>1082</v>
      </c>
      <c r="E1003" s="208"/>
      <c r="F1003" s="208"/>
      <c r="G1003" s="208"/>
      <c r="H1003" s="208"/>
      <c r="I1003" s="1525">
        <f>AM905</f>
        <v>99</v>
      </c>
      <c r="J1003" s="1526"/>
      <c r="K1003" s="51"/>
      <c r="L1003" s="208"/>
      <c r="M1003" s="208"/>
      <c r="N1003" s="208"/>
      <c r="O1003" s="208"/>
      <c r="P1003" s="208"/>
      <c r="Q1003" s="208"/>
      <c r="R1003" s="208"/>
      <c r="S1003" s="208"/>
      <c r="T1003" s="208"/>
      <c r="U1003" s="208"/>
      <c r="V1003" s="208"/>
      <c r="W1003" s="209" t="s">
        <v>1084</v>
      </c>
      <c r="X1003" s="1425">
        <f>AX614</f>
        <v>0</v>
      </c>
      <c r="Y1003" s="1426"/>
      <c r="Z1003" s="1223"/>
      <c r="AA1003" s="1224"/>
      <c r="AB1003" s="1224"/>
      <c r="AC1003" s="1225"/>
      <c r="AD1003" s="1241"/>
      <c r="AE1003" s="1242"/>
      <c r="AF1003" s="1242"/>
      <c r="AG1003" s="1242"/>
      <c r="AH1003" s="1242"/>
      <c r="AI1003" s="1242"/>
      <c r="AJ1003" s="1242"/>
      <c r="AK1003" s="1243"/>
      <c r="AL1003" s="105"/>
    </row>
    <row r="1004" spans="1:38" ht="12.75" customHeight="1">
      <c r="A1004" s="51"/>
      <c r="B1004" s="161"/>
      <c r="C1004" s="162"/>
      <c r="D1004" s="1516" t="s">
        <v>560</v>
      </c>
      <c r="E1004" s="1516"/>
      <c r="F1004" s="1516"/>
      <c r="G1004" s="1516"/>
      <c r="H1004" s="1516"/>
      <c r="I1004" s="1516"/>
      <c r="J1004" s="1516"/>
      <c r="K1004" s="1516"/>
      <c r="L1004" s="1516"/>
      <c r="M1004" s="1516"/>
      <c r="N1004" s="1516"/>
      <c r="O1004" s="1516"/>
      <c r="P1004" s="1516"/>
      <c r="Q1004" s="1516"/>
      <c r="R1004" s="1516"/>
      <c r="S1004" s="1516"/>
      <c r="T1004" s="1516"/>
      <c r="U1004" s="1516"/>
      <c r="V1004" s="1516"/>
      <c r="W1004" s="1516"/>
      <c r="X1004" s="1516"/>
      <c r="Y1004" s="1516"/>
      <c r="Z1004" s="1516"/>
      <c r="AA1004" s="1516"/>
      <c r="AB1004" s="1516"/>
      <c r="AC1004" s="1517"/>
      <c r="AD1004" s="1434">
        <f>SUM(AD953:AK1003)</f>
        <v>45817948.369999997</v>
      </c>
      <c r="AE1004" s="1435"/>
      <c r="AF1004" s="1435"/>
      <c r="AG1004" s="1435"/>
      <c r="AH1004" s="1435"/>
      <c r="AI1004" s="1435"/>
      <c r="AJ1004" s="1435"/>
      <c r="AK1004" s="1436"/>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67"/>
      <c r="Y1007" s="1567"/>
      <c r="Z1007" s="1567"/>
      <c r="AA1007" s="1567"/>
      <c r="AB1007" s="1567"/>
      <c r="AC1007" s="1567"/>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68"/>
      <c r="Y1008" s="1568"/>
      <c r="Z1008" s="1568"/>
      <c r="AA1008" s="1568"/>
      <c r="AB1008" s="1568"/>
      <c r="AC1008" s="1568"/>
      <c r="AD1008" s="345"/>
      <c r="AE1008" s="345"/>
      <c r="AF1008" s="345"/>
      <c r="AG1008" s="345"/>
      <c r="AH1008" s="345"/>
      <c r="AI1008" s="345"/>
      <c r="AJ1008" s="345"/>
      <c r="AK1008" s="345"/>
      <c r="AL1008" s="105"/>
    </row>
    <row r="1009" spans="1:38" ht="12.75" customHeight="1">
      <c r="A1009" s="51"/>
      <c r="B1009" s="115"/>
      <c r="C1009" s="348"/>
      <c r="D1009" s="1183"/>
      <c r="E1009" s="1183"/>
      <c r="F1009" s="1183"/>
      <c r="G1009" s="1183"/>
      <c r="H1009" s="1183"/>
      <c r="I1009" s="1183"/>
      <c r="J1009" s="1183"/>
      <c r="K1009" s="1183"/>
      <c r="L1009" s="1183"/>
      <c r="M1009" s="1183"/>
      <c r="N1009" s="1183"/>
      <c r="O1009" s="1183"/>
      <c r="P1009" s="1183"/>
      <c r="Q1009" s="1183"/>
      <c r="R1009" s="1183"/>
      <c r="S1009" s="1183"/>
      <c r="T1009" s="1183"/>
      <c r="U1009" s="1183"/>
      <c r="V1009" s="1183"/>
      <c r="W1009" s="1183"/>
      <c r="X1009" s="1183"/>
      <c r="Y1009" s="1183"/>
      <c r="Z1009" s="1183"/>
      <c r="AA1009" s="1183"/>
      <c r="AB1009" s="1183"/>
      <c r="AC1009" s="1183"/>
      <c r="AD1009" s="1183"/>
      <c r="AE1009" s="1183"/>
      <c r="AF1009" s="1183"/>
      <c r="AG1009" s="1183"/>
      <c r="AH1009" s="1183"/>
      <c r="AI1009" s="1183"/>
      <c r="AJ1009" s="1183"/>
      <c r="AK1009" s="1183"/>
      <c r="AL1009" s="105"/>
    </row>
    <row r="1010" spans="1:38" ht="12.75" customHeight="1">
      <c r="A1010" s="51"/>
      <c r="B1010" s="115"/>
      <c r="C1010" s="348"/>
      <c r="D1010" s="1183"/>
      <c r="E1010" s="1183"/>
      <c r="F1010" s="1183"/>
      <c r="G1010" s="1183"/>
      <c r="H1010" s="1183"/>
      <c r="I1010" s="1183"/>
      <c r="J1010" s="1183"/>
      <c r="K1010" s="1183"/>
      <c r="L1010" s="1183"/>
      <c r="M1010" s="1183"/>
      <c r="N1010" s="1183"/>
      <c r="O1010" s="1183"/>
      <c r="P1010" s="1183"/>
      <c r="Q1010" s="1183"/>
      <c r="R1010" s="1183"/>
      <c r="S1010" s="1183"/>
      <c r="T1010" s="1183"/>
      <c r="U1010" s="1183"/>
      <c r="V1010" s="1183"/>
      <c r="W1010" s="1183"/>
      <c r="X1010" s="1183"/>
      <c r="Y1010" s="1183"/>
      <c r="Z1010" s="1183"/>
      <c r="AA1010" s="1183"/>
      <c r="AB1010" s="1183"/>
      <c r="AC1010" s="1183"/>
      <c r="AD1010" s="1183"/>
      <c r="AE1010" s="1183"/>
      <c r="AF1010" s="1183"/>
      <c r="AG1010" s="1183"/>
      <c r="AH1010" s="1183"/>
      <c r="AI1010" s="1183"/>
      <c r="AJ1010" s="1183"/>
      <c r="AK1010" s="1183"/>
      <c r="AL1010" s="105"/>
    </row>
    <row r="1011" spans="1:38" ht="12.75" customHeight="1">
      <c r="A1011" s="51"/>
      <c r="B1011" s="115"/>
      <c r="C1011" s="348"/>
      <c r="D1011" s="1183"/>
      <c r="E1011" s="1183"/>
      <c r="F1011" s="1183"/>
      <c r="G1011" s="1183"/>
      <c r="H1011" s="1183"/>
      <c r="I1011" s="1183"/>
      <c r="J1011" s="1183"/>
      <c r="K1011" s="1183"/>
      <c r="L1011" s="1183"/>
      <c r="M1011" s="1183"/>
      <c r="N1011" s="1183"/>
      <c r="O1011" s="1183"/>
      <c r="P1011" s="1183"/>
      <c r="Q1011" s="1183"/>
      <c r="R1011" s="1183"/>
      <c r="S1011" s="1183"/>
      <c r="T1011" s="1183"/>
      <c r="U1011" s="1183"/>
      <c r="V1011" s="1183"/>
      <c r="W1011" s="1183"/>
      <c r="X1011" s="1183"/>
      <c r="Y1011" s="1183"/>
      <c r="Z1011" s="1183"/>
      <c r="AA1011" s="1183"/>
      <c r="AB1011" s="1183"/>
      <c r="AC1011" s="1183"/>
      <c r="AD1011" s="1183"/>
      <c r="AE1011" s="1183"/>
      <c r="AF1011" s="1183"/>
      <c r="AG1011" s="1183"/>
      <c r="AH1011" s="1183"/>
      <c r="AI1011" s="1183"/>
      <c r="AJ1011" s="1183"/>
      <c r="AK1011" s="1183"/>
      <c r="AL1011" s="105"/>
    </row>
    <row r="1012" spans="1:38" ht="12.6" customHeight="1">
      <c r="A1012" s="51"/>
      <c r="B1012" s="1578"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78"/>
      <c r="D1012" s="1578"/>
      <c r="E1012" s="1578"/>
      <c r="F1012" s="1578"/>
      <c r="G1012" s="1578"/>
      <c r="H1012" s="1578"/>
      <c r="I1012" s="1578"/>
      <c r="J1012" s="1578"/>
      <c r="K1012" s="1578"/>
      <c r="L1012" s="1578"/>
      <c r="M1012" s="1578"/>
      <c r="N1012" s="1578"/>
      <c r="O1012" s="1578"/>
      <c r="P1012" s="1578"/>
      <c r="Q1012" s="1578"/>
      <c r="R1012" s="1578"/>
      <c r="S1012" s="1578"/>
      <c r="T1012" s="1578"/>
      <c r="U1012" s="1578"/>
      <c r="V1012" s="1578"/>
      <c r="W1012" s="1578"/>
      <c r="X1012" s="1578"/>
      <c r="Y1012" s="1578"/>
      <c r="Z1012" s="1578"/>
      <c r="AA1012" s="1578"/>
      <c r="AB1012" s="1578"/>
      <c r="AC1012" s="1578"/>
      <c r="AD1012" s="1578"/>
      <c r="AE1012" s="1578"/>
      <c r="AF1012" s="1578"/>
      <c r="AG1012" s="1578"/>
      <c r="AH1012" s="1578"/>
      <c r="AI1012" s="1578"/>
      <c r="AJ1012" s="1578"/>
      <c r="AK1012" s="1578"/>
      <c r="AL1012" s="105"/>
    </row>
    <row r="1013" spans="1:38" ht="12.6" customHeight="1">
      <c r="A1013" s="131"/>
      <c r="B1013" s="1578"/>
      <c r="C1013" s="1578"/>
      <c r="D1013" s="1578"/>
      <c r="E1013" s="1578"/>
      <c r="F1013" s="1578"/>
      <c r="G1013" s="1578"/>
      <c r="H1013" s="1578"/>
      <c r="I1013" s="1578"/>
      <c r="J1013" s="1578"/>
      <c r="K1013" s="1578"/>
      <c r="L1013" s="1578"/>
      <c r="M1013" s="1578"/>
      <c r="N1013" s="1578"/>
      <c r="O1013" s="1578"/>
      <c r="P1013" s="1578"/>
      <c r="Q1013" s="1578"/>
      <c r="R1013" s="1578"/>
      <c r="S1013" s="1578"/>
      <c r="T1013" s="1578"/>
      <c r="U1013" s="1578"/>
      <c r="V1013" s="1578"/>
      <c r="W1013" s="1578"/>
      <c r="X1013" s="1578"/>
      <c r="Y1013" s="1578"/>
      <c r="Z1013" s="1578"/>
      <c r="AA1013" s="1578"/>
      <c r="AB1013" s="1578"/>
      <c r="AC1013" s="1578"/>
      <c r="AD1013" s="1578"/>
      <c r="AE1013" s="1578"/>
      <c r="AF1013" s="1578"/>
      <c r="AG1013" s="1578"/>
      <c r="AH1013" s="1578"/>
      <c r="AI1013" s="1578"/>
      <c r="AJ1013" s="1578"/>
      <c r="AK1013" s="1578"/>
      <c r="AL1013" s="105"/>
    </row>
    <row r="1014" spans="1:38" ht="12.6" customHeight="1">
      <c r="A1014" s="131"/>
      <c r="B1014" s="1577">
        <f>IF(ISNA(IF((AD978&gt;(AD953*0.15)),"(f) cannot be greater than 15% of unadjusted eligible basis.",0)),"",(IF((AD978&gt;(AD953*0.15)),"(f) cannot be greater than 15% of unadjusted eligible basis.",0)))</f>
        <v>0</v>
      </c>
      <c r="C1014" s="1577"/>
      <c r="D1014" s="1577"/>
      <c r="E1014" s="1577"/>
      <c r="F1014" s="1577"/>
      <c r="G1014" s="1577"/>
      <c r="H1014" s="1577"/>
      <c r="I1014" s="1577"/>
      <c r="J1014" s="1577"/>
      <c r="K1014" s="1577"/>
      <c r="L1014" s="1577"/>
      <c r="M1014" s="1577"/>
      <c r="N1014" s="1577"/>
      <c r="O1014" s="1577"/>
      <c r="P1014" s="1577"/>
      <c r="Q1014" s="1577"/>
      <c r="R1014" s="1577"/>
      <c r="S1014" s="1577"/>
      <c r="T1014" s="1577"/>
      <c r="U1014" s="1577"/>
      <c r="V1014" s="1577"/>
      <c r="W1014" s="1577"/>
      <c r="X1014" s="1577"/>
      <c r="Y1014" s="1577"/>
      <c r="Z1014" s="1577"/>
      <c r="AA1014" s="1577"/>
      <c r="AB1014" s="1577"/>
      <c r="AC1014" s="1577"/>
      <c r="AD1014" s="1577"/>
      <c r="AE1014" s="1577"/>
      <c r="AF1014" s="1577"/>
      <c r="AG1014" s="1577"/>
      <c r="AH1014" s="1577"/>
      <c r="AI1014" s="1577"/>
      <c r="AJ1014" s="1577"/>
      <c r="AK1014" s="1577"/>
      <c r="AL1014" s="105"/>
    </row>
    <row r="1015" spans="1:38" ht="12.6" customHeight="1" thickBot="1">
      <c r="A1015" s="1545" t="s">
        <v>876</v>
      </c>
      <c r="B1015" s="1545"/>
      <c r="C1015" s="1545"/>
      <c r="D1015" s="1545"/>
      <c r="E1015" s="1545"/>
      <c r="F1015" s="1545"/>
      <c r="G1015" s="1545"/>
      <c r="H1015" s="1545"/>
      <c r="I1015" s="1545"/>
      <c r="J1015" s="1545"/>
      <c r="K1015" s="1545"/>
      <c r="L1015" s="1545"/>
      <c r="M1015" s="1545"/>
      <c r="N1015" s="1545"/>
      <c r="O1015" s="1545"/>
      <c r="P1015" s="1545"/>
      <c r="Q1015" s="1545"/>
      <c r="R1015" s="1545"/>
      <c r="S1015" s="1545"/>
      <c r="T1015" s="1545"/>
      <c r="U1015" s="1545"/>
      <c r="V1015" s="1545"/>
      <c r="W1015" s="1545"/>
      <c r="X1015" s="1545"/>
      <c r="Y1015" s="1545"/>
      <c r="Z1015" s="1545"/>
      <c r="AA1015" s="1545"/>
      <c r="AB1015" s="1545"/>
      <c r="AC1015" s="1545"/>
      <c r="AD1015" s="1545"/>
      <c r="AE1015" s="1545"/>
      <c r="AF1015" s="1545"/>
      <c r="AG1015" s="1545"/>
      <c r="AH1015" s="1545"/>
      <c r="AI1015" s="1545"/>
      <c r="AJ1015" s="1545"/>
      <c r="AK1015" s="1545"/>
      <c r="AL1015" s="1545"/>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7" t="s">
        <v>642</v>
      </c>
      <c r="B1019" s="1117"/>
      <c r="C1019" s="13">
        <v>1</v>
      </c>
      <c r="D1019" s="982" t="s">
        <v>1264</v>
      </c>
      <c r="E1019" s="982"/>
      <c r="F1019" s="982"/>
      <c r="G1019" s="982"/>
      <c r="H1019" s="982"/>
      <c r="I1019" s="982"/>
      <c r="J1019" s="982"/>
      <c r="K1019" s="982"/>
      <c r="L1019" s="982"/>
      <c r="M1019" s="982"/>
      <c r="N1019" s="982"/>
      <c r="O1019" s="982"/>
      <c r="P1019" s="982"/>
      <c r="Q1019" s="982"/>
      <c r="R1019" s="982"/>
      <c r="S1019" s="982"/>
      <c r="T1019" s="982"/>
      <c r="U1019" s="982"/>
      <c r="V1019" s="982"/>
      <c r="W1019" s="982"/>
      <c r="X1019" s="982"/>
      <c r="Y1019" s="982"/>
      <c r="Z1019" s="982"/>
      <c r="AA1019" s="982"/>
      <c r="AB1019" s="982"/>
      <c r="AC1019" s="982"/>
      <c r="AD1019" s="982"/>
      <c r="AE1019" s="982"/>
      <c r="AF1019" s="982"/>
      <c r="AG1019" s="982"/>
      <c r="AH1019" s="982"/>
      <c r="AI1019" s="982"/>
      <c r="AJ1019" s="982"/>
      <c r="AK1019" s="982"/>
      <c r="AL1019" s="134"/>
    </row>
    <row r="1020" spans="1:38" ht="12.6" customHeight="1">
      <c r="A1020" s="243"/>
      <c r="B1020" s="243"/>
      <c r="C1020" s="13"/>
      <c r="D1020" s="982"/>
      <c r="E1020" s="982"/>
      <c r="F1020" s="982"/>
      <c r="G1020" s="982"/>
      <c r="H1020" s="982"/>
      <c r="I1020" s="982"/>
      <c r="J1020" s="982"/>
      <c r="K1020" s="982"/>
      <c r="L1020" s="982"/>
      <c r="M1020" s="982"/>
      <c r="N1020" s="982"/>
      <c r="O1020" s="982"/>
      <c r="P1020" s="982"/>
      <c r="Q1020" s="982"/>
      <c r="R1020" s="982"/>
      <c r="S1020" s="982"/>
      <c r="T1020" s="982"/>
      <c r="U1020" s="982"/>
      <c r="V1020" s="982"/>
      <c r="W1020" s="982"/>
      <c r="X1020" s="982"/>
      <c r="Y1020" s="982"/>
      <c r="Z1020" s="982"/>
      <c r="AA1020" s="982"/>
      <c r="AB1020" s="982"/>
      <c r="AC1020" s="982"/>
      <c r="AD1020" s="982"/>
      <c r="AE1020" s="982"/>
      <c r="AF1020" s="982"/>
      <c r="AG1020" s="982"/>
      <c r="AH1020" s="982"/>
      <c r="AI1020" s="982"/>
      <c r="AJ1020" s="982"/>
      <c r="AK1020" s="982"/>
      <c r="AL1020" s="134"/>
    </row>
    <row r="1021" spans="1:38" ht="12.6" customHeight="1">
      <c r="A1021" s="243"/>
      <c r="B1021" s="243"/>
      <c r="C1021" s="13"/>
      <c r="D1021" s="982"/>
      <c r="E1021" s="982"/>
      <c r="F1021" s="982"/>
      <c r="G1021" s="982"/>
      <c r="H1021" s="982"/>
      <c r="I1021" s="982"/>
      <c r="J1021" s="982"/>
      <c r="K1021" s="982"/>
      <c r="L1021" s="982"/>
      <c r="M1021" s="982"/>
      <c r="N1021" s="982"/>
      <c r="O1021" s="982"/>
      <c r="P1021" s="982"/>
      <c r="Q1021" s="982"/>
      <c r="R1021" s="982"/>
      <c r="S1021" s="982"/>
      <c r="T1021" s="982"/>
      <c r="U1021" s="982"/>
      <c r="V1021" s="982"/>
      <c r="W1021" s="982"/>
      <c r="X1021" s="982"/>
      <c r="Y1021" s="982"/>
      <c r="Z1021" s="982"/>
      <c r="AA1021" s="982"/>
      <c r="AB1021" s="982"/>
      <c r="AC1021" s="982"/>
      <c r="AD1021" s="982"/>
      <c r="AE1021" s="982"/>
      <c r="AF1021" s="982"/>
      <c r="AG1021" s="982"/>
      <c r="AH1021" s="982"/>
      <c r="AI1021" s="982"/>
      <c r="AJ1021" s="982"/>
      <c r="AK1021" s="982"/>
      <c r="AL1021" s="105"/>
    </row>
    <row r="1022" spans="1:38" ht="12.6" customHeight="1">
      <c r="A1022" s="243"/>
      <c r="B1022" s="243"/>
      <c r="C1022" s="13"/>
      <c r="D1022" s="982"/>
      <c r="E1022" s="982"/>
      <c r="F1022" s="982"/>
      <c r="G1022" s="982"/>
      <c r="H1022" s="982"/>
      <c r="I1022" s="982"/>
      <c r="J1022" s="982"/>
      <c r="K1022" s="982"/>
      <c r="L1022" s="982"/>
      <c r="M1022" s="982"/>
      <c r="N1022" s="982"/>
      <c r="O1022" s="982"/>
      <c r="P1022" s="982"/>
      <c r="Q1022" s="982"/>
      <c r="R1022" s="982"/>
      <c r="S1022" s="982"/>
      <c r="T1022" s="982"/>
      <c r="U1022" s="982"/>
      <c r="V1022" s="982"/>
      <c r="W1022" s="982"/>
      <c r="X1022" s="982"/>
      <c r="Y1022" s="982"/>
      <c r="Z1022" s="982"/>
      <c r="AA1022" s="982"/>
      <c r="AB1022" s="982"/>
      <c r="AC1022" s="982"/>
      <c r="AD1022" s="982"/>
      <c r="AE1022" s="982"/>
      <c r="AF1022" s="982"/>
      <c r="AG1022" s="982"/>
      <c r="AH1022" s="982"/>
      <c r="AI1022" s="982"/>
      <c r="AJ1022" s="982"/>
      <c r="AK1022" s="982"/>
      <c r="AL1022" s="105"/>
    </row>
    <row r="1023" spans="1:38" ht="12.6" customHeight="1">
      <c r="A1023" s="243"/>
      <c r="B1023" s="243"/>
      <c r="C1023" s="13"/>
      <c r="D1023" s="982"/>
      <c r="E1023" s="982"/>
      <c r="F1023" s="982"/>
      <c r="G1023" s="982"/>
      <c r="H1023" s="982"/>
      <c r="I1023" s="982"/>
      <c r="J1023" s="982"/>
      <c r="K1023" s="982"/>
      <c r="L1023" s="982"/>
      <c r="M1023" s="982"/>
      <c r="N1023" s="982"/>
      <c r="O1023" s="982"/>
      <c r="P1023" s="982"/>
      <c r="Q1023" s="982"/>
      <c r="R1023" s="982"/>
      <c r="S1023" s="982"/>
      <c r="T1023" s="982"/>
      <c r="U1023" s="982"/>
      <c r="V1023" s="982"/>
      <c r="W1023" s="982"/>
      <c r="X1023" s="982"/>
      <c r="Y1023" s="982"/>
      <c r="Z1023" s="982"/>
      <c r="AA1023" s="982"/>
      <c r="AB1023" s="982"/>
      <c r="AC1023" s="982"/>
      <c r="AD1023" s="982"/>
      <c r="AE1023" s="982"/>
      <c r="AF1023" s="982"/>
      <c r="AG1023" s="982"/>
      <c r="AH1023" s="982"/>
      <c r="AI1023" s="982"/>
      <c r="AJ1023" s="982"/>
      <c r="AK1023" s="982"/>
      <c r="AL1023" s="105"/>
    </row>
    <row r="1024" spans="1:38" ht="12.6" customHeight="1">
      <c r="A1024" s="37"/>
      <c r="B1024" s="66"/>
      <c r="C1024" s="13"/>
      <c r="D1024" s="982"/>
      <c r="E1024" s="982"/>
      <c r="F1024" s="982"/>
      <c r="G1024" s="982"/>
      <c r="H1024" s="982"/>
      <c r="I1024" s="982"/>
      <c r="J1024" s="982"/>
      <c r="K1024" s="982"/>
      <c r="L1024" s="982"/>
      <c r="M1024" s="982"/>
      <c r="N1024" s="982"/>
      <c r="O1024" s="982"/>
      <c r="P1024" s="982"/>
      <c r="Q1024" s="982"/>
      <c r="R1024" s="982"/>
      <c r="S1024" s="982"/>
      <c r="T1024" s="982"/>
      <c r="U1024" s="982"/>
      <c r="V1024" s="982"/>
      <c r="W1024" s="982"/>
      <c r="X1024" s="982"/>
      <c r="Y1024" s="982"/>
      <c r="Z1024" s="982"/>
      <c r="AA1024" s="982"/>
      <c r="AB1024" s="982"/>
      <c r="AC1024" s="982"/>
      <c r="AD1024" s="982"/>
      <c r="AE1024" s="982"/>
      <c r="AF1024" s="982"/>
      <c r="AG1024" s="982"/>
      <c r="AH1024" s="982"/>
      <c r="AI1024" s="982"/>
      <c r="AJ1024" s="982"/>
      <c r="AK1024" s="982"/>
      <c r="AL1024" s="105"/>
    </row>
    <row r="1025" spans="1:38" ht="12.6" customHeight="1">
      <c r="A1025" s="1117" t="s">
        <v>642</v>
      </c>
      <c r="B1025" s="1117"/>
      <c r="C1025" s="13">
        <v>2</v>
      </c>
      <c r="D1025" s="982" t="s">
        <v>1263</v>
      </c>
      <c r="E1025" s="982"/>
      <c r="F1025" s="982"/>
      <c r="G1025" s="982"/>
      <c r="H1025" s="982"/>
      <c r="I1025" s="982"/>
      <c r="J1025" s="982"/>
      <c r="K1025" s="982"/>
      <c r="L1025" s="982"/>
      <c r="M1025" s="982"/>
      <c r="N1025" s="982"/>
      <c r="O1025" s="982"/>
      <c r="P1025" s="982"/>
      <c r="Q1025" s="982"/>
      <c r="R1025" s="982"/>
      <c r="S1025" s="982"/>
      <c r="T1025" s="982"/>
      <c r="U1025" s="982"/>
      <c r="V1025" s="982"/>
      <c r="W1025" s="982"/>
      <c r="X1025" s="982"/>
      <c r="Y1025" s="982"/>
      <c r="Z1025" s="982"/>
      <c r="AA1025" s="982"/>
      <c r="AB1025" s="982"/>
      <c r="AC1025" s="982"/>
      <c r="AD1025" s="982"/>
      <c r="AE1025" s="982"/>
      <c r="AF1025" s="982"/>
      <c r="AG1025" s="982"/>
      <c r="AH1025" s="982"/>
      <c r="AI1025" s="982"/>
      <c r="AJ1025" s="982"/>
      <c r="AK1025" s="982"/>
      <c r="AL1025" s="105"/>
    </row>
    <row r="1026" spans="1:38" ht="12.6" customHeight="1">
      <c r="A1026" s="243"/>
      <c r="B1026" s="243"/>
      <c r="C1026" s="13"/>
      <c r="D1026" s="982"/>
      <c r="E1026" s="982"/>
      <c r="F1026" s="982"/>
      <c r="G1026" s="982"/>
      <c r="H1026" s="982"/>
      <c r="I1026" s="982"/>
      <c r="J1026" s="982"/>
      <c r="K1026" s="982"/>
      <c r="L1026" s="982"/>
      <c r="M1026" s="982"/>
      <c r="N1026" s="982"/>
      <c r="O1026" s="982"/>
      <c r="P1026" s="982"/>
      <c r="Q1026" s="982"/>
      <c r="R1026" s="982"/>
      <c r="S1026" s="982"/>
      <c r="T1026" s="982"/>
      <c r="U1026" s="982"/>
      <c r="V1026" s="982"/>
      <c r="W1026" s="982"/>
      <c r="X1026" s="982"/>
      <c r="Y1026" s="982"/>
      <c r="Z1026" s="982"/>
      <c r="AA1026" s="982"/>
      <c r="AB1026" s="982"/>
      <c r="AC1026" s="982"/>
      <c r="AD1026" s="982"/>
      <c r="AE1026" s="982"/>
      <c r="AF1026" s="982"/>
      <c r="AG1026" s="982"/>
      <c r="AH1026" s="982"/>
      <c r="AI1026" s="982"/>
      <c r="AJ1026" s="982"/>
      <c r="AK1026" s="982"/>
      <c r="AL1026" s="105"/>
    </row>
    <row r="1027" spans="1:38" ht="12.6" customHeight="1">
      <c r="A1027" s="243"/>
      <c r="B1027" s="243"/>
      <c r="C1027" s="13"/>
      <c r="D1027" s="982"/>
      <c r="E1027" s="982"/>
      <c r="F1027" s="982"/>
      <c r="G1027" s="982"/>
      <c r="H1027" s="982"/>
      <c r="I1027" s="982"/>
      <c r="J1027" s="982"/>
      <c r="K1027" s="982"/>
      <c r="L1027" s="982"/>
      <c r="M1027" s="982"/>
      <c r="N1027" s="982"/>
      <c r="O1027" s="982"/>
      <c r="P1027" s="982"/>
      <c r="Q1027" s="982"/>
      <c r="R1027" s="982"/>
      <c r="S1027" s="982"/>
      <c r="T1027" s="982"/>
      <c r="U1027" s="982"/>
      <c r="V1027" s="982"/>
      <c r="W1027" s="982"/>
      <c r="X1027" s="982"/>
      <c r="Y1027" s="982"/>
      <c r="Z1027" s="982"/>
      <c r="AA1027" s="982"/>
      <c r="AB1027" s="982"/>
      <c r="AC1027" s="982"/>
      <c r="AD1027" s="982"/>
      <c r="AE1027" s="982"/>
      <c r="AF1027" s="982"/>
      <c r="AG1027" s="982"/>
      <c r="AH1027" s="982"/>
      <c r="AI1027" s="982"/>
      <c r="AJ1027" s="982"/>
      <c r="AK1027" s="982"/>
      <c r="AL1027" s="105"/>
    </row>
    <row r="1028" spans="1:38" ht="12.6" customHeight="1">
      <c r="A1028" s="243"/>
      <c r="B1028" s="243"/>
      <c r="C1028" s="13"/>
      <c r="D1028" s="982"/>
      <c r="E1028" s="982"/>
      <c r="F1028" s="982"/>
      <c r="G1028" s="982"/>
      <c r="H1028" s="982"/>
      <c r="I1028" s="982"/>
      <c r="J1028" s="982"/>
      <c r="K1028" s="982"/>
      <c r="L1028" s="982"/>
      <c r="M1028" s="982"/>
      <c r="N1028" s="982"/>
      <c r="O1028" s="982"/>
      <c r="P1028" s="982"/>
      <c r="Q1028" s="982"/>
      <c r="R1028" s="982"/>
      <c r="S1028" s="982"/>
      <c r="T1028" s="982"/>
      <c r="U1028" s="982"/>
      <c r="V1028" s="982"/>
      <c r="W1028" s="982"/>
      <c r="X1028" s="982"/>
      <c r="Y1028" s="982"/>
      <c r="Z1028" s="982"/>
      <c r="AA1028" s="982"/>
      <c r="AB1028" s="982"/>
      <c r="AC1028" s="982"/>
      <c r="AD1028" s="982"/>
      <c r="AE1028" s="982"/>
      <c r="AF1028" s="982"/>
      <c r="AG1028" s="982"/>
      <c r="AH1028" s="982"/>
      <c r="AI1028" s="982"/>
      <c r="AJ1028" s="982"/>
      <c r="AK1028" s="982"/>
      <c r="AL1028" s="105"/>
    </row>
    <row r="1029" spans="1:38" ht="12.6" customHeight="1">
      <c r="A1029" s="243"/>
      <c r="B1029" s="243"/>
      <c r="C1029" s="13"/>
      <c r="D1029" s="982"/>
      <c r="E1029" s="982"/>
      <c r="F1029" s="982"/>
      <c r="G1029" s="982"/>
      <c r="H1029" s="982"/>
      <c r="I1029" s="982"/>
      <c r="J1029" s="982"/>
      <c r="K1029" s="982"/>
      <c r="L1029" s="982"/>
      <c r="M1029" s="982"/>
      <c r="N1029" s="982"/>
      <c r="O1029" s="982"/>
      <c r="P1029" s="982"/>
      <c r="Q1029" s="982"/>
      <c r="R1029" s="982"/>
      <c r="S1029" s="982"/>
      <c r="T1029" s="982"/>
      <c r="U1029" s="982"/>
      <c r="V1029" s="982"/>
      <c r="W1029" s="982"/>
      <c r="X1029" s="982"/>
      <c r="Y1029" s="982"/>
      <c r="Z1029" s="982"/>
      <c r="AA1029" s="982"/>
      <c r="AB1029" s="982"/>
      <c r="AC1029" s="982"/>
      <c r="AD1029" s="982"/>
      <c r="AE1029" s="982"/>
      <c r="AF1029" s="982"/>
      <c r="AG1029" s="982"/>
      <c r="AH1029" s="982"/>
      <c r="AI1029" s="982"/>
      <c r="AJ1029" s="982"/>
      <c r="AK1029" s="982"/>
      <c r="AL1029" s="105"/>
    </row>
    <row r="1030" spans="1:38" ht="12.6" customHeight="1">
      <c r="A1030" s="243"/>
      <c r="B1030" s="243"/>
      <c r="C1030" s="13"/>
      <c r="D1030" s="982"/>
      <c r="E1030" s="982"/>
      <c r="F1030" s="982"/>
      <c r="G1030" s="982"/>
      <c r="H1030" s="982"/>
      <c r="I1030" s="982"/>
      <c r="J1030" s="982"/>
      <c r="K1030" s="982"/>
      <c r="L1030" s="982"/>
      <c r="M1030" s="982"/>
      <c r="N1030" s="982"/>
      <c r="O1030" s="982"/>
      <c r="P1030" s="982"/>
      <c r="Q1030" s="982"/>
      <c r="R1030" s="982"/>
      <c r="S1030" s="982"/>
      <c r="T1030" s="982"/>
      <c r="U1030" s="982"/>
      <c r="V1030" s="982"/>
      <c r="W1030" s="982"/>
      <c r="X1030" s="982"/>
      <c r="Y1030" s="982"/>
      <c r="Z1030" s="982"/>
      <c r="AA1030" s="982"/>
      <c r="AB1030" s="982"/>
      <c r="AC1030" s="982"/>
      <c r="AD1030" s="982"/>
      <c r="AE1030" s="982"/>
      <c r="AF1030" s="982"/>
      <c r="AG1030" s="982"/>
      <c r="AH1030" s="982"/>
      <c r="AI1030" s="982"/>
      <c r="AJ1030" s="982"/>
      <c r="AK1030" s="982"/>
    </row>
    <row r="1031" spans="1:38" ht="12.6" customHeight="1">
      <c r="A1031" s="1117" t="s">
        <v>642</v>
      </c>
      <c r="B1031" s="1117"/>
      <c r="C1031" s="13">
        <v>3</v>
      </c>
      <c r="D1031" s="982" t="s">
        <v>1606</v>
      </c>
      <c r="E1031" s="982"/>
      <c r="F1031" s="982"/>
      <c r="G1031" s="982"/>
      <c r="H1031" s="982"/>
      <c r="I1031" s="982"/>
      <c r="J1031" s="982"/>
      <c r="K1031" s="982"/>
      <c r="L1031" s="982"/>
      <c r="M1031" s="982"/>
      <c r="N1031" s="982"/>
      <c r="O1031" s="982"/>
      <c r="P1031" s="982"/>
      <c r="Q1031" s="982"/>
      <c r="R1031" s="982"/>
      <c r="S1031" s="982"/>
      <c r="T1031" s="982"/>
      <c r="U1031" s="982"/>
      <c r="V1031" s="982"/>
      <c r="W1031" s="982"/>
      <c r="X1031" s="982"/>
      <c r="Y1031" s="982"/>
      <c r="Z1031" s="982"/>
      <c r="AA1031" s="982"/>
      <c r="AB1031" s="982"/>
      <c r="AC1031" s="982"/>
      <c r="AD1031" s="982"/>
      <c r="AE1031" s="982"/>
      <c r="AF1031" s="982"/>
      <c r="AG1031" s="982"/>
      <c r="AH1031" s="982"/>
      <c r="AI1031" s="982"/>
      <c r="AJ1031" s="982"/>
      <c r="AK1031" s="982"/>
    </row>
    <row r="1032" spans="1:38" s="743" customFormat="1" ht="12.6" customHeight="1">
      <c r="A1032" s="133"/>
      <c r="B1032" s="133"/>
      <c r="C1032" s="13"/>
      <c r="D1032" s="982"/>
      <c r="E1032" s="982"/>
      <c r="F1032" s="982"/>
      <c r="G1032" s="982"/>
      <c r="H1032" s="982"/>
      <c r="I1032" s="982"/>
      <c r="J1032" s="982"/>
      <c r="K1032" s="982"/>
      <c r="L1032" s="982"/>
      <c r="M1032" s="982"/>
      <c r="N1032" s="982"/>
      <c r="O1032" s="982"/>
      <c r="P1032" s="982"/>
      <c r="Q1032" s="982"/>
      <c r="R1032" s="982"/>
      <c r="S1032" s="982"/>
      <c r="T1032" s="982"/>
      <c r="U1032" s="982"/>
      <c r="V1032" s="982"/>
      <c r="W1032" s="982"/>
      <c r="X1032" s="982"/>
      <c r="Y1032" s="982"/>
      <c r="Z1032" s="982"/>
      <c r="AA1032" s="982"/>
      <c r="AB1032" s="982"/>
      <c r="AC1032" s="982"/>
      <c r="AD1032" s="982"/>
      <c r="AE1032" s="982"/>
      <c r="AF1032" s="982"/>
      <c r="AG1032" s="982"/>
      <c r="AH1032" s="982"/>
      <c r="AI1032" s="982"/>
      <c r="AJ1032" s="982"/>
      <c r="AK1032" s="982"/>
    </row>
    <row r="1033" spans="1:38" ht="12.6" customHeight="1">
      <c r="A1033" s="133"/>
      <c r="B1033" s="133"/>
      <c r="C1033" s="13"/>
      <c r="D1033" s="982"/>
      <c r="E1033" s="982"/>
      <c r="F1033" s="982"/>
      <c r="G1033" s="982"/>
      <c r="H1033" s="982"/>
      <c r="I1033" s="982"/>
      <c r="J1033" s="982"/>
      <c r="K1033" s="982"/>
      <c r="L1033" s="982"/>
      <c r="M1033" s="982"/>
      <c r="N1033" s="982"/>
      <c r="O1033" s="982"/>
      <c r="P1033" s="982"/>
      <c r="Q1033" s="982"/>
      <c r="R1033" s="982"/>
      <c r="S1033" s="982"/>
      <c r="T1033" s="982"/>
      <c r="U1033" s="982"/>
      <c r="V1033" s="982"/>
      <c r="W1033" s="982"/>
      <c r="X1033" s="982"/>
      <c r="Y1033" s="982"/>
      <c r="Z1033" s="982"/>
      <c r="AA1033" s="982"/>
      <c r="AB1033" s="982"/>
      <c r="AC1033" s="982"/>
      <c r="AD1033" s="982"/>
      <c r="AE1033" s="982"/>
      <c r="AF1033" s="982"/>
      <c r="AG1033" s="982"/>
      <c r="AH1033" s="982"/>
      <c r="AI1033" s="982"/>
      <c r="AJ1033" s="982"/>
      <c r="AK1033" s="982"/>
    </row>
    <row r="1034" spans="1:38" ht="12.6" customHeight="1">
      <c r="A1034" s="62"/>
      <c r="B1034" s="66"/>
      <c r="C1034" s="13"/>
      <c r="D1034" s="982"/>
      <c r="E1034" s="982"/>
      <c r="F1034" s="982"/>
      <c r="G1034" s="982"/>
      <c r="H1034" s="982"/>
      <c r="I1034" s="982"/>
      <c r="J1034" s="982"/>
      <c r="K1034" s="982"/>
      <c r="L1034" s="982"/>
      <c r="M1034" s="982"/>
      <c r="N1034" s="982"/>
      <c r="O1034" s="982"/>
      <c r="P1034" s="982"/>
      <c r="Q1034" s="982"/>
      <c r="R1034" s="982"/>
      <c r="S1034" s="982"/>
      <c r="T1034" s="982"/>
      <c r="U1034" s="982"/>
      <c r="V1034" s="982"/>
      <c r="W1034" s="982"/>
      <c r="X1034" s="982"/>
      <c r="Y1034" s="982"/>
      <c r="Z1034" s="982"/>
      <c r="AA1034" s="982"/>
      <c r="AB1034" s="982"/>
      <c r="AC1034" s="982"/>
      <c r="AD1034" s="982"/>
      <c r="AE1034" s="982"/>
      <c r="AF1034" s="982"/>
      <c r="AG1034" s="982"/>
      <c r="AH1034" s="982"/>
      <c r="AI1034" s="982"/>
      <c r="AJ1034" s="982"/>
      <c r="AK1034" s="982"/>
    </row>
    <row r="1035" spans="1:38" ht="12.6" customHeight="1">
      <c r="A1035" s="62"/>
      <c r="B1035" s="66"/>
      <c r="C1035" s="13"/>
      <c r="D1035" s="982"/>
      <c r="E1035" s="982"/>
      <c r="F1035" s="982"/>
      <c r="G1035" s="982"/>
      <c r="H1035" s="982"/>
      <c r="I1035" s="982"/>
      <c r="J1035" s="982"/>
      <c r="K1035" s="982"/>
      <c r="L1035" s="982"/>
      <c r="M1035" s="982"/>
      <c r="N1035" s="982"/>
      <c r="O1035" s="982"/>
      <c r="P1035" s="982"/>
      <c r="Q1035" s="982"/>
      <c r="R1035" s="982"/>
      <c r="S1035" s="982"/>
      <c r="T1035" s="982"/>
      <c r="U1035" s="982"/>
      <c r="V1035" s="982"/>
      <c r="W1035" s="982"/>
      <c r="X1035" s="982"/>
      <c r="Y1035" s="982"/>
      <c r="Z1035" s="982"/>
      <c r="AA1035" s="982"/>
      <c r="AB1035" s="982"/>
      <c r="AC1035" s="982"/>
      <c r="AD1035" s="982"/>
      <c r="AE1035" s="982"/>
      <c r="AF1035" s="982"/>
      <c r="AG1035" s="982"/>
      <c r="AH1035" s="982"/>
      <c r="AI1035" s="982"/>
      <c r="AJ1035" s="982"/>
      <c r="AK1035" s="982"/>
    </row>
    <row r="1036" spans="1:38" ht="12.6" customHeight="1">
      <c r="A1036" s="62"/>
      <c r="B1036" s="66"/>
      <c r="C1036" s="13"/>
      <c r="D1036" s="982"/>
      <c r="E1036" s="982"/>
      <c r="F1036" s="982"/>
      <c r="G1036" s="982"/>
      <c r="H1036" s="982"/>
      <c r="I1036" s="982"/>
      <c r="J1036" s="982"/>
      <c r="K1036" s="982"/>
      <c r="L1036" s="982"/>
      <c r="M1036" s="982"/>
      <c r="N1036" s="982"/>
      <c r="O1036" s="982"/>
      <c r="P1036" s="982"/>
      <c r="Q1036" s="982"/>
      <c r="R1036" s="982"/>
      <c r="S1036" s="982"/>
      <c r="T1036" s="982"/>
      <c r="U1036" s="982"/>
      <c r="V1036" s="982"/>
      <c r="W1036" s="982"/>
      <c r="X1036" s="982"/>
      <c r="Y1036" s="982"/>
      <c r="Z1036" s="982"/>
      <c r="AA1036" s="982"/>
      <c r="AB1036" s="982"/>
      <c r="AC1036" s="982"/>
      <c r="AD1036" s="982"/>
      <c r="AE1036" s="982"/>
      <c r="AF1036" s="982"/>
      <c r="AG1036" s="982"/>
      <c r="AH1036" s="982"/>
      <c r="AI1036" s="982"/>
      <c r="AJ1036" s="982"/>
      <c r="AK1036" s="982"/>
    </row>
    <row r="1037" spans="1:38" ht="12.6" customHeight="1">
      <c r="A1037" s="62"/>
      <c r="B1037" s="66"/>
      <c r="C1037" s="13"/>
      <c r="D1037" s="982"/>
      <c r="E1037" s="982"/>
      <c r="F1037" s="982"/>
      <c r="G1037" s="982"/>
      <c r="H1037" s="982"/>
      <c r="I1037" s="982"/>
      <c r="J1037" s="982"/>
      <c r="K1037" s="982"/>
      <c r="L1037" s="982"/>
      <c r="M1037" s="982"/>
      <c r="N1037" s="982"/>
      <c r="O1037" s="982"/>
      <c r="P1037" s="982"/>
      <c r="Q1037" s="982"/>
      <c r="R1037" s="982"/>
      <c r="S1037" s="982"/>
      <c r="T1037" s="982"/>
      <c r="U1037" s="982"/>
      <c r="V1037" s="982"/>
      <c r="W1037" s="982"/>
      <c r="X1037" s="982"/>
      <c r="Y1037" s="982"/>
      <c r="Z1037" s="982"/>
      <c r="AA1037" s="982"/>
      <c r="AB1037" s="982"/>
      <c r="AC1037" s="982"/>
      <c r="AD1037" s="982"/>
      <c r="AE1037" s="982"/>
      <c r="AF1037" s="982"/>
      <c r="AG1037" s="982"/>
      <c r="AH1037" s="982"/>
      <c r="AI1037" s="982"/>
      <c r="AJ1037" s="982"/>
      <c r="AK1037" s="982"/>
    </row>
    <row r="1038" spans="1:38" ht="12.6" customHeight="1">
      <c r="A1038" s="1117" t="s">
        <v>642</v>
      </c>
      <c r="B1038" s="1117"/>
      <c r="C1038" s="13">
        <v>4</v>
      </c>
      <c r="D1038" s="982" t="s">
        <v>1249</v>
      </c>
      <c r="E1038" s="982"/>
      <c r="F1038" s="982"/>
      <c r="G1038" s="982"/>
      <c r="H1038" s="982"/>
      <c r="I1038" s="982"/>
      <c r="J1038" s="982"/>
      <c r="K1038" s="982"/>
      <c r="L1038" s="982"/>
      <c r="M1038" s="982"/>
      <c r="N1038" s="982"/>
      <c r="O1038" s="982"/>
      <c r="P1038" s="982"/>
      <c r="Q1038" s="982"/>
      <c r="R1038" s="982"/>
      <c r="S1038" s="982"/>
      <c r="T1038" s="982"/>
      <c r="U1038" s="982"/>
      <c r="V1038" s="982"/>
      <c r="W1038" s="982"/>
      <c r="X1038" s="982"/>
      <c r="Y1038" s="982"/>
      <c r="Z1038" s="982"/>
      <c r="AA1038" s="982"/>
      <c r="AB1038" s="982"/>
      <c r="AC1038" s="982"/>
      <c r="AD1038" s="982"/>
      <c r="AE1038" s="982"/>
      <c r="AF1038" s="982"/>
      <c r="AG1038" s="982"/>
      <c r="AH1038" s="982"/>
      <c r="AI1038" s="982"/>
      <c r="AJ1038" s="982"/>
      <c r="AK1038" s="982"/>
    </row>
    <row r="1039" spans="1:38" s="706" customFormat="1" ht="12.6" customHeight="1">
      <c r="A1039" s="243"/>
      <c r="B1039" s="243"/>
      <c r="C1039" s="13"/>
      <c r="D1039" s="982"/>
      <c r="E1039" s="982"/>
      <c r="F1039" s="982"/>
      <c r="G1039" s="982"/>
      <c r="H1039" s="982"/>
      <c r="I1039" s="982"/>
      <c r="J1039" s="982"/>
      <c r="K1039" s="982"/>
      <c r="L1039" s="982"/>
      <c r="M1039" s="982"/>
      <c r="N1039" s="982"/>
      <c r="O1039" s="982"/>
      <c r="P1039" s="982"/>
      <c r="Q1039" s="982"/>
      <c r="R1039" s="982"/>
      <c r="S1039" s="982"/>
      <c r="T1039" s="982"/>
      <c r="U1039" s="982"/>
      <c r="V1039" s="982"/>
      <c r="W1039" s="982"/>
      <c r="X1039" s="982"/>
      <c r="Y1039" s="982"/>
      <c r="Z1039" s="982"/>
      <c r="AA1039" s="982"/>
      <c r="AB1039" s="982"/>
      <c r="AC1039" s="982"/>
      <c r="AD1039" s="982"/>
      <c r="AE1039" s="982"/>
      <c r="AF1039" s="982"/>
      <c r="AG1039" s="982"/>
      <c r="AH1039" s="982"/>
      <c r="AI1039" s="982"/>
      <c r="AJ1039" s="982"/>
      <c r="AK1039" s="982"/>
      <c r="AL1039" s="12"/>
    </row>
    <row r="1040" spans="1:38" ht="12.6" customHeight="1">
      <c r="A1040" s="62"/>
      <c r="B1040" s="66"/>
      <c r="C1040" s="13"/>
      <c r="D1040" s="982"/>
      <c r="E1040" s="982"/>
      <c r="F1040" s="982"/>
      <c r="G1040" s="982"/>
      <c r="H1040" s="982"/>
      <c r="I1040" s="982"/>
      <c r="J1040" s="982"/>
      <c r="K1040" s="982"/>
      <c r="L1040" s="982"/>
      <c r="M1040" s="982"/>
      <c r="N1040" s="982"/>
      <c r="O1040" s="982"/>
      <c r="P1040" s="982"/>
      <c r="Q1040" s="982"/>
      <c r="R1040" s="982"/>
      <c r="S1040" s="982"/>
      <c r="T1040" s="982"/>
      <c r="U1040" s="982"/>
      <c r="V1040" s="982"/>
      <c r="W1040" s="982"/>
      <c r="X1040" s="982"/>
      <c r="Y1040" s="982"/>
      <c r="Z1040" s="982"/>
      <c r="AA1040" s="982"/>
      <c r="AB1040" s="982"/>
      <c r="AC1040" s="982"/>
      <c r="AD1040" s="982"/>
      <c r="AE1040" s="982"/>
      <c r="AF1040" s="982"/>
      <c r="AG1040" s="982"/>
      <c r="AH1040" s="982"/>
      <c r="AI1040" s="982"/>
      <c r="AJ1040" s="982"/>
      <c r="AK1040" s="982"/>
    </row>
    <row r="1041" spans="1:38" ht="12.6" customHeight="1">
      <c r="A1041" s="1117" t="s">
        <v>642</v>
      </c>
      <c r="B1041" s="1117"/>
      <c r="C1041" s="13">
        <v>5</v>
      </c>
      <c r="D1041" s="982" t="s">
        <v>1467</v>
      </c>
      <c r="E1041" s="982"/>
      <c r="F1041" s="982"/>
      <c r="G1041" s="982"/>
      <c r="H1041" s="982"/>
      <c r="I1041" s="982"/>
      <c r="J1041" s="982"/>
      <c r="K1041" s="982"/>
      <c r="L1041" s="982"/>
      <c r="M1041" s="982"/>
      <c r="N1041" s="982"/>
      <c r="O1041" s="982"/>
      <c r="P1041" s="982"/>
      <c r="Q1041" s="982"/>
      <c r="R1041" s="982"/>
      <c r="S1041" s="982"/>
      <c r="T1041" s="982"/>
      <c r="U1041" s="982"/>
      <c r="V1041" s="982"/>
      <c r="W1041" s="982"/>
      <c r="X1041" s="982"/>
      <c r="Y1041" s="982"/>
      <c r="Z1041" s="982"/>
      <c r="AA1041" s="982"/>
      <c r="AB1041" s="982"/>
      <c r="AC1041" s="982"/>
      <c r="AD1041" s="982"/>
      <c r="AE1041" s="982"/>
      <c r="AF1041" s="982"/>
      <c r="AG1041" s="982"/>
      <c r="AH1041" s="982"/>
      <c r="AI1041" s="982"/>
      <c r="AJ1041" s="982"/>
      <c r="AK1041" s="982"/>
    </row>
    <row r="1042" spans="1:38" ht="12.6" customHeight="1">
      <c r="A1042" s="243"/>
      <c r="B1042" s="243"/>
      <c r="C1042" s="13"/>
      <c r="D1042" s="982"/>
      <c r="E1042" s="982"/>
      <c r="F1042" s="982"/>
      <c r="G1042" s="982"/>
      <c r="H1042" s="982"/>
      <c r="I1042" s="982"/>
      <c r="J1042" s="982"/>
      <c r="K1042" s="982"/>
      <c r="L1042" s="982"/>
      <c r="M1042" s="982"/>
      <c r="N1042" s="982"/>
      <c r="O1042" s="982"/>
      <c r="P1042" s="982"/>
      <c r="Q1042" s="982"/>
      <c r="R1042" s="982"/>
      <c r="S1042" s="982"/>
      <c r="T1042" s="982"/>
      <c r="U1042" s="982"/>
      <c r="V1042" s="982"/>
      <c r="W1042" s="982"/>
      <c r="X1042" s="982"/>
      <c r="Y1042" s="982"/>
      <c r="Z1042" s="982"/>
      <c r="AA1042" s="982"/>
      <c r="AB1042" s="982"/>
      <c r="AC1042" s="982"/>
      <c r="AD1042" s="982"/>
      <c r="AE1042" s="982"/>
      <c r="AF1042" s="982"/>
      <c r="AG1042" s="982"/>
      <c r="AH1042" s="982"/>
      <c r="AI1042" s="982"/>
      <c r="AJ1042" s="982"/>
      <c r="AK1042" s="982"/>
    </row>
    <row r="1043" spans="1:38" ht="12.6" customHeight="1">
      <c r="A1043" s="243"/>
      <c r="B1043" s="243"/>
      <c r="C1043" s="13"/>
      <c r="D1043" s="982"/>
      <c r="E1043" s="982"/>
      <c r="F1043" s="982"/>
      <c r="G1043" s="982"/>
      <c r="H1043" s="982"/>
      <c r="I1043" s="982"/>
      <c r="J1043" s="982"/>
      <c r="K1043" s="982"/>
      <c r="L1043" s="982"/>
      <c r="M1043" s="982"/>
      <c r="N1043" s="982"/>
      <c r="O1043" s="982"/>
      <c r="P1043" s="982"/>
      <c r="Q1043" s="982"/>
      <c r="R1043" s="982"/>
      <c r="S1043" s="982"/>
      <c r="T1043" s="982"/>
      <c r="U1043" s="982"/>
      <c r="V1043" s="982"/>
      <c r="W1043" s="982"/>
      <c r="X1043" s="982"/>
      <c r="Y1043" s="982"/>
      <c r="Z1043" s="982"/>
      <c r="AA1043" s="982"/>
      <c r="AB1043" s="982"/>
      <c r="AC1043" s="982"/>
      <c r="AD1043" s="982"/>
      <c r="AE1043" s="982"/>
      <c r="AF1043" s="982"/>
      <c r="AG1043" s="982"/>
      <c r="AH1043" s="982"/>
      <c r="AI1043" s="982"/>
      <c r="AJ1043" s="982"/>
      <c r="AK1043" s="982"/>
    </row>
    <row r="1044" spans="1:38" ht="12.6" customHeight="1">
      <c r="A1044" s="243"/>
      <c r="B1044" s="243"/>
      <c r="C1044" s="13"/>
      <c r="D1044" s="982"/>
      <c r="E1044" s="982"/>
      <c r="F1044" s="982"/>
      <c r="G1044" s="982"/>
      <c r="H1044" s="982"/>
      <c r="I1044" s="982"/>
      <c r="J1044" s="982"/>
      <c r="K1044" s="982"/>
      <c r="L1044" s="982"/>
      <c r="M1044" s="982"/>
      <c r="N1044" s="982"/>
      <c r="O1044" s="982"/>
      <c r="P1044" s="982"/>
      <c r="Q1044" s="982"/>
      <c r="R1044" s="982"/>
      <c r="S1044" s="982"/>
      <c r="T1044" s="982"/>
      <c r="U1044" s="982"/>
      <c r="V1044" s="982"/>
      <c r="W1044" s="982"/>
      <c r="X1044" s="982"/>
      <c r="Y1044" s="982"/>
      <c r="Z1044" s="982"/>
      <c r="AA1044" s="982"/>
      <c r="AB1044" s="982"/>
      <c r="AC1044" s="982"/>
      <c r="AD1044" s="982"/>
      <c r="AE1044" s="982"/>
      <c r="AF1044" s="982"/>
      <c r="AG1044" s="982"/>
      <c r="AH1044" s="982"/>
      <c r="AI1044" s="982"/>
      <c r="AJ1044" s="982"/>
      <c r="AK1044" s="982"/>
      <c r="AL1044" s="706"/>
    </row>
    <row r="1045" spans="1:38" ht="12.6" customHeight="1">
      <c r="A1045" s="62"/>
      <c r="B1045" s="66"/>
      <c r="C1045" s="13"/>
      <c r="D1045" s="982"/>
      <c r="E1045" s="982"/>
      <c r="F1045" s="982"/>
      <c r="G1045" s="982"/>
      <c r="H1045" s="982"/>
      <c r="I1045" s="982"/>
      <c r="J1045" s="982"/>
      <c r="K1045" s="982"/>
      <c r="L1045" s="982"/>
      <c r="M1045" s="982"/>
      <c r="N1045" s="982"/>
      <c r="O1045" s="982"/>
      <c r="P1045" s="982"/>
      <c r="Q1045" s="982"/>
      <c r="R1045" s="982"/>
      <c r="S1045" s="982"/>
      <c r="T1045" s="982"/>
      <c r="U1045" s="982"/>
      <c r="V1045" s="982"/>
      <c r="W1045" s="982"/>
      <c r="X1045" s="982"/>
      <c r="Y1045" s="982"/>
      <c r="Z1045" s="982"/>
      <c r="AA1045" s="982"/>
      <c r="AB1045" s="982"/>
      <c r="AC1045" s="982"/>
      <c r="AD1045" s="982"/>
      <c r="AE1045" s="982"/>
      <c r="AF1045" s="982"/>
      <c r="AG1045" s="982"/>
      <c r="AH1045" s="982"/>
      <c r="AI1045" s="982"/>
      <c r="AJ1045" s="982"/>
      <c r="AK1045" s="982"/>
    </row>
    <row r="1046" spans="1:38" ht="12.6" customHeight="1">
      <c r="A1046" s="1117" t="s">
        <v>642</v>
      </c>
      <c r="B1046" s="1117"/>
      <c r="C1046" s="13">
        <v>6</v>
      </c>
      <c r="D1046" s="982" t="s">
        <v>1250</v>
      </c>
      <c r="E1046" s="982"/>
      <c r="F1046" s="982"/>
      <c r="G1046" s="982"/>
      <c r="H1046" s="982"/>
      <c r="I1046" s="982"/>
      <c r="J1046" s="982"/>
      <c r="K1046" s="982"/>
      <c r="L1046" s="982"/>
      <c r="M1046" s="982"/>
      <c r="N1046" s="982"/>
      <c r="O1046" s="982"/>
      <c r="P1046" s="982"/>
      <c r="Q1046" s="982"/>
      <c r="R1046" s="982"/>
      <c r="S1046" s="982"/>
      <c r="T1046" s="982"/>
      <c r="U1046" s="982"/>
      <c r="V1046" s="982"/>
      <c r="W1046" s="982"/>
      <c r="X1046" s="982"/>
      <c r="Y1046" s="982"/>
      <c r="Z1046" s="982"/>
      <c r="AA1046" s="982"/>
      <c r="AB1046" s="982"/>
      <c r="AC1046" s="982"/>
      <c r="AD1046" s="982"/>
      <c r="AE1046" s="982"/>
      <c r="AF1046" s="982"/>
      <c r="AG1046" s="982"/>
      <c r="AH1046" s="982"/>
      <c r="AI1046" s="982"/>
      <c r="AJ1046" s="982"/>
      <c r="AK1046" s="982"/>
    </row>
    <row r="1047" spans="1:38" ht="12.6" customHeight="1">
      <c r="A1047" s="62"/>
      <c r="B1047" s="327"/>
      <c r="C1047" s="13"/>
      <c r="D1047" s="982"/>
      <c r="E1047" s="982"/>
      <c r="F1047" s="982"/>
      <c r="G1047" s="982"/>
      <c r="H1047" s="982"/>
      <c r="I1047" s="982"/>
      <c r="J1047" s="982"/>
      <c r="K1047" s="982"/>
      <c r="L1047" s="982"/>
      <c r="M1047" s="982"/>
      <c r="N1047" s="982"/>
      <c r="O1047" s="982"/>
      <c r="P1047" s="982"/>
      <c r="Q1047" s="982"/>
      <c r="R1047" s="982"/>
      <c r="S1047" s="982"/>
      <c r="T1047" s="982"/>
      <c r="U1047" s="982"/>
      <c r="V1047" s="982"/>
      <c r="W1047" s="982"/>
      <c r="X1047" s="982"/>
      <c r="Y1047" s="982"/>
      <c r="Z1047" s="982"/>
      <c r="AA1047" s="982"/>
      <c r="AB1047" s="982"/>
      <c r="AC1047" s="982"/>
      <c r="AD1047" s="982"/>
      <c r="AE1047" s="982"/>
      <c r="AF1047" s="982"/>
      <c r="AG1047" s="982"/>
      <c r="AH1047" s="982"/>
      <c r="AI1047" s="982"/>
      <c r="AJ1047" s="982"/>
      <c r="AK1047" s="982"/>
    </row>
    <row r="1048" spans="1:38" ht="12.6" customHeight="1">
      <c r="A1048" s="62"/>
      <c r="B1048" s="66"/>
      <c r="C1048" s="13"/>
      <c r="D1048" s="982"/>
      <c r="E1048" s="982"/>
      <c r="F1048" s="982"/>
      <c r="G1048" s="982"/>
      <c r="H1048" s="982"/>
      <c r="I1048" s="982"/>
      <c r="J1048" s="982"/>
      <c r="K1048" s="982"/>
      <c r="L1048" s="982"/>
      <c r="M1048" s="982"/>
      <c r="N1048" s="982"/>
      <c r="O1048" s="982"/>
      <c r="P1048" s="982"/>
      <c r="Q1048" s="982"/>
      <c r="R1048" s="982"/>
      <c r="S1048" s="982"/>
      <c r="T1048" s="982"/>
      <c r="U1048" s="982"/>
      <c r="V1048" s="982"/>
      <c r="W1048" s="982"/>
      <c r="X1048" s="982"/>
      <c r="Y1048" s="982"/>
      <c r="Z1048" s="982"/>
      <c r="AA1048" s="982"/>
      <c r="AB1048" s="982"/>
      <c r="AC1048" s="982"/>
      <c r="AD1048" s="982"/>
      <c r="AE1048" s="982"/>
      <c r="AF1048" s="982"/>
      <c r="AG1048" s="982"/>
      <c r="AH1048" s="982"/>
      <c r="AI1048" s="982"/>
      <c r="AJ1048" s="982"/>
      <c r="AK1048" s="982"/>
    </row>
    <row r="1049" spans="1:38" ht="12.6" customHeight="1">
      <c r="A1049" s="1117" t="s">
        <v>642</v>
      </c>
      <c r="B1049" s="1117"/>
      <c r="C1049" s="328">
        <v>7</v>
      </c>
      <c r="D1049" s="982" t="s">
        <v>1252</v>
      </c>
      <c r="E1049" s="982"/>
      <c r="F1049" s="982"/>
      <c r="G1049" s="982"/>
      <c r="H1049" s="982"/>
      <c r="I1049" s="982"/>
      <c r="J1049" s="982"/>
      <c r="K1049" s="982"/>
      <c r="L1049" s="982"/>
      <c r="M1049" s="982"/>
      <c r="N1049" s="982"/>
      <c r="O1049" s="982"/>
      <c r="P1049" s="982"/>
      <c r="Q1049" s="982"/>
      <c r="R1049" s="982"/>
      <c r="S1049" s="982"/>
      <c r="T1049" s="982"/>
      <c r="U1049" s="982"/>
      <c r="V1049" s="982"/>
      <c r="W1049" s="982"/>
      <c r="X1049" s="982"/>
      <c r="Y1049" s="982"/>
      <c r="Z1049" s="982"/>
      <c r="AA1049" s="982"/>
      <c r="AB1049" s="982"/>
      <c r="AC1049" s="982"/>
      <c r="AD1049" s="982"/>
      <c r="AE1049" s="982"/>
      <c r="AF1049" s="982"/>
      <c r="AG1049" s="982"/>
      <c r="AH1049" s="982"/>
      <c r="AI1049" s="982"/>
      <c r="AJ1049" s="982"/>
      <c r="AK1049" s="982"/>
      <c r="AL1049" s="32"/>
    </row>
    <row r="1050" spans="1:38" s="706" customFormat="1" ht="12.6" customHeight="1">
      <c r="A1050" s="243"/>
      <c r="B1050" s="243"/>
      <c r="C1050" s="329"/>
      <c r="D1050" s="982"/>
      <c r="E1050" s="982"/>
      <c r="F1050" s="982"/>
      <c r="G1050" s="982"/>
      <c r="H1050" s="982"/>
      <c r="I1050" s="982"/>
      <c r="J1050" s="982"/>
      <c r="K1050" s="982"/>
      <c r="L1050" s="982"/>
      <c r="M1050" s="982"/>
      <c r="N1050" s="982"/>
      <c r="O1050" s="982"/>
      <c r="P1050" s="982"/>
      <c r="Q1050" s="982"/>
      <c r="R1050" s="982"/>
      <c r="S1050" s="982"/>
      <c r="T1050" s="982"/>
      <c r="U1050" s="982"/>
      <c r="V1050" s="982"/>
      <c r="W1050" s="982"/>
      <c r="X1050" s="982"/>
      <c r="Y1050" s="982"/>
      <c r="Z1050" s="982"/>
      <c r="AA1050" s="982"/>
      <c r="AB1050" s="982"/>
      <c r="AC1050" s="982"/>
      <c r="AD1050" s="982"/>
      <c r="AE1050" s="982"/>
      <c r="AF1050" s="982"/>
      <c r="AG1050" s="982"/>
      <c r="AH1050" s="982"/>
      <c r="AI1050" s="982"/>
      <c r="AJ1050" s="982"/>
      <c r="AK1050" s="982"/>
      <c r="AL1050" s="12"/>
    </row>
    <row r="1051" spans="1:38" ht="12.6" customHeight="1">
      <c r="A1051" s="243"/>
      <c r="B1051" s="243"/>
      <c r="C1051" s="329"/>
      <c r="D1051" s="982"/>
      <c r="E1051" s="982"/>
      <c r="F1051" s="982"/>
      <c r="G1051" s="982"/>
      <c r="H1051" s="982"/>
      <c r="I1051" s="982"/>
      <c r="J1051" s="982"/>
      <c r="K1051" s="982"/>
      <c r="L1051" s="982"/>
      <c r="M1051" s="982"/>
      <c r="N1051" s="982"/>
      <c r="O1051" s="982"/>
      <c r="P1051" s="982"/>
      <c r="Q1051" s="982"/>
      <c r="R1051" s="982"/>
      <c r="S1051" s="982"/>
      <c r="T1051" s="982"/>
      <c r="U1051" s="982"/>
      <c r="V1051" s="982"/>
      <c r="W1051" s="982"/>
      <c r="X1051" s="982"/>
      <c r="Y1051" s="982"/>
      <c r="Z1051" s="982"/>
      <c r="AA1051" s="982"/>
      <c r="AB1051" s="982"/>
      <c r="AC1051" s="982"/>
      <c r="AD1051" s="982"/>
      <c r="AE1051" s="982"/>
      <c r="AF1051" s="982"/>
      <c r="AG1051" s="982"/>
      <c r="AH1051" s="982"/>
      <c r="AI1051" s="982"/>
      <c r="AJ1051" s="982"/>
      <c r="AK1051" s="982"/>
    </row>
    <row r="1052" spans="1:38" ht="12.6" customHeight="1">
      <c r="A1052" s="62"/>
      <c r="B1052" s="66"/>
      <c r="C1052" s="328"/>
      <c r="D1052" s="982"/>
      <c r="E1052" s="982"/>
      <c r="F1052" s="982"/>
      <c r="G1052" s="982"/>
      <c r="H1052" s="982"/>
      <c r="I1052" s="982"/>
      <c r="J1052" s="982"/>
      <c r="K1052" s="982"/>
      <c r="L1052" s="982"/>
      <c r="M1052" s="982"/>
      <c r="N1052" s="982"/>
      <c r="O1052" s="982"/>
      <c r="P1052" s="982"/>
      <c r="Q1052" s="982"/>
      <c r="R1052" s="982"/>
      <c r="S1052" s="982"/>
      <c r="T1052" s="982"/>
      <c r="U1052" s="982"/>
      <c r="V1052" s="982"/>
      <c r="W1052" s="982"/>
      <c r="X1052" s="982"/>
      <c r="Y1052" s="982"/>
      <c r="Z1052" s="982"/>
      <c r="AA1052" s="982"/>
      <c r="AB1052" s="982"/>
      <c r="AC1052" s="982"/>
      <c r="AD1052" s="982"/>
      <c r="AE1052" s="982"/>
      <c r="AF1052" s="982"/>
      <c r="AG1052" s="982"/>
      <c r="AH1052" s="982"/>
      <c r="AI1052" s="982"/>
      <c r="AJ1052" s="982"/>
      <c r="AK1052" s="982"/>
    </row>
    <row r="1053" spans="1:38" ht="12.6" customHeight="1">
      <c r="A1053" s="1117" t="s">
        <v>642</v>
      </c>
      <c r="B1053" s="1117"/>
      <c r="C1053" s="328">
        <v>8</v>
      </c>
      <c r="D1053" s="982" t="s">
        <v>1479</v>
      </c>
      <c r="E1053" s="982"/>
      <c r="F1053" s="982"/>
      <c r="G1053" s="982"/>
      <c r="H1053" s="982"/>
      <c r="I1053" s="982"/>
      <c r="J1053" s="982"/>
      <c r="K1053" s="982"/>
      <c r="L1053" s="982"/>
      <c r="M1053" s="982"/>
      <c r="N1053" s="982"/>
      <c r="O1053" s="982"/>
      <c r="P1053" s="982"/>
      <c r="Q1053" s="982"/>
      <c r="R1053" s="982"/>
      <c r="S1053" s="982"/>
      <c r="T1053" s="982"/>
      <c r="U1053" s="982"/>
      <c r="V1053" s="982"/>
      <c r="W1053" s="982"/>
      <c r="X1053" s="982"/>
      <c r="Y1053" s="982"/>
      <c r="Z1053" s="982"/>
      <c r="AA1053" s="982"/>
      <c r="AB1053" s="982"/>
      <c r="AC1053" s="982"/>
      <c r="AD1053" s="982"/>
      <c r="AE1053" s="982"/>
      <c r="AF1053" s="982"/>
      <c r="AG1053" s="982"/>
      <c r="AH1053" s="982"/>
      <c r="AI1053" s="982"/>
      <c r="AJ1053" s="982"/>
      <c r="AK1053" s="982"/>
    </row>
    <row r="1054" spans="1:38" ht="12.6" customHeight="1">
      <c r="A1054" s="243"/>
      <c r="B1054" s="243"/>
      <c r="C1054" s="328"/>
      <c r="D1054" s="982"/>
      <c r="E1054" s="982"/>
      <c r="F1054" s="982"/>
      <c r="G1054" s="982"/>
      <c r="H1054" s="982"/>
      <c r="I1054" s="982"/>
      <c r="J1054" s="982"/>
      <c r="K1054" s="982"/>
      <c r="L1054" s="982"/>
      <c r="M1054" s="982"/>
      <c r="N1054" s="982"/>
      <c r="O1054" s="982"/>
      <c r="P1054" s="982"/>
      <c r="Q1054" s="982"/>
      <c r="R1054" s="982"/>
      <c r="S1054" s="982"/>
      <c r="T1054" s="982"/>
      <c r="U1054" s="982"/>
      <c r="V1054" s="982"/>
      <c r="W1054" s="982"/>
      <c r="X1054" s="982"/>
      <c r="Y1054" s="982"/>
      <c r="Z1054" s="982"/>
      <c r="AA1054" s="982"/>
      <c r="AB1054" s="982"/>
      <c r="AC1054" s="982"/>
      <c r="AD1054" s="982"/>
      <c r="AE1054" s="982"/>
      <c r="AF1054" s="982"/>
      <c r="AG1054" s="982"/>
      <c r="AH1054" s="982"/>
      <c r="AI1054" s="982"/>
      <c r="AJ1054" s="982"/>
      <c r="AK1054" s="982"/>
    </row>
    <row r="1055" spans="1:38" ht="12.6" customHeight="1">
      <c r="A1055" s="243"/>
      <c r="B1055" s="243"/>
      <c r="C1055" s="328"/>
      <c r="D1055" s="982"/>
      <c r="E1055" s="982"/>
      <c r="F1055" s="982"/>
      <c r="G1055" s="982"/>
      <c r="H1055" s="982"/>
      <c r="I1055" s="982"/>
      <c r="J1055" s="982"/>
      <c r="K1055" s="982"/>
      <c r="L1055" s="982"/>
      <c r="M1055" s="982"/>
      <c r="N1055" s="982"/>
      <c r="O1055" s="982"/>
      <c r="P1055" s="982"/>
      <c r="Q1055" s="982"/>
      <c r="R1055" s="982"/>
      <c r="S1055" s="982"/>
      <c r="T1055" s="982"/>
      <c r="U1055" s="982"/>
      <c r="V1055" s="982"/>
      <c r="W1055" s="982"/>
      <c r="X1055" s="982"/>
      <c r="Y1055" s="982"/>
      <c r="Z1055" s="982"/>
      <c r="AA1055" s="982"/>
      <c r="AB1055" s="982"/>
      <c r="AC1055" s="982"/>
      <c r="AD1055" s="982"/>
      <c r="AE1055" s="982"/>
      <c r="AF1055" s="982"/>
      <c r="AG1055" s="982"/>
      <c r="AH1055" s="982"/>
      <c r="AI1055" s="982"/>
      <c r="AJ1055" s="982"/>
      <c r="AK1055" s="982"/>
      <c r="AL1055" s="706"/>
    </row>
    <row r="1056" spans="1:38" ht="15" customHeight="1">
      <c r="A1056" s="62"/>
      <c r="B1056" s="66"/>
      <c r="C1056" s="328"/>
      <c r="D1056" s="982"/>
      <c r="E1056" s="982"/>
      <c r="F1056" s="982"/>
      <c r="G1056" s="982"/>
      <c r="H1056" s="982"/>
      <c r="I1056" s="982"/>
      <c r="J1056" s="982"/>
      <c r="K1056" s="982"/>
      <c r="L1056" s="982"/>
      <c r="M1056" s="982"/>
      <c r="N1056" s="982"/>
      <c r="O1056" s="982"/>
      <c r="P1056" s="982"/>
      <c r="Q1056" s="982"/>
      <c r="R1056" s="982"/>
      <c r="S1056" s="982"/>
      <c r="T1056" s="982"/>
      <c r="U1056" s="982"/>
      <c r="V1056" s="982"/>
      <c r="W1056" s="982"/>
      <c r="X1056" s="982"/>
      <c r="Y1056" s="982"/>
      <c r="Z1056" s="982"/>
      <c r="AA1056" s="982"/>
      <c r="AB1056" s="982"/>
      <c r="AC1056" s="982"/>
      <c r="AD1056" s="982"/>
      <c r="AE1056" s="982"/>
      <c r="AF1056" s="982"/>
      <c r="AG1056" s="982"/>
      <c r="AH1056" s="982"/>
      <c r="AI1056" s="982"/>
      <c r="AJ1056" s="982"/>
      <c r="AK1056" s="982"/>
    </row>
    <row r="1057" spans="1:37" ht="15" customHeight="1">
      <c r="A1057" s="1117" t="s">
        <v>642</v>
      </c>
      <c r="B1057" s="1117"/>
      <c r="C1057" s="328">
        <v>9</v>
      </c>
      <c r="D1057" s="982" t="s">
        <v>1251</v>
      </c>
      <c r="E1057" s="982"/>
      <c r="F1057" s="982"/>
      <c r="G1057" s="982"/>
      <c r="H1057" s="982"/>
      <c r="I1057" s="982"/>
      <c r="J1057" s="982"/>
      <c r="K1057" s="982"/>
      <c r="L1057" s="982"/>
      <c r="M1057" s="982"/>
      <c r="N1057" s="982"/>
      <c r="O1057" s="982"/>
      <c r="P1057" s="982"/>
      <c r="Q1057" s="982"/>
      <c r="R1057" s="982"/>
      <c r="S1057" s="982"/>
      <c r="T1057" s="982"/>
      <c r="U1057" s="982"/>
      <c r="V1057" s="982"/>
      <c r="W1057" s="982"/>
      <c r="X1057" s="982"/>
      <c r="Y1057" s="982"/>
      <c r="Z1057" s="982"/>
      <c r="AA1057" s="982"/>
      <c r="AB1057" s="982"/>
      <c r="AC1057" s="982"/>
      <c r="AD1057" s="982"/>
      <c r="AE1057" s="982"/>
      <c r="AF1057" s="982"/>
      <c r="AG1057" s="982"/>
      <c r="AH1057" s="982"/>
      <c r="AI1057" s="982"/>
      <c r="AJ1057" s="982"/>
      <c r="AK1057" s="982"/>
    </row>
    <row r="1058" spans="1:37" ht="15" customHeight="1">
      <c r="A1058" s="62"/>
      <c r="B1058" s="66"/>
      <c r="C1058" s="328"/>
      <c r="D1058" s="982"/>
      <c r="E1058" s="982"/>
      <c r="F1058" s="982"/>
      <c r="G1058" s="982"/>
      <c r="H1058" s="982"/>
      <c r="I1058" s="982"/>
      <c r="J1058" s="982"/>
      <c r="K1058" s="982"/>
      <c r="L1058" s="982"/>
      <c r="M1058" s="982"/>
      <c r="N1058" s="982"/>
      <c r="O1058" s="982"/>
      <c r="P1058" s="982"/>
      <c r="Q1058" s="982"/>
      <c r="R1058" s="982"/>
      <c r="S1058" s="982"/>
      <c r="T1058" s="982"/>
      <c r="U1058" s="982"/>
      <c r="V1058" s="982"/>
      <c r="W1058" s="982"/>
      <c r="X1058" s="982"/>
      <c r="Y1058" s="982"/>
      <c r="Z1058" s="982"/>
      <c r="AA1058" s="982"/>
      <c r="AB1058" s="982"/>
      <c r="AC1058" s="982"/>
      <c r="AD1058" s="982"/>
      <c r="AE1058" s="982"/>
      <c r="AF1058" s="982"/>
      <c r="AG1058" s="982"/>
      <c r="AH1058" s="982"/>
      <c r="AI1058" s="982"/>
      <c r="AJ1058" s="982"/>
      <c r="AK1058" s="982"/>
    </row>
    <row r="1059" spans="1:37" ht="15" hidden="1" customHeight="1">
      <c r="D1059" s="982"/>
      <c r="E1059" s="982"/>
      <c r="F1059" s="982"/>
      <c r="G1059" s="982"/>
      <c r="H1059" s="982"/>
      <c r="I1059" s="982"/>
      <c r="J1059" s="982"/>
      <c r="K1059" s="982"/>
      <c r="L1059" s="982"/>
      <c r="M1059" s="982"/>
      <c r="N1059" s="982"/>
      <c r="O1059" s="982"/>
      <c r="P1059" s="982"/>
      <c r="Q1059" s="982"/>
      <c r="R1059" s="982"/>
      <c r="S1059" s="982"/>
      <c r="T1059" s="982"/>
      <c r="U1059" s="982"/>
      <c r="V1059" s="982"/>
      <c r="W1059" s="982"/>
      <c r="X1059" s="982"/>
      <c r="Y1059" s="982"/>
      <c r="Z1059" s="982"/>
      <c r="AA1059" s="982"/>
      <c r="AB1059" s="982"/>
      <c r="AC1059" s="982"/>
      <c r="AD1059" s="982"/>
      <c r="AE1059" s="982"/>
      <c r="AF1059" s="982"/>
      <c r="AG1059" s="982"/>
      <c r="AH1059" s="982"/>
      <c r="AI1059" s="982"/>
      <c r="AJ1059" s="982"/>
      <c r="AK1059" s="982"/>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tabSelected="1" zoomScaleNormal="100" zoomScaleSheetLayoutView="100" workbookViewId="0">
      <selection activeCell="H21" sqref="H21"/>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599" t="s">
        <v>672</v>
      </c>
      <c r="G1" s="1600"/>
      <c r="H1" s="1600"/>
      <c r="I1" s="1600"/>
      <c r="J1" s="1600"/>
      <c r="K1" s="1600"/>
      <c r="L1" s="1600"/>
      <c r="M1" s="1600"/>
      <c r="N1" s="1600"/>
      <c r="O1" s="1600"/>
      <c r="P1" s="1600"/>
      <c r="Q1" s="1600"/>
      <c r="R1" s="1601"/>
      <c r="S1" s="172"/>
      <c r="T1" s="171"/>
      <c r="U1" s="173"/>
    </row>
    <row r="2" spans="1:21" s="216" customFormat="1" ht="71.25" customHeight="1">
      <c r="A2" s="215"/>
      <c r="B2" s="216" t="s">
        <v>26</v>
      </c>
      <c r="C2" s="216" t="s">
        <v>406</v>
      </c>
      <c r="D2" s="216" t="s">
        <v>405</v>
      </c>
      <c r="E2" s="216" t="s">
        <v>27</v>
      </c>
      <c r="F2" s="217" t="str">
        <f>Application!B618&amp;Application!C618</f>
        <v>1)JLL - Taxable Debt</v>
      </c>
      <c r="G2" s="217" t="str">
        <f>Application!B619&amp;Application!C619</f>
        <v xml:space="preserve">2)JLL - Tax Exempt Bond </v>
      </c>
      <c r="H2" s="217" t="str">
        <f>Application!B620&amp;Application!C620</f>
        <v>3)Contributed Developer Fee (Short- term Work)</v>
      </c>
      <c r="I2" s="217" t="str">
        <f>Application!B621&amp;Application!C621</f>
        <v>4)Deferred Developer Fee</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1500000</v>
      </c>
      <c r="C4" s="225">
        <v>1500000</v>
      </c>
      <c r="D4" s="225"/>
      <c r="E4" s="225">
        <f>C4-SUM(F4:I4)</f>
        <v>1500000</v>
      </c>
      <c r="F4" s="225"/>
      <c r="G4" s="225"/>
      <c r="H4" s="225"/>
      <c r="I4" s="225"/>
      <c r="J4" s="225"/>
      <c r="K4" s="225"/>
      <c r="L4" s="225"/>
      <c r="M4" s="225"/>
      <c r="N4" s="225"/>
      <c r="O4" s="225"/>
      <c r="P4" s="225"/>
      <c r="Q4" s="225"/>
      <c r="R4" s="916">
        <f>SUM(E4:Q4)</f>
        <v>1500000</v>
      </c>
      <c r="S4" s="226"/>
      <c r="T4" s="226"/>
      <c r="U4" s="221"/>
    </row>
    <row r="5" spans="1:21" s="222" customFormat="1">
      <c r="A5" s="223" t="s">
        <v>31</v>
      </c>
      <c r="B5" s="224">
        <f>SUM(C5+D5)</f>
        <v>0</v>
      </c>
      <c r="C5" s="225"/>
      <c r="D5" s="225"/>
      <c r="E5" s="225">
        <f t="shared" ref="E5:E7" si="0">C5-SUM(F5:I5)</f>
        <v>0</v>
      </c>
      <c r="F5" s="225"/>
      <c r="G5" s="225"/>
      <c r="H5" s="225"/>
      <c r="I5" s="225"/>
      <c r="J5" s="225"/>
      <c r="K5" s="225"/>
      <c r="L5" s="225"/>
      <c r="M5" s="225"/>
      <c r="N5" s="225"/>
      <c r="O5" s="225"/>
      <c r="P5" s="225"/>
      <c r="Q5" s="225"/>
      <c r="R5" s="916">
        <f>SUM(E5:Q5)</f>
        <v>0</v>
      </c>
      <c r="S5" s="226"/>
      <c r="T5" s="226"/>
      <c r="U5" s="221"/>
    </row>
    <row r="6" spans="1:21" s="222" customFormat="1">
      <c r="A6" s="223" t="s">
        <v>32</v>
      </c>
      <c r="B6" s="224">
        <f>SUM(C6+D6)</f>
        <v>200000</v>
      </c>
      <c r="C6" s="225">
        <v>200000</v>
      </c>
      <c r="D6" s="225"/>
      <c r="E6" s="225">
        <f t="shared" si="0"/>
        <v>200000</v>
      </c>
      <c r="F6" s="225"/>
      <c r="G6" s="225"/>
      <c r="H6" s="225"/>
      <c r="I6" s="225"/>
      <c r="J6" s="225"/>
      <c r="K6" s="225"/>
      <c r="L6" s="225"/>
      <c r="M6" s="225"/>
      <c r="N6" s="225"/>
      <c r="O6" s="225"/>
      <c r="P6" s="225"/>
      <c r="Q6" s="225"/>
      <c r="R6" s="916">
        <f>SUM(E6:Q6)</f>
        <v>200000</v>
      </c>
      <c r="S6" s="226"/>
      <c r="T6" s="226"/>
      <c r="U6" s="221"/>
    </row>
    <row r="7" spans="1:21" s="222" customFormat="1">
      <c r="A7" s="223" t="s">
        <v>104</v>
      </c>
      <c r="B7" s="224">
        <f>SUM(C7+D7)</f>
        <v>0</v>
      </c>
      <c r="C7" s="225"/>
      <c r="D7" s="225"/>
      <c r="E7" s="225">
        <f t="shared" si="0"/>
        <v>0</v>
      </c>
      <c r="F7" s="225"/>
      <c r="G7" s="225"/>
      <c r="H7" s="225"/>
      <c r="I7" s="225"/>
      <c r="J7" s="225"/>
      <c r="K7" s="225"/>
      <c r="L7" s="225"/>
      <c r="M7" s="225"/>
      <c r="N7" s="225"/>
      <c r="O7" s="225"/>
      <c r="P7" s="225"/>
      <c r="Q7" s="225"/>
      <c r="R7" s="916">
        <f>SUM(E7:Q7)</f>
        <v>0</v>
      </c>
      <c r="S7" s="226"/>
      <c r="T7" s="226"/>
      <c r="U7" s="221"/>
    </row>
    <row r="8" spans="1:21" s="222" customFormat="1">
      <c r="A8" s="227" t="s">
        <v>644</v>
      </c>
      <c r="B8" s="224">
        <f>SUM(C8:D8)</f>
        <v>1700000</v>
      </c>
      <c r="C8" s="224">
        <f t="shared" ref="C8:Q8" si="1">SUM(C4:C7)</f>
        <v>1700000</v>
      </c>
      <c r="D8" s="224">
        <f t="shared" si="1"/>
        <v>0</v>
      </c>
      <c r="E8" s="224">
        <f t="shared" si="1"/>
        <v>1700000</v>
      </c>
      <c r="F8" s="224">
        <f t="shared" si="1"/>
        <v>0</v>
      </c>
      <c r="G8" s="224">
        <f t="shared" si="1"/>
        <v>0</v>
      </c>
      <c r="H8" s="224">
        <f t="shared" si="1"/>
        <v>0</v>
      </c>
      <c r="I8" s="224">
        <f t="shared" si="1"/>
        <v>0</v>
      </c>
      <c r="J8" s="224">
        <f t="shared" si="1"/>
        <v>0</v>
      </c>
      <c r="K8" s="224">
        <f t="shared" si="1"/>
        <v>0</v>
      </c>
      <c r="L8" s="224">
        <f t="shared" si="1"/>
        <v>0</v>
      </c>
      <c r="M8" s="224">
        <f t="shared" si="1"/>
        <v>0</v>
      </c>
      <c r="N8" s="224">
        <f t="shared" si="1"/>
        <v>0</v>
      </c>
      <c r="O8" s="224">
        <f t="shared" si="1"/>
        <v>0</v>
      </c>
      <c r="P8" s="224"/>
      <c r="Q8" s="224">
        <f t="shared" si="1"/>
        <v>0</v>
      </c>
      <c r="R8" s="558">
        <f>SUM(R4:R7)</f>
        <v>1700000</v>
      </c>
      <c r="S8" s="226"/>
      <c r="T8" s="226"/>
      <c r="U8" s="221"/>
    </row>
    <row r="9" spans="1:21" s="222" customFormat="1">
      <c r="A9" s="223" t="s">
        <v>645</v>
      </c>
      <c r="B9" s="224">
        <f>SUM(C9+D9)</f>
        <v>21450000</v>
      </c>
      <c r="C9" s="225">
        <v>21450000</v>
      </c>
      <c r="D9" s="225"/>
      <c r="E9" s="225">
        <f>C9-SUM(F9:I9)</f>
        <v>4306484</v>
      </c>
      <c r="F9" s="225"/>
      <c r="G9" s="225">
        <f>Application!AG619</f>
        <v>17143516</v>
      </c>
      <c r="H9" s="225"/>
      <c r="I9" s="225"/>
      <c r="J9" s="225"/>
      <c r="K9" s="225"/>
      <c r="L9" s="225"/>
      <c r="M9" s="225"/>
      <c r="N9" s="225"/>
      <c r="O9" s="225"/>
      <c r="P9" s="225"/>
      <c r="Q9" s="225"/>
      <c r="R9" s="916">
        <f>SUM(E9:Q9)</f>
        <v>21450000</v>
      </c>
      <c r="S9" s="226"/>
      <c r="T9" s="225">
        <f>C9</f>
        <v>21450000</v>
      </c>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21450000</v>
      </c>
      <c r="C11" s="224">
        <f t="shared" ref="C11:Q11" si="2">SUM(C9:C10)</f>
        <v>21450000</v>
      </c>
      <c r="D11" s="224">
        <f t="shared" si="2"/>
        <v>0</v>
      </c>
      <c r="E11" s="224">
        <f t="shared" si="2"/>
        <v>4306484</v>
      </c>
      <c r="F11" s="224">
        <f t="shared" si="2"/>
        <v>0</v>
      </c>
      <c r="G11" s="224">
        <f t="shared" si="2"/>
        <v>17143516</v>
      </c>
      <c r="H11" s="224">
        <f t="shared" si="2"/>
        <v>0</v>
      </c>
      <c r="I11" s="224">
        <f t="shared" si="2"/>
        <v>0</v>
      </c>
      <c r="J11" s="224">
        <f t="shared" si="2"/>
        <v>0</v>
      </c>
      <c r="K11" s="224">
        <f t="shared" si="2"/>
        <v>0</v>
      </c>
      <c r="L11" s="224">
        <f t="shared" si="2"/>
        <v>0</v>
      </c>
      <c r="M11" s="224">
        <f t="shared" si="2"/>
        <v>0</v>
      </c>
      <c r="N11" s="224">
        <f t="shared" si="2"/>
        <v>0</v>
      </c>
      <c r="O11" s="224">
        <f t="shared" si="2"/>
        <v>0</v>
      </c>
      <c r="P11" s="224"/>
      <c r="Q11" s="224">
        <f t="shared" si="2"/>
        <v>0</v>
      </c>
      <c r="R11" s="558">
        <f>SUM(R9:R10)</f>
        <v>21450000</v>
      </c>
      <c r="S11" s="226"/>
      <c r="T11" s="228">
        <f>SUM(T9:T10)</f>
        <v>21450000</v>
      </c>
      <c r="U11" s="221"/>
    </row>
    <row r="12" spans="1:21" s="222" customFormat="1">
      <c r="A12" s="227" t="s">
        <v>91</v>
      </c>
      <c r="B12" s="224">
        <f t="shared" ref="B12:Q12" si="3">SUM(B8+B11)</f>
        <v>23150000</v>
      </c>
      <c r="C12" s="224">
        <f t="shared" si="3"/>
        <v>23150000</v>
      </c>
      <c r="D12" s="224">
        <f t="shared" si="3"/>
        <v>0</v>
      </c>
      <c r="E12" s="224">
        <f t="shared" si="3"/>
        <v>6006484</v>
      </c>
      <c r="F12" s="224">
        <f t="shared" si="3"/>
        <v>0</v>
      </c>
      <c r="G12" s="224">
        <f t="shared" si="3"/>
        <v>17143516</v>
      </c>
      <c r="H12" s="224">
        <f t="shared" si="3"/>
        <v>0</v>
      </c>
      <c r="I12" s="224">
        <f t="shared" si="3"/>
        <v>0</v>
      </c>
      <c r="J12" s="224">
        <f t="shared" si="3"/>
        <v>0</v>
      </c>
      <c r="K12" s="224">
        <f t="shared" si="3"/>
        <v>0</v>
      </c>
      <c r="L12" s="224">
        <f t="shared" si="3"/>
        <v>0</v>
      </c>
      <c r="M12" s="224">
        <f t="shared" si="3"/>
        <v>0</v>
      </c>
      <c r="N12" s="224">
        <f t="shared" si="3"/>
        <v>0</v>
      </c>
      <c r="O12" s="224">
        <f t="shared" si="3"/>
        <v>0</v>
      </c>
      <c r="P12" s="224"/>
      <c r="Q12" s="224">
        <f t="shared" si="3"/>
        <v>0</v>
      </c>
      <c r="R12" s="558">
        <f>SUM(R8+R11)</f>
        <v>23150000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4">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4"/>
        <v>6500000</v>
      </c>
      <c r="C18" s="225">
        <f>5500000*0+6500000</f>
        <v>6500000</v>
      </c>
      <c r="D18" s="225"/>
      <c r="E18" s="225"/>
      <c r="F18" s="225">
        <f>C18</f>
        <v>6500000</v>
      </c>
      <c r="G18" s="225"/>
      <c r="H18" s="225"/>
      <c r="I18" s="225"/>
      <c r="J18" s="225"/>
      <c r="K18" s="225"/>
      <c r="L18" s="225"/>
      <c r="M18" s="225"/>
      <c r="N18" s="225"/>
      <c r="O18" s="225"/>
      <c r="P18" s="225"/>
      <c r="Q18" s="225"/>
      <c r="R18" s="916">
        <f>SUM(E18:Q18)</f>
        <v>6500000</v>
      </c>
      <c r="S18" s="225">
        <f>C18</f>
        <v>6500000</v>
      </c>
      <c r="T18" s="225"/>
      <c r="U18" s="221"/>
    </row>
    <row r="19" spans="1:21" s="222" customFormat="1">
      <c r="A19" s="223" t="s">
        <v>651</v>
      </c>
      <c r="B19" s="224">
        <f t="shared" si="4"/>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4"/>
        <v>520000</v>
      </c>
      <c r="C20" s="225">
        <f>440000*0+520000</f>
        <v>520000</v>
      </c>
      <c r="D20" s="225"/>
      <c r="E20" s="225">
        <f>C20-F20</f>
        <v>145000</v>
      </c>
      <c r="F20" s="225">
        <f>6875000-F18</f>
        <v>375000</v>
      </c>
      <c r="G20" s="225"/>
      <c r="H20" s="225"/>
      <c r="I20" s="225"/>
      <c r="J20" s="225"/>
      <c r="K20" s="225"/>
      <c r="L20" s="225"/>
      <c r="M20" s="225"/>
      <c r="N20" s="225"/>
      <c r="O20" s="225"/>
      <c r="P20" s="225"/>
      <c r="Q20" s="225"/>
      <c r="R20" s="916">
        <f t="shared" ref="R20:R26" si="5">SUM(E20:Q20)</f>
        <v>520000</v>
      </c>
      <c r="S20" s="225">
        <f>C20</f>
        <v>520000</v>
      </c>
      <c r="T20" s="225"/>
      <c r="U20" s="221"/>
    </row>
    <row r="21" spans="1:21" s="222" customFormat="1">
      <c r="A21" s="223" t="s">
        <v>145</v>
      </c>
      <c r="B21" s="224">
        <f t="shared" si="4"/>
        <v>390000</v>
      </c>
      <c r="C21" s="225">
        <f>330000*0+390000</f>
        <v>390000</v>
      </c>
      <c r="D21" s="225"/>
      <c r="E21" s="225">
        <f>390000</f>
        <v>390000</v>
      </c>
      <c r="F21" s="225"/>
      <c r="G21" s="225"/>
      <c r="H21" s="225"/>
      <c r="I21" s="225"/>
      <c r="J21" s="225"/>
      <c r="K21" s="225"/>
      <c r="L21" s="225"/>
      <c r="M21" s="225"/>
      <c r="N21" s="225"/>
      <c r="O21" s="225"/>
      <c r="P21" s="225"/>
      <c r="Q21" s="225"/>
      <c r="R21" s="916">
        <f>SUM(E21:Q21)</f>
        <v>390000</v>
      </c>
      <c r="S21" s="225">
        <f>C21</f>
        <v>390000</v>
      </c>
      <c r="T21" s="225"/>
      <c r="U21" s="221"/>
    </row>
    <row r="22" spans="1:21" s="222" customFormat="1">
      <c r="A22" s="223" t="s">
        <v>146</v>
      </c>
      <c r="B22" s="224">
        <f t="shared" si="4"/>
        <v>0</v>
      </c>
      <c r="C22" s="225"/>
      <c r="D22" s="225"/>
      <c r="E22" s="225"/>
      <c r="F22" s="225"/>
      <c r="G22" s="225"/>
      <c r="H22" s="225"/>
      <c r="I22" s="225"/>
      <c r="J22" s="225"/>
      <c r="K22" s="225"/>
      <c r="L22" s="225"/>
      <c r="M22" s="225"/>
      <c r="N22" s="225"/>
      <c r="O22" s="225"/>
      <c r="P22" s="225"/>
      <c r="Q22" s="225"/>
      <c r="R22" s="916">
        <f t="shared" si="5"/>
        <v>0</v>
      </c>
      <c r="S22" s="225"/>
      <c r="T22" s="225"/>
      <c r="U22" s="221"/>
    </row>
    <row r="23" spans="1:21" s="222" customFormat="1">
      <c r="A23" s="223" t="s">
        <v>147</v>
      </c>
      <c r="B23" s="224">
        <f t="shared" si="4"/>
        <v>0</v>
      </c>
      <c r="C23" s="225"/>
      <c r="D23" s="225"/>
      <c r="E23" s="225"/>
      <c r="F23" s="225"/>
      <c r="G23" s="225"/>
      <c r="H23" s="225"/>
      <c r="I23" s="225"/>
      <c r="J23" s="225"/>
      <c r="K23" s="225"/>
      <c r="L23" s="225"/>
      <c r="M23" s="225"/>
      <c r="N23" s="225"/>
      <c r="O23" s="225"/>
      <c r="P23" s="225"/>
      <c r="Q23" s="225"/>
      <c r="R23" s="916">
        <f t="shared" si="5"/>
        <v>0</v>
      </c>
      <c r="S23" s="225"/>
      <c r="T23" s="225"/>
      <c r="U23" s="221"/>
    </row>
    <row r="24" spans="1:21" s="222" customFormat="1">
      <c r="A24" s="230" t="s">
        <v>37</v>
      </c>
      <c r="B24" s="224">
        <f t="shared" si="4"/>
        <v>0</v>
      </c>
      <c r="C24" s="225"/>
      <c r="D24" s="225"/>
      <c r="E24" s="225"/>
      <c r="F24" s="225"/>
      <c r="G24" s="225"/>
      <c r="H24" s="225"/>
      <c r="I24" s="225"/>
      <c r="J24" s="225"/>
      <c r="K24" s="225"/>
      <c r="L24" s="225"/>
      <c r="M24" s="225"/>
      <c r="N24" s="225"/>
      <c r="O24" s="225"/>
      <c r="P24" s="225"/>
      <c r="Q24" s="225"/>
      <c r="R24" s="916">
        <f t="shared" si="5"/>
        <v>0</v>
      </c>
      <c r="S24" s="225"/>
      <c r="T24" s="225"/>
      <c r="U24" s="221"/>
    </row>
    <row r="25" spans="1:21" s="222" customFormat="1">
      <c r="A25" s="227" t="s">
        <v>140</v>
      </c>
      <c r="B25" s="224">
        <f t="shared" si="4"/>
        <v>7410000</v>
      </c>
      <c r="C25" s="224">
        <f>SUM(C17:C24)</f>
        <v>7410000</v>
      </c>
      <c r="D25" s="224">
        <f t="shared" ref="D25:Q25" si="6">SUM(D17:D24)</f>
        <v>0</v>
      </c>
      <c r="E25" s="224">
        <f t="shared" si="6"/>
        <v>535000</v>
      </c>
      <c r="F25" s="224">
        <f t="shared" si="6"/>
        <v>6875000</v>
      </c>
      <c r="G25" s="224">
        <f t="shared" si="6"/>
        <v>0</v>
      </c>
      <c r="H25" s="224">
        <f t="shared" si="6"/>
        <v>0</v>
      </c>
      <c r="I25" s="224">
        <f t="shared" si="6"/>
        <v>0</v>
      </c>
      <c r="J25" s="224">
        <f t="shared" si="6"/>
        <v>0</v>
      </c>
      <c r="K25" s="224">
        <f t="shared" si="6"/>
        <v>0</v>
      </c>
      <c r="L25" s="224">
        <f t="shared" si="6"/>
        <v>0</v>
      </c>
      <c r="M25" s="224">
        <f t="shared" si="6"/>
        <v>0</v>
      </c>
      <c r="N25" s="224">
        <f t="shared" si="6"/>
        <v>0</v>
      </c>
      <c r="O25" s="224">
        <f t="shared" si="6"/>
        <v>0</v>
      </c>
      <c r="P25" s="224">
        <f t="shared" si="6"/>
        <v>0</v>
      </c>
      <c r="Q25" s="224">
        <f t="shared" si="6"/>
        <v>0</v>
      </c>
      <c r="R25" s="558">
        <f>SUM(R17:R24)</f>
        <v>7410000</v>
      </c>
      <c r="S25" s="228">
        <f>SUM(S17:S24)</f>
        <v>7410000</v>
      </c>
      <c r="T25" s="228">
        <f>SUM(T17:T24)</f>
        <v>0</v>
      </c>
      <c r="U25" s="221"/>
    </row>
    <row r="26" spans="1:21" s="222" customFormat="1">
      <c r="A26" s="227" t="s">
        <v>148</v>
      </c>
      <c r="B26" s="224">
        <f>SUM(C26:D26)</f>
        <v>150000</v>
      </c>
      <c r="C26" s="225">
        <v>150000</v>
      </c>
      <c r="D26" s="225"/>
      <c r="E26" s="225">
        <f>C26-SUM(F26:I26)</f>
        <v>150000</v>
      </c>
      <c r="F26" s="225"/>
      <c r="G26" s="225"/>
      <c r="H26" s="225"/>
      <c r="I26" s="225"/>
      <c r="J26" s="225"/>
      <c r="K26" s="225"/>
      <c r="L26" s="225"/>
      <c r="M26" s="225"/>
      <c r="N26" s="225"/>
      <c r="O26" s="225"/>
      <c r="P26" s="225"/>
      <c r="Q26" s="225"/>
      <c r="R26" s="916">
        <f t="shared" si="5"/>
        <v>150000</v>
      </c>
      <c r="S26" s="225">
        <f>C26</f>
        <v>150000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7">SUM(C28+D28)</f>
        <v>0</v>
      </c>
      <c r="C28" s="225"/>
      <c r="D28" s="225"/>
      <c r="E28" s="225"/>
      <c r="F28" s="225"/>
      <c r="G28" s="225"/>
      <c r="H28" s="225"/>
      <c r="I28" s="225"/>
      <c r="J28" s="225"/>
      <c r="K28" s="225"/>
      <c r="L28" s="225"/>
      <c r="M28" s="225"/>
      <c r="N28" s="225"/>
      <c r="O28" s="225"/>
      <c r="P28" s="225"/>
      <c r="Q28" s="225"/>
      <c r="R28" s="916">
        <f t="shared" ref="R28:R35" si="8">SUM(E28:Q28)</f>
        <v>0</v>
      </c>
      <c r="S28" s="225"/>
      <c r="T28" s="225"/>
      <c r="U28" s="221"/>
    </row>
    <row r="29" spans="1:21" s="222" customFormat="1">
      <c r="A29" s="223" t="s">
        <v>650</v>
      </c>
      <c r="B29" s="224">
        <f t="shared" si="7"/>
        <v>0</v>
      </c>
      <c r="C29" s="225"/>
      <c r="D29" s="225"/>
      <c r="E29" s="225"/>
      <c r="F29" s="225"/>
      <c r="G29" s="225"/>
      <c r="H29" s="225"/>
      <c r="I29" s="225"/>
      <c r="J29" s="225"/>
      <c r="K29" s="225"/>
      <c r="L29" s="225"/>
      <c r="M29" s="225"/>
      <c r="N29" s="225"/>
      <c r="O29" s="225"/>
      <c r="P29" s="225"/>
      <c r="Q29" s="225"/>
      <c r="R29" s="916">
        <f t="shared" si="8"/>
        <v>0</v>
      </c>
      <c r="S29" s="225"/>
      <c r="T29" s="225"/>
      <c r="U29" s="221"/>
    </row>
    <row r="30" spans="1:21" s="222" customFormat="1">
      <c r="A30" s="223" t="s">
        <v>651</v>
      </c>
      <c r="B30" s="224">
        <f t="shared" si="7"/>
        <v>0</v>
      </c>
      <c r="C30" s="225"/>
      <c r="D30" s="225"/>
      <c r="E30" s="225"/>
      <c r="F30" s="225"/>
      <c r="G30" s="225"/>
      <c r="H30" s="225"/>
      <c r="I30" s="225"/>
      <c r="J30" s="225"/>
      <c r="K30" s="225"/>
      <c r="L30" s="225"/>
      <c r="M30" s="225"/>
      <c r="N30" s="225"/>
      <c r="O30" s="225"/>
      <c r="P30" s="225"/>
      <c r="Q30" s="225"/>
      <c r="R30" s="916">
        <f t="shared" si="8"/>
        <v>0</v>
      </c>
      <c r="S30" s="225"/>
      <c r="T30" s="225"/>
      <c r="U30" s="221"/>
    </row>
    <row r="31" spans="1:21" s="222" customFormat="1">
      <c r="A31" s="223" t="s">
        <v>144</v>
      </c>
      <c r="B31" s="224">
        <f t="shared" si="7"/>
        <v>0</v>
      </c>
      <c r="C31" s="225"/>
      <c r="D31" s="225"/>
      <c r="E31" s="225"/>
      <c r="F31" s="225"/>
      <c r="G31" s="225"/>
      <c r="H31" s="225"/>
      <c r="I31" s="225"/>
      <c r="J31" s="225"/>
      <c r="K31" s="225"/>
      <c r="L31" s="225"/>
      <c r="M31" s="225"/>
      <c r="N31" s="225"/>
      <c r="O31" s="225"/>
      <c r="P31" s="225"/>
      <c r="Q31" s="225"/>
      <c r="R31" s="916">
        <f t="shared" si="8"/>
        <v>0</v>
      </c>
      <c r="S31" s="225"/>
      <c r="T31" s="225"/>
      <c r="U31" s="221"/>
    </row>
    <row r="32" spans="1:21" s="222" customFormat="1">
      <c r="A32" s="223" t="s">
        <v>145</v>
      </c>
      <c r="B32" s="224">
        <f t="shared" si="7"/>
        <v>0</v>
      </c>
      <c r="C32" s="225"/>
      <c r="D32" s="225"/>
      <c r="E32" s="225"/>
      <c r="F32" s="225"/>
      <c r="G32" s="225"/>
      <c r="H32" s="225"/>
      <c r="I32" s="225"/>
      <c r="J32" s="225"/>
      <c r="K32" s="225"/>
      <c r="L32" s="225"/>
      <c r="M32" s="225"/>
      <c r="N32" s="225"/>
      <c r="O32" s="225"/>
      <c r="P32" s="225"/>
      <c r="Q32" s="225"/>
      <c r="R32" s="916">
        <f t="shared" si="8"/>
        <v>0</v>
      </c>
      <c r="S32" s="225"/>
      <c r="T32" s="225"/>
      <c r="U32" s="221"/>
    </row>
    <row r="33" spans="1:21" s="222" customFormat="1">
      <c r="A33" s="223" t="s">
        <v>146</v>
      </c>
      <c r="B33" s="224">
        <f t="shared" si="7"/>
        <v>0</v>
      </c>
      <c r="C33" s="225"/>
      <c r="D33" s="225"/>
      <c r="E33" s="225"/>
      <c r="F33" s="225"/>
      <c r="G33" s="225"/>
      <c r="H33" s="225"/>
      <c r="I33" s="225"/>
      <c r="J33" s="225"/>
      <c r="K33" s="225"/>
      <c r="L33" s="225"/>
      <c r="M33" s="225"/>
      <c r="N33" s="225"/>
      <c r="O33" s="225"/>
      <c r="P33" s="225"/>
      <c r="Q33" s="225"/>
      <c r="R33" s="916">
        <f t="shared" si="8"/>
        <v>0</v>
      </c>
      <c r="S33" s="225"/>
      <c r="T33" s="225"/>
      <c r="U33" s="221"/>
    </row>
    <row r="34" spans="1:21" s="222" customFormat="1">
      <c r="A34" s="223" t="s">
        <v>147</v>
      </c>
      <c r="B34" s="224">
        <f t="shared" si="7"/>
        <v>0</v>
      </c>
      <c r="C34" s="225"/>
      <c r="D34" s="225"/>
      <c r="E34" s="225"/>
      <c r="F34" s="225"/>
      <c r="G34" s="225"/>
      <c r="H34" s="225"/>
      <c r="I34" s="225"/>
      <c r="J34" s="225"/>
      <c r="K34" s="225"/>
      <c r="L34" s="225"/>
      <c r="M34" s="225"/>
      <c r="N34" s="225"/>
      <c r="O34" s="225"/>
      <c r="P34" s="225"/>
      <c r="Q34" s="225"/>
      <c r="R34" s="916">
        <f t="shared" si="8"/>
        <v>0</v>
      </c>
      <c r="S34" s="225"/>
      <c r="T34" s="225"/>
      <c r="U34" s="221"/>
    </row>
    <row r="35" spans="1:21" s="222" customFormat="1">
      <c r="A35" s="230" t="s">
        <v>37</v>
      </c>
      <c r="B35" s="224">
        <f t="shared" si="7"/>
        <v>0</v>
      </c>
      <c r="C35" s="225"/>
      <c r="D35" s="225"/>
      <c r="E35" s="225"/>
      <c r="F35" s="225"/>
      <c r="G35" s="225"/>
      <c r="H35" s="225"/>
      <c r="I35" s="225"/>
      <c r="J35" s="225"/>
      <c r="K35" s="225"/>
      <c r="L35" s="225"/>
      <c r="M35" s="225"/>
      <c r="N35" s="225"/>
      <c r="O35" s="225"/>
      <c r="P35" s="225"/>
      <c r="Q35" s="225"/>
      <c r="R35" s="916">
        <f t="shared" si="8"/>
        <v>0</v>
      </c>
      <c r="S35" s="225"/>
      <c r="T35" s="225"/>
      <c r="U35" s="221"/>
    </row>
    <row r="36" spans="1:21" s="222" customFormat="1">
      <c r="A36" s="227" t="s">
        <v>150</v>
      </c>
      <c r="B36" s="224">
        <f t="shared" si="7"/>
        <v>0</v>
      </c>
      <c r="C36" s="224">
        <f>SUM(C28:C35)</f>
        <v>0</v>
      </c>
      <c r="D36" s="224">
        <f t="shared" ref="D36:Q36" si="9">SUM(D28:D35)</f>
        <v>0</v>
      </c>
      <c r="E36" s="224">
        <f t="shared" si="9"/>
        <v>0</v>
      </c>
      <c r="F36" s="224">
        <f t="shared" si="9"/>
        <v>0</v>
      </c>
      <c r="G36" s="224">
        <f t="shared" si="9"/>
        <v>0</v>
      </c>
      <c r="H36" s="224">
        <f t="shared" si="9"/>
        <v>0</v>
      </c>
      <c r="I36" s="224">
        <f t="shared" si="9"/>
        <v>0</v>
      </c>
      <c r="J36" s="224">
        <f t="shared" si="9"/>
        <v>0</v>
      </c>
      <c r="K36" s="224">
        <f t="shared" si="9"/>
        <v>0</v>
      </c>
      <c r="L36" s="224">
        <f t="shared" si="9"/>
        <v>0</v>
      </c>
      <c r="M36" s="224">
        <f t="shared" si="9"/>
        <v>0</v>
      </c>
      <c r="N36" s="224">
        <f t="shared" si="9"/>
        <v>0</v>
      </c>
      <c r="O36" s="224">
        <f t="shared" si="9"/>
        <v>0</v>
      </c>
      <c r="P36" s="224">
        <f t="shared" si="9"/>
        <v>0</v>
      </c>
      <c r="Q36" s="224">
        <f t="shared" si="9"/>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100000</v>
      </c>
      <c r="C38" s="225">
        <v>100000</v>
      </c>
      <c r="D38" s="225"/>
      <c r="E38" s="225">
        <f>C38-SUM(F38,G38,H38,I38)</f>
        <v>100000</v>
      </c>
      <c r="F38" s="225"/>
      <c r="G38" s="225"/>
      <c r="H38" s="225"/>
      <c r="I38" s="225"/>
      <c r="J38" s="225"/>
      <c r="K38" s="225"/>
      <c r="L38" s="225"/>
      <c r="M38" s="225"/>
      <c r="N38" s="225"/>
      <c r="O38" s="225"/>
      <c r="P38" s="225"/>
      <c r="Q38" s="225"/>
      <c r="R38" s="916">
        <f>SUM(E38:Q38)</f>
        <v>100000</v>
      </c>
      <c r="S38" s="225">
        <f>C38</f>
        <v>100000</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100000</v>
      </c>
      <c r="C40" s="224">
        <f>SUM(C37:C39)</f>
        <v>100000</v>
      </c>
      <c r="D40" s="224">
        <f>SUM(D37:D39)</f>
        <v>0</v>
      </c>
      <c r="E40" s="224">
        <f t="shared" ref="E40:T40" si="10">SUM(E38:E39)</f>
        <v>100000</v>
      </c>
      <c r="F40" s="224">
        <f t="shared" si="10"/>
        <v>0</v>
      </c>
      <c r="G40" s="224">
        <f t="shared" si="10"/>
        <v>0</v>
      </c>
      <c r="H40" s="224">
        <f t="shared" si="10"/>
        <v>0</v>
      </c>
      <c r="I40" s="224">
        <f t="shared" si="10"/>
        <v>0</v>
      </c>
      <c r="J40" s="224">
        <f t="shared" si="10"/>
        <v>0</v>
      </c>
      <c r="K40" s="224">
        <f t="shared" si="10"/>
        <v>0</v>
      </c>
      <c r="L40" s="224">
        <f t="shared" si="10"/>
        <v>0</v>
      </c>
      <c r="M40" s="224">
        <f t="shared" si="10"/>
        <v>0</v>
      </c>
      <c r="N40" s="224">
        <f t="shared" si="10"/>
        <v>0</v>
      </c>
      <c r="O40" s="224">
        <f t="shared" si="10"/>
        <v>0</v>
      </c>
      <c r="P40" s="224">
        <f t="shared" si="10"/>
        <v>0</v>
      </c>
      <c r="Q40" s="224">
        <f t="shared" si="10"/>
        <v>0</v>
      </c>
      <c r="R40" s="558">
        <f>SUM(R38:R39)</f>
        <v>100000</v>
      </c>
      <c r="S40" s="228">
        <f t="shared" si="10"/>
        <v>100000</v>
      </c>
      <c r="T40" s="228">
        <f t="shared" si="10"/>
        <v>0</v>
      </c>
      <c r="U40" s="221"/>
    </row>
    <row r="41" spans="1:21" s="222" customFormat="1">
      <c r="A41" s="227" t="s">
        <v>155</v>
      </c>
      <c r="B41" s="224">
        <f>SUM(C41:D41)</f>
        <v>65000</v>
      </c>
      <c r="C41" s="225">
        <f>50000+15000</f>
        <v>65000</v>
      </c>
      <c r="D41" s="225"/>
      <c r="E41" s="225">
        <f>C41-SUM(F41:I41)</f>
        <v>65000</v>
      </c>
      <c r="F41" s="225"/>
      <c r="G41" s="225"/>
      <c r="H41" s="225"/>
      <c r="I41" s="225"/>
      <c r="J41" s="225"/>
      <c r="K41" s="225"/>
      <c r="L41" s="225"/>
      <c r="M41" s="225"/>
      <c r="N41" s="225"/>
      <c r="O41" s="225"/>
      <c r="P41" s="225"/>
      <c r="Q41" s="225"/>
      <c r="R41" s="916">
        <f>SUM(E41:Q41)</f>
        <v>65000</v>
      </c>
      <c r="S41" s="225">
        <f>50000+15000</f>
        <v>65000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1">SUM(C43+D43)</f>
        <v>515000</v>
      </c>
      <c r="C43" s="225">
        <v>515000</v>
      </c>
      <c r="D43" s="225"/>
      <c r="E43" s="225">
        <f>C43-SUM(F43:I43)</f>
        <v>515000</v>
      </c>
      <c r="F43" s="225"/>
      <c r="G43" s="225"/>
      <c r="H43" s="225"/>
      <c r="I43" s="225"/>
      <c r="J43" s="225"/>
      <c r="K43" s="225"/>
      <c r="L43" s="225"/>
      <c r="M43" s="225"/>
      <c r="N43" s="225"/>
      <c r="O43" s="225"/>
      <c r="P43" s="225"/>
      <c r="Q43" s="225"/>
      <c r="R43" s="916">
        <f t="shared" ref="R43:R52" si="12">SUM(E43:Q43)</f>
        <v>515000</v>
      </c>
      <c r="S43" s="225">
        <f>C43</f>
        <v>515000</v>
      </c>
      <c r="T43" s="225"/>
      <c r="U43" s="221"/>
    </row>
    <row r="44" spans="1:21" s="222" customFormat="1">
      <c r="A44" s="223" t="s">
        <v>158</v>
      </c>
      <c r="B44" s="224">
        <f t="shared" si="11"/>
        <v>205000</v>
      </c>
      <c r="C44" s="225">
        <v>205000</v>
      </c>
      <c r="D44" s="225"/>
      <c r="E44" s="225">
        <f t="shared" ref="E44:E51" si="13">C44-SUM(F44:I44)</f>
        <v>205000</v>
      </c>
      <c r="F44" s="225"/>
      <c r="G44" s="225"/>
      <c r="H44" s="225"/>
      <c r="I44" s="225"/>
      <c r="J44" s="225"/>
      <c r="K44" s="225"/>
      <c r="L44" s="225"/>
      <c r="M44" s="225"/>
      <c r="N44" s="225"/>
      <c r="O44" s="225"/>
      <c r="P44" s="225"/>
      <c r="Q44" s="225"/>
      <c r="R44" s="916">
        <f t="shared" si="12"/>
        <v>205000</v>
      </c>
      <c r="S44" s="225">
        <f>C44</f>
        <v>205000</v>
      </c>
      <c r="T44" s="225"/>
      <c r="U44" s="221"/>
    </row>
    <row r="45" spans="1:21" s="222" customFormat="1">
      <c r="A45" s="307" t="s">
        <v>159</v>
      </c>
      <c r="B45" s="224">
        <f t="shared" si="11"/>
        <v>0</v>
      </c>
      <c r="C45" s="225"/>
      <c r="D45" s="225"/>
      <c r="E45" s="225">
        <f t="shared" si="13"/>
        <v>0</v>
      </c>
      <c r="F45" s="225"/>
      <c r="G45" s="225"/>
      <c r="H45" s="225"/>
      <c r="I45" s="225"/>
      <c r="J45" s="225"/>
      <c r="K45" s="225"/>
      <c r="L45" s="225"/>
      <c r="M45" s="225"/>
      <c r="N45" s="225"/>
      <c r="O45" s="225"/>
      <c r="P45" s="225"/>
      <c r="Q45" s="225"/>
      <c r="R45" s="916">
        <f t="shared" si="12"/>
        <v>0</v>
      </c>
      <c r="S45" s="225"/>
      <c r="T45" s="225"/>
      <c r="U45" s="221"/>
    </row>
    <row r="46" spans="1:21" s="222" customFormat="1">
      <c r="A46" s="223" t="s">
        <v>160</v>
      </c>
      <c r="B46" s="224">
        <f t="shared" si="11"/>
        <v>0</v>
      </c>
      <c r="C46" s="225"/>
      <c r="D46" s="225"/>
      <c r="E46" s="225">
        <f t="shared" si="13"/>
        <v>0</v>
      </c>
      <c r="F46" s="225"/>
      <c r="G46" s="225"/>
      <c r="H46" s="225"/>
      <c r="I46" s="225"/>
      <c r="J46" s="225"/>
      <c r="K46" s="225"/>
      <c r="L46" s="225"/>
      <c r="M46" s="225"/>
      <c r="N46" s="225"/>
      <c r="O46" s="225"/>
      <c r="P46" s="225"/>
      <c r="Q46" s="225"/>
      <c r="R46" s="916">
        <f t="shared" si="12"/>
        <v>0</v>
      </c>
      <c r="S46" s="225"/>
      <c r="T46" s="225"/>
      <c r="U46" s="221"/>
    </row>
    <row r="47" spans="1:21" s="222" customFormat="1">
      <c r="A47" s="223" t="s">
        <v>62</v>
      </c>
      <c r="B47" s="224">
        <f t="shared" si="11"/>
        <v>25000</v>
      </c>
      <c r="C47" s="225">
        <v>25000</v>
      </c>
      <c r="D47" s="225"/>
      <c r="E47" s="225">
        <f t="shared" si="13"/>
        <v>25000</v>
      </c>
      <c r="F47" s="225"/>
      <c r="G47" s="225"/>
      <c r="H47" s="225"/>
      <c r="I47" s="225"/>
      <c r="J47" s="225"/>
      <c r="K47" s="225"/>
      <c r="L47" s="225"/>
      <c r="M47" s="225"/>
      <c r="N47" s="225"/>
      <c r="O47" s="225"/>
      <c r="P47" s="225"/>
      <c r="Q47" s="225"/>
      <c r="R47" s="916">
        <f t="shared" si="12"/>
        <v>25000</v>
      </c>
      <c r="S47" s="225">
        <f>C47</f>
        <v>25000</v>
      </c>
      <c r="T47" s="225"/>
      <c r="U47" s="221"/>
    </row>
    <row r="48" spans="1:21" s="222" customFormat="1">
      <c r="A48" s="223" t="s">
        <v>163</v>
      </c>
      <c r="B48" s="224">
        <f t="shared" si="11"/>
        <v>0</v>
      </c>
      <c r="C48" s="225"/>
      <c r="D48" s="225"/>
      <c r="E48" s="225">
        <f t="shared" si="13"/>
        <v>0</v>
      </c>
      <c r="F48" s="225"/>
      <c r="G48" s="225"/>
      <c r="H48" s="225"/>
      <c r="I48" s="225"/>
      <c r="J48" s="225"/>
      <c r="K48" s="225"/>
      <c r="L48" s="225"/>
      <c r="M48" s="225"/>
      <c r="N48" s="225"/>
      <c r="O48" s="225"/>
      <c r="P48" s="225"/>
      <c r="Q48" s="225"/>
      <c r="R48" s="916">
        <f t="shared" si="12"/>
        <v>0</v>
      </c>
      <c r="S48" s="225"/>
      <c r="T48" s="225"/>
      <c r="U48" s="221"/>
    </row>
    <row r="49" spans="1:21" s="222" customFormat="1">
      <c r="A49" s="457" t="s">
        <v>161</v>
      </c>
      <c r="B49" s="224">
        <f t="shared" si="11"/>
        <v>0</v>
      </c>
      <c r="C49" s="225"/>
      <c r="D49" s="225"/>
      <c r="E49" s="225">
        <f t="shared" si="13"/>
        <v>0</v>
      </c>
      <c r="F49" s="225"/>
      <c r="G49" s="225"/>
      <c r="H49" s="225"/>
      <c r="I49" s="225"/>
      <c r="J49" s="225"/>
      <c r="K49" s="225"/>
      <c r="L49" s="225"/>
      <c r="M49" s="225"/>
      <c r="N49" s="225"/>
      <c r="O49" s="225"/>
      <c r="P49" s="225"/>
      <c r="Q49" s="225"/>
      <c r="R49" s="916">
        <f t="shared" si="12"/>
        <v>0</v>
      </c>
      <c r="S49" s="225"/>
      <c r="T49" s="225"/>
      <c r="U49" s="221"/>
    </row>
    <row r="50" spans="1:21" s="222" customFormat="1">
      <c r="A50" s="223" t="s">
        <v>162</v>
      </c>
      <c r="B50" s="224">
        <f t="shared" si="11"/>
        <v>74100</v>
      </c>
      <c r="C50" s="225">
        <f>62700*0+74100</f>
        <v>74100</v>
      </c>
      <c r="D50" s="225"/>
      <c r="E50" s="225">
        <f t="shared" si="13"/>
        <v>74100</v>
      </c>
      <c r="F50" s="225"/>
      <c r="G50" s="225"/>
      <c r="H50" s="225"/>
      <c r="I50" s="225"/>
      <c r="J50" s="225"/>
      <c r="K50" s="225"/>
      <c r="L50" s="225"/>
      <c r="M50" s="225"/>
      <c r="N50" s="225"/>
      <c r="O50" s="225"/>
      <c r="P50" s="225"/>
      <c r="Q50" s="225"/>
      <c r="R50" s="916">
        <f t="shared" si="12"/>
        <v>74100</v>
      </c>
      <c r="S50" s="225">
        <f>C50</f>
        <v>74100</v>
      </c>
      <c r="T50" s="225"/>
      <c r="U50" s="221"/>
    </row>
    <row r="51" spans="1:21" s="222" customFormat="1">
      <c r="A51" s="955" t="s">
        <v>1794</v>
      </c>
      <c r="B51" s="224">
        <f t="shared" si="11"/>
        <v>20000</v>
      </c>
      <c r="C51" s="225">
        <v>20000</v>
      </c>
      <c r="D51" s="225"/>
      <c r="E51" s="225">
        <f t="shared" si="13"/>
        <v>20000</v>
      </c>
      <c r="F51" s="225"/>
      <c r="G51" s="225"/>
      <c r="H51" s="225"/>
      <c r="I51" s="225"/>
      <c r="J51" s="225"/>
      <c r="K51" s="225"/>
      <c r="L51" s="225"/>
      <c r="M51" s="225"/>
      <c r="N51" s="225"/>
      <c r="O51" s="225"/>
      <c r="P51" s="225"/>
      <c r="Q51" s="225"/>
      <c r="R51" s="916">
        <f t="shared" si="12"/>
        <v>20000</v>
      </c>
      <c r="S51" s="225">
        <f>C51</f>
        <v>20000</v>
      </c>
      <c r="T51" s="225"/>
      <c r="U51" s="221"/>
    </row>
    <row r="52" spans="1:21" s="222" customFormat="1">
      <c r="A52" s="955"/>
      <c r="B52" s="224">
        <f t="shared" si="11"/>
        <v>0</v>
      </c>
      <c r="C52" s="225"/>
      <c r="D52" s="225"/>
      <c r="E52" s="225"/>
      <c r="F52" s="225"/>
      <c r="G52" s="225"/>
      <c r="H52" s="225"/>
      <c r="I52" s="225"/>
      <c r="J52" s="225"/>
      <c r="K52" s="225"/>
      <c r="L52" s="225"/>
      <c r="M52" s="225"/>
      <c r="N52" s="225"/>
      <c r="O52" s="225"/>
      <c r="P52" s="225"/>
      <c r="Q52" s="225"/>
      <c r="R52" s="916">
        <f t="shared" si="12"/>
        <v>0</v>
      </c>
      <c r="S52" s="225"/>
      <c r="T52" s="225"/>
      <c r="U52" s="221"/>
    </row>
    <row r="53" spans="1:21" s="232" customFormat="1">
      <c r="A53" s="227" t="s">
        <v>164</v>
      </c>
      <c r="B53" s="228">
        <f>SUM(C53:D53)</f>
        <v>839100</v>
      </c>
      <c r="C53" s="228">
        <f t="shared" ref="C53:T53" si="14">SUM(C43:C52)</f>
        <v>839100</v>
      </c>
      <c r="D53" s="228">
        <f t="shared" si="14"/>
        <v>0</v>
      </c>
      <c r="E53" s="228">
        <f t="shared" si="14"/>
        <v>839100</v>
      </c>
      <c r="F53" s="228">
        <f t="shared" si="14"/>
        <v>0</v>
      </c>
      <c r="G53" s="228">
        <f t="shared" si="14"/>
        <v>0</v>
      </c>
      <c r="H53" s="228">
        <f t="shared" si="14"/>
        <v>0</v>
      </c>
      <c r="I53" s="228">
        <f t="shared" si="14"/>
        <v>0</v>
      </c>
      <c r="J53" s="228">
        <f t="shared" si="14"/>
        <v>0</v>
      </c>
      <c r="K53" s="228">
        <f t="shared" si="14"/>
        <v>0</v>
      </c>
      <c r="L53" s="228">
        <f t="shared" si="14"/>
        <v>0</v>
      </c>
      <c r="M53" s="228">
        <f t="shared" si="14"/>
        <v>0</v>
      </c>
      <c r="N53" s="228">
        <f t="shared" si="14"/>
        <v>0</v>
      </c>
      <c r="O53" s="228">
        <f t="shared" si="14"/>
        <v>0</v>
      </c>
      <c r="P53" s="228">
        <f t="shared" si="14"/>
        <v>0</v>
      </c>
      <c r="Q53" s="228">
        <f t="shared" si="14"/>
        <v>0</v>
      </c>
      <c r="R53" s="558">
        <f>SUM(R43:R52)</f>
        <v>839100</v>
      </c>
      <c r="S53" s="228">
        <f t="shared" si="14"/>
        <v>839100</v>
      </c>
      <c r="T53" s="228">
        <f t="shared" si="14"/>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5">SUM(C55+D55)</f>
        <v>265000</v>
      </c>
      <c r="C55" s="225">
        <v>265000</v>
      </c>
      <c r="D55" s="225"/>
      <c r="E55" s="225">
        <f>C55-SUM(F55,G55,H55,I55)</f>
        <v>265000</v>
      </c>
      <c r="F55" s="225"/>
      <c r="G55" s="225"/>
      <c r="H55" s="225"/>
      <c r="I55" s="225"/>
      <c r="J55" s="225"/>
      <c r="K55" s="225"/>
      <c r="L55" s="225"/>
      <c r="M55" s="225"/>
      <c r="N55" s="225"/>
      <c r="O55" s="225"/>
      <c r="P55" s="225"/>
      <c r="Q55" s="225"/>
      <c r="R55" s="916">
        <f t="shared" ref="R55:R61" si="16">SUM(E55:Q55)</f>
        <v>265000</v>
      </c>
      <c r="S55" s="226"/>
      <c r="T55" s="226"/>
      <c r="U55" s="221"/>
    </row>
    <row r="56" spans="1:21" s="313" customFormat="1">
      <c r="A56" s="307" t="s">
        <v>159</v>
      </c>
      <c r="B56" s="314">
        <f t="shared" si="15"/>
        <v>0</v>
      </c>
      <c r="C56" s="311"/>
      <c r="D56" s="311"/>
      <c r="E56" s="225">
        <f t="shared" ref="E56:E60" si="17">C56-SUM(F56,G56,H56,I56)</f>
        <v>0</v>
      </c>
      <c r="F56" s="311"/>
      <c r="G56" s="311"/>
      <c r="H56" s="311"/>
      <c r="I56" s="311"/>
      <c r="J56" s="311"/>
      <c r="K56" s="311"/>
      <c r="L56" s="311"/>
      <c r="M56" s="311"/>
      <c r="N56" s="311"/>
      <c r="O56" s="311"/>
      <c r="P56" s="311"/>
      <c r="Q56" s="311"/>
      <c r="R56" s="916">
        <f t="shared" si="16"/>
        <v>0</v>
      </c>
      <c r="S56" s="315"/>
      <c r="T56" s="315"/>
      <c r="U56" s="312"/>
    </row>
    <row r="57" spans="1:21" s="222" customFormat="1">
      <c r="A57" s="223" t="s">
        <v>163</v>
      </c>
      <c r="B57" s="224">
        <f t="shared" si="15"/>
        <v>0</v>
      </c>
      <c r="C57" s="225"/>
      <c r="D57" s="225"/>
      <c r="E57" s="225">
        <f t="shared" si="17"/>
        <v>0</v>
      </c>
      <c r="F57" s="225"/>
      <c r="G57" s="225"/>
      <c r="H57" s="225"/>
      <c r="I57" s="225"/>
      <c r="J57" s="225"/>
      <c r="K57" s="225"/>
      <c r="L57" s="225"/>
      <c r="M57" s="225"/>
      <c r="N57" s="225"/>
      <c r="O57" s="225"/>
      <c r="P57" s="225"/>
      <c r="Q57" s="225"/>
      <c r="R57" s="916">
        <f t="shared" si="16"/>
        <v>0</v>
      </c>
      <c r="S57" s="226"/>
      <c r="T57" s="226"/>
      <c r="U57" s="221"/>
    </row>
    <row r="58" spans="1:21" s="222" customFormat="1">
      <c r="A58" s="457" t="s">
        <v>161</v>
      </c>
      <c r="B58" s="224">
        <f t="shared" si="15"/>
        <v>0</v>
      </c>
      <c r="C58" s="225"/>
      <c r="D58" s="225"/>
      <c r="E58" s="225">
        <f t="shared" si="17"/>
        <v>0</v>
      </c>
      <c r="F58" s="225"/>
      <c r="G58" s="225"/>
      <c r="H58" s="225"/>
      <c r="I58" s="225"/>
      <c r="J58" s="225"/>
      <c r="K58" s="225"/>
      <c r="L58" s="225"/>
      <c r="M58" s="225"/>
      <c r="N58" s="225"/>
      <c r="O58" s="225"/>
      <c r="P58" s="225"/>
      <c r="Q58" s="225"/>
      <c r="R58" s="916">
        <f t="shared" si="16"/>
        <v>0</v>
      </c>
      <c r="S58" s="226"/>
      <c r="T58" s="226"/>
      <c r="U58" s="221"/>
    </row>
    <row r="59" spans="1:21" s="222" customFormat="1">
      <c r="A59" s="223" t="s">
        <v>162</v>
      </c>
      <c r="B59" s="224">
        <f t="shared" si="15"/>
        <v>0</v>
      </c>
      <c r="C59" s="225"/>
      <c r="D59" s="225"/>
      <c r="E59" s="225">
        <f t="shared" si="17"/>
        <v>0</v>
      </c>
      <c r="F59" s="225"/>
      <c r="G59" s="225"/>
      <c r="H59" s="225"/>
      <c r="I59" s="225"/>
      <c r="J59" s="225"/>
      <c r="K59" s="225"/>
      <c r="L59" s="225"/>
      <c r="M59" s="225"/>
      <c r="N59" s="225"/>
      <c r="O59" s="225"/>
      <c r="P59" s="225"/>
      <c r="Q59" s="225"/>
      <c r="R59" s="916">
        <f t="shared" si="16"/>
        <v>0</v>
      </c>
      <c r="S59" s="226"/>
      <c r="T59" s="226"/>
      <c r="U59" s="221"/>
    </row>
    <row r="60" spans="1:21" s="222" customFormat="1">
      <c r="A60" s="955" t="s">
        <v>1795</v>
      </c>
      <c r="B60" s="224">
        <f t="shared" si="15"/>
        <v>105000</v>
      </c>
      <c r="C60" s="225">
        <f>55000+50000</f>
        <v>105000</v>
      </c>
      <c r="D60" s="225"/>
      <c r="E60" s="225">
        <f t="shared" si="17"/>
        <v>105000</v>
      </c>
      <c r="F60" s="225"/>
      <c r="G60" s="225"/>
      <c r="H60" s="225"/>
      <c r="I60" s="225"/>
      <c r="J60" s="225"/>
      <c r="K60" s="225"/>
      <c r="L60" s="225"/>
      <c r="M60" s="225"/>
      <c r="N60" s="225"/>
      <c r="O60" s="225"/>
      <c r="P60" s="225"/>
      <c r="Q60" s="225"/>
      <c r="R60" s="916">
        <f t="shared" si="16"/>
        <v>105000</v>
      </c>
      <c r="S60" s="226"/>
      <c r="T60" s="226"/>
      <c r="U60" s="221"/>
    </row>
    <row r="61" spans="1:21" s="222" customFormat="1">
      <c r="A61" s="230" t="s">
        <v>37</v>
      </c>
      <c r="B61" s="224">
        <f t="shared" si="15"/>
        <v>0</v>
      </c>
      <c r="C61" s="225"/>
      <c r="D61" s="225"/>
      <c r="E61" s="225">
        <f>C61-SUM(F61,G61,H61,I61)</f>
        <v>0</v>
      </c>
      <c r="F61" s="225"/>
      <c r="G61" s="225"/>
      <c r="H61" s="225"/>
      <c r="I61" s="225"/>
      <c r="J61" s="225"/>
      <c r="K61" s="225"/>
      <c r="L61" s="225"/>
      <c r="M61" s="225"/>
      <c r="N61" s="225"/>
      <c r="O61" s="225"/>
      <c r="P61" s="225"/>
      <c r="Q61" s="225"/>
      <c r="R61" s="916">
        <f t="shared" si="16"/>
        <v>0</v>
      </c>
      <c r="S61" s="226"/>
      <c r="T61" s="226"/>
      <c r="U61" s="221"/>
    </row>
    <row r="62" spans="1:21" s="222" customFormat="1" ht="13.7" customHeight="1">
      <c r="A62" s="227" t="s">
        <v>320</v>
      </c>
      <c r="B62" s="224">
        <f>SUM(C62:D62)</f>
        <v>370000</v>
      </c>
      <c r="C62" s="224">
        <f t="shared" ref="C62:Q62" si="18">SUM(C55:C61)</f>
        <v>370000</v>
      </c>
      <c r="D62" s="224">
        <f t="shared" si="18"/>
        <v>0</v>
      </c>
      <c r="E62" s="224">
        <f t="shared" si="18"/>
        <v>370000</v>
      </c>
      <c r="F62" s="224">
        <f t="shared" si="18"/>
        <v>0</v>
      </c>
      <c r="G62" s="224">
        <f t="shared" si="18"/>
        <v>0</v>
      </c>
      <c r="H62" s="224">
        <f t="shared" si="18"/>
        <v>0</v>
      </c>
      <c r="I62" s="224">
        <f t="shared" si="18"/>
        <v>0</v>
      </c>
      <c r="J62" s="224">
        <f t="shared" si="18"/>
        <v>0</v>
      </c>
      <c r="K62" s="224">
        <f t="shared" si="18"/>
        <v>0</v>
      </c>
      <c r="L62" s="224">
        <f t="shared" si="18"/>
        <v>0</v>
      </c>
      <c r="M62" s="224">
        <f t="shared" si="18"/>
        <v>0</v>
      </c>
      <c r="N62" s="224">
        <f t="shared" si="18"/>
        <v>0</v>
      </c>
      <c r="O62" s="224">
        <f t="shared" si="18"/>
        <v>0</v>
      </c>
      <c r="P62" s="224">
        <f t="shared" si="18"/>
        <v>0</v>
      </c>
      <c r="Q62" s="224">
        <f t="shared" si="18"/>
        <v>0</v>
      </c>
      <c r="R62" s="558">
        <f>SUM(R55:R61)</f>
        <v>370000</v>
      </c>
      <c r="S62" s="226"/>
      <c r="T62" s="226"/>
      <c r="U62" s="221"/>
    </row>
    <row r="63" spans="1:21" s="222" customFormat="1">
      <c r="A63" s="233" t="s">
        <v>321</v>
      </c>
      <c r="B63" s="224">
        <f>SUM(B8+B11+B13+B14+B15+B25+B26+B36+B40+B41+B53+B62)</f>
        <v>32084100</v>
      </c>
      <c r="C63" s="224">
        <f t="shared" ref="C63:Q63" si="19">SUM(C8+C11+C13+C14+C15+C25+C26+C36+C40+C41+C53+C62)</f>
        <v>32084100</v>
      </c>
      <c r="D63" s="224">
        <f t="shared" si="19"/>
        <v>0</v>
      </c>
      <c r="E63" s="224">
        <f t="shared" si="19"/>
        <v>8065584</v>
      </c>
      <c r="F63" s="224">
        <f t="shared" si="19"/>
        <v>6875000</v>
      </c>
      <c r="G63" s="224">
        <f t="shared" si="19"/>
        <v>17143516</v>
      </c>
      <c r="H63" s="224">
        <f t="shared" si="19"/>
        <v>0</v>
      </c>
      <c r="I63" s="224">
        <f t="shared" si="19"/>
        <v>0</v>
      </c>
      <c r="J63" s="224">
        <f t="shared" si="19"/>
        <v>0</v>
      </c>
      <c r="K63" s="224">
        <f t="shared" si="19"/>
        <v>0</v>
      </c>
      <c r="L63" s="224">
        <f t="shared" si="19"/>
        <v>0</v>
      </c>
      <c r="M63" s="224">
        <f t="shared" si="19"/>
        <v>0</v>
      </c>
      <c r="N63" s="224">
        <f t="shared" si="19"/>
        <v>0</v>
      </c>
      <c r="O63" s="224">
        <f t="shared" si="19"/>
        <v>0</v>
      </c>
      <c r="P63" s="224">
        <f t="shared" si="19"/>
        <v>0</v>
      </c>
      <c r="Q63" s="224">
        <f t="shared" si="19"/>
        <v>0</v>
      </c>
      <c r="R63" s="558">
        <f>SUM(R8+R11+R13+R14+R15+R25+R26+R36+R40+R41+R53+R62)</f>
        <v>32084100</v>
      </c>
      <c r="S63" s="224">
        <f>SUM(S10+S13+S14+S15+S25+S26+S36+S40+S41+S53)</f>
        <v>8564100</v>
      </c>
      <c r="T63" s="224">
        <f>SUM(T11+T13+T14+T15+T25+T26+T36+T40+T41+T53)</f>
        <v>21450000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50000</v>
      </c>
      <c r="C65" s="225">
        <v>50000</v>
      </c>
      <c r="D65" s="225"/>
      <c r="E65" s="225">
        <f>C65-SUM(F65:I65)</f>
        <v>50000</v>
      </c>
      <c r="F65" s="225"/>
      <c r="G65" s="225"/>
      <c r="H65" s="225"/>
      <c r="I65" s="225"/>
      <c r="J65" s="225"/>
      <c r="K65" s="225"/>
      <c r="L65" s="225"/>
      <c r="M65" s="225"/>
      <c r="N65" s="225"/>
      <c r="O65" s="225"/>
      <c r="P65" s="225"/>
      <c r="Q65" s="225"/>
      <c r="R65" s="916">
        <f>SUM(E65:Q65)</f>
        <v>50000</v>
      </c>
      <c r="S65" s="225">
        <f>C65</f>
        <v>50000</v>
      </c>
      <c r="T65" s="225"/>
      <c r="U65" s="221"/>
    </row>
    <row r="66" spans="1:21" s="222" customFormat="1">
      <c r="A66" s="230" t="s">
        <v>37</v>
      </c>
      <c r="B66" s="224">
        <f>SUM(C66+D66)</f>
        <v>0</v>
      </c>
      <c r="C66" s="225"/>
      <c r="D66" s="225"/>
      <c r="E66" s="225"/>
      <c r="F66" s="225"/>
      <c r="G66" s="225"/>
      <c r="H66" s="225"/>
      <c r="I66" s="225"/>
      <c r="J66" s="225"/>
      <c r="K66" s="225"/>
      <c r="L66" s="225"/>
      <c r="M66" s="225"/>
      <c r="N66" s="225"/>
      <c r="O66" s="225"/>
      <c r="P66" s="225"/>
      <c r="Q66" s="225"/>
      <c r="R66" s="916">
        <f>SUM(E66:Q66)</f>
        <v>0</v>
      </c>
      <c r="S66" s="225"/>
      <c r="T66" s="225"/>
      <c r="U66" s="221"/>
    </row>
    <row r="67" spans="1:21" s="222" customFormat="1">
      <c r="A67" s="227" t="s">
        <v>652</v>
      </c>
      <c r="B67" s="224">
        <f>SUM(C67:D67)</f>
        <v>50000</v>
      </c>
      <c r="C67" s="224">
        <f>SUM(C64:C66)</f>
        <v>50000</v>
      </c>
      <c r="D67" s="224">
        <f>SUM(D64:D66)</f>
        <v>0</v>
      </c>
      <c r="E67" s="224">
        <f t="shared" ref="E67:T67" si="20">SUM(E65:E66)</f>
        <v>50000</v>
      </c>
      <c r="F67" s="224">
        <f t="shared" si="20"/>
        <v>0</v>
      </c>
      <c r="G67" s="224">
        <f t="shared" si="20"/>
        <v>0</v>
      </c>
      <c r="H67" s="224">
        <f t="shared" si="20"/>
        <v>0</v>
      </c>
      <c r="I67" s="224">
        <f t="shared" si="20"/>
        <v>0</v>
      </c>
      <c r="J67" s="224">
        <f t="shared" si="20"/>
        <v>0</v>
      </c>
      <c r="K67" s="224">
        <f t="shared" si="20"/>
        <v>0</v>
      </c>
      <c r="L67" s="224">
        <f t="shared" si="20"/>
        <v>0</v>
      </c>
      <c r="M67" s="224">
        <f t="shared" si="20"/>
        <v>0</v>
      </c>
      <c r="N67" s="224">
        <f t="shared" si="20"/>
        <v>0</v>
      </c>
      <c r="O67" s="224">
        <f t="shared" si="20"/>
        <v>0</v>
      </c>
      <c r="P67" s="224">
        <f t="shared" si="20"/>
        <v>0</v>
      </c>
      <c r="Q67" s="224">
        <f t="shared" si="20"/>
        <v>0</v>
      </c>
      <c r="R67" s="558">
        <f>SUM(R65:R66)</f>
        <v>50000</v>
      </c>
      <c r="S67" s="228">
        <f>SUM(S65:S66)</f>
        <v>50000</v>
      </c>
      <c r="T67" s="228">
        <f t="shared" si="20"/>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427000</v>
      </c>
      <c r="C72" s="225">
        <f>432260*0+427000</f>
        <v>427000</v>
      </c>
      <c r="D72" s="225"/>
      <c r="E72" s="225">
        <f>C72-SUM(F72:I72)</f>
        <v>427000</v>
      </c>
      <c r="F72" s="225"/>
      <c r="G72" s="225"/>
      <c r="H72" s="225"/>
      <c r="I72" s="225"/>
      <c r="J72" s="225"/>
      <c r="K72" s="225"/>
      <c r="L72" s="225"/>
      <c r="M72" s="225"/>
      <c r="N72" s="225"/>
      <c r="O72" s="225"/>
      <c r="P72" s="225"/>
      <c r="Q72" s="225"/>
      <c r="R72" s="916">
        <f>SUM(E72:Q72)</f>
        <v>427000</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427000</v>
      </c>
      <c r="C74" s="224">
        <f>SUM(C69:C73)</f>
        <v>427000</v>
      </c>
      <c r="D74" s="224">
        <f>SUM(D69:D73)</f>
        <v>0</v>
      </c>
      <c r="E74" s="224">
        <f t="shared" ref="E74:Q74" si="21">SUM(E69:E73)</f>
        <v>427000</v>
      </c>
      <c r="F74" s="224">
        <f t="shared" si="21"/>
        <v>0</v>
      </c>
      <c r="G74" s="224">
        <f t="shared" si="21"/>
        <v>0</v>
      </c>
      <c r="H74" s="224">
        <f t="shared" si="21"/>
        <v>0</v>
      </c>
      <c r="I74" s="224">
        <f t="shared" si="21"/>
        <v>0</v>
      </c>
      <c r="J74" s="224">
        <f t="shared" si="21"/>
        <v>0</v>
      </c>
      <c r="K74" s="224">
        <f t="shared" si="21"/>
        <v>0</v>
      </c>
      <c r="L74" s="224">
        <f t="shared" si="21"/>
        <v>0</v>
      </c>
      <c r="M74" s="224">
        <f t="shared" si="21"/>
        <v>0</v>
      </c>
      <c r="N74" s="224">
        <f t="shared" si="21"/>
        <v>0</v>
      </c>
      <c r="O74" s="224">
        <f t="shared" si="21"/>
        <v>0</v>
      </c>
      <c r="P74" s="224">
        <f t="shared" si="21"/>
        <v>0</v>
      </c>
      <c r="Q74" s="224">
        <f t="shared" si="21"/>
        <v>0</v>
      </c>
      <c r="R74" s="558">
        <f>SUM(R69:R73)</f>
        <v>427000</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741000</v>
      </c>
      <c r="C76" s="225">
        <f>627000*0+741000</f>
        <v>741000</v>
      </c>
      <c r="D76" s="225"/>
      <c r="E76" s="225">
        <f>C76-SUM(F76:I76)</f>
        <v>741000</v>
      </c>
      <c r="F76" s="225"/>
      <c r="G76" s="225"/>
      <c r="H76" s="225"/>
      <c r="I76" s="225"/>
      <c r="J76" s="225"/>
      <c r="K76" s="225"/>
      <c r="L76" s="225"/>
      <c r="M76" s="225"/>
      <c r="N76" s="225"/>
      <c r="O76" s="225"/>
      <c r="P76" s="225"/>
      <c r="Q76" s="225"/>
      <c r="R76" s="916">
        <f>SUM(E76:Q76)</f>
        <v>741000</v>
      </c>
      <c r="S76" s="225">
        <f>C76</f>
        <v>741000</v>
      </c>
      <c r="T76" s="225"/>
      <c r="U76" s="221"/>
    </row>
    <row r="77" spans="1:21" s="222" customFormat="1">
      <c r="A77" s="457" t="s">
        <v>63</v>
      </c>
      <c r="B77" s="224">
        <f>SUM(C77:D77)</f>
        <v>250000</v>
      </c>
      <c r="C77" s="225">
        <v>250000</v>
      </c>
      <c r="D77" s="225"/>
      <c r="E77" s="225">
        <f>C77-SUM(F77:I77)</f>
        <v>250000</v>
      </c>
      <c r="F77" s="225"/>
      <c r="G77" s="225"/>
      <c r="H77" s="225"/>
      <c r="I77" s="225"/>
      <c r="J77" s="225"/>
      <c r="K77" s="225"/>
      <c r="L77" s="225"/>
      <c r="M77" s="225"/>
      <c r="N77" s="225"/>
      <c r="O77" s="225"/>
      <c r="P77" s="225"/>
      <c r="Q77" s="225"/>
      <c r="R77" s="916">
        <f>SUM(E77:Q77)</f>
        <v>250000</v>
      </c>
      <c r="S77" s="225">
        <f>C77</f>
        <v>250000</v>
      </c>
      <c r="T77" s="225"/>
      <c r="U77" s="221"/>
    </row>
    <row r="78" spans="1:21" s="222" customFormat="1">
      <c r="A78" s="227" t="s">
        <v>1469</v>
      </c>
      <c r="B78" s="224">
        <f>SUM(C78:D78)</f>
        <v>991000</v>
      </c>
      <c r="C78" s="890">
        <f>SUM(C76:C77)</f>
        <v>991000</v>
      </c>
      <c r="D78" s="890">
        <f t="shared" ref="D78:T78" si="22">SUM(D76:D77)</f>
        <v>0</v>
      </c>
      <c r="E78" s="890">
        <f>SUM(E76:E77)</f>
        <v>991000</v>
      </c>
      <c r="F78" s="890">
        <f t="shared" si="22"/>
        <v>0</v>
      </c>
      <c r="G78" s="890">
        <f t="shared" si="22"/>
        <v>0</v>
      </c>
      <c r="H78" s="890">
        <f t="shared" si="22"/>
        <v>0</v>
      </c>
      <c r="I78" s="890">
        <f t="shared" si="22"/>
        <v>0</v>
      </c>
      <c r="J78" s="890">
        <f t="shared" si="22"/>
        <v>0</v>
      </c>
      <c r="K78" s="890">
        <f t="shared" si="22"/>
        <v>0</v>
      </c>
      <c r="L78" s="890">
        <f t="shared" si="22"/>
        <v>0</v>
      </c>
      <c r="M78" s="890">
        <f t="shared" si="22"/>
        <v>0</v>
      </c>
      <c r="N78" s="890">
        <f t="shared" si="22"/>
        <v>0</v>
      </c>
      <c r="O78" s="890">
        <f t="shared" si="22"/>
        <v>0</v>
      </c>
      <c r="P78" s="890">
        <f t="shared" si="22"/>
        <v>0</v>
      </c>
      <c r="Q78" s="890">
        <f t="shared" si="22"/>
        <v>0</v>
      </c>
      <c r="R78" s="890">
        <f t="shared" si="22"/>
        <v>991000</v>
      </c>
      <c r="S78" s="890">
        <f t="shared" si="22"/>
        <v>991000</v>
      </c>
      <c r="T78" s="890">
        <f t="shared" si="22"/>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3">SUM(C80+D80)</f>
        <v>125000</v>
      </c>
      <c r="C80" s="225">
        <v>125000</v>
      </c>
      <c r="D80" s="225"/>
      <c r="E80" s="225">
        <f>C80-SUM(F80,G80,H80,I80)</f>
        <v>125000</v>
      </c>
      <c r="F80" s="225"/>
      <c r="G80" s="225"/>
      <c r="H80" s="225"/>
      <c r="I80" s="225"/>
      <c r="J80" s="225"/>
      <c r="K80" s="225"/>
      <c r="L80" s="225"/>
      <c r="M80" s="225"/>
      <c r="N80" s="225"/>
      <c r="O80" s="225"/>
      <c r="P80" s="225"/>
      <c r="Q80" s="225"/>
      <c r="R80" s="916">
        <f t="shared" ref="R80:R94" si="24">SUM(E80:Q80)</f>
        <v>125000</v>
      </c>
      <c r="S80" s="226"/>
      <c r="T80" s="226"/>
      <c r="U80" s="221"/>
    </row>
    <row r="81" spans="1:21" s="222" customFormat="1">
      <c r="A81" s="223" t="s">
        <v>846</v>
      </c>
      <c r="B81" s="224">
        <f t="shared" si="23"/>
        <v>15000</v>
      </c>
      <c r="C81" s="225">
        <v>15000</v>
      </c>
      <c r="D81" s="225"/>
      <c r="E81" s="225">
        <f>C81-SUM(F81:I81)</f>
        <v>15000</v>
      </c>
      <c r="F81" s="225"/>
      <c r="G81" s="225"/>
      <c r="H81" s="225"/>
      <c r="I81" s="225"/>
      <c r="J81" s="225"/>
      <c r="K81" s="225"/>
      <c r="L81" s="225"/>
      <c r="M81" s="225"/>
      <c r="N81" s="225"/>
      <c r="O81" s="225"/>
      <c r="P81" s="225"/>
      <c r="Q81" s="225"/>
      <c r="R81" s="916">
        <f t="shared" si="24"/>
        <v>15000</v>
      </c>
      <c r="S81" s="225">
        <f>C81</f>
        <v>15000</v>
      </c>
      <c r="T81" s="225"/>
      <c r="U81" s="221"/>
    </row>
    <row r="82" spans="1:21" s="222" customFormat="1">
      <c r="A82" s="223" t="s">
        <v>847</v>
      </c>
      <c r="B82" s="224">
        <f t="shared" si="23"/>
        <v>0</v>
      </c>
      <c r="C82" s="225"/>
      <c r="D82" s="225"/>
      <c r="E82" s="225">
        <f t="shared" ref="E82:E93" si="25">C82-SUM(F82:I82)</f>
        <v>0</v>
      </c>
      <c r="F82" s="225"/>
      <c r="G82" s="225"/>
      <c r="H82" s="225"/>
      <c r="I82" s="225"/>
      <c r="J82" s="225"/>
      <c r="K82" s="225"/>
      <c r="L82" s="225"/>
      <c r="M82" s="225"/>
      <c r="N82" s="225"/>
      <c r="O82" s="225"/>
      <c r="P82" s="225"/>
      <c r="Q82" s="225"/>
      <c r="R82" s="916">
        <f t="shared" si="24"/>
        <v>0</v>
      </c>
      <c r="S82" s="225"/>
      <c r="T82" s="225"/>
      <c r="U82" s="221"/>
    </row>
    <row r="83" spans="1:21" s="222" customFormat="1">
      <c r="A83" s="223" t="s">
        <v>848</v>
      </c>
      <c r="B83" s="224">
        <f t="shared" si="23"/>
        <v>0</v>
      </c>
      <c r="C83" s="225"/>
      <c r="D83" s="225"/>
      <c r="E83" s="225">
        <f t="shared" si="25"/>
        <v>0</v>
      </c>
      <c r="F83" s="225"/>
      <c r="G83" s="225"/>
      <c r="H83" s="225"/>
      <c r="I83" s="225"/>
      <c r="J83" s="225"/>
      <c r="K83" s="225"/>
      <c r="L83" s="225"/>
      <c r="M83" s="225"/>
      <c r="N83" s="225"/>
      <c r="O83" s="225"/>
      <c r="P83" s="225"/>
      <c r="Q83" s="225"/>
      <c r="R83" s="916">
        <f t="shared" si="24"/>
        <v>0</v>
      </c>
      <c r="S83" s="225"/>
      <c r="T83" s="225"/>
      <c r="U83" s="221"/>
    </row>
    <row r="84" spans="1:21" s="222" customFormat="1">
      <c r="A84" s="223" t="s">
        <v>849</v>
      </c>
      <c r="B84" s="224">
        <f t="shared" si="23"/>
        <v>0</v>
      </c>
      <c r="C84" s="225"/>
      <c r="D84" s="225"/>
      <c r="E84" s="225">
        <f t="shared" si="25"/>
        <v>0</v>
      </c>
      <c r="F84" s="225"/>
      <c r="G84" s="225"/>
      <c r="H84" s="225"/>
      <c r="I84" s="225"/>
      <c r="J84" s="225"/>
      <c r="K84" s="225"/>
      <c r="L84" s="225"/>
      <c r="M84" s="225"/>
      <c r="N84" s="225"/>
      <c r="O84" s="225"/>
      <c r="P84" s="225"/>
      <c r="Q84" s="225"/>
      <c r="R84" s="916">
        <f t="shared" si="24"/>
        <v>0</v>
      </c>
      <c r="S84" s="225"/>
      <c r="T84" s="225"/>
      <c r="U84" s="221"/>
    </row>
    <row r="85" spans="1:21" s="222" customFormat="1">
      <c r="A85" s="223" t="s">
        <v>850</v>
      </c>
      <c r="B85" s="224">
        <f t="shared" si="23"/>
        <v>150000</v>
      </c>
      <c r="C85" s="225">
        <f>100000+50000</f>
        <v>150000</v>
      </c>
      <c r="D85" s="225"/>
      <c r="E85" s="225">
        <f t="shared" si="25"/>
        <v>150000</v>
      </c>
      <c r="F85" s="225"/>
      <c r="G85" s="225"/>
      <c r="H85" s="225"/>
      <c r="I85" s="225"/>
      <c r="J85" s="225"/>
      <c r="K85" s="225"/>
      <c r="L85" s="225"/>
      <c r="M85" s="225"/>
      <c r="N85" s="225"/>
      <c r="O85" s="225"/>
      <c r="P85" s="225"/>
      <c r="Q85" s="225"/>
      <c r="R85" s="916">
        <f t="shared" si="24"/>
        <v>150000</v>
      </c>
      <c r="S85" s="226"/>
      <c r="T85" s="226"/>
      <c r="U85" s="221"/>
    </row>
    <row r="86" spans="1:21" s="222" customFormat="1">
      <c r="A86" s="223" t="s">
        <v>851</v>
      </c>
      <c r="B86" s="224">
        <f t="shared" si="23"/>
        <v>50000</v>
      </c>
      <c r="C86" s="225">
        <v>50000</v>
      </c>
      <c r="D86" s="225"/>
      <c r="E86" s="225">
        <f t="shared" si="25"/>
        <v>50000</v>
      </c>
      <c r="F86" s="225"/>
      <c r="G86" s="225"/>
      <c r="H86" s="225"/>
      <c r="I86" s="225"/>
      <c r="J86" s="225"/>
      <c r="K86" s="225"/>
      <c r="L86" s="225"/>
      <c r="M86" s="225"/>
      <c r="N86" s="225"/>
      <c r="O86" s="225"/>
      <c r="P86" s="225"/>
      <c r="Q86" s="225"/>
      <c r="R86" s="916">
        <f t="shared" si="24"/>
        <v>50000</v>
      </c>
      <c r="S86" s="225">
        <f>C86</f>
        <v>50000</v>
      </c>
      <c r="T86" s="225"/>
      <c r="U86" s="221"/>
    </row>
    <row r="87" spans="1:21" s="222" customFormat="1">
      <c r="A87" s="223" t="s">
        <v>852</v>
      </c>
      <c r="B87" s="224">
        <f t="shared" si="23"/>
        <v>12000</v>
      </c>
      <c r="C87" s="225">
        <v>12000</v>
      </c>
      <c r="D87" s="225"/>
      <c r="E87" s="225">
        <f t="shared" si="25"/>
        <v>12000</v>
      </c>
      <c r="F87" s="225"/>
      <c r="G87" s="225"/>
      <c r="H87" s="225"/>
      <c r="I87" s="225"/>
      <c r="J87" s="225"/>
      <c r="K87" s="225"/>
      <c r="L87" s="225"/>
      <c r="M87" s="225"/>
      <c r="N87" s="225"/>
      <c r="O87" s="225"/>
      <c r="P87" s="225"/>
      <c r="Q87" s="225"/>
      <c r="R87" s="916">
        <f t="shared" si="24"/>
        <v>12000</v>
      </c>
      <c r="S87" s="225">
        <f>C87</f>
        <v>12000</v>
      </c>
      <c r="T87" s="225"/>
      <c r="U87" s="221"/>
    </row>
    <row r="88" spans="1:21" s="222" customFormat="1">
      <c r="A88" s="234" t="s">
        <v>404</v>
      </c>
      <c r="B88" s="224">
        <f t="shared" si="23"/>
        <v>0</v>
      </c>
      <c r="C88" s="225"/>
      <c r="D88" s="225"/>
      <c r="E88" s="225">
        <f t="shared" si="25"/>
        <v>0</v>
      </c>
      <c r="F88" s="225"/>
      <c r="G88" s="225"/>
      <c r="H88" s="225"/>
      <c r="I88" s="225"/>
      <c r="J88" s="225"/>
      <c r="K88" s="225"/>
      <c r="L88" s="225"/>
      <c r="M88" s="225"/>
      <c r="N88" s="225"/>
      <c r="O88" s="225"/>
      <c r="P88" s="225"/>
      <c r="Q88" s="225"/>
      <c r="R88" s="916">
        <f t="shared" si="24"/>
        <v>0</v>
      </c>
      <c r="S88" s="225"/>
      <c r="T88" s="225"/>
      <c r="U88" s="221"/>
    </row>
    <row r="89" spans="1:21" s="222" customFormat="1">
      <c r="A89" s="889" t="s">
        <v>1471</v>
      </c>
      <c r="B89" s="224">
        <f t="shared" si="23"/>
        <v>15000</v>
      </c>
      <c r="C89" s="225">
        <v>15000</v>
      </c>
      <c r="D89" s="225"/>
      <c r="E89" s="225">
        <f t="shared" si="25"/>
        <v>15000</v>
      </c>
      <c r="F89" s="225"/>
      <c r="G89" s="225"/>
      <c r="H89" s="225"/>
      <c r="I89" s="225"/>
      <c r="J89" s="225"/>
      <c r="K89" s="225"/>
      <c r="L89" s="225"/>
      <c r="M89" s="225"/>
      <c r="N89" s="225"/>
      <c r="O89" s="225"/>
      <c r="P89" s="225"/>
      <c r="Q89" s="225"/>
      <c r="R89" s="916">
        <f t="shared" si="24"/>
        <v>15000</v>
      </c>
      <c r="S89" s="225"/>
      <c r="T89" s="225"/>
      <c r="U89" s="221"/>
    </row>
    <row r="90" spans="1:21" s="222" customFormat="1">
      <c r="A90" s="955" t="s">
        <v>1793</v>
      </c>
      <c r="B90" s="224">
        <f t="shared" si="23"/>
        <v>12500</v>
      </c>
      <c r="C90" s="225">
        <v>12500</v>
      </c>
      <c r="D90" s="225"/>
      <c r="E90" s="225">
        <f t="shared" si="25"/>
        <v>12500</v>
      </c>
      <c r="F90" s="225"/>
      <c r="G90" s="225"/>
      <c r="H90" s="225"/>
      <c r="I90" s="225"/>
      <c r="J90" s="225"/>
      <c r="K90" s="225"/>
      <c r="L90" s="225"/>
      <c r="M90" s="225"/>
      <c r="N90" s="225"/>
      <c r="O90" s="225"/>
      <c r="P90" s="225"/>
      <c r="Q90" s="225"/>
      <c r="R90" s="916">
        <f t="shared" si="24"/>
        <v>12500</v>
      </c>
      <c r="S90" s="225"/>
      <c r="T90" s="225"/>
      <c r="U90" s="221"/>
    </row>
    <row r="91" spans="1:21" s="222" customFormat="1">
      <c r="A91" s="955" t="s">
        <v>1796</v>
      </c>
      <c r="B91" s="224">
        <f t="shared" si="23"/>
        <v>120000</v>
      </c>
      <c r="C91" s="225">
        <v>120000</v>
      </c>
      <c r="D91" s="225"/>
      <c r="E91" s="225">
        <f t="shared" si="25"/>
        <v>120000</v>
      </c>
      <c r="F91" s="225"/>
      <c r="G91" s="225"/>
      <c r="H91" s="225"/>
      <c r="I91" s="225"/>
      <c r="J91" s="225"/>
      <c r="K91" s="225"/>
      <c r="L91" s="225"/>
      <c r="M91" s="225"/>
      <c r="N91" s="225"/>
      <c r="O91" s="225"/>
      <c r="P91" s="225"/>
      <c r="Q91" s="225"/>
      <c r="R91" s="916">
        <f t="shared" si="24"/>
        <v>120000</v>
      </c>
      <c r="S91" s="225">
        <f>C91</f>
        <v>120000</v>
      </c>
      <c r="T91" s="225"/>
      <c r="U91" s="221"/>
    </row>
    <row r="92" spans="1:21" s="222" customFormat="1">
      <c r="A92" s="955" t="s">
        <v>1797</v>
      </c>
      <c r="B92" s="224">
        <f t="shared" si="23"/>
        <v>15000</v>
      </c>
      <c r="C92" s="225">
        <v>15000</v>
      </c>
      <c r="D92" s="225"/>
      <c r="E92" s="225">
        <f t="shared" si="25"/>
        <v>15000</v>
      </c>
      <c r="F92" s="225"/>
      <c r="G92" s="225"/>
      <c r="H92" s="225"/>
      <c r="I92" s="225"/>
      <c r="J92" s="225"/>
      <c r="K92" s="225"/>
      <c r="L92" s="225"/>
      <c r="M92" s="225"/>
      <c r="N92" s="225"/>
      <c r="O92" s="225"/>
      <c r="P92" s="225"/>
      <c r="Q92" s="225"/>
      <c r="R92" s="916">
        <f t="shared" si="24"/>
        <v>15000</v>
      </c>
      <c r="S92" s="225">
        <f>C92</f>
        <v>15000</v>
      </c>
      <c r="T92" s="225"/>
      <c r="U92" s="221"/>
    </row>
    <row r="93" spans="1:21" s="222" customFormat="1">
      <c r="A93" s="955" t="s">
        <v>1798</v>
      </c>
      <c r="B93" s="224">
        <f t="shared" si="23"/>
        <v>295000</v>
      </c>
      <c r="C93" s="225">
        <f>85000+150000+60000</f>
        <v>295000</v>
      </c>
      <c r="D93" s="225"/>
      <c r="E93" s="225">
        <f t="shared" si="25"/>
        <v>295000</v>
      </c>
      <c r="F93" s="225"/>
      <c r="G93" s="225"/>
      <c r="H93" s="225"/>
      <c r="I93" s="225"/>
      <c r="J93" s="225"/>
      <c r="K93" s="225"/>
      <c r="L93" s="225"/>
      <c r="M93" s="225"/>
      <c r="N93" s="225"/>
      <c r="O93" s="225"/>
      <c r="P93" s="225"/>
      <c r="Q93" s="225"/>
      <c r="R93" s="916">
        <f t="shared" si="24"/>
        <v>295000</v>
      </c>
      <c r="S93" s="225"/>
      <c r="T93" s="225"/>
      <c r="U93" s="221"/>
    </row>
    <row r="94" spans="1:21" s="222" customFormat="1">
      <c r="A94" s="230" t="s">
        <v>37</v>
      </c>
      <c r="B94" s="224">
        <f t="shared" si="23"/>
        <v>0</v>
      </c>
      <c r="C94" s="225"/>
      <c r="D94" s="225"/>
      <c r="E94" s="225"/>
      <c r="F94" s="225"/>
      <c r="G94" s="225"/>
      <c r="H94" s="225"/>
      <c r="I94" s="225"/>
      <c r="J94" s="225"/>
      <c r="K94" s="225"/>
      <c r="L94" s="225"/>
      <c r="M94" s="225"/>
      <c r="N94" s="225"/>
      <c r="O94" s="225"/>
      <c r="P94" s="225"/>
      <c r="Q94" s="225"/>
      <c r="R94" s="916">
        <f t="shared" si="24"/>
        <v>0</v>
      </c>
      <c r="S94" s="225"/>
      <c r="T94" s="225"/>
      <c r="U94" s="221"/>
    </row>
    <row r="95" spans="1:21" s="222" customFormat="1">
      <c r="A95" s="227" t="s">
        <v>853</v>
      </c>
      <c r="B95" s="224">
        <f>SUM(C95:D95)</f>
        <v>809500</v>
      </c>
      <c r="C95" s="224">
        <f t="shared" ref="C95:Q95" si="26">SUM(C80:C94)</f>
        <v>809500</v>
      </c>
      <c r="D95" s="224">
        <f t="shared" si="26"/>
        <v>0</v>
      </c>
      <c r="E95" s="224">
        <f t="shared" si="26"/>
        <v>809500</v>
      </c>
      <c r="F95" s="224">
        <f t="shared" si="26"/>
        <v>0</v>
      </c>
      <c r="G95" s="224">
        <f t="shared" si="26"/>
        <v>0</v>
      </c>
      <c r="H95" s="224">
        <f t="shared" si="26"/>
        <v>0</v>
      </c>
      <c r="I95" s="224">
        <f t="shared" si="26"/>
        <v>0</v>
      </c>
      <c r="J95" s="224">
        <f t="shared" si="26"/>
        <v>0</v>
      </c>
      <c r="K95" s="224">
        <f t="shared" si="26"/>
        <v>0</v>
      </c>
      <c r="L95" s="224">
        <f t="shared" si="26"/>
        <v>0</v>
      </c>
      <c r="M95" s="224">
        <f t="shared" si="26"/>
        <v>0</v>
      </c>
      <c r="N95" s="224">
        <f t="shared" si="26"/>
        <v>0</v>
      </c>
      <c r="O95" s="224">
        <f t="shared" si="26"/>
        <v>0</v>
      </c>
      <c r="P95" s="224">
        <f t="shared" si="26"/>
        <v>0</v>
      </c>
      <c r="Q95" s="224">
        <f t="shared" si="26"/>
        <v>0</v>
      </c>
      <c r="R95" s="558">
        <f>SUM(R80:R94)</f>
        <v>809500</v>
      </c>
      <c r="S95" s="228">
        <f>SUM(S81:S84,S86:S94)</f>
        <v>212000</v>
      </c>
      <c r="T95" s="224">
        <f>SUM(T81:T84,T86:T94)</f>
        <v>0</v>
      </c>
      <c r="U95" s="221"/>
    </row>
    <row r="96" spans="1:21" s="222" customFormat="1">
      <c r="A96" s="227" t="s">
        <v>854</v>
      </c>
      <c r="B96" s="224">
        <f>SUM(C96:D96)</f>
        <v>34361600</v>
      </c>
      <c r="C96" s="224">
        <f>SUM(C63+C67+C74+C78+C95)</f>
        <v>34361600</v>
      </c>
      <c r="D96" s="224">
        <f t="shared" ref="D96:R96" si="27">SUM(D63+D67+D74+D78+D95)</f>
        <v>0</v>
      </c>
      <c r="E96" s="224">
        <f t="shared" si="27"/>
        <v>10343084</v>
      </c>
      <c r="F96" s="224">
        <f t="shared" si="27"/>
        <v>6875000</v>
      </c>
      <c r="G96" s="224">
        <f t="shared" si="27"/>
        <v>17143516</v>
      </c>
      <c r="H96" s="224">
        <f t="shared" si="27"/>
        <v>0</v>
      </c>
      <c r="I96" s="224">
        <f t="shared" si="27"/>
        <v>0</v>
      </c>
      <c r="J96" s="224">
        <f t="shared" si="27"/>
        <v>0</v>
      </c>
      <c r="K96" s="224">
        <f t="shared" si="27"/>
        <v>0</v>
      </c>
      <c r="L96" s="224">
        <f t="shared" si="27"/>
        <v>0</v>
      </c>
      <c r="M96" s="224">
        <f t="shared" si="27"/>
        <v>0</v>
      </c>
      <c r="N96" s="224">
        <f t="shared" si="27"/>
        <v>0</v>
      </c>
      <c r="O96" s="224">
        <f t="shared" si="27"/>
        <v>0</v>
      </c>
      <c r="P96" s="224">
        <f t="shared" si="27"/>
        <v>0</v>
      </c>
      <c r="Q96" s="224">
        <f t="shared" si="27"/>
        <v>0</v>
      </c>
      <c r="R96" s="224">
        <f t="shared" si="27"/>
        <v>34361600</v>
      </c>
      <c r="S96" s="224">
        <f>SUM(S63+S67+S78+S95)</f>
        <v>9817100</v>
      </c>
      <c r="T96" s="224">
        <f>SUM(T63+T67+T78+T95)</f>
        <v>21450000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8">SUM(C98+D98)</f>
        <v>4690065</v>
      </c>
      <c r="C98" s="225">
        <f>4500255*0+4690065</f>
        <v>4690065</v>
      </c>
      <c r="D98" s="225"/>
      <c r="E98" s="225">
        <f>C98-SUM(H98,I98)</f>
        <v>1125496</v>
      </c>
      <c r="F98" s="225"/>
      <c r="G98" s="225"/>
      <c r="H98" s="225">
        <f>H108</f>
        <v>520336</v>
      </c>
      <c r="I98" s="225">
        <f>Application!AG621</f>
        <v>3044233</v>
      </c>
      <c r="J98" s="225"/>
      <c r="K98" s="225"/>
      <c r="L98" s="225"/>
      <c r="M98" s="225"/>
      <c r="N98" s="225"/>
      <c r="O98" s="225"/>
      <c r="P98" s="225"/>
      <c r="Q98" s="225"/>
      <c r="R98" s="916">
        <f t="shared" ref="R98:R103" si="29">SUM(E98:Q98)</f>
        <v>4690065</v>
      </c>
      <c r="S98" s="225">
        <f>C98-T98</f>
        <v>1472565</v>
      </c>
      <c r="T98" s="225">
        <f>T96*15%</f>
        <v>3217500</v>
      </c>
      <c r="U98" s="221"/>
    </row>
    <row r="99" spans="1:21" s="222" customFormat="1">
      <c r="A99" s="223" t="s">
        <v>857</v>
      </c>
      <c r="B99" s="224">
        <f t="shared" si="28"/>
        <v>0</v>
      </c>
      <c r="C99" s="225"/>
      <c r="D99" s="225"/>
      <c r="E99" s="225"/>
      <c r="F99" s="225"/>
      <c r="G99" s="225"/>
      <c r="H99" s="225"/>
      <c r="I99" s="225"/>
      <c r="J99" s="225"/>
      <c r="K99" s="225"/>
      <c r="L99" s="225"/>
      <c r="M99" s="225"/>
      <c r="N99" s="225"/>
      <c r="O99" s="225"/>
      <c r="P99" s="225"/>
      <c r="Q99" s="225"/>
      <c r="R99" s="916">
        <f t="shared" si="29"/>
        <v>0</v>
      </c>
      <c r="S99" s="225"/>
      <c r="T99" s="225"/>
      <c r="U99" s="221"/>
    </row>
    <row r="100" spans="1:21" s="222" customFormat="1">
      <c r="A100" s="223" t="s">
        <v>858</v>
      </c>
      <c r="B100" s="224">
        <f t="shared" si="28"/>
        <v>0</v>
      </c>
      <c r="C100" s="225"/>
      <c r="D100" s="225"/>
      <c r="E100" s="225"/>
      <c r="F100" s="225"/>
      <c r="G100" s="225"/>
      <c r="H100" s="225"/>
      <c r="I100" s="225"/>
      <c r="J100" s="225"/>
      <c r="K100" s="225"/>
      <c r="L100" s="225"/>
      <c r="M100" s="225"/>
      <c r="N100" s="225"/>
      <c r="O100" s="225"/>
      <c r="P100" s="225"/>
      <c r="Q100" s="225"/>
      <c r="R100" s="916">
        <f t="shared" si="29"/>
        <v>0</v>
      </c>
      <c r="S100" s="225"/>
      <c r="T100" s="225"/>
      <c r="U100" s="221"/>
    </row>
    <row r="101" spans="1:21" s="222" customFormat="1" ht="12" customHeight="1">
      <c r="A101" s="223" t="s">
        <v>859</v>
      </c>
      <c r="B101" s="224">
        <f t="shared" si="28"/>
        <v>0</v>
      </c>
      <c r="C101" s="225"/>
      <c r="D101" s="225"/>
      <c r="E101" s="225"/>
      <c r="F101" s="225"/>
      <c r="G101" s="225"/>
      <c r="H101" s="225"/>
      <c r="I101" s="225"/>
      <c r="J101" s="225"/>
      <c r="K101" s="225"/>
      <c r="L101" s="225"/>
      <c r="M101" s="225"/>
      <c r="N101" s="225"/>
      <c r="O101" s="225"/>
      <c r="P101" s="225"/>
      <c r="Q101" s="225"/>
      <c r="R101" s="916">
        <f t="shared" si="29"/>
        <v>0</v>
      </c>
      <c r="S101" s="225"/>
      <c r="T101" s="225"/>
      <c r="U101" s="221"/>
    </row>
    <row r="102" spans="1:21" s="222" customFormat="1">
      <c r="A102" s="457" t="s">
        <v>1129</v>
      </c>
      <c r="B102" s="224">
        <f t="shared" si="28"/>
        <v>0</v>
      </c>
      <c r="C102" s="225"/>
      <c r="D102" s="225"/>
      <c r="E102" s="225"/>
      <c r="F102" s="225"/>
      <c r="G102" s="225"/>
      <c r="H102" s="225"/>
      <c r="I102" s="225"/>
      <c r="J102" s="225"/>
      <c r="K102" s="225"/>
      <c r="L102" s="225"/>
      <c r="M102" s="225"/>
      <c r="N102" s="225"/>
      <c r="O102" s="225"/>
      <c r="P102" s="225"/>
      <c r="Q102" s="225"/>
      <c r="R102" s="916">
        <f t="shared" si="29"/>
        <v>0</v>
      </c>
      <c r="S102" s="225"/>
      <c r="T102" s="225"/>
      <c r="U102" s="221"/>
    </row>
    <row r="103" spans="1:21" s="222" customFormat="1">
      <c r="A103" s="230" t="s">
        <v>37</v>
      </c>
      <c r="B103" s="224">
        <f t="shared" si="28"/>
        <v>0</v>
      </c>
      <c r="C103" s="225"/>
      <c r="D103" s="225"/>
      <c r="E103" s="225"/>
      <c r="F103" s="225"/>
      <c r="G103" s="225"/>
      <c r="H103" s="225"/>
      <c r="I103" s="225"/>
      <c r="J103" s="225"/>
      <c r="K103" s="225"/>
      <c r="L103" s="225"/>
      <c r="M103" s="225"/>
      <c r="N103" s="225"/>
      <c r="O103" s="225"/>
      <c r="P103" s="225"/>
      <c r="Q103" s="225"/>
      <c r="R103" s="916">
        <f t="shared" si="29"/>
        <v>0</v>
      </c>
      <c r="S103" s="225"/>
      <c r="T103" s="225"/>
      <c r="U103" s="221"/>
    </row>
    <row r="104" spans="1:21" s="222" customFormat="1">
      <c r="A104" s="227" t="s">
        <v>861</v>
      </c>
      <c r="B104" s="224">
        <f>SUM(C104:D104)</f>
        <v>4690065</v>
      </c>
      <c r="C104" s="224">
        <f t="shared" ref="C104:T104" si="30">SUM(C98:C103)</f>
        <v>4690065</v>
      </c>
      <c r="D104" s="224">
        <f t="shared" si="30"/>
        <v>0</v>
      </c>
      <c r="E104" s="224">
        <f t="shared" si="30"/>
        <v>1125496</v>
      </c>
      <c r="F104" s="224">
        <f t="shared" si="30"/>
        <v>0</v>
      </c>
      <c r="G104" s="224">
        <f t="shared" si="30"/>
        <v>0</v>
      </c>
      <c r="H104" s="224">
        <f t="shared" si="30"/>
        <v>520336</v>
      </c>
      <c r="I104" s="224">
        <f t="shared" si="30"/>
        <v>3044233</v>
      </c>
      <c r="J104" s="224">
        <f t="shared" si="30"/>
        <v>0</v>
      </c>
      <c r="K104" s="224">
        <f t="shared" si="30"/>
        <v>0</v>
      </c>
      <c r="L104" s="224">
        <f t="shared" si="30"/>
        <v>0</v>
      </c>
      <c r="M104" s="224">
        <f t="shared" si="30"/>
        <v>0</v>
      </c>
      <c r="N104" s="224">
        <f t="shared" si="30"/>
        <v>0</v>
      </c>
      <c r="O104" s="224">
        <f t="shared" si="30"/>
        <v>0</v>
      </c>
      <c r="P104" s="224">
        <f t="shared" si="30"/>
        <v>0</v>
      </c>
      <c r="Q104" s="224">
        <f t="shared" si="30"/>
        <v>0</v>
      </c>
      <c r="R104" s="558">
        <f>SUM(R98:R103)</f>
        <v>4690065</v>
      </c>
      <c r="S104" s="228">
        <f t="shared" si="30"/>
        <v>1472565</v>
      </c>
      <c r="T104" s="228">
        <f t="shared" si="30"/>
        <v>3217500</v>
      </c>
      <c r="U104" s="221"/>
    </row>
    <row r="105" spans="1:21" s="222" customFormat="1">
      <c r="A105" s="227" t="s">
        <v>862</v>
      </c>
      <c r="B105" s="228">
        <f>SUM(C105:D105)</f>
        <v>39051665</v>
      </c>
      <c r="C105" s="228">
        <f t="shared" ref="C105:R105" si="31">SUM(C96+C104)</f>
        <v>39051665</v>
      </c>
      <c r="D105" s="228">
        <f t="shared" si="31"/>
        <v>0</v>
      </c>
      <c r="E105" s="228">
        <f t="shared" si="31"/>
        <v>11468580</v>
      </c>
      <c r="F105" s="228">
        <f t="shared" si="31"/>
        <v>6875000</v>
      </c>
      <c r="G105" s="228">
        <f t="shared" si="31"/>
        <v>17143516</v>
      </c>
      <c r="H105" s="228">
        <f t="shared" si="31"/>
        <v>520336</v>
      </c>
      <c r="I105" s="228">
        <f t="shared" si="31"/>
        <v>3044233</v>
      </c>
      <c r="J105" s="228">
        <f t="shared" si="31"/>
        <v>0</v>
      </c>
      <c r="K105" s="228">
        <f t="shared" si="31"/>
        <v>0</v>
      </c>
      <c r="L105" s="228">
        <f t="shared" si="31"/>
        <v>0</v>
      </c>
      <c r="M105" s="228">
        <f t="shared" si="31"/>
        <v>0</v>
      </c>
      <c r="N105" s="228">
        <f t="shared" si="31"/>
        <v>0</v>
      </c>
      <c r="O105" s="228">
        <f t="shared" si="31"/>
        <v>0</v>
      </c>
      <c r="P105" s="228">
        <f t="shared" si="31"/>
        <v>0</v>
      </c>
      <c r="Q105" s="228">
        <f t="shared" si="31"/>
        <v>0</v>
      </c>
      <c r="R105" s="558">
        <f t="shared" si="31"/>
        <v>39051665</v>
      </c>
      <c r="S105" s="228">
        <f>S96+S104</f>
        <v>11289665</v>
      </c>
      <c r="T105" s="228">
        <f>T96+T104</f>
        <v>24667500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11289665</v>
      </c>
      <c r="T107" s="242">
        <f>T105+T106</f>
        <v>24667500</v>
      </c>
    </row>
    <row r="108" spans="1:21" s="310" customFormat="1">
      <c r="A108" s="241" t="s">
        <v>974</v>
      </c>
      <c r="B108" s="236"/>
      <c r="C108" s="236"/>
      <c r="D108" s="236"/>
      <c r="E108" s="481">
        <f>Application!AG631</f>
        <v>11468580</v>
      </c>
      <c r="F108" s="481">
        <f>Application!AG618</f>
        <v>6875000</v>
      </c>
      <c r="G108" s="481">
        <f>Application!AG619</f>
        <v>17143516</v>
      </c>
      <c r="H108" s="481">
        <f>Application!AG620</f>
        <v>520336</v>
      </c>
      <c r="I108" s="481">
        <f>Application!AG621</f>
        <v>3044233</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04" t="s">
        <v>1135</v>
      </c>
      <c r="E122" s="1604"/>
      <c r="F122" s="1604"/>
      <c r="G122" s="535"/>
      <c r="H122" s="535"/>
      <c r="I122" s="535"/>
      <c r="J122" s="535"/>
      <c r="K122" s="535"/>
      <c r="L122" s="535"/>
      <c r="M122" s="535"/>
      <c r="N122" s="535"/>
      <c r="O122" s="535"/>
      <c r="P122" s="535"/>
      <c r="Q122" s="535"/>
      <c r="R122" s="535"/>
      <c r="S122" s="535"/>
      <c r="T122" s="535"/>
      <c r="U122" s="537"/>
    </row>
    <row r="123" spans="1:21">
      <c r="A123" s="535" t="s">
        <v>1136</v>
      </c>
      <c r="B123" s="544"/>
      <c r="C123" s="535"/>
      <c r="D123" s="1594" t="s">
        <v>1493</v>
      </c>
      <c r="E123" s="1595"/>
      <c r="F123" s="1595"/>
      <c r="G123" s="1595"/>
      <c r="H123" s="1595"/>
      <c r="I123" s="1595"/>
      <c r="J123" s="1595"/>
      <c r="K123" s="1595"/>
      <c r="L123" s="1595"/>
      <c r="M123" s="1595"/>
      <c r="N123" s="1595"/>
      <c r="O123" s="1595"/>
      <c r="P123" s="1595"/>
      <c r="Q123" s="1595"/>
      <c r="R123" s="1595"/>
      <c r="S123" s="1595"/>
      <c r="T123" s="535"/>
      <c r="U123" s="537"/>
    </row>
    <row r="124" spans="1:21" ht="12.75">
      <c r="A124" s="534" t="s">
        <v>1137</v>
      </c>
      <c r="B124" s="544"/>
      <c r="C124" s="534"/>
      <c r="D124" s="1595"/>
      <c r="E124" s="1595"/>
      <c r="F124" s="1595"/>
      <c r="G124" s="1595"/>
      <c r="H124" s="1595"/>
      <c r="I124" s="1595"/>
      <c r="J124" s="1595"/>
      <c r="K124" s="1595"/>
      <c r="L124" s="1595"/>
      <c r="M124" s="1595"/>
      <c r="N124" s="1595"/>
      <c r="O124" s="1595"/>
      <c r="P124" s="1595"/>
      <c r="Q124" s="1595"/>
      <c r="R124" s="1595"/>
      <c r="S124" s="1595"/>
      <c r="T124" s="535"/>
      <c r="U124" s="537"/>
    </row>
    <row r="125" spans="1:21" ht="12.75">
      <c r="A125" s="534" t="s">
        <v>1138</v>
      </c>
      <c r="B125" s="544"/>
      <c r="C125" s="534"/>
      <c r="D125" s="1595"/>
      <c r="E125" s="1595"/>
      <c r="F125" s="1595"/>
      <c r="G125" s="1595"/>
      <c r="H125" s="1595"/>
      <c r="I125" s="1595"/>
      <c r="J125" s="1595"/>
      <c r="K125" s="1595"/>
      <c r="L125" s="1595"/>
      <c r="M125" s="1595"/>
      <c r="N125" s="1595"/>
      <c r="O125" s="1595"/>
      <c r="P125" s="1595"/>
      <c r="Q125" s="1595"/>
      <c r="R125" s="1595"/>
      <c r="S125" s="1595"/>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602"/>
      <c r="E128" s="1602"/>
      <c r="F128" s="1602"/>
      <c r="G128" s="1602"/>
      <c r="H128" s="1602"/>
      <c r="I128" s="534"/>
      <c r="J128" s="1593"/>
      <c r="K128" s="1593"/>
      <c r="L128" s="534"/>
      <c r="M128" s="534"/>
      <c r="N128" s="534"/>
      <c r="O128" s="534"/>
      <c r="P128" s="534"/>
      <c r="Q128" s="534"/>
      <c r="R128" s="534"/>
      <c r="S128" s="534"/>
      <c r="T128" s="535"/>
      <c r="U128" s="537"/>
    </row>
    <row r="129" spans="1:21" ht="12.75">
      <c r="A129" s="534" t="s">
        <v>319</v>
      </c>
      <c r="B129" s="544"/>
      <c r="C129" s="534"/>
      <c r="D129" s="1603" t="s">
        <v>1142</v>
      </c>
      <c r="E129" s="1603"/>
      <c r="F129" s="1603"/>
      <c r="G129" s="1603"/>
      <c r="H129" s="1603"/>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161"/>
      <c r="E131" s="1161"/>
      <c r="F131" s="1161"/>
      <c r="G131" s="1161"/>
      <c r="H131" s="1161"/>
      <c r="I131" s="534"/>
      <c r="J131" s="1161"/>
      <c r="K131" s="1161"/>
      <c r="L131" s="1161"/>
      <c r="M131" s="1161"/>
      <c r="N131" s="534"/>
      <c r="O131" s="534"/>
      <c r="P131" s="534"/>
      <c r="Q131" s="534"/>
      <c r="R131" s="534"/>
      <c r="S131" s="534"/>
      <c r="T131" s="535"/>
      <c r="U131" s="537"/>
    </row>
    <row r="132" spans="1:21" ht="12" customHeight="1">
      <c r="A132" s="548"/>
      <c r="B132" s="534"/>
      <c r="C132" s="534"/>
      <c r="D132" s="1596" t="s">
        <v>1145</v>
      </c>
      <c r="E132" s="1596"/>
      <c r="F132" s="1596"/>
      <c r="G132" s="1596"/>
      <c r="H132" s="1596"/>
      <c r="I132" s="534"/>
      <c r="J132" s="1596" t="s">
        <v>1146</v>
      </c>
      <c r="K132" s="1596"/>
      <c r="L132" s="1596"/>
      <c r="M132" s="1596"/>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597"/>
      <c r="B138" s="1598"/>
      <c r="C138" s="1598"/>
      <c r="D138" s="539"/>
      <c r="E138" s="1593"/>
      <c r="F138" s="1593"/>
      <c r="G138" s="534"/>
      <c r="H138" s="534"/>
      <c r="I138" s="534"/>
      <c r="J138" s="534"/>
      <c r="K138" s="534"/>
      <c r="L138" s="534"/>
      <c r="M138" s="534"/>
      <c r="N138" s="534"/>
      <c r="O138" s="534"/>
      <c r="P138" s="534"/>
      <c r="Q138" s="534"/>
      <c r="R138" s="534"/>
      <c r="S138" s="534"/>
      <c r="T138" s="541"/>
      <c r="U138" s="542"/>
    </row>
    <row r="139" spans="1:21" ht="12.75">
      <c r="A139" s="1591" t="s">
        <v>1149</v>
      </c>
      <c r="B139" s="1592"/>
      <c r="C139" s="1592"/>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6" priority="247" stopIfTrue="1">
      <formula>T9&gt;C9</formula>
    </cfRule>
  </conditionalFormatting>
  <conditionalFormatting sqref="S10">
    <cfRule type="expression" dxfId="145" priority="246" stopIfTrue="1">
      <formula>(S10+T10)&gt;C10</formula>
    </cfRule>
  </conditionalFormatting>
  <conditionalFormatting sqref="R8">
    <cfRule type="cellIs" dxfId="144" priority="235" stopIfTrue="1" operator="notEqual">
      <formula>$B8</formula>
    </cfRule>
    <cfRule type="cellIs" priority="238" stopIfTrue="1" operator="notEqual">
      <formula>$B8</formula>
    </cfRule>
  </conditionalFormatting>
  <conditionalFormatting sqref="R4:R7">
    <cfRule type="cellIs" dxfId="143" priority="237" stopIfTrue="1" operator="notEqual">
      <formula>$B4</formula>
    </cfRule>
  </conditionalFormatting>
  <conditionalFormatting sqref="R9:R10">
    <cfRule type="cellIs" dxfId="142" priority="236" stopIfTrue="1" operator="notEqual">
      <formula>$B9</formula>
    </cfRule>
  </conditionalFormatting>
  <conditionalFormatting sqref="R11:R12">
    <cfRule type="cellIs" dxfId="141" priority="233" stopIfTrue="1" operator="notEqual">
      <formula>$B11</formula>
    </cfRule>
    <cfRule type="cellIs" priority="234" stopIfTrue="1" operator="notEqual">
      <formula>$B11</formula>
    </cfRule>
  </conditionalFormatting>
  <conditionalFormatting sqref="R13:R15">
    <cfRule type="cellIs" dxfId="140" priority="232" stopIfTrue="1" operator="notEqual">
      <formula>$B13</formula>
    </cfRule>
  </conditionalFormatting>
  <conditionalFormatting sqref="R25">
    <cfRule type="cellIs" dxfId="139" priority="230" stopIfTrue="1" operator="notEqual">
      <formula>$B25</formula>
    </cfRule>
    <cfRule type="cellIs" priority="231" stopIfTrue="1" operator="notEqual">
      <formula>$B25</formula>
    </cfRule>
  </conditionalFormatting>
  <conditionalFormatting sqref="R17:R24">
    <cfRule type="cellIs" dxfId="138" priority="229" stopIfTrue="1" operator="notEqual">
      <formula>$B17</formula>
    </cfRule>
  </conditionalFormatting>
  <conditionalFormatting sqref="R26">
    <cfRule type="cellIs" dxfId="137" priority="228" stopIfTrue="1" operator="notEqual">
      <formula>$B26</formula>
    </cfRule>
  </conditionalFormatting>
  <conditionalFormatting sqref="R36">
    <cfRule type="cellIs" dxfId="136" priority="226" stopIfTrue="1" operator="notEqual">
      <formula>$B36</formula>
    </cfRule>
    <cfRule type="cellIs" priority="227" stopIfTrue="1" operator="notEqual">
      <formula>$B36</formula>
    </cfRule>
  </conditionalFormatting>
  <conditionalFormatting sqref="R28:R35">
    <cfRule type="cellIs" dxfId="135" priority="225" stopIfTrue="1" operator="notEqual">
      <formula>$B28</formula>
    </cfRule>
  </conditionalFormatting>
  <conditionalFormatting sqref="R40">
    <cfRule type="cellIs" dxfId="134" priority="223" stopIfTrue="1" operator="notEqual">
      <formula>$B40</formula>
    </cfRule>
    <cfRule type="cellIs" priority="224" stopIfTrue="1" operator="notEqual">
      <formula>$B40</formula>
    </cfRule>
  </conditionalFormatting>
  <conditionalFormatting sqref="R38:R39">
    <cfRule type="cellIs" dxfId="133" priority="222" stopIfTrue="1" operator="notEqual">
      <formula>$B38</formula>
    </cfRule>
  </conditionalFormatting>
  <conditionalFormatting sqref="R41">
    <cfRule type="cellIs" dxfId="132" priority="221" stopIfTrue="1" operator="notEqual">
      <formula>$B41</formula>
    </cfRule>
  </conditionalFormatting>
  <conditionalFormatting sqref="R53">
    <cfRule type="cellIs" dxfId="131" priority="219" stopIfTrue="1" operator="notEqual">
      <formula>$B53</formula>
    </cfRule>
    <cfRule type="cellIs" priority="220" stopIfTrue="1" operator="notEqual">
      <formula>$B53</formula>
    </cfRule>
  </conditionalFormatting>
  <conditionalFormatting sqref="R43:R52">
    <cfRule type="cellIs" dxfId="130" priority="218" stopIfTrue="1" operator="notEqual">
      <formula>$B43</formula>
    </cfRule>
  </conditionalFormatting>
  <conditionalFormatting sqref="R62:R63">
    <cfRule type="cellIs" dxfId="129" priority="216" stopIfTrue="1" operator="notEqual">
      <formula>$B62</formula>
    </cfRule>
    <cfRule type="cellIs" priority="217" stopIfTrue="1" operator="notEqual">
      <formula>$B62</formula>
    </cfRule>
  </conditionalFormatting>
  <conditionalFormatting sqref="R55:R61">
    <cfRule type="cellIs" dxfId="128" priority="215" stopIfTrue="1" operator="notEqual">
      <formula>$B55</formula>
    </cfRule>
  </conditionalFormatting>
  <conditionalFormatting sqref="R67">
    <cfRule type="cellIs" dxfId="127" priority="213" stopIfTrue="1" operator="notEqual">
      <formula>$B67</formula>
    </cfRule>
    <cfRule type="cellIs" priority="214" stopIfTrue="1" operator="notEqual">
      <formula>$B67</formula>
    </cfRule>
  </conditionalFormatting>
  <conditionalFormatting sqref="R65:R66">
    <cfRule type="cellIs" dxfId="126" priority="212" stopIfTrue="1" operator="notEqual">
      <formula>$B65</formula>
    </cfRule>
  </conditionalFormatting>
  <conditionalFormatting sqref="R74">
    <cfRule type="cellIs" dxfId="125" priority="210" stopIfTrue="1" operator="notEqual">
      <formula>$B74</formula>
    </cfRule>
    <cfRule type="cellIs" priority="211" stopIfTrue="1" operator="notEqual">
      <formula>$B74</formula>
    </cfRule>
  </conditionalFormatting>
  <conditionalFormatting sqref="R95">
    <cfRule type="cellIs" dxfId="124" priority="208" stopIfTrue="1" operator="notEqual">
      <formula>$B95</formula>
    </cfRule>
    <cfRule type="cellIs" priority="209" stopIfTrue="1" operator="notEqual">
      <formula>$B95</formula>
    </cfRule>
  </conditionalFormatting>
  <conditionalFormatting sqref="R69:R73">
    <cfRule type="cellIs" dxfId="123" priority="207" stopIfTrue="1" operator="notEqual">
      <formula>$B69</formula>
    </cfRule>
  </conditionalFormatting>
  <conditionalFormatting sqref="R76:R77">
    <cfRule type="cellIs" dxfId="122" priority="206" stopIfTrue="1" operator="notEqual">
      <formula>$B76</formula>
    </cfRule>
  </conditionalFormatting>
  <conditionalFormatting sqref="R80:R94">
    <cfRule type="cellIs" dxfId="121" priority="205" stopIfTrue="1" operator="notEqual">
      <formula>$B80</formula>
    </cfRule>
  </conditionalFormatting>
  <conditionalFormatting sqref="R104:R105">
    <cfRule type="cellIs" dxfId="120" priority="203" stopIfTrue="1" operator="notEqual">
      <formula>$B104</formula>
    </cfRule>
    <cfRule type="cellIs" priority="204" stopIfTrue="1" operator="notEqual">
      <formula>$B104</formula>
    </cfRule>
  </conditionalFormatting>
  <conditionalFormatting sqref="R98:R103">
    <cfRule type="cellIs" dxfId="119" priority="202" stopIfTrue="1" operator="notEqual">
      <formula>$B98</formula>
    </cfRule>
  </conditionalFormatting>
  <conditionalFormatting sqref="E105:Q105">
    <cfRule type="cellIs" dxfId="118" priority="201" stopIfTrue="1" operator="notEqual">
      <formula>E$108</formula>
    </cfRule>
  </conditionalFormatting>
  <conditionalFormatting sqref="S13">
    <cfRule type="expression" dxfId="117" priority="198" stopIfTrue="1">
      <formula>(S13+T13)&gt;C13</formula>
    </cfRule>
  </conditionalFormatting>
  <conditionalFormatting sqref="S14">
    <cfRule type="expression" dxfId="116" priority="195" stopIfTrue="1">
      <formula>(S14+T14)&gt;C14</formula>
    </cfRule>
  </conditionalFormatting>
  <conditionalFormatting sqref="S17">
    <cfRule type="expression" dxfId="115" priority="194" stopIfTrue="1">
      <formula>(S17+T17)&gt;C17</formula>
    </cfRule>
  </conditionalFormatting>
  <conditionalFormatting sqref="S18">
    <cfRule type="expression" dxfId="114" priority="186" stopIfTrue="1">
      <formula>(S18+T18)&gt;C18</formula>
    </cfRule>
  </conditionalFormatting>
  <conditionalFormatting sqref="S19">
    <cfRule type="expression" dxfId="113" priority="184" stopIfTrue="1">
      <formula>(S19+T19)&gt;C19</formula>
    </cfRule>
  </conditionalFormatting>
  <conditionalFormatting sqref="S21">
    <cfRule type="expression" dxfId="112" priority="182" stopIfTrue="1">
      <formula>(S21+T21)&gt;C21</formula>
    </cfRule>
  </conditionalFormatting>
  <conditionalFormatting sqref="S22">
    <cfRule type="expression" dxfId="111" priority="181" stopIfTrue="1">
      <formula>(S22+T22)&gt;C22</formula>
    </cfRule>
  </conditionalFormatting>
  <conditionalFormatting sqref="S23">
    <cfRule type="expression" dxfId="110" priority="180" stopIfTrue="1">
      <formula>(S23+T23)&gt;C23</formula>
    </cfRule>
  </conditionalFormatting>
  <conditionalFormatting sqref="S24">
    <cfRule type="expression" dxfId="109" priority="179" stopIfTrue="1">
      <formula>(S24+T24)&gt;C24</formula>
    </cfRule>
  </conditionalFormatting>
  <conditionalFormatting sqref="S26">
    <cfRule type="expression" dxfId="108" priority="172" stopIfTrue="1">
      <formula>(S26+T26)&gt;C26</formula>
    </cfRule>
  </conditionalFormatting>
  <conditionalFormatting sqref="S28">
    <cfRule type="expression" dxfId="107" priority="170" stopIfTrue="1">
      <formula>(S28+T28)&gt;C28</formula>
    </cfRule>
  </conditionalFormatting>
  <conditionalFormatting sqref="S29">
    <cfRule type="expression" dxfId="106" priority="168" stopIfTrue="1">
      <formula>(S29+T29)&gt;C29</formula>
    </cfRule>
  </conditionalFormatting>
  <conditionalFormatting sqref="S30">
    <cfRule type="expression" dxfId="105" priority="167" stopIfTrue="1">
      <formula>(S30+T30)&gt;C30</formula>
    </cfRule>
  </conditionalFormatting>
  <conditionalFormatting sqref="S31">
    <cfRule type="expression" dxfId="104" priority="166" stopIfTrue="1">
      <formula>(S31+T31)&gt;C31</formula>
    </cfRule>
  </conditionalFormatting>
  <conditionalFormatting sqref="S32">
    <cfRule type="expression" dxfId="103" priority="165" stopIfTrue="1">
      <formula>(S32+T32)&gt;C32</formula>
    </cfRule>
  </conditionalFormatting>
  <conditionalFormatting sqref="S33">
    <cfRule type="expression" dxfId="102" priority="164" stopIfTrue="1">
      <formula>(S33+T33)&gt;C33</formula>
    </cfRule>
  </conditionalFormatting>
  <conditionalFormatting sqref="S34">
    <cfRule type="expression" dxfId="101" priority="163" stopIfTrue="1">
      <formula>(S34+T34)&gt;C34</formula>
    </cfRule>
  </conditionalFormatting>
  <conditionalFormatting sqref="S35">
    <cfRule type="expression" dxfId="100" priority="162" stopIfTrue="1">
      <formula>(S35+T35)&gt;C35</formula>
    </cfRule>
  </conditionalFormatting>
  <conditionalFormatting sqref="S38">
    <cfRule type="expression" dxfId="99" priority="154" stopIfTrue="1">
      <formula>(S38+T38)&gt;C38</formula>
    </cfRule>
  </conditionalFormatting>
  <conditionalFormatting sqref="S39">
    <cfRule type="expression" dxfId="98" priority="153" stopIfTrue="1">
      <formula>(S39+T39)&gt;C39</formula>
    </cfRule>
  </conditionalFormatting>
  <conditionalFormatting sqref="S41">
    <cfRule type="expression" dxfId="97" priority="150" stopIfTrue="1">
      <formula>(S41+T41)&gt;C41</formula>
    </cfRule>
  </conditionalFormatting>
  <conditionalFormatting sqref="S43">
    <cfRule type="expression" dxfId="96" priority="148" stopIfTrue="1">
      <formula>(S43+T43)&gt;C43</formula>
    </cfRule>
  </conditionalFormatting>
  <conditionalFormatting sqref="S44">
    <cfRule type="expression" dxfId="95" priority="143" stopIfTrue="1">
      <formula>(S44+T44)&gt;C44</formula>
    </cfRule>
  </conditionalFormatting>
  <conditionalFormatting sqref="S45">
    <cfRule type="expression" dxfId="94" priority="142" stopIfTrue="1">
      <formula>(S45+T45)&gt;C45</formula>
    </cfRule>
  </conditionalFormatting>
  <conditionalFormatting sqref="S46">
    <cfRule type="expression" dxfId="93" priority="141" stopIfTrue="1">
      <formula>(S46+T46)&gt;C46</formula>
    </cfRule>
  </conditionalFormatting>
  <conditionalFormatting sqref="S47">
    <cfRule type="expression" dxfId="92" priority="140" stopIfTrue="1">
      <formula>(S47+T47)&gt;C47</formula>
    </cfRule>
  </conditionalFormatting>
  <conditionalFormatting sqref="S48">
    <cfRule type="expression" dxfId="91" priority="139" stopIfTrue="1">
      <formula>(S48+T48)&gt;C48</formula>
    </cfRule>
  </conditionalFormatting>
  <conditionalFormatting sqref="S49">
    <cfRule type="expression" dxfId="90" priority="138" stopIfTrue="1">
      <formula>(S49+T49)&gt;C49</formula>
    </cfRule>
  </conditionalFormatting>
  <conditionalFormatting sqref="S50">
    <cfRule type="expression" dxfId="89" priority="137" stopIfTrue="1">
      <formula>(S50+T50)&gt;C50</formula>
    </cfRule>
  </conditionalFormatting>
  <conditionalFormatting sqref="S51">
    <cfRule type="expression" dxfId="88" priority="136" stopIfTrue="1">
      <formula>(S51+T51)&gt;C51</formula>
    </cfRule>
  </conditionalFormatting>
  <conditionalFormatting sqref="S52">
    <cfRule type="expression" dxfId="87" priority="135" stopIfTrue="1">
      <formula>(S52+T52)&gt;C52</formula>
    </cfRule>
  </conditionalFormatting>
  <conditionalFormatting sqref="S65">
    <cfRule type="expression" dxfId="86" priority="125" stopIfTrue="1">
      <formula>(S65+T65)&gt;C65</formula>
    </cfRule>
  </conditionalFormatting>
  <conditionalFormatting sqref="S66">
    <cfRule type="expression" dxfId="85" priority="124" stopIfTrue="1">
      <formula>(S66+T66)&gt;C66</formula>
    </cfRule>
  </conditionalFormatting>
  <conditionalFormatting sqref="S76">
    <cfRule type="expression" dxfId="84" priority="121" stopIfTrue="1">
      <formula>(S76+T76)&gt;C76</formula>
    </cfRule>
  </conditionalFormatting>
  <conditionalFormatting sqref="S77">
    <cfRule type="expression" dxfId="83" priority="120" stopIfTrue="1">
      <formula>(S77+T77)&gt;C77</formula>
    </cfRule>
  </conditionalFormatting>
  <conditionalFormatting sqref="S81">
    <cfRule type="expression" dxfId="82" priority="117" stopIfTrue="1">
      <formula>(S81+T81)&gt;C81</formula>
    </cfRule>
  </conditionalFormatting>
  <conditionalFormatting sqref="S82">
    <cfRule type="expression" dxfId="81" priority="116" stopIfTrue="1">
      <formula>(S82+T82)&gt;C82</formula>
    </cfRule>
  </conditionalFormatting>
  <conditionalFormatting sqref="S83">
    <cfRule type="expression" dxfId="80" priority="115" stopIfTrue="1">
      <formula>(S83+T83)&gt;C83</formula>
    </cfRule>
  </conditionalFormatting>
  <conditionalFormatting sqref="S84">
    <cfRule type="expression" dxfId="79" priority="114" stopIfTrue="1">
      <formula>(S84+T84)&gt;C84</formula>
    </cfRule>
  </conditionalFormatting>
  <conditionalFormatting sqref="S86">
    <cfRule type="expression" dxfId="78" priority="109" stopIfTrue="1">
      <formula>(S86+T86)&gt;C86</formula>
    </cfRule>
  </conditionalFormatting>
  <conditionalFormatting sqref="S87">
    <cfRule type="expression" dxfId="77" priority="108" stopIfTrue="1">
      <formula>(S87+T87)&gt;C87</formula>
    </cfRule>
  </conditionalFormatting>
  <conditionalFormatting sqref="S88">
    <cfRule type="expression" dxfId="76" priority="107" stopIfTrue="1">
      <formula>(S88+T88)&gt;C88</formula>
    </cfRule>
  </conditionalFormatting>
  <conditionalFormatting sqref="S89">
    <cfRule type="expression" dxfId="75" priority="106" stopIfTrue="1">
      <formula>(S89+T89)&gt;C89</formula>
    </cfRule>
  </conditionalFormatting>
  <conditionalFormatting sqref="S90">
    <cfRule type="expression" dxfId="74" priority="105" stopIfTrue="1">
      <formula>(S90+T90)&gt;C90</formula>
    </cfRule>
  </conditionalFormatting>
  <conditionalFormatting sqref="S91">
    <cfRule type="expression" dxfId="73" priority="104" stopIfTrue="1">
      <formula>(S91+T91)&gt;C91</formula>
    </cfRule>
  </conditionalFormatting>
  <conditionalFormatting sqref="S92">
    <cfRule type="expression" dxfId="72" priority="103" stopIfTrue="1">
      <formula>(S92+T92)&gt;C92</formula>
    </cfRule>
  </conditionalFormatting>
  <conditionalFormatting sqref="S93">
    <cfRule type="expression" dxfId="71" priority="102" stopIfTrue="1">
      <formula>(S93+T93)&gt;C93</formula>
    </cfRule>
  </conditionalFormatting>
  <conditionalFormatting sqref="S94">
    <cfRule type="expression" dxfId="70" priority="101" stopIfTrue="1">
      <formula>(S94+T94)&gt;C94</formula>
    </cfRule>
  </conditionalFormatting>
  <conditionalFormatting sqref="S98">
    <cfRule type="expression" dxfId="69" priority="91" stopIfTrue="1">
      <formula>(S98+T98)&gt;C98</formula>
    </cfRule>
  </conditionalFormatting>
  <conditionalFormatting sqref="S99">
    <cfRule type="expression" dxfId="68" priority="90" stopIfTrue="1">
      <formula>(S99+T99)&gt;C99</formula>
    </cfRule>
  </conditionalFormatting>
  <conditionalFormatting sqref="S100">
    <cfRule type="expression" dxfId="67" priority="89" stopIfTrue="1">
      <formula>(S100+T100)&gt;C100</formula>
    </cfRule>
  </conditionalFormatting>
  <conditionalFormatting sqref="S101">
    <cfRule type="expression" dxfId="66" priority="88" stopIfTrue="1">
      <formula>(S101+T101)&gt;C101</formula>
    </cfRule>
  </conditionalFormatting>
  <conditionalFormatting sqref="S102">
    <cfRule type="expression" dxfId="65" priority="87" stopIfTrue="1">
      <formula>(S102+T102)&gt;C102</formula>
    </cfRule>
  </conditionalFormatting>
  <conditionalFormatting sqref="S103">
    <cfRule type="expression" dxfId="64" priority="86" stopIfTrue="1">
      <formula>(S103+T103)&gt;C103</formula>
    </cfRule>
  </conditionalFormatting>
  <conditionalFormatting sqref="C10">
    <cfRule type="expression" dxfId="63" priority="78">
      <formula>"(S10+T10)&gt;C10 "</formula>
    </cfRule>
  </conditionalFormatting>
  <conditionalFormatting sqref="T10">
    <cfRule type="expression" dxfId="62" priority="76" stopIfTrue="1">
      <formula>(S10+T10)&gt;C10</formula>
    </cfRule>
  </conditionalFormatting>
  <conditionalFormatting sqref="T13">
    <cfRule type="expression" dxfId="61" priority="74" stopIfTrue="1">
      <formula>(S13+T13)&gt;C13</formula>
    </cfRule>
  </conditionalFormatting>
  <conditionalFormatting sqref="T14">
    <cfRule type="expression" dxfId="60" priority="73" stopIfTrue="1">
      <formula>(S14+T14)&gt;C14</formula>
    </cfRule>
  </conditionalFormatting>
  <conditionalFormatting sqref="T17">
    <cfRule type="expression" dxfId="59" priority="72" stopIfTrue="1">
      <formula>(S17+T17)&gt;C17</formula>
    </cfRule>
  </conditionalFormatting>
  <conditionalFormatting sqref="T18">
    <cfRule type="expression" dxfId="58" priority="55" stopIfTrue="1">
      <formula>(S18+T18)&gt;C18</formula>
    </cfRule>
  </conditionalFormatting>
  <conditionalFormatting sqref="T19">
    <cfRule type="expression" dxfId="57" priority="54" stopIfTrue="1">
      <formula>(S19+T19)&gt;C19</formula>
    </cfRule>
  </conditionalFormatting>
  <conditionalFormatting sqref="T20">
    <cfRule type="expression" dxfId="56" priority="53" stopIfTrue="1">
      <formula>(S20+T20)&gt;C20</formula>
    </cfRule>
  </conditionalFormatting>
  <conditionalFormatting sqref="T21">
    <cfRule type="expression" dxfId="55" priority="52" stopIfTrue="1">
      <formula>(S21+T21)&gt;C21</formula>
    </cfRule>
  </conditionalFormatting>
  <conditionalFormatting sqref="T22">
    <cfRule type="expression" dxfId="54" priority="51" stopIfTrue="1">
      <formula>(S22+T22)&gt;C22</formula>
    </cfRule>
  </conditionalFormatting>
  <conditionalFormatting sqref="T23">
    <cfRule type="expression" dxfId="53" priority="50" stopIfTrue="1">
      <formula>(S23+T23)&gt;C23</formula>
    </cfRule>
  </conditionalFormatting>
  <conditionalFormatting sqref="T24">
    <cfRule type="expression" dxfId="52" priority="49" stopIfTrue="1">
      <formula>(S24+T24)&gt;C24</formula>
    </cfRule>
  </conditionalFormatting>
  <conditionalFormatting sqref="T26">
    <cfRule type="expression" dxfId="51" priority="47" stopIfTrue="1">
      <formula>(S26+T26)&gt;C26</formula>
    </cfRule>
  </conditionalFormatting>
  <conditionalFormatting sqref="T28">
    <cfRule type="expression" dxfId="50" priority="46" stopIfTrue="1">
      <formula>(S28+T28)&gt;C28</formula>
    </cfRule>
  </conditionalFormatting>
  <conditionalFormatting sqref="T29">
    <cfRule type="expression" dxfId="49" priority="44" stopIfTrue="1">
      <formula>(S29+T29)&gt;C29</formula>
    </cfRule>
  </conditionalFormatting>
  <conditionalFormatting sqref="T30">
    <cfRule type="expression" dxfId="48" priority="43" stopIfTrue="1">
      <formula>(S30+T30)&gt;C30</formula>
    </cfRule>
  </conditionalFormatting>
  <conditionalFormatting sqref="T31">
    <cfRule type="expression" dxfId="47" priority="42" stopIfTrue="1">
      <formula>(S31+T31)&gt;C31</formula>
    </cfRule>
  </conditionalFormatting>
  <conditionalFormatting sqref="T32">
    <cfRule type="expression" dxfId="46" priority="41" stopIfTrue="1">
      <formula>(S32+T32)&gt;C32</formula>
    </cfRule>
  </conditionalFormatting>
  <conditionalFormatting sqref="T33">
    <cfRule type="expression" dxfId="45" priority="40" stopIfTrue="1">
      <formula>(S33+T33)&gt;C33</formula>
    </cfRule>
  </conditionalFormatting>
  <conditionalFormatting sqref="T34">
    <cfRule type="expression" dxfId="44" priority="39" stopIfTrue="1">
      <formula>(S34+T34)&gt;C34</formula>
    </cfRule>
  </conditionalFormatting>
  <conditionalFormatting sqref="T35">
    <cfRule type="expression" dxfId="43" priority="38" stopIfTrue="1">
      <formula>(S35+T35)&gt;C35</formula>
    </cfRule>
  </conditionalFormatting>
  <conditionalFormatting sqref="T38">
    <cfRule type="expression" dxfId="42" priority="37" stopIfTrue="1">
      <formula>(S38+T38)&gt;C38</formula>
    </cfRule>
  </conditionalFormatting>
  <conditionalFormatting sqref="T39">
    <cfRule type="expression" dxfId="41" priority="36" stopIfTrue="1">
      <formula>(S39+T39)&gt;C39</formula>
    </cfRule>
  </conditionalFormatting>
  <conditionalFormatting sqref="T41">
    <cfRule type="expression" dxfId="40" priority="35" stopIfTrue="1">
      <formula>(S41+T41)&gt;C41</formula>
    </cfRule>
  </conditionalFormatting>
  <conditionalFormatting sqref="T43">
    <cfRule type="expression" dxfId="39" priority="34" stopIfTrue="1">
      <formula>(S43+T43)&gt;C43</formula>
    </cfRule>
  </conditionalFormatting>
  <conditionalFormatting sqref="T44">
    <cfRule type="expression" dxfId="38" priority="33" stopIfTrue="1">
      <formula>(S44+T44)&gt;C44</formula>
    </cfRule>
  </conditionalFormatting>
  <conditionalFormatting sqref="T45">
    <cfRule type="expression" dxfId="37" priority="32" stopIfTrue="1">
      <formula>(S45+T45)&gt;C45</formula>
    </cfRule>
  </conditionalFormatting>
  <conditionalFormatting sqref="T46">
    <cfRule type="expression" dxfId="36" priority="31" stopIfTrue="1">
      <formula>(S46+T46)&gt;C46</formula>
    </cfRule>
  </conditionalFormatting>
  <conditionalFormatting sqref="T47">
    <cfRule type="expression" dxfId="35" priority="30" stopIfTrue="1">
      <formula>(S47+T47)&gt;C47</formula>
    </cfRule>
  </conditionalFormatting>
  <conditionalFormatting sqref="T48">
    <cfRule type="expression" dxfId="34" priority="29" stopIfTrue="1">
      <formula>(S48+T48)&gt;C48</formula>
    </cfRule>
  </conditionalFormatting>
  <conditionalFormatting sqref="T49">
    <cfRule type="expression" dxfId="33" priority="28" stopIfTrue="1">
      <formula>(S49+T49)&gt;C49</formula>
    </cfRule>
  </conditionalFormatting>
  <conditionalFormatting sqref="T50">
    <cfRule type="expression" dxfId="32" priority="27" stopIfTrue="1">
      <formula>(S50+T50)&gt;C50</formula>
    </cfRule>
  </conditionalFormatting>
  <conditionalFormatting sqref="T51">
    <cfRule type="expression" dxfId="31" priority="26" stopIfTrue="1">
      <formula>(S51+T51)&gt;C51</formula>
    </cfRule>
  </conditionalFormatting>
  <conditionalFormatting sqref="T52">
    <cfRule type="expression" dxfId="30" priority="25" stopIfTrue="1">
      <formula>(S52+T52)&gt;C52</formula>
    </cfRule>
  </conditionalFormatting>
  <conditionalFormatting sqref="T65">
    <cfRule type="expression" dxfId="29" priority="24" stopIfTrue="1">
      <formula>(S65+T65)&gt;C65</formula>
    </cfRule>
  </conditionalFormatting>
  <conditionalFormatting sqref="T66">
    <cfRule type="expression" dxfId="28" priority="23" stopIfTrue="1">
      <formula>(S66+T66)&gt;C66</formula>
    </cfRule>
  </conditionalFormatting>
  <conditionalFormatting sqref="T76">
    <cfRule type="expression" dxfId="27" priority="22" stopIfTrue="1">
      <formula>(S76+T76)&gt;C76</formula>
    </cfRule>
  </conditionalFormatting>
  <conditionalFormatting sqref="T77">
    <cfRule type="expression" dxfId="26" priority="21" stopIfTrue="1">
      <formula>(S77+T77)&gt;C77</formula>
    </cfRule>
  </conditionalFormatting>
  <conditionalFormatting sqref="T81">
    <cfRule type="expression" dxfId="25" priority="20" stopIfTrue="1">
      <formula>(S81+T81)&gt;C81</formula>
    </cfRule>
  </conditionalFormatting>
  <conditionalFormatting sqref="T82">
    <cfRule type="expression" dxfId="24" priority="19" stopIfTrue="1">
      <formula>(S82+T82)&gt;C82</formula>
    </cfRule>
  </conditionalFormatting>
  <conditionalFormatting sqref="T83">
    <cfRule type="expression" dxfId="23" priority="18" stopIfTrue="1">
      <formula>(S83+T83)&gt;C83</formula>
    </cfRule>
  </conditionalFormatting>
  <conditionalFormatting sqref="T84">
    <cfRule type="expression" dxfId="22" priority="17" stopIfTrue="1">
      <formula>(S84+T84)&gt;C84</formula>
    </cfRule>
  </conditionalFormatting>
  <conditionalFormatting sqref="T86">
    <cfRule type="expression" dxfId="21" priority="16" stopIfTrue="1">
      <formula>(S86+T86)&gt;C86</formula>
    </cfRule>
  </conditionalFormatting>
  <conditionalFormatting sqref="T87">
    <cfRule type="expression" dxfId="20" priority="15" stopIfTrue="1">
      <formula>(S87+T87)&gt;C87</formula>
    </cfRule>
  </conditionalFormatting>
  <conditionalFormatting sqref="T88">
    <cfRule type="expression" dxfId="19" priority="14" stopIfTrue="1">
      <formula>(S88+T88)&gt;C88</formula>
    </cfRule>
  </conditionalFormatting>
  <conditionalFormatting sqref="T89">
    <cfRule type="expression" dxfId="18" priority="13" stopIfTrue="1">
      <formula>(S89+T89)&gt;C89</formula>
    </cfRule>
  </conditionalFormatting>
  <conditionalFormatting sqref="T90">
    <cfRule type="expression" dxfId="17" priority="12" stopIfTrue="1">
      <formula>(S90+T90)&gt;C90</formula>
    </cfRule>
  </conditionalFormatting>
  <conditionalFormatting sqref="T91">
    <cfRule type="expression" dxfId="16" priority="11" stopIfTrue="1">
      <formula>(S91+T91)&gt;C91</formula>
    </cfRule>
  </conditionalFormatting>
  <conditionalFormatting sqref="T92">
    <cfRule type="expression" dxfId="15" priority="10" stopIfTrue="1">
      <formula>(S92+T92)&gt;C92</formula>
    </cfRule>
  </conditionalFormatting>
  <conditionalFormatting sqref="T93">
    <cfRule type="expression" dxfId="14" priority="9" stopIfTrue="1">
      <formula>(S93+T93)&gt;C93</formula>
    </cfRule>
  </conditionalFormatting>
  <conditionalFormatting sqref="T94">
    <cfRule type="expression" dxfId="13" priority="8" stopIfTrue="1">
      <formula>(S94+T94)&gt;C94</formula>
    </cfRule>
  </conditionalFormatting>
  <conditionalFormatting sqref="T98">
    <cfRule type="expression" dxfId="12" priority="7" stopIfTrue="1">
      <formula>(S98+T98)&gt;C98</formula>
    </cfRule>
  </conditionalFormatting>
  <conditionalFormatting sqref="T99">
    <cfRule type="expression" dxfId="11" priority="6" stopIfTrue="1">
      <formula>(S99+T99)&gt;C99</formula>
    </cfRule>
  </conditionalFormatting>
  <conditionalFormatting sqref="T100">
    <cfRule type="expression" dxfId="10" priority="5" stopIfTrue="1">
      <formula>(S100+T100)&gt;C100</formula>
    </cfRule>
  </conditionalFormatting>
  <conditionalFormatting sqref="T101">
    <cfRule type="expression" dxfId="9" priority="4" stopIfTrue="1">
      <formula>(S101+T101)&gt;C101</formula>
    </cfRule>
  </conditionalFormatting>
  <conditionalFormatting sqref="T102">
    <cfRule type="expression" dxfId="8" priority="3" stopIfTrue="1">
      <formula>(S102+T102)&gt;C102</formula>
    </cfRule>
  </conditionalFormatting>
  <conditionalFormatting sqref="T103">
    <cfRule type="expression" dxfId="7" priority="2" stopIfTrue="1">
      <formula>(S103+T103)&gt;C103</formula>
    </cfRule>
  </conditionalFormatting>
  <conditionalFormatting sqref="S20">
    <cfRule type="expression" dxfId="6" priority="1" stopIfTrue="1">
      <formula>(S20+T20)&gt;C20</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87" zoomScaleNormal="100" zoomScaleSheetLayoutView="100" workbookViewId="0">
      <selection activeCell="F103" sqref="F103"/>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1" t="s">
        <v>1496</v>
      </c>
      <c r="B1" s="1612"/>
      <c r="C1" s="1612"/>
      <c r="D1" s="1612"/>
      <c r="E1" s="1612"/>
      <c r="F1" s="1612"/>
      <c r="G1" s="1612"/>
      <c r="H1" s="1612"/>
      <c r="I1" s="1612"/>
      <c r="J1" s="1613"/>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1500000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200000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1700000</v>
      </c>
      <c r="C8" s="589">
        <f>SUM(C4:C7)</f>
        <v>0</v>
      </c>
      <c r="D8" s="589">
        <f>SUM(D4:D7)</f>
        <v>0</v>
      </c>
      <c r="E8" s="591"/>
      <c r="F8" s="591"/>
      <c r="G8" s="591"/>
      <c r="H8" s="591"/>
      <c r="I8" s="591"/>
      <c r="J8" s="591"/>
      <c r="K8" s="587"/>
    </row>
    <row r="9" spans="1:11" s="588" customFormat="1">
      <c r="A9" s="592" t="s">
        <v>645</v>
      </c>
      <c r="B9" s="589">
        <f>'Sources and Uses Budget'!C9</f>
        <v>21450000</v>
      </c>
      <c r="C9" s="590"/>
      <c r="D9" s="590"/>
      <c r="E9" s="591"/>
      <c r="F9" s="591"/>
      <c r="G9" s="591"/>
      <c r="H9" s="589">
        <f>'Sources and Uses Budget'!T9</f>
        <v>21450000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21450000</v>
      </c>
      <c r="C11" s="589">
        <f>SUM(C9:C10)</f>
        <v>0</v>
      </c>
      <c r="D11" s="589">
        <f>SUM(D9:D10)</f>
        <v>0</v>
      </c>
      <c r="E11" s="591"/>
      <c r="F11" s="591"/>
      <c r="G11" s="591"/>
      <c r="H11" s="589">
        <f>'Sources and Uses Budget'!T11</f>
        <v>21450000</v>
      </c>
      <c r="I11" s="589">
        <f>SUM(I9:I10)</f>
        <v>0</v>
      </c>
      <c r="J11" s="589">
        <f>SUM(J9:J10)</f>
        <v>0</v>
      </c>
      <c r="K11" s="587"/>
    </row>
    <row r="12" spans="1:11" s="588" customFormat="1">
      <c r="A12" s="593" t="s">
        <v>91</v>
      </c>
      <c r="B12" s="589">
        <f>'Sources and Uses Budget'!C12</f>
        <v>23150000</v>
      </c>
      <c r="C12" s="589">
        <f>SUM(C8+C11)</f>
        <v>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6500000</v>
      </c>
      <c r="C18" s="590"/>
      <c r="D18" s="590"/>
      <c r="E18" s="589">
        <f>'Sources and Uses Budget'!S18</f>
        <v>6500000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520000</v>
      </c>
      <c r="C20" s="590"/>
      <c r="D20" s="590"/>
      <c r="E20" s="589">
        <f>'Sources and Uses Budget'!S20</f>
        <v>520000</v>
      </c>
      <c r="F20" s="590"/>
      <c r="G20" s="590"/>
      <c r="H20" s="589">
        <f>'Sources and Uses Budget'!T20</f>
        <v>0</v>
      </c>
      <c r="I20" s="590"/>
      <c r="J20" s="590"/>
      <c r="K20" s="587"/>
    </row>
    <row r="21" spans="1:11" s="588" customFormat="1">
      <c r="A21" s="592" t="s">
        <v>145</v>
      </c>
      <c r="B21" s="589">
        <f>'Sources and Uses Budget'!C21</f>
        <v>390000</v>
      </c>
      <c r="C21" s="590"/>
      <c r="D21" s="590"/>
      <c r="E21" s="589">
        <f>'Sources and Uses Budget'!S21</f>
        <v>390000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7410000</v>
      </c>
      <c r="C25" s="589">
        <f>SUM(C17:C24)</f>
        <v>0</v>
      </c>
      <c r="D25" s="589">
        <f>SUM(D17:D24)</f>
        <v>0</v>
      </c>
      <c r="E25" s="589">
        <f>'Sources and Uses Budget'!S25</f>
        <v>7410000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150000</v>
      </c>
      <c r="C26" s="590"/>
      <c r="D26" s="590"/>
      <c r="E26" s="589">
        <f>'Sources and Uses Budget'!S26</f>
        <v>150000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100000</v>
      </c>
      <c r="C38" s="590"/>
      <c r="D38" s="590"/>
      <c r="E38" s="589">
        <f>'Sources and Uses Budget'!S38</f>
        <v>100000</v>
      </c>
      <c r="F38" s="590"/>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100000</v>
      </c>
      <c r="C40" s="589">
        <f>SUM(C37:C39)</f>
        <v>0</v>
      </c>
      <c r="D40" s="589">
        <f>SUM(D37:D39)</f>
        <v>0</v>
      </c>
      <c r="E40" s="589">
        <f>'Sources and Uses Budget'!S40</f>
        <v>100000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65000</v>
      </c>
      <c r="C41" s="590"/>
      <c r="D41" s="590"/>
      <c r="E41" s="589">
        <f>'Sources and Uses Budget'!S41</f>
        <v>65000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515000</v>
      </c>
      <c r="C43" s="590"/>
      <c r="D43" s="590"/>
      <c r="E43" s="589">
        <f>'Sources and Uses Budget'!S43</f>
        <v>515000</v>
      </c>
      <c r="F43" s="590"/>
      <c r="G43" s="590"/>
      <c r="H43" s="589">
        <f>'Sources and Uses Budget'!T43</f>
        <v>0</v>
      </c>
      <c r="I43" s="590"/>
      <c r="J43" s="590"/>
      <c r="K43" s="587"/>
    </row>
    <row r="44" spans="1:11" s="588" customFormat="1">
      <c r="A44" s="592" t="s">
        <v>158</v>
      </c>
      <c r="B44" s="589">
        <f>'Sources and Uses Budget'!C44</f>
        <v>205000</v>
      </c>
      <c r="C44" s="590"/>
      <c r="D44" s="590"/>
      <c r="E44" s="589">
        <f>'Sources and Uses Budget'!S44</f>
        <v>205000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25000</v>
      </c>
      <c r="C47" s="590"/>
      <c r="D47" s="590"/>
      <c r="E47" s="589">
        <f>'Sources and Uses Budget'!S47</f>
        <v>25000</v>
      </c>
      <c r="F47" s="590"/>
      <c r="G47" s="590"/>
      <c r="H47" s="589">
        <f>'Sources and Uses Budget'!T47</f>
        <v>0</v>
      </c>
      <c r="I47" s="590"/>
      <c r="J47" s="590"/>
      <c r="K47" s="587"/>
    </row>
    <row r="48" spans="1:11" s="588" customFormat="1">
      <c r="A48" s="592" t="s">
        <v>163</v>
      </c>
      <c r="B48" s="589">
        <f>'Sources and Uses Budget'!C48</f>
        <v>0</v>
      </c>
      <c r="C48" s="590"/>
      <c r="D48" s="590"/>
      <c r="E48" s="589">
        <f>'Sources and Uses Budget'!S48</f>
        <v>0</v>
      </c>
      <c r="F48" s="590"/>
      <c r="G48" s="590"/>
      <c r="H48" s="589">
        <f>'Sources and Uses Budget'!T48</f>
        <v>0</v>
      </c>
      <c r="I48" s="590"/>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74100</v>
      </c>
      <c r="C50" s="590"/>
      <c r="D50" s="590"/>
      <c r="E50" s="589">
        <f>'Sources and Uses Budget'!S50</f>
        <v>74100</v>
      </c>
      <c r="F50" s="590"/>
      <c r="G50" s="590"/>
      <c r="H50" s="589">
        <f>'Sources and Uses Budget'!T50</f>
        <v>0</v>
      </c>
      <c r="I50" s="590"/>
      <c r="J50" s="590"/>
      <c r="K50" s="587"/>
    </row>
    <row r="51" spans="1:11" s="588" customFormat="1">
      <c r="A51" s="595" t="str">
        <f>'Sources and Uses Budget'!$A60</f>
        <v>Permanent loan Legal</v>
      </c>
      <c r="B51" s="589">
        <f>'Sources and Uses Budget'!C51</f>
        <v>20000</v>
      </c>
      <c r="C51" s="590"/>
      <c r="D51" s="590"/>
      <c r="E51" s="589">
        <f>'Sources and Uses Budget'!S51</f>
        <v>20000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839100</v>
      </c>
      <c r="C53" s="596">
        <f>SUM(C43:C52)</f>
        <v>0</v>
      </c>
      <c r="D53" s="596">
        <f>SUM(D43:D52)</f>
        <v>0</v>
      </c>
      <c r="E53" s="589">
        <f>'Sources and Uses Budget'!S53</f>
        <v>839100</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265000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Permanent loan Legal</v>
      </c>
      <c r="B60" s="589">
        <f>'Sources and Uses Budget'!C60</f>
        <v>105000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370000</v>
      </c>
      <c r="C62" s="589">
        <f>SUM(C55:C61)</f>
        <v>0</v>
      </c>
      <c r="D62" s="589">
        <f>SUM(D55:D61)</f>
        <v>0</v>
      </c>
      <c r="E62" s="591"/>
      <c r="F62" s="591"/>
      <c r="G62" s="591"/>
      <c r="H62" s="591"/>
      <c r="I62" s="591"/>
      <c r="J62" s="591"/>
      <c r="K62" s="587"/>
    </row>
    <row r="63" spans="1:11" s="588" customFormat="1">
      <c r="A63" s="600" t="s">
        <v>321</v>
      </c>
      <c r="B63" s="589">
        <f>'Sources and Uses Budget'!C63</f>
        <v>32084100</v>
      </c>
      <c r="C63" s="589">
        <f>SUM(C8+C11+C13+C14+C15+C25+C26+C36+C40+C41+C53+C62)</f>
        <v>0</v>
      </c>
      <c r="D63" s="589">
        <f>SUM(D8+D11+D13+D14+D15+D25+D26+D36+D40+D41+D53+D62)</f>
        <v>0</v>
      </c>
      <c r="E63" s="589">
        <f>'Sources and Uses Budget'!S63</f>
        <v>8564100</v>
      </c>
      <c r="F63" s="589">
        <f>SUM(F10+F13+F14+F15+F25+F26+F36+F40+F41+F53)</f>
        <v>0</v>
      </c>
      <c r="G63" s="589">
        <f>SUM(G10+G13+G14+G15+G25+G26+G36+G40+G41+G53)</f>
        <v>0</v>
      </c>
      <c r="H63" s="589">
        <f>'Sources and Uses Budget'!T63</f>
        <v>21450000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50000</v>
      </c>
      <c r="C65" s="590"/>
      <c r="D65" s="590"/>
      <c r="E65" s="589">
        <f>'Sources and Uses Budget'!S65</f>
        <v>50000</v>
      </c>
      <c r="F65" s="590"/>
      <c r="G65" s="590"/>
      <c r="H65" s="589">
        <f>'Sources and Uses Budget'!T65</f>
        <v>0</v>
      </c>
      <c r="I65" s="590"/>
      <c r="J65" s="590"/>
      <c r="K65" s="587"/>
    </row>
    <row r="66" spans="1:11" s="588" customFormat="1">
      <c r="A66" s="595" t="str">
        <f>'Sources and Uses Budget'!$A73</f>
        <v>Other: (Specify)</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652</v>
      </c>
      <c r="B67" s="589">
        <f>'Sources and Uses Budget'!C67</f>
        <v>50000</v>
      </c>
      <c r="C67" s="589">
        <f>SUM(C64:C66)</f>
        <v>0</v>
      </c>
      <c r="D67" s="589">
        <f>SUM(D64:D66)</f>
        <v>0</v>
      </c>
      <c r="E67" s="589">
        <f>'Sources and Uses Budget'!S67</f>
        <v>50000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427000</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427000</v>
      </c>
      <c r="C74" s="589">
        <f>SUM(C69:C73)</f>
        <v>0</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741000</v>
      </c>
      <c r="C76" s="590"/>
      <c r="D76" s="590"/>
      <c r="E76" s="589">
        <f>'Sources and Uses Budget'!S76</f>
        <v>741000</v>
      </c>
      <c r="F76" s="590"/>
      <c r="G76" s="590"/>
      <c r="H76" s="589">
        <f>'Sources and Uses Budget'!T76</f>
        <v>0</v>
      </c>
      <c r="I76" s="590"/>
      <c r="J76" s="590"/>
      <c r="K76" s="587"/>
    </row>
    <row r="77" spans="1:11" s="588" customFormat="1">
      <c r="A77" s="592" t="s">
        <v>63</v>
      </c>
      <c r="B77" s="589">
        <f>'Sources and Uses Budget'!C77</f>
        <v>250000</v>
      </c>
      <c r="C77" s="590"/>
      <c r="D77" s="590"/>
      <c r="E77" s="589">
        <f>'Sources and Uses Budget'!S77</f>
        <v>250000</v>
      </c>
      <c r="F77" s="590"/>
      <c r="G77" s="590"/>
      <c r="H77" s="589">
        <f>'Sources and Uses Budget'!T77</f>
        <v>0</v>
      </c>
      <c r="I77" s="590"/>
      <c r="J77" s="590"/>
      <c r="K77" s="587"/>
    </row>
    <row r="78" spans="1:11" s="588" customFormat="1">
      <c r="A78" s="593" t="s">
        <v>1469</v>
      </c>
      <c r="B78" s="589">
        <f>'Sources and Uses Budget'!C78</f>
        <v>991000</v>
      </c>
      <c r="C78" s="589">
        <f>SUM(C76:C77)</f>
        <v>0</v>
      </c>
      <c r="D78" s="589">
        <f>SUM(D76:D77)</f>
        <v>0</v>
      </c>
      <c r="E78" s="589">
        <f>'Sources and Uses Budget'!S78</f>
        <v>991000</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125000</v>
      </c>
      <c r="C80" s="590"/>
      <c r="D80" s="590"/>
      <c r="E80" s="591"/>
      <c r="F80" s="591"/>
      <c r="G80" s="591"/>
      <c r="H80" s="591"/>
      <c r="I80" s="591"/>
      <c r="J80" s="591"/>
      <c r="K80" s="587"/>
    </row>
    <row r="81" spans="1:11" s="588" customFormat="1">
      <c r="A81" s="223" t="s">
        <v>846</v>
      </c>
      <c r="B81" s="589">
        <f>'Sources and Uses Budget'!C81</f>
        <v>15000</v>
      </c>
      <c r="C81" s="590"/>
      <c r="D81" s="590"/>
      <c r="E81" s="589">
        <f>'Sources and Uses Budget'!S81</f>
        <v>15000</v>
      </c>
      <c r="F81" s="590"/>
      <c r="G81" s="590"/>
      <c r="H81" s="589">
        <f>'Sources and Uses Budget'!T81</f>
        <v>0</v>
      </c>
      <c r="I81" s="590"/>
      <c r="J81" s="590"/>
      <c r="K81" s="587"/>
    </row>
    <row r="82" spans="1:11" s="588" customFormat="1">
      <c r="A82" s="223" t="s">
        <v>847</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848</v>
      </c>
      <c r="B83" s="589">
        <f>'Sources and Uses Budget'!C83</f>
        <v>0</v>
      </c>
      <c r="C83" s="590"/>
      <c r="D83" s="590"/>
      <c r="E83" s="589">
        <f>'Sources and Uses Budget'!S83</f>
        <v>0</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150000</v>
      </c>
      <c r="C85" s="590"/>
      <c r="D85" s="590"/>
      <c r="E85" s="591"/>
      <c r="F85" s="591"/>
      <c r="G85" s="591"/>
      <c r="H85" s="591"/>
      <c r="I85" s="591"/>
      <c r="J85" s="591"/>
      <c r="K85" s="587"/>
    </row>
    <row r="86" spans="1:11" s="588" customFormat="1">
      <c r="A86" s="223" t="s">
        <v>851</v>
      </c>
      <c r="B86" s="589">
        <f>'Sources and Uses Budget'!C86</f>
        <v>50000</v>
      </c>
      <c r="C86" s="590"/>
      <c r="D86" s="590"/>
      <c r="E86" s="589">
        <f>'Sources and Uses Budget'!S86</f>
        <v>50000</v>
      </c>
      <c r="F86" s="590"/>
      <c r="G86" s="590"/>
      <c r="H86" s="589">
        <f>'Sources and Uses Budget'!T86</f>
        <v>0</v>
      </c>
      <c r="I86" s="590"/>
      <c r="J86" s="590"/>
      <c r="K86" s="587"/>
    </row>
    <row r="87" spans="1:11" s="588" customFormat="1">
      <c r="A87" s="223" t="s">
        <v>852</v>
      </c>
      <c r="B87" s="589">
        <f>'Sources and Uses Budget'!C87</f>
        <v>12000</v>
      </c>
      <c r="C87" s="590"/>
      <c r="D87" s="590"/>
      <c r="E87" s="589">
        <f>'Sources and Uses Budget'!S87</f>
        <v>12000</v>
      </c>
      <c r="F87" s="590"/>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1471</v>
      </c>
      <c r="B89" s="589">
        <f>'Sources and Uses Budget'!C89</f>
        <v>15000</v>
      </c>
      <c r="C89" s="590"/>
      <c r="D89" s="590"/>
      <c r="E89" s="589">
        <f>'Sources and Uses Budget'!S89</f>
        <v>0</v>
      </c>
      <c r="F89" s="590"/>
      <c r="G89" s="590"/>
      <c r="H89" s="589">
        <f>'Sources and Uses Budget'!T89</f>
        <v>0</v>
      </c>
      <c r="I89" s="590"/>
      <c r="J89" s="590"/>
      <c r="K89" s="587"/>
    </row>
    <row r="90" spans="1:11" s="588" customFormat="1">
      <c r="A90" s="595" t="str">
        <f>'Sources and Uses Budget'!$A90</f>
        <v>Washer/Dryers</v>
      </c>
      <c r="B90" s="589">
        <f>'Sources and Uses Budget'!C90</f>
        <v>12500</v>
      </c>
      <c r="C90" s="590"/>
      <c r="D90" s="590"/>
      <c r="E90" s="589">
        <f>'Sources and Uses Budget'!S90</f>
        <v>0</v>
      </c>
      <c r="F90" s="590"/>
      <c r="G90" s="590"/>
      <c r="H90" s="589">
        <f>'Sources and Uses Budget'!T90</f>
        <v>0</v>
      </c>
      <c r="I90" s="590"/>
      <c r="J90" s="590"/>
      <c r="K90" s="587"/>
    </row>
    <row r="91" spans="1:11" s="588" customFormat="1">
      <c r="A91" s="595" t="str">
        <f>'Sources and Uses Budget'!$A91</f>
        <v>Building Permits and Hookups</v>
      </c>
      <c r="B91" s="589">
        <f>'Sources and Uses Budget'!C91</f>
        <v>120000</v>
      </c>
      <c r="C91" s="590"/>
      <c r="D91" s="590"/>
      <c r="E91" s="589">
        <f>'Sources and Uses Budget'!S91</f>
        <v>120000</v>
      </c>
      <c r="F91" s="590"/>
      <c r="G91" s="590"/>
      <c r="H91" s="589">
        <f>'Sources and Uses Budget'!T91</f>
        <v>0</v>
      </c>
      <c r="I91" s="590"/>
      <c r="J91" s="590"/>
      <c r="K91" s="587"/>
    </row>
    <row r="92" spans="1:11" s="588" customFormat="1">
      <c r="A92" s="595" t="str">
        <f>'Sources and Uses Budget'!$A92</f>
        <v>Audit</v>
      </c>
      <c r="B92" s="589">
        <f>'Sources and Uses Budget'!C92</f>
        <v>15000</v>
      </c>
      <c r="C92" s="590"/>
      <c r="D92" s="590"/>
      <c r="E92" s="589">
        <f>'Sources and Uses Budget'!S92</f>
        <v>15000</v>
      </c>
      <c r="F92" s="590"/>
      <c r="G92" s="590"/>
      <c r="H92" s="589">
        <f>'Sources and Uses Budget'!T92</f>
        <v>0</v>
      </c>
      <c r="I92" s="590"/>
      <c r="J92" s="590"/>
      <c r="K92" s="587"/>
    </row>
    <row r="93" spans="1:11" s="588" customFormat="1">
      <c r="A93" s="595" t="str">
        <f>'Sources and Uses Budget'!$A93</f>
        <v>Bond Issuance fees</v>
      </c>
      <c r="B93" s="589">
        <f>'Sources and Uses Budget'!C93</f>
        <v>295000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809500</v>
      </c>
      <c r="C95" s="589">
        <f>SUM(C80:C94)</f>
        <v>0</v>
      </c>
      <c r="D95" s="589">
        <f>SUM(D80:D94)</f>
        <v>0</v>
      </c>
      <c r="E95" s="589">
        <f>'Sources and Uses Budget'!S95</f>
        <v>212000</v>
      </c>
      <c r="F95" s="596">
        <f>SUM(F81:F84,F86:F94)</f>
        <v>0</v>
      </c>
      <c r="G95" s="596">
        <f>SUM(G81:G84,G86:G94)</f>
        <v>0</v>
      </c>
      <c r="H95" s="589">
        <f>'Sources and Uses Budget'!T95</f>
        <v>0</v>
      </c>
      <c r="I95" s="589">
        <f>SUM(I81:I84,I86:I94)</f>
        <v>0</v>
      </c>
      <c r="J95" s="589">
        <f>SUM(J81:J84,J86:J94)</f>
        <v>0</v>
      </c>
      <c r="K95" s="587"/>
    </row>
    <row r="96" spans="1:11" s="588" customFormat="1">
      <c r="A96" s="593" t="s">
        <v>1181</v>
      </c>
      <c r="B96" s="589">
        <f>'Sources and Uses Budget'!C96</f>
        <v>34361600</v>
      </c>
      <c r="C96" s="589">
        <f>SUM(C63+C67+C74+C78+C95)</f>
        <v>0</v>
      </c>
      <c r="D96" s="589">
        <f>SUM(D63+D67+D74+D78+D95)</f>
        <v>0</v>
      </c>
      <c r="E96" s="589">
        <f>'Sources and Uses Budget'!S96</f>
        <v>9817100</v>
      </c>
      <c r="F96" s="596">
        <f>SUM(+F63+F67+F78+F95)</f>
        <v>0</v>
      </c>
      <c r="G96" s="596">
        <f>SUM(+G63+G67+G78+G95)</f>
        <v>0</v>
      </c>
      <c r="H96" s="589">
        <f>'Sources and Uses Budget'!T96</f>
        <v>21450000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4690065</v>
      </c>
      <c r="C98" s="590"/>
      <c r="D98" s="590"/>
      <c r="E98" s="589">
        <f>'Sources and Uses Budget'!S98</f>
        <v>1472565</v>
      </c>
      <c r="F98" s="590"/>
      <c r="G98" s="590"/>
      <c r="H98" s="589">
        <f>'Sources and Uses Budget'!T98</f>
        <v>3217500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4690065</v>
      </c>
      <c r="C104" s="589">
        <f>SUM(C98:C103)</f>
        <v>0</v>
      </c>
      <c r="D104" s="589">
        <f>SUM(D98:D103)</f>
        <v>0</v>
      </c>
      <c r="E104" s="589">
        <f>'Sources and Uses Budget'!S104</f>
        <v>1472565</v>
      </c>
      <c r="F104" s="596">
        <f>SUM(F98:F103)</f>
        <v>0</v>
      </c>
      <c r="G104" s="596">
        <f>SUM(G98:G103)</f>
        <v>0</v>
      </c>
      <c r="H104" s="589">
        <f>'Sources and Uses Budget'!T104</f>
        <v>3217500</v>
      </c>
      <c r="I104" s="596">
        <f>SUM(I98:I103)</f>
        <v>0</v>
      </c>
      <c r="J104" s="596">
        <f>SUM(J98:J103)</f>
        <v>0</v>
      </c>
      <c r="K104" s="587"/>
    </row>
    <row r="105" spans="1:11" s="588" customFormat="1">
      <c r="A105" s="593" t="s">
        <v>1182</v>
      </c>
      <c r="B105" s="589">
        <f>'Sources and Uses Budget'!C105</f>
        <v>39051665</v>
      </c>
      <c r="C105" s="596">
        <f>SUM(C96+C104)</f>
        <v>0</v>
      </c>
      <c r="D105" s="596">
        <f>SUM(D96+D104)</f>
        <v>0</v>
      </c>
      <c r="E105" s="589">
        <f>'Sources and Uses Budget'!S105</f>
        <v>11289665</v>
      </c>
      <c r="F105" s="596">
        <f>F96+F104</f>
        <v>0</v>
      </c>
      <c r="G105" s="596">
        <f>G96+G104</f>
        <v>0</v>
      </c>
      <c r="H105" s="589">
        <f>'Sources and Uses Budget'!T105</f>
        <v>24667500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11289665</v>
      </c>
      <c r="F107" s="605">
        <f>F105+F106</f>
        <v>0</v>
      </c>
      <c r="G107" s="605">
        <f>G105+G106</f>
        <v>0</v>
      </c>
      <c r="H107" s="589">
        <f>'Sources and Uses Budget'!T107</f>
        <v>24667500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5"/>
      <c r="E124" s="1606"/>
      <c r="F124" s="1606"/>
      <c r="G124" s="1606"/>
      <c r="H124" s="1606"/>
      <c r="I124" s="1606"/>
      <c r="J124" s="607"/>
      <c r="K124" s="587"/>
    </row>
    <row r="125" spans="1:11" s="588" customFormat="1" ht="12.75">
      <c r="A125" s="618"/>
      <c r="B125" s="617"/>
      <c r="C125" s="618"/>
      <c r="D125" s="1606"/>
      <c r="E125" s="1606"/>
      <c r="F125" s="1606"/>
      <c r="G125" s="1606"/>
      <c r="H125" s="1606"/>
      <c r="I125" s="1606"/>
      <c r="J125" s="607"/>
      <c r="K125" s="587"/>
    </row>
    <row r="126" spans="1:11" s="588" customFormat="1" ht="12.75">
      <c r="A126" s="618"/>
      <c r="B126" s="617"/>
      <c r="C126" s="618"/>
      <c r="D126" s="1606"/>
      <c r="E126" s="1606"/>
      <c r="F126" s="1606"/>
      <c r="G126" s="1606"/>
      <c r="H126" s="1606"/>
      <c r="I126" s="1606"/>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7"/>
      <c r="B139" s="1608"/>
      <c r="C139" s="1608"/>
      <c r="D139" s="630"/>
      <c r="E139" s="618"/>
      <c r="F139" s="618"/>
      <c r="G139" s="618"/>
    </row>
    <row r="140" spans="1:11" ht="12" customHeight="1">
      <c r="A140" s="1609"/>
      <c r="B140" s="1610"/>
      <c r="C140" s="1610"/>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7" zoomScale="85" zoomScaleNormal="85" zoomScaleSheetLayoutView="100" workbookViewId="0">
      <selection activeCell="Y17" sqref="Y17:AC17"/>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52" t="s">
        <v>1600</v>
      </c>
      <c r="B1" s="1652"/>
      <c r="C1" s="1652"/>
      <c r="D1" s="1652"/>
      <c r="E1" s="1652"/>
      <c r="F1" s="1652"/>
      <c r="G1" s="1652"/>
      <c r="H1" s="1652"/>
      <c r="I1" s="1652"/>
      <c r="J1" s="1652"/>
      <c r="K1" s="1652"/>
      <c r="L1" s="1652"/>
      <c r="M1" s="1652"/>
      <c r="N1" s="1652"/>
      <c r="O1" s="1652"/>
      <c r="P1" s="1652"/>
      <c r="Q1" s="1652"/>
      <c r="R1" s="1652"/>
      <c r="S1" s="1652"/>
      <c r="T1" s="1652"/>
      <c r="U1" s="1652"/>
      <c r="V1" s="1652"/>
      <c r="W1" s="1652"/>
      <c r="X1" s="1652"/>
      <c r="Y1" s="1652"/>
      <c r="Z1" s="1652"/>
      <c r="AA1" s="1652"/>
      <c r="AB1" s="1652"/>
      <c r="AC1" s="1652"/>
      <c r="AD1" s="1652"/>
      <c r="AE1" s="1652"/>
      <c r="AF1" s="1652"/>
      <c r="AG1" s="1652"/>
      <c r="AH1" s="1652"/>
      <c r="AI1" s="1652"/>
      <c r="AJ1" s="1652"/>
      <c r="AK1" s="1652"/>
      <c r="AL1" s="1652"/>
      <c r="AM1" s="1652"/>
      <c r="AN1" s="1652"/>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53"/>
      <c r="B2" s="1653"/>
      <c r="C2" s="1653"/>
      <c r="D2" s="1653"/>
      <c r="E2" s="1653"/>
      <c r="F2" s="1653"/>
      <c r="G2" s="1653"/>
      <c r="H2" s="1653"/>
      <c r="I2" s="1653"/>
      <c r="J2" s="1653"/>
      <c r="K2" s="1653"/>
      <c r="L2" s="1653"/>
      <c r="M2" s="1653"/>
      <c r="N2" s="1653"/>
      <c r="O2" s="1653"/>
      <c r="P2" s="1653"/>
      <c r="Q2" s="1653"/>
      <c r="R2" s="1653"/>
      <c r="S2" s="1653"/>
      <c r="T2" s="1653"/>
      <c r="U2" s="1653"/>
      <c r="V2" s="1653"/>
      <c r="W2" s="1653"/>
      <c r="X2" s="1653"/>
      <c r="Y2" s="1653"/>
      <c r="Z2" s="1653"/>
      <c r="AA2" s="1653"/>
      <c r="AB2" s="1653"/>
      <c r="AC2" s="1653"/>
      <c r="AD2" s="1653"/>
      <c r="AE2" s="1653"/>
      <c r="AF2" s="1653"/>
      <c r="AG2" s="1653"/>
      <c r="AH2" s="1653"/>
      <c r="AI2" s="1653"/>
      <c r="AJ2" s="1653"/>
      <c r="AK2" s="1653"/>
      <c r="AL2" s="1653"/>
      <c r="AM2" s="1653"/>
      <c r="AN2" s="1653"/>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4" t="str">
        <f xml:space="preserve"> IF(T25=100%,'Sources and Basis Breakdown'!G2,'Sources and Basis Breakdown'!F2)</f>
        <v>30% PVC for New Const/
Rehabilitation
DDA/QCT
Building(s)</v>
      </c>
      <c r="U7" s="1654"/>
      <c r="V7" s="1654"/>
      <c r="W7" s="1654"/>
      <c r="X7" s="1654"/>
      <c r="Y7" s="1654" t="str">
        <f>IF(T25=100%," ",'Sources and Basis Breakdown'!G2)</f>
        <v>30% PVC for New Const/
Rehabilitation
NON-DDA/
NON-QCT Building(s)</v>
      </c>
      <c r="Z7" s="1654"/>
      <c r="AA7" s="1654"/>
      <c r="AB7" s="1654"/>
      <c r="AC7" s="1654"/>
      <c r="AD7" s="1654" t="str">
        <f xml:space="preserve"> IF(T25=100%, 'Sources and Basis Breakdown'!J2,'Sources and Basis Breakdown'!I2)</f>
        <v>30% PVC for Acquisition
DDA/QCT Building(s)</v>
      </c>
      <c r="AE7" s="1654"/>
      <c r="AF7" s="1654"/>
      <c r="AG7" s="1654"/>
      <c r="AH7" s="1654"/>
      <c r="AI7" s="1654" t="str">
        <f>IF(T25=100%," ",'Sources and Basis Breakdown'!J2)</f>
        <v>30% PVC for Acquisition
NON-DDA/
NON-QCT Building(s)</v>
      </c>
      <c r="AJ7" s="1654"/>
      <c r="AK7" s="1654"/>
      <c r="AL7" s="1654"/>
      <c r="AM7" s="1654"/>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4"/>
      <c r="U8" s="1654"/>
      <c r="V8" s="1654"/>
      <c r="W8" s="1654"/>
      <c r="X8" s="1654"/>
      <c r="Y8" s="1654"/>
      <c r="Z8" s="1654"/>
      <c r="AA8" s="1654"/>
      <c r="AB8" s="1654"/>
      <c r="AC8" s="1654"/>
      <c r="AD8" s="1654"/>
      <c r="AE8" s="1654"/>
      <c r="AF8" s="1654"/>
      <c r="AG8" s="1654"/>
      <c r="AH8" s="1654"/>
      <c r="AI8" s="1654"/>
      <c r="AJ8" s="1654"/>
      <c r="AK8" s="1654"/>
      <c r="AL8" s="1654"/>
      <c r="AM8" s="1654"/>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4"/>
      <c r="U9" s="1654"/>
      <c r="V9" s="1654"/>
      <c r="W9" s="1654"/>
      <c r="X9" s="1654"/>
      <c r="Y9" s="1654"/>
      <c r="Z9" s="1654"/>
      <c r="AA9" s="1654"/>
      <c r="AB9" s="1654"/>
      <c r="AC9" s="1654"/>
      <c r="AD9" s="1654"/>
      <c r="AE9" s="1654"/>
      <c r="AF9" s="1654"/>
      <c r="AG9" s="1654"/>
      <c r="AH9" s="1654"/>
      <c r="AI9" s="1654"/>
      <c r="AJ9" s="1654"/>
      <c r="AK9" s="1654"/>
      <c r="AL9" s="1654"/>
      <c r="AM9" s="1654"/>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4"/>
      <c r="U10" s="1654"/>
      <c r="V10" s="1654"/>
      <c r="W10" s="1654"/>
      <c r="X10" s="1654"/>
      <c r="Y10" s="1654"/>
      <c r="Z10" s="1654"/>
      <c r="AA10" s="1654"/>
      <c r="AB10" s="1654"/>
      <c r="AC10" s="1654"/>
      <c r="AD10" s="1654"/>
      <c r="AE10" s="1654"/>
      <c r="AF10" s="1654"/>
      <c r="AG10" s="1654"/>
      <c r="AH10" s="1654"/>
      <c r="AI10" s="1654"/>
      <c r="AJ10" s="1654"/>
      <c r="AK10" s="1654"/>
      <c r="AL10" s="1654"/>
      <c r="AM10" s="1654"/>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3" t="s">
        <v>407</v>
      </c>
      <c r="C11" s="1624"/>
      <c r="D11" s="1624"/>
      <c r="E11" s="1624"/>
      <c r="F11" s="1624"/>
      <c r="G11" s="1624"/>
      <c r="H11" s="1624"/>
      <c r="I11" s="1624"/>
      <c r="J11" s="1624"/>
      <c r="K11" s="1624"/>
      <c r="L11" s="1624"/>
      <c r="M11" s="1624"/>
      <c r="N11" s="1624"/>
      <c r="O11" s="1624"/>
      <c r="P11" s="1624"/>
      <c r="Q11" s="1624"/>
      <c r="R11" s="1624"/>
      <c r="S11" s="1625"/>
      <c r="T11" s="1655">
        <f>IF('Sources and Basis Breakdown'!F107=0,'Sources and Basis Breakdown'!E107,'Sources and Basis Breakdown'!F107)</f>
        <v>11289665</v>
      </c>
      <c r="U11" s="1656"/>
      <c r="V11" s="1656"/>
      <c r="W11" s="1656"/>
      <c r="X11" s="1656"/>
      <c r="Y11" s="1655">
        <f>IF(Y7=" ",0,IF('Sources and Basis Breakdown'!G107+'Sources and Basis Breakdown'!F107='Sources and Basis Breakdown'!E107,'Sources and Basis Breakdown'!G107,0))</f>
        <v>0</v>
      </c>
      <c r="Z11" s="1656"/>
      <c r="AA11" s="1656"/>
      <c r="AB11" s="1656"/>
      <c r="AC11" s="1656"/>
      <c r="AD11" s="1656">
        <f>IF('Sources and Basis Breakdown'!I107=0,'Sources and Basis Breakdown'!H107,'Sources and Basis Breakdown'!I107)</f>
        <v>24667500</v>
      </c>
      <c r="AE11" s="1656"/>
      <c r="AF11" s="1656"/>
      <c r="AG11" s="1656"/>
      <c r="AH11" s="1656"/>
      <c r="AI11" s="1656">
        <f>IF(Y7=" ",0,IF('Sources and Basis Breakdown'!I107+'Sources and Basis Breakdown'!J107='Sources and Basis Breakdown'!H107,'Sources and Basis Breakdown'!J107,0))</f>
        <v>0</v>
      </c>
      <c r="AJ11" s="1656"/>
      <c r="AK11" s="1656"/>
      <c r="AL11" s="1656"/>
      <c r="AM11" s="1656"/>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47" t="s">
        <v>544</v>
      </c>
      <c r="C12" s="1648"/>
      <c r="D12" s="1648"/>
      <c r="E12" s="1648"/>
      <c r="F12" s="1648"/>
      <c r="G12" s="1648"/>
      <c r="H12" s="1648"/>
      <c r="I12" s="1648"/>
      <c r="J12" s="1648"/>
      <c r="K12" s="1648"/>
      <c r="L12" s="1648"/>
      <c r="M12" s="1648"/>
      <c r="N12" s="1648"/>
      <c r="O12" s="1648"/>
      <c r="P12" s="1648"/>
      <c r="Q12" s="1648"/>
      <c r="R12" s="1648"/>
      <c r="S12" s="1649"/>
      <c r="T12" s="1657"/>
      <c r="U12" s="1658"/>
      <c r="V12" s="1658"/>
      <c r="W12" s="1658"/>
      <c r="X12" s="1659"/>
      <c r="Y12" s="1657"/>
      <c r="Z12" s="1658"/>
      <c r="AA12" s="1658"/>
      <c r="AB12" s="1658"/>
      <c r="AC12" s="1659"/>
      <c r="AD12" s="1657"/>
      <c r="AE12" s="1658"/>
      <c r="AF12" s="1658"/>
      <c r="AG12" s="1658"/>
      <c r="AH12" s="1659"/>
      <c r="AI12" s="1657"/>
      <c r="AJ12" s="1658"/>
      <c r="AK12" s="1658"/>
      <c r="AL12" s="1658"/>
      <c r="AM12" s="1659"/>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50" t="s">
        <v>545</v>
      </c>
      <c r="D13" s="1650"/>
      <c r="E13" s="1650"/>
      <c r="F13" s="1650"/>
      <c r="G13" s="1650"/>
      <c r="H13" s="1650"/>
      <c r="I13" s="1650"/>
      <c r="J13" s="1650"/>
      <c r="K13" s="1650"/>
      <c r="L13" s="1650"/>
      <c r="M13" s="1650"/>
      <c r="N13" s="1650"/>
      <c r="O13" s="1650"/>
      <c r="P13" s="1650"/>
      <c r="Q13" s="1650"/>
      <c r="R13" s="1650"/>
      <c r="S13" s="1651"/>
      <c r="T13" s="1660"/>
      <c r="U13" s="1661"/>
      <c r="V13" s="1661"/>
      <c r="W13" s="1661"/>
      <c r="X13" s="1661"/>
      <c r="Y13" s="1660"/>
      <c r="Z13" s="1661"/>
      <c r="AA13" s="1661"/>
      <c r="AB13" s="1661"/>
      <c r="AC13" s="1661"/>
      <c r="AD13" s="1661"/>
      <c r="AE13" s="1661"/>
      <c r="AF13" s="1661"/>
      <c r="AG13" s="1661"/>
      <c r="AH13" s="1661"/>
      <c r="AI13" s="1661"/>
      <c r="AJ13" s="1661"/>
      <c r="AK13" s="1661"/>
      <c r="AL13" s="1661"/>
      <c r="AM13" s="1661"/>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50" t="s">
        <v>546</v>
      </c>
      <c r="D14" s="1650"/>
      <c r="E14" s="1650"/>
      <c r="F14" s="1650"/>
      <c r="G14" s="1650"/>
      <c r="H14" s="1650"/>
      <c r="I14" s="1650"/>
      <c r="J14" s="1650"/>
      <c r="K14" s="1650"/>
      <c r="L14" s="1650"/>
      <c r="M14" s="1650"/>
      <c r="N14" s="1650"/>
      <c r="O14" s="1650"/>
      <c r="P14" s="1650"/>
      <c r="Q14" s="1650"/>
      <c r="R14" s="1650"/>
      <c r="S14" s="1651"/>
      <c r="T14" s="1614"/>
      <c r="U14" s="1615"/>
      <c r="V14" s="1615"/>
      <c r="W14" s="1615"/>
      <c r="X14" s="1615"/>
      <c r="Y14" s="1614"/>
      <c r="Z14" s="1615"/>
      <c r="AA14" s="1615"/>
      <c r="AB14" s="1615"/>
      <c r="AC14" s="1615"/>
      <c r="AD14" s="1615"/>
      <c r="AE14" s="1615"/>
      <c r="AF14" s="1615"/>
      <c r="AG14" s="1615"/>
      <c r="AH14" s="1615"/>
      <c r="AI14" s="1615"/>
      <c r="AJ14" s="1615"/>
      <c r="AK14" s="1615"/>
      <c r="AL14" s="1615"/>
      <c r="AM14" s="1615"/>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50" t="s">
        <v>547</v>
      </c>
      <c r="D15" s="1650"/>
      <c r="E15" s="1650"/>
      <c r="F15" s="1650"/>
      <c r="G15" s="1650"/>
      <c r="H15" s="1650"/>
      <c r="I15" s="1650"/>
      <c r="J15" s="1650"/>
      <c r="K15" s="1650"/>
      <c r="L15" s="1650"/>
      <c r="M15" s="1650"/>
      <c r="N15" s="1650"/>
      <c r="O15" s="1650"/>
      <c r="P15" s="1650"/>
      <c r="Q15" s="1650"/>
      <c r="R15" s="1650"/>
      <c r="S15" s="1651"/>
      <c r="T15" s="1614"/>
      <c r="U15" s="1615"/>
      <c r="V15" s="1615"/>
      <c r="W15" s="1615"/>
      <c r="X15" s="1615"/>
      <c r="Y15" s="1614"/>
      <c r="Z15" s="1615"/>
      <c r="AA15" s="1615"/>
      <c r="AB15" s="1615"/>
      <c r="AC15" s="1615"/>
      <c r="AD15" s="1615"/>
      <c r="AE15" s="1615"/>
      <c r="AF15" s="1615"/>
      <c r="AG15" s="1615"/>
      <c r="AH15" s="1615"/>
      <c r="AI15" s="1615"/>
      <c r="AJ15" s="1615"/>
      <c r="AK15" s="1615"/>
      <c r="AL15" s="1615"/>
      <c r="AM15" s="1615"/>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50" t="s">
        <v>888</v>
      </c>
      <c r="D16" s="1650"/>
      <c r="E16" s="1650"/>
      <c r="F16" s="1650"/>
      <c r="G16" s="1650"/>
      <c r="H16" s="1650"/>
      <c r="I16" s="1650"/>
      <c r="J16" s="1650"/>
      <c r="K16" s="1650"/>
      <c r="L16" s="1650"/>
      <c r="M16" s="1650"/>
      <c r="N16" s="1650"/>
      <c r="O16" s="1650"/>
      <c r="P16" s="1650"/>
      <c r="Q16" s="1650"/>
      <c r="R16" s="1650"/>
      <c r="S16" s="1651"/>
      <c r="T16" s="1614"/>
      <c r="U16" s="1615"/>
      <c r="V16" s="1615"/>
      <c r="W16" s="1615"/>
      <c r="X16" s="1615"/>
      <c r="Y16" s="1614"/>
      <c r="Z16" s="1615"/>
      <c r="AA16" s="1615"/>
      <c r="AB16" s="1615"/>
      <c r="AC16" s="1615"/>
      <c r="AD16" s="1615"/>
      <c r="AE16" s="1615"/>
      <c r="AF16" s="1615"/>
      <c r="AG16" s="1615"/>
      <c r="AH16" s="1615"/>
      <c r="AI16" s="1615"/>
      <c r="AJ16" s="1615"/>
      <c r="AK16" s="1615"/>
      <c r="AL16" s="1615"/>
      <c r="AM16" s="1615"/>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50" t="s">
        <v>548</v>
      </c>
      <c r="D17" s="1650"/>
      <c r="E17" s="1650"/>
      <c r="F17" s="1650"/>
      <c r="G17" s="1650"/>
      <c r="H17" s="1650"/>
      <c r="I17" s="1650"/>
      <c r="J17" s="1650"/>
      <c r="K17" s="1650"/>
      <c r="L17" s="1650"/>
      <c r="M17" s="1650"/>
      <c r="N17" s="1650"/>
      <c r="O17" s="1650"/>
      <c r="P17" s="1650"/>
      <c r="Q17" s="1650"/>
      <c r="R17" s="1650"/>
      <c r="S17" s="1651"/>
      <c r="T17" s="1614"/>
      <c r="U17" s="1615"/>
      <c r="V17" s="1615"/>
      <c r="W17" s="1615"/>
      <c r="X17" s="1615"/>
      <c r="Y17" s="1614"/>
      <c r="Z17" s="1615"/>
      <c r="AA17" s="1615"/>
      <c r="AB17" s="1615"/>
      <c r="AC17" s="1615"/>
      <c r="AD17" s="1615"/>
      <c r="AE17" s="1615"/>
      <c r="AF17" s="1615"/>
      <c r="AG17" s="1615"/>
      <c r="AH17" s="1615"/>
      <c r="AI17" s="1615"/>
      <c r="AJ17" s="1615"/>
      <c r="AK17" s="1615"/>
      <c r="AL17" s="1615"/>
      <c r="AM17" s="1615"/>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45" t="s">
        <v>1070</v>
      </c>
      <c r="D18" s="1645"/>
      <c r="E18" s="1645"/>
      <c r="F18" s="1645"/>
      <c r="G18" s="1645"/>
      <c r="H18" s="1645"/>
      <c r="I18" s="1645"/>
      <c r="J18" s="1645"/>
      <c r="K18" s="1645"/>
      <c r="L18" s="1645"/>
      <c r="M18" s="1645"/>
      <c r="N18" s="1645"/>
      <c r="O18" s="1645"/>
      <c r="P18" s="1645"/>
      <c r="Q18" s="1645"/>
      <c r="R18" s="1645"/>
      <c r="S18" s="1646"/>
      <c r="T18" s="1614"/>
      <c r="U18" s="1615"/>
      <c r="V18" s="1615"/>
      <c r="W18" s="1615"/>
      <c r="X18" s="1615"/>
      <c r="Y18" s="1614"/>
      <c r="Z18" s="1615"/>
      <c r="AA18" s="1615"/>
      <c r="AB18" s="1615"/>
      <c r="AC18" s="1615"/>
      <c r="AD18" s="1615"/>
      <c r="AE18" s="1615"/>
      <c r="AF18" s="1615"/>
      <c r="AG18" s="1615"/>
      <c r="AH18" s="1615"/>
      <c r="AI18" s="1615"/>
      <c r="AJ18" s="1615"/>
      <c r="AK18" s="1615"/>
      <c r="AL18" s="1615"/>
      <c r="AM18" s="1615"/>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45" t="s">
        <v>1070</v>
      </c>
      <c r="D19" s="1645"/>
      <c r="E19" s="1645"/>
      <c r="F19" s="1645"/>
      <c r="G19" s="1645"/>
      <c r="H19" s="1645"/>
      <c r="I19" s="1645"/>
      <c r="J19" s="1645"/>
      <c r="K19" s="1645"/>
      <c r="L19" s="1645"/>
      <c r="M19" s="1645"/>
      <c r="N19" s="1645"/>
      <c r="O19" s="1645"/>
      <c r="P19" s="1645"/>
      <c r="Q19" s="1645"/>
      <c r="R19" s="1645"/>
      <c r="S19" s="1646"/>
      <c r="T19" s="1614"/>
      <c r="U19" s="1615"/>
      <c r="V19" s="1615"/>
      <c r="W19" s="1615"/>
      <c r="X19" s="1615"/>
      <c r="Y19" s="1614"/>
      <c r="Z19" s="1615"/>
      <c r="AA19" s="1615"/>
      <c r="AB19" s="1615"/>
      <c r="AC19" s="1615"/>
      <c r="AD19" s="1615"/>
      <c r="AE19" s="1615"/>
      <c r="AF19" s="1615"/>
      <c r="AG19" s="1615"/>
      <c r="AH19" s="1615"/>
      <c r="AI19" s="1615"/>
      <c r="AJ19" s="1615"/>
      <c r="AK19" s="1615"/>
      <c r="AL19" s="1615"/>
      <c r="AM19" s="1615"/>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3" t="s">
        <v>549</v>
      </c>
      <c r="C20" s="1624"/>
      <c r="D20" s="1624"/>
      <c r="E20" s="1624"/>
      <c r="F20" s="1624"/>
      <c r="G20" s="1624"/>
      <c r="H20" s="1624"/>
      <c r="I20" s="1624"/>
      <c r="J20" s="1624"/>
      <c r="K20" s="1624"/>
      <c r="L20" s="1624"/>
      <c r="M20" s="1624"/>
      <c r="N20" s="1624"/>
      <c r="O20" s="1624"/>
      <c r="P20" s="1624"/>
      <c r="Q20" s="1624"/>
      <c r="R20" s="1624"/>
      <c r="S20" s="1625"/>
      <c r="T20" s="1616">
        <f>SUM(T13:X19)</f>
        <v>0</v>
      </c>
      <c r="U20" s="1617"/>
      <c r="V20" s="1617"/>
      <c r="W20" s="1617"/>
      <c r="X20" s="1617"/>
      <c r="Y20" s="1616">
        <f>SUM(Y13:AC19)</f>
        <v>0</v>
      </c>
      <c r="Z20" s="1617"/>
      <c r="AA20" s="1617"/>
      <c r="AB20" s="1617"/>
      <c r="AC20" s="1617"/>
      <c r="AD20" s="1618">
        <f>SUM(AD13:AH19)</f>
        <v>0</v>
      </c>
      <c r="AE20" s="1619"/>
      <c r="AF20" s="1619"/>
      <c r="AG20" s="1619"/>
      <c r="AH20" s="1616"/>
      <c r="AI20" s="1618">
        <f>SUM(AI13:AM19)</f>
        <v>0</v>
      </c>
      <c r="AJ20" s="1619"/>
      <c r="AK20" s="1619"/>
      <c r="AL20" s="1619"/>
      <c r="AM20" s="1616"/>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3" t="s">
        <v>1552</v>
      </c>
      <c r="C21" s="1624"/>
      <c r="D21" s="1624"/>
      <c r="E21" s="1624"/>
      <c r="F21" s="1624"/>
      <c r="G21" s="1624"/>
      <c r="H21" s="1624"/>
      <c r="I21" s="1624"/>
      <c r="J21" s="1624"/>
      <c r="K21" s="1624"/>
      <c r="L21" s="1624"/>
      <c r="M21" s="1624"/>
      <c r="N21" s="1624"/>
      <c r="O21" s="1624"/>
      <c r="P21" s="1624"/>
      <c r="Q21" s="1624"/>
      <c r="R21" s="1624"/>
      <c r="S21" s="1625"/>
      <c r="T21" s="1614"/>
      <c r="U21" s="1615"/>
      <c r="V21" s="1615"/>
      <c r="W21" s="1615"/>
      <c r="X21" s="1615"/>
      <c r="Y21" s="1614"/>
      <c r="Z21" s="1615"/>
      <c r="AA21" s="1615"/>
      <c r="AB21" s="1615"/>
      <c r="AC21" s="1615"/>
      <c r="AD21" s="1657"/>
      <c r="AE21" s="1658"/>
      <c r="AF21" s="1658"/>
      <c r="AG21" s="1658"/>
      <c r="AH21" s="1659"/>
      <c r="AI21" s="1657"/>
      <c r="AJ21" s="1658"/>
      <c r="AK21" s="1658"/>
      <c r="AL21" s="1658"/>
      <c r="AM21" s="1659"/>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3" t="s">
        <v>550</v>
      </c>
      <c r="C22" s="1624"/>
      <c r="D22" s="1624"/>
      <c r="E22" s="1624"/>
      <c r="F22" s="1624"/>
      <c r="G22" s="1624"/>
      <c r="H22" s="1624"/>
      <c r="I22" s="1624"/>
      <c r="J22" s="1624"/>
      <c r="K22" s="1624"/>
      <c r="L22" s="1624"/>
      <c r="M22" s="1624"/>
      <c r="N22" s="1624"/>
      <c r="O22" s="1624"/>
      <c r="P22" s="1624"/>
      <c r="Q22" s="1624"/>
      <c r="R22" s="1624"/>
      <c r="S22" s="1625"/>
      <c r="T22" s="1669">
        <f>(T20+T21)*-1</f>
        <v>0</v>
      </c>
      <c r="U22" s="1670"/>
      <c r="V22" s="1670"/>
      <c r="W22" s="1670"/>
      <c r="X22" s="1670"/>
      <c r="Y22" s="1669">
        <f>(Y20+Y21)*-1</f>
        <v>0</v>
      </c>
      <c r="Z22" s="1670"/>
      <c r="AA22" s="1670"/>
      <c r="AB22" s="1670"/>
      <c r="AC22" s="1670"/>
      <c r="AD22" s="1671">
        <f>(AD20)*-1</f>
        <v>0</v>
      </c>
      <c r="AE22" s="1672"/>
      <c r="AF22" s="1672"/>
      <c r="AG22" s="1672"/>
      <c r="AH22" s="1669"/>
      <c r="AI22" s="1671">
        <f>(AI20)*-1</f>
        <v>0</v>
      </c>
      <c r="AJ22" s="1672"/>
      <c r="AK22" s="1672"/>
      <c r="AL22" s="1672"/>
      <c r="AM22" s="1669"/>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26" t="s">
        <v>551</v>
      </c>
      <c r="C23" s="1627"/>
      <c r="D23" s="1627"/>
      <c r="E23" s="1627"/>
      <c r="F23" s="1627"/>
      <c r="G23" s="1627"/>
      <c r="H23" s="1627"/>
      <c r="I23" s="1627"/>
      <c r="J23" s="1627"/>
      <c r="K23" s="1627"/>
      <c r="L23" s="1627"/>
      <c r="M23" s="1627"/>
      <c r="N23" s="1627"/>
      <c r="O23" s="1627"/>
      <c r="P23" s="1627"/>
      <c r="Q23" s="1627"/>
      <c r="R23" s="1627"/>
      <c r="S23" s="1628"/>
      <c r="T23" s="1616">
        <f>T11+T22</f>
        <v>11289665</v>
      </c>
      <c r="U23" s="1617"/>
      <c r="V23" s="1617"/>
      <c r="W23" s="1617"/>
      <c r="X23" s="1617"/>
      <c r="Y23" s="1616">
        <f>Y11+Y22</f>
        <v>0</v>
      </c>
      <c r="Z23" s="1617"/>
      <c r="AA23" s="1617"/>
      <c r="AB23" s="1617"/>
      <c r="AC23" s="1617"/>
      <c r="AD23" s="1616">
        <f>AD11+AD22</f>
        <v>24667500</v>
      </c>
      <c r="AE23" s="1617"/>
      <c r="AF23" s="1617"/>
      <c r="AG23" s="1617"/>
      <c r="AH23" s="1617"/>
      <c r="AI23" s="1616">
        <f>AI11+AI22</f>
        <v>0</v>
      </c>
      <c r="AJ23" s="1617"/>
      <c r="AK23" s="1617"/>
      <c r="AL23" s="1617"/>
      <c r="AM23" s="1617"/>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3" t="s">
        <v>1071</v>
      </c>
      <c r="C24" s="1624"/>
      <c r="D24" s="1624"/>
      <c r="E24" s="1624"/>
      <c r="F24" s="1624"/>
      <c r="G24" s="1624"/>
      <c r="H24" s="1624"/>
      <c r="I24" s="1624"/>
      <c r="J24" s="1624"/>
      <c r="K24" s="1624"/>
      <c r="L24" s="1624"/>
      <c r="M24" s="1624"/>
      <c r="N24" s="1624"/>
      <c r="O24" s="1624"/>
      <c r="P24" s="1624"/>
      <c r="Q24" s="1624"/>
      <c r="R24" s="1624"/>
      <c r="S24" s="1625"/>
      <c r="T24" s="1618">
        <f>Application!AD1004</f>
        <v>45817948.369999997</v>
      </c>
      <c r="U24" s="1619"/>
      <c r="V24" s="1619"/>
      <c r="W24" s="1619"/>
      <c r="X24" s="1619"/>
      <c r="Y24" s="1619"/>
      <c r="Z24" s="1619"/>
      <c r="AA24" s="1619"/>
      <c r="AB24" s="1619"/>
      <c r="AC24" s="1619"/>
      <c r="AD24" s="1619"/>
      <c r="AE24" s="1619"/>
      <c r="AF24" s="1619"/>
      <c r="AG24" s="1619"/>
      <c r="AH24" s="1619"/>
      <c r="AI24" s="1619"/>
      <c r="AJ24" s="1619"/>
      <c r="AK24" s="1619"/>
      <c r="AL24" s="1619"/>
      <c r="AM24" s="1616"/>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31" t="s">
        <v>1553</v>
      </c>
      <c r="C25" s="1632"/>
      <c r="D25" s="1632"/>
      <c r="E25" s="1632"/>
      <c r="F25" s="1632"/>
      <c r="G25" s="1632"/>
      <c r="H25" s="1632"/>
      <c r="I25" s="1632"/>
      <c r="J25" s="1632"/>
      <c r="K25" s="1632"/>
      <c r="L25" s="1632"/>
      <c r="M25" s="1632"/>
      <c r="N25" s="1632"/>
      <c r="O25" s="1632"/>
      <c r="P25" s="1632"/>
      <c r="Q25" s="1632"/>
      <c r="R25" s="1632"/>
      <c r="S25" s="1633"/>
      <c r="T25" s="1664">
        <f>IF(OR(Application!T196="yes",Application!T195="yes"),1.3,1)</f>
        <v>1.3</v>
      </c>
      <c r="U25" s="1665"/>
      <c r="V25" s="1665"/>
      <c r="W25" s="1665"/>
      <c r="X25" s="1665"/>
      <c r="Y25" s="1664">
        <v>1</v>
      </c>
      <c r="Z25" s="1665"/>
      <c r="AA25" s="1665"/>
      <c r="AB25" s="1665"/>
      <c r="AC25" s="1665"/>
      <c r="AD25" s="1664">
        <v>1</v>
      </c>
      <c r="AE25" s="1665"/>
      <c r="AF25" s="1665"/>
      <c r="AG25" s="1665"/>
      <c r="AH25" s="1666"/>
      <c r="AI25" s="1664">
        <v>1</v>
      </c>
      <c r="AJ25" s="1665"/>
      <c r="AK25" s="1665"/>
      <c r="AL25" s="1665"/>
      <c r="AM25" s="1666"/>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3" t="s">
        <v>552</v>
      </c>
      <c r="C26" s="1624"/>
      <c r="D26" s="1624"/>
      <c r="E26" s="1624"/>
      <c r="F26" s="1624"/>
      <c r="G26" s="1624"/>
      <c r="H26" s="1624"/>
      <c r="I26" s="1624"/>
      <c r="J26" s="1624"/>
      <c r="K26" s="1624"/>
      <c r="L26" s="1624"/>
      <c r="M26" s="1624"/>
      <c r="N26" s="1624"/>
      <c r="O26" s="1624"/>
      <c r="P26" s="1624"/>
      <c r="Q26" s="1624"/>
      <c r="R26" s="1624"/>
      <c r="S26" s="1625"/>
      <c r="T26" s="1667">
        <f>T23*T25</f>
        <v>14676564.5</v>
      </c>
      <c r="U26" s="1668"/>
      <c r="V26" s="1668"/>
      <c r="W26" s="1668"/>
      <c r="X26" s="1668"/>
      <c r="Y26" s="1667">
        <f>Y23*Y25</f>
        <v>0</v>
      </c>
      <c r="Z26" s="1668"/>
      <c r="AA26" s="1668"/>
      <c r="AB26" s="1668"/>
      <c r="AC26" s="1668"/>
      <c r="AD26" s="1667">
        <f>AD23*AD25</f>
        <v>24667500</v>
      </c>
      <c r="AE26" s="1668"/>
      <c r="AF26" s="1668"/>
      <c r="AG26" s="1668"/>
      <c r="AH26" s="1668"/>
      <c r="AI26" s="1667">
        <f>AI23*AI25</f>
        <v>0</v>
      </c>
      <c r="AJ26" s="1668"/>
      <c r="AK26" s="1668"/>
      <c r="AL26" s="1668"/>
      <c r="AM26" s="1668"/>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34" t="s">
        <v>461</v>
      </c>
      <c r="C27" s="1635"/>
      <c r="D27" s="1635"/>
      <c r="E27" s="1635"/>
      <c r="F27" s="1635"/>
      <c r="G27" s="1635"/>
      <c r="H27" s="1635"/>
      <c r="I27" s="1635"/>
      <c r="J27" s="1635"/>
      <c r="K27" s="1635"/>
      <c r="L27" s="1635"/>
      <c r="M27" s="1635"/>
      <c r="N27" s="1635"/>
      <c r="O27" s="1635"/>
      <c r="P27" s="1635"/>
      <c r="Q27" s="1635"/>
      <c r="R27" s="1635"/>
      <c r="S27" s="1636"/>
      <c r="T27" s="1662">
        <f>Application!$AG$432</f>
        <v>1</v>
      </c>
      <c r="U27" s="1663"/>
      <c r="V27" s="1663"/>
      <c r="W27" s="1663"/>
      <c r="X27" s="1663"/>
      <c r="Y27" s="1662">
        <f>Application!$AG$432</f>
        <v>1</v>
      </c>
      <c r="Z27" s="1663"/>
      <c r="AA27" s="1663"/>
      <c r="AB27" s="1663"/>
      <c r="AC27" s="1663"/>
      <c r="AD27" s="1662">
        <f>Application!$AG$432</f>
        <v>1</v>
      </c>
      <c r="AE27" s="1663"/>
      <c r="AF27" s="1663"/>
      <c r="AG27" s="1663"/>
      <c r="AH27" s="1663"/>
      <c r="AI27" s="1662">
        <f>Application!$AG$432</f>
        <v>1</v>
      </c>
      <c r="AJ27" s="1663"/>
      <c r="AK27" s="1663"/>
      <c r="AL27" s="1663"/>
      <c r="AM27" s="1663"/>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3" t="s">
        <v>553</v>
      </c>
      <c r="C28" s="1624"/>
      <c r="D28" s="1624"/>
      <c r="E28" s="1624"/>
      <c r="F28" s="1624"/>
      <c r="G28" s="1624"/>
      <c r="H28" s="1624"/>
      <c r="I28" s="1624"/>
      <c r="J28" s="1624"/>
      <c r="K28" s="1624"/>
      <c r="L28" s="1624"/>
      <c r="M28" s="1624"/>
      <c r="N28" s="1624"/>
      <c r="O28" s="1624"/>
      <c r="P28" s="1624"/>
      <c r="Q28" s="1624"/>
      <c r="R28" s="1624"/>
      <c r="S28" s="1625"/>
      <c r="T28" s="1637">
        <f>IF(ISERROR((T26*T27)),0,(T26*T27))</f>
        <v>14676564.5</v>
      </c>
      <c r="U28" s="1638"/>
      <c r="V28" s="1638"/>
      <c r="W28" s="1638"/>
      <c r="X28" s="1638"/>
      <c r="Y28" s="1637">
        <f>IF(ISERROR((Y26*Y27)),0,(Y26*Y27))</f>
        <v>0</v>
      </c>
      <c r="Z28" s="1638"/>
      <c r="AA28" s="1638"/>
      <c r="AB28" s="1638"/>
      <c r="AC28" s="1638"/>
      <c r="AD28" s="1637">
        <f>IF(ISERROR((AD26*AD27)),0,(AD26*AD27))</f>
        <v>24667500</v>
      </c>
      <c r="AE28" s="1638"/>
      <c r="AF28" s="1638"/>
      <c r="AG28" s="1638"/>
      <c r="AH28" s="1638"/>
      <c r="AI28" s="1637">
        <f>IF(ISERROR((AI26*AI27)),0,(AI26*AI27))</f>
        <v>0</v>
      </c>
      <c r="AJ28" s="1638"/>
      <c r="AK28" s="1638"/>
      <c r="AL28" s="1638"/>
      <c r="AM28" s="1638"/>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3" t="s">
        <v>570</v>
      </c>
      <c r="C29" s="1624"/>
      <c r="D29" s="1624"/>
      <c r="E29" s="1624"/>
      <c r="F29" s="1624"/>
      <c r="G29" s="1624"/>
      <c r="H29" s="1624"/>
      <c r="I29" s="1624"/>
      <c r="J29" s="1624"/>
      <c r="K29" s="1624"/>
      <c r="L29" s="1624"/>
      <c r="M29" s="1624"/>
      <c r="N29" s="1624"/>
      <c r="O29" s="1624"/>
      <c r="P29" s="1624"/>
      <c r="Q29" s="1624"/>
      <c r="R29" s="1624"/>
      <c r="S29" s="1625"/>
      <c r="T29" s="1618">
        <f>T28+Y28+AD28+AI28</f>
        <v>39344064.5</v>
      </c>
      <c r="U29" s="1619"/>
      <c r="V29" s="1619"/>
      <c r="W29" s="1619"/>
      <c r="X29" s="1619"/>
      <c r="Y29" s="1619"/>
      <c r="Z29" s="1619"/>
      <c r="AA29" s="1619"/>
      <c r="AB29" s="1619"/>
      <c r="AC29" s="1619"/>
      <c r="AD29" s="1619"/>
      <c r="AE29" s="1619"/>
      <c r="AF29" s="1619"/>
      <c r="AG29" s="1619"/>
      <c r="AH29" s="1619"/>
      <c r="AI29" s="1619"/>
      <c r="AJ29" s="1619"/>
      <c r="AK29" s="1619"/>
      <c r="AL29" s="1619"/>
      <c r="AM29" s="1616"/>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29" t="s">
        <v>1557</v>
      </c>
      <c r="C30" s="1629"/>
      <c r="D30" s="1629"/>
      <c r="E30" s="1629"/>
      <c r="F30" s="1629"/>
      <c r="G30" s="1629"/>
      <c r="H30" s="1629"/>
      <c r="I30" s="1629"/>
      <c r="J30" s="1629"/>
      <c r="K30" s="1629"/>
      <c r="L30" s="1629"/>
      <c r="M30" s="1629"/>
      <c r="N30" s="1629"/>
      <c r="O30" s="1629"/>
      <c r="P30" s="1629"/>
      <c r="Q30" s="1629"/>
      <c r="R30" s="1629"/>
      <c r="S30" s="1629"/>
      <c r="T30" s="1629"/>
      <c r="U30" s="1629"/>
      <c r="V30" s="1629"/>
      <c r="W30" s="1629"/>
      <c r="X30" s="1629"/>
      <c r="Y30" s="1629"/>
      <c r="Z30" s="1629"/>
      <c r="AA30" s="1629"/>
      <c r="AB30" s="1629"/>
      <c r="AC30" s="1629"/>
      <c r="AD30" s="1629"/>
      <c r="AE30" s="1629"/>
      <c r="AF30" s="1629"/>
      <c r="AG30" s="1629"/>
      <c r="AH30" s="1629"/>
      <c r="AI30" s="1629"/>
      <c r="AJ30" s="1629"/>
      <c r="AK30" s="1629"/>
      <c r="AL30" s="1629"/>
      <c r="AM30" s="1629"/>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29" t="s">
        <v>1554</v>
      </c>
      <c r="C31" s="1629"/>
      <c r="D31" s="1629"/>
      <c r="E31" s="1629"/>
      <c r="F31" s="1629"/>
      <c r="G31" s="1629"/>
      <c r="H31" s="1629"/>
      <c r="I31" s="1629"/>
      <c r="J31" s="1629"/>
      <c r="K31" s="1629"/>
      <c r="L31" s="1629"/>
      <c r="M31" s="1629"/>
      <c r="N31" s="1629"/>
      <c r="O31" s="1629"/>
      <c r="P31" s="1629"/>
      <c r="Q31" s="1629"/>
      <c r="R31" s="1629"/>
      <c r="S31" s="1629"/>
      <c r="T31" s="1629"/>
      <c r="U31" s="1629"/>
      <c r="V31" s="1629"/>
      <c r="W31" s="1629"/>
      <c r="X31" s="1629"/>
      <c r="Y31" s="1629"/>
      <c r="Z31" s="1629"/>
      <c r="AA31" s="1629"/>
      <c r="AB31" s="1629"/>
      <c r="AC31" s="1629"/>
      <c r="AD31" s="1629"/>
      <c r="AE31" s="1629"/>
      <c r="AF31" s="1629"/>
      <c r="AG31" s="1629"/>
      <c r="AH31" s="1629"/>
      <c r="AI31" s="1629"/>
      <c r="AJ31" s="1629"/>
      <c r="AK31" s="1629"/>
      <c r="AL31" s="1629"/>
      <c r="AM31" s="1629"/>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4" t="s">
        <v>1387</v>
      </c>
      <c r="Z35" s="1654"/>
      <c r="AA35" s="1654"/>
      <c r="AB35" s="1654"/>
      <c r="AC35" s="1654"/>
      <c r="AD35" s="1686" t="s">
        <v>394</v>
      </c>
      <c r="AE35" s="1686"/>
      <c r="AF35" s="1686"/>
      <c r="AG35" s="1686"/>
      <c r="AH35" s="1686"/>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4"/>
      <c r="Z36" s="1654"/>
      <c r="AA36" s="1654"/>
      <c r="AB36" s="1654"/>
      <c r="AC36" s="1654"/>
      <c r="AD36" s="1686"/>
      <c r="AE36" s="1686"/>
      <c r="AF36" s="1686"/>
      <c r="AG36" s="1686"/>
      <c r="AH36" s="1686"/>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4"/>
      <c r="Z37" s="1654"/>
      <c r="AA37" s="1654"/>
      <c r="AB37" s="1654"/>
      <c r="AC37" s="1654"/>
      <c r="AD37" s="1686"/>
      <c r="AE37" s="1686"/>
      <c r="AF37" s="1686"/>
      <c r="AG37" s="1686"/>
      <c r="AH37" s="1686"/>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3" t="s">
        <v>553</v>
      </c>
      <c r="C38" s="1624"/>
      <c r="D38" s="1624"/>
      <c r="E38" s="1624"/>
      <c r="F38" s="1624"/>
      <c r="G38" s="1624"/>
      <c r="H38" s="1624"/>
      <c r="I38" s="1624"/>
      <c r="J38" s="1624"/>
      <c r="K38" s="1624"/>
      <c r="L38" s="1624"/>
      <c r="M38" s="1624"/>
      <c r="N38" s="1624"/>
      <c r="O38" s="1624"/>
      <c r="P38" s="1624"/>
      <c r="Q38" s="1624"/>
      <c r="R38" s="1624"/>
      <c r="S38" s="1624"/>
      <c r="T38" s="1624"/>
      <c r="U38" s="1624"/>
      <c r="V38" s="1624"/>
      <c r="W38" s="1624"/>
      <c r="X38" s="1625"/>
      <c r="Y38" s="1617">
        <f>IF(T24&gt;=(T23+Y23+AD23+AI23),T28+Y28,0)</f>
        <v>14676564.5</v>
      </c>
      <c r="Z38" s="1617"/>
      <c r="AA38" s="1617"/>
      <c r="AB38" s="1617"/>
      <c r="AC38" s="1617"/>
      <c r="AD38" s="1617">
        <f>IF(T24&gt;=(T23+Y23+AD23+AI23),AD28+AI28,0)</f>
        <v>24667500</v>
      </c>
      <c r="AE38" s="1617"/>
      <c r="AF38" s="1617"/>
      <c r="AG38" s="1617"/>
      <c r="AH38" s="1617"/>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3" t="s">
        <v>1555</v>
      </c>
      <c r="C39" s="1624"/>
      <c r="D39" s="1624"/>
      <c r="E39" s="1624"/>
      <c r="F39" s="1624"/>
      <c r="G39" s="1624"/>
      <c r="H39" s="1624"/>
      <c r="I39" s="1624"/>
      <c r="J39" s="1624"/>
      <c r="K39" s="1624"/>
      <c r="L39" s="1624"/>
      <c r="M39" s="1624"/>
      <c r="N39" s="1624"/>
      <c r="O39" s="1624"/>
      <c r="P39" s="1624"/>
      <c r="Q39" s="1624"/>
      <c r="R39" s="1624"/>
      <c r="S39" s="1624"/>
      <c r="T39" s="1624"/>
      <c r="U39" s="1624"/>
      <c r="V39" s="1624"/>
      <c r="W39" s="1624"/>
      <c r="X39" s="1625"/>
      <c r="Y39" s="1687">
        <v>3.2399999999999998E-2</v>
      </c>
      <c r="Z39" s="1687"/>
      <c r="AA39" s="1687"/>
      <c r="AB39" s="1687"/>
      <c r="AC39" s="1687"/>
      <c r="AD39" s="1687">
        <v>3.2399999999999998E-2</v>
      </c>
      <c r="AE39" s="1687"/>
      <c r="AF39" s="1687"/>
      <c r="AG39" s="1687"/>
      <c r="AH39" s="1687"/>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3" t="s">
        <v>693</v>
      </c>
      <c r="C40" s="1624"/>
      <c r="D40" s="1624"/>
      <c r="E40" s="1624"/>
      <c r="F40" s="1624"/>
      <c r="G40" s="1624"/>
      <c r="H40" s="1624"/>
      <c r="I40" s="1624"/>
      <c r="J40" s="1624"/>
      <c r="K40" s="1624"/>
      <c r="L40" s="1624"/>
      <c r="M40" s="1624"/>
      <c r="N40" s="1624"/>
      <c r="O40" s="1624"/>
      <c r="P40" s="1624"/>
      <c r="Q40" s="1624"/>
      <c r="R40" s="1624"/>
      <c r="S40" s="1624"/>
      <c r="T40" s="1624"/>
      <c r="U40" s="1624"/>
      <c r="V40" s="1624"/>
      <c r="W40" s="1624"/>
      <c r="X40" s="1625"/>
      <c r="Y40" s="1617">
        <f>ROUND(Y38*Y39,0)</f>
        <v>475521</v>
      </c>
      <c r="Z40" s="1617"/>
      <c r="AA40" s="1617"/>
      <c r="AB40" s="1617"/>
      <c r="AC40" s="1617"/>
      <c r="AD40" s="1616">
        <f>ROUND(AD38*AD39,0)</f>
        <v>799227</v>
      </c>
      <c r="AE40" s="1617"/>
      <c r="AF40" s="1617"/>
      <c r="AG40" s="1617"/>
      <c r="AH40" s="1617"/>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3" t="s">
        <v>694</v>
      </c>
      <c r="C41" s="1624"/>
      <c r="D41" s="1624"/>
      <c r="E41" s="1624"/>
      <c r="F41" s="1624"/>
      <c r="G41" s="1624"/>
      <c r="H41" s="1624"/>
      <c r="I41" s="1624"/>
      <c r="J41" s="1624"/>
      <c r="K41" s="1624"/>
      <c r="L41" s="1624"/>
      <c r="M41" s="1624"/>
      <c r="N41" s="1624"/>
      <c r="O41" s="1624"/>
      <c r="P41" s="1624"/>
      <c r="Q41" s="1624"/>
      <c r="R41" s="1624"/>
      <c r="S41" s="1624"/>
      <c r="T41" s="1624"/>
      <c r="U41" s="1624"/>
      <c r="V41" s="1624"/>
      <c r="W41" s="1624"/>
      <c r="X41" s="1625"/>
      <c r="Y41" s="1639">
        <f>Y40+AD40</f>
        <v>1274748</v>
      </c>
      <c r="Z41" s="1640"/>
      <c r="AA41" s="1640"/>
      <c r="AB41" s="1640"/>
      <c r="AC41" s="1640"/>
      <c r="AD41" s="1640"/>
      <c r="AE41" s="1640"/>
      <c r="AF41" s="1640"/>
      <c r="AG41" s="1640"/>
      <c r="AH41" s="1641"/>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30" t="s">
        <v>1556</v>
      </c>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21" t="s">
        <v>1587</v>
      </c>
      <c r="B44" s="1621"/>
      <c r="C44" s="1621"/>
      <c r="D44" s="1621"/>
      <c r="E44" s="1621"/>
      <c r="F44" s="1621"/>
      <c r="G44" s="1621"/>
      <c r="H44" s="1621"/>
      <c r="I44" s="1621"/>
      <c r="J44" s="1621"/>
      <c r="K44" s="1621"/>
      <c r="L44" s="1621"/>
      <c r="M44" s="1621"/>
      <c r="N44" s="1621"/>
      <c r="O44" s="1621"/>
      <c r="P44" s="1621"/>
      <c r="Q44" s="1621"/>
      <c r="R44" s="1621"/>
      <c r="S44" s="1621"/>
      <c r="T44" s="1621"/>
      <c r="U44" s="1621"/>
      <c r="V44" s="1621"/>
      <c r="W44" s="1621"/>
      <c r="X44" s="1621"/>
      <c r="Y44" s="1621"/>
      <c r="Z44" s="1621"/>
      <c r="AA44" s="1621"/>
      <c r="AB44" s="1621"/>
      <c r="AC44" s="1621"/>
      <c r="AD44" s="1621"/>
      <c r="AE44" s="1621"/>
      <c r="AF44" s="1621"/>
      <c r="AG44" s="1621"/>
      <c r="AH44" s="1621"/>
      <c r="AI44" s="1621"/>
      <c r="AJ44" s="1621"/>
      <c r="AK44" s="1621"/>
      <c r="AL44" s="1621"/>
      <c r="AM44" s="1621"/>
      <c r="AN44" s="1621"/>
      <c r="AO44" s="1621"/>
      <c r="AP44" s="1621"/>
      <c r="AQ44" s="1621"/>
      <c r="AR44" s="1621"/>
      <c r="AS44" s="1621"/>
      <c r="AT44" s="1621"/>
      <c r="AU44" s="1621"/>
      <c r="AV44" s="1621"/>
      <c r="AW44" s="1621"/>
      <c r="AX44" s="1621"/>
      <c r="AY44" s="1621"/>
      <c r="AZ44" s="1621"/>
      <c r="BA44" s="1621"/>
      <c r="BB44" s="1621"/>
      <c r="BC44" s="1621"/>
      <c r="BD44" s="1621"/>
      <c r="BE44" s="1621"/>
      <c r="BF44" s="1621"/>
      <c r="BG44" s="1621"/>
      <c r="BH44" s="1621"/>
      <c r="BI44" s="1621"/>
      <c r="BJ44" s="1621"/>
      <c r="BK44" s="1621"/>
      <c r="BL44" s="1621"/>
      <c r="BM44" s="1621"/>
      <c r="BN44" s="1621"/>
      <c r="BO44" s="1621"/>
      <c r="BP44" s="1621"/>
      <c r="BQ44" s="1621"/>
      <c r="BR44" s="1621"/>
      <c r="BS44" s="1621"/>
      <c r="BT44" s="1621"/>
      <c r="BU44" s="1621"/>
      <c r="BV44" s="1621"/>
      <c r="BW44" s="1621"/>
      <c r="BX44" s="1621"/>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2">
        <f>'Sources and Uses Budget'!B105-'Sources and Uses Budget'!B15</f>
        <v>39051665</v>
      </c>
      <c r="AC47" s="1643"/>
      <c r="AD47" s="1643"/>
      <c r="AE47" s="1643"/>
      <c r="AF47" s="1644"/>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2">
        <f>Application!AG630-MIN('Sources and Uses Budget'!B15,Application!AG390)</f>
        <v>27583085</v>
      </c>
      <c r="AC48" s="1643"/>
      <c r="AD48" s="1643"/>
      <c r="AE48" s="1643"/>
      <c r="AF48" s="1644"/>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2">
        <f>AB47-AB48</f>
        <v>11468580</v>
      </c>
      <c r="AC49" s="1643"/>
      <c r="AD49" s="1643"/>
      <c r="AE49" s="1643"/>
      <c r="AF49" s="1644"/>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79">
        <v>0.9</v>
      </c>
      <c r="AC50" s="1680"/>
      <c r="AD50" s="1680"/>
      <c r="AE50" s="1680"/>
      <c r="AF50" s="1681"/>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82" t="s">
        <v>1183</v>
      </c>
      <c r="F51" s="1682"/>
      <c r="G51" s="1682"/>
      <c r="H51" s="1682"/>
      <c r="I51" s="1682"/>
      <c r="J51" s="1682"/>
      <c r="K51" s="1682"/>
      <c r="L51" s="1682"/>
      <c r="M51" s="1682"/>
      <c r="N51" s="1682"/>
      <c r="O51" s="1682"/>
      <c r="P51" s="1682"/>
      <c r="Q51" s="1682"/>
      <c r="R51" s="1682"/>
      <c r="S51" s="1682"/>
      <c r="T51" s="1682"/>
      <c r="U51" s="1682"/>
      <c r="V51" s="1682"/>
      <c r="W51" s="1682"/>
      <c r="X51" s="1682"/>
      <c r="Y51" s="1682"/>
      <c r="Z51" s="1682"/>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82"/>
      <c r="F52" s="1682"/>
      <c r="G52" s="1682"/>
      <c r="H52" s="1682"/>
      <c r="I52" s="1682"/>
      <c r="J52" s="1682"/>
      <c r="K52" s="1682"/>
      <c r="L52" s="1682"/>
      <c r="M52" s="1682"/>
      <c r="N52" s="1682"/>
      <c r="O52" s="1682"/>
      <c r="P52" s="1682"/>
      <c r="Q52" s="1682"/>
      <c r="R52" s="1682"/>
      <c r="S52" s="1682"/>
      <c r="T52" s="1682"/>
      <c r="U52" s="1682"/>
      <c r="V52" s="1682"/>
      <c r="W52" s="1682"/>
      <c r="X52" s="1682"/>
      <c r="Y52" s="1682"/>
      <c r="Z52" s="1682"/>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2">
        <f>ROUND(IF(ISERROR((AB49/AB50)),0,(AB49/AB50)),0)</f>
        <v>12742867</v>
      </c>
      <c r="AC54" s="1643"/>
      <c r="AD54" s="1643"/>
      <c r="AE54" s="1643"/>
      <c r="AF54" s="1644"/>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2">
        <f>(AB54/10)</f>
        <v>1274286.7</v>
      </c>
      <c r="AC55" s="1643"/>
      <c r="AD55" s="1643"/>
      <c r="AE55" s="1643"/>
      <c r="AF55" s="1644"/>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83">
        <f>(IF((Y41&lt;AB55),Y41,AB55))</f>
        <v>1274286.7</v>
      </c>
      <c r="AC56" s="1684"/>
      <c r="AD56" s="1684"/>
      <c r="AE56" s="1684"/>
      <c r="AF56" s="1685"/>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2">
        <f>ROUND((10*AB56*AB50),0)</f>
        <v>11468580</v>
      </c>
      <c r="AC57" s="1643"/>
      <c r="AD57" s="1643"/>
      <c r="AE57" s="1643"/>
      <c r="AF57" s="1644"/>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73">
        <f>AB49-AB57</f>
        <v>0</v>
      </c>
      <c r="AC59" s="1673"/>
      <c r="AD59" s="1673"/>
      <c r="AE59" s="1673"/>
      <c r="AF59" s="1673"/>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21" t="str">
        <f>IF(Application!AF204="yes","Farmworker State Credit", "$500M State Credit" )</f>
        <v>$500M State Credit</v>
      </c>
      <c r="B61" s="1621"/>
      <c r="C61" s="1621"/>
      <c r="D61" s="1621"/>
      <c r="E61" s="1621"/>
      <c r="F61" s="1621"/>
      <c r="G61" s="1621"/>
      <c r="H61" s="1621"/>
      <c r="I61" s="1621"/>
      <c r="J61" s="1621"/>
      <c r="K61" s="1621"/>
      <c r="L61" s="1621"/>
      <c r="M61" s="1621"/>
      <c r="N61" s="1621"/>
      <c r="O61" s="1621"/>
      <c r="P61" s="1621"/>
      <c r="Q61" s="1621"/>
      <c r="R61" s="1621"/>
      <c r="S61" s="1621"/>
      <c r="T61" s="1621"/>
      <c r="U61" s="1621"/>
      <c r="V61" s="1621"/>
      <c r="W61" s="1621"/>
      <c r="X61" s="1621"/>
      <c r="Y61" s="1621"/>
      <c r="Z61" s="1621"/>
      <c r="AA61" s="1621"/>
      <c r="AB61" s="1621"/>
      <c r="AC61" s="1621"/>
      <c r="AD61" s="1621"/>
      <c r="AE61" s="1621"/>
      <c r="AF61" s="1621"/>
      <c r="AG61" s="1621"/>
      <c r="AH61" s="1621"/>
      <c r="AI61" s="1621"/>
      <c r="AJ61" s="1621"/>
      <c r="AK61" s="1621"/>
      <c r="AL61" s="1621"/>
      <c r="AM61" s="1621"/>
      <c r="AN61" s="1621"/>
      <c r="AO61" s="1621"/>
      <c r="AP61" s="1621"/>
      <c r="AQ61" s="1621"/>
      <c r="AR61" s="1621"/>
      <c r="AS61" s="1621"/>
      <c r="AT61" s="1621"/>
      <c r="AU61" s="1621"/>
      <c r="AV61" s="1621"/>
      <c r="AW61" s="1621"/>
      <c r="AX61" s="1621"/>
      <c r="AY61" s="1621"/>
      <c r="AZ61" s="1621"/>
      <c r="BA61" s="1621"/>
      <c r="BB61" s="1621"/>
      <c r="BC61" s="1621"/>
      <c r="BD61" s="1621"/>
      <c r="BE61" s="1621"/>
      <c r="BF61" s="1621"/>
      <c r="BG61" s="1621"/>
      <c r="BH61" s="1621"/>
      <c r="BI61" s="1621"/>
      <c r="BJ61" s="1621"/>
      <c r="BK61" s="1621"/>
      <c r="BL61" s="1621"/>
      <c r="BM61" s="1621"/>
      <c r="BN61" s="1621"/>
      <c r="BO61" s="1621"/>
      <c r="BP61" s="1621"/>
      <c r="BQ61" s="1621"/>
      <c r="BR61" s="1621"/>
      <c r="BS61" s="1621"/>
      <c r="BT61" s="1621"/>
      <c r="BU61" s="1621"/>
      <c r="BV61" s="1621"/>
      <c r="BW61" s="1621"/>
      <c r="BX61" s="1621"/>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74" t="s">
        <v>1102</v>
      </c>
      <c r="Z63" s="1674"/>
      <c r="AA63" s="1674"/>
      <c r="AB63" s="1674"/>
      <c r="AC63" s="1674"/>
      <c r="AD63" s="1674" t="s">
        <v>394</v>
      </c>
      <c r="AE63" s="1674"/>
      <c r="AF63" s="1674"/>
      <c r="AG63" s="1674"/>
      <c r="AH63" s="1674"/>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75">
        <f>IF(OR(Application!M350="yes",Application!AF204="yes"),(T23*T27)+Y28,0)</f>
        <v>0</v>
      </c>
      <c r="Z64" s="1676"/>
      <c r="AA64" s="1676"/>
      <c r="AB64" s="1676"/>
      <c r="AC64" s="1677"/>
      <c r="AD64" s="1675">
        <f>IF(AND(Application!AF204="yes",Application!M353="yes"),AD28+AI28,0)</f>
        <v>0</v>
      </c>
      <c r="AE64" s="1676"/>
      <c r="AF64" s="1676"/>
      <c r="AG64" s="1676"/>
      <c r="AH64" s="1677"/>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78" t="s">
        <v>1537</v>
      </c>
      <c r="F65" s="1678"/>
      <c r="G65" s="1678"/>
      <c r="H65" s="1678"/>
      <c r="I65" s="1678"/>
      <c r="J65" s="1678"/>
      <c r="K65" s="1678"/>
      <c r="L65" s="1678"/>
      <c r="M65" s="1678"/>
      <c r="N65" s="1678"/>
      <c r="O65" s="1678"/>
      <c r="P65" s="1678"/>
      <c r="Q65" s="1678"/>
      <c r="R65" s="1678"/>
      <c r="S65" s="1678"/>
      <c r="T65" s="1678"/>
      <c r="U65" s="1678"/>
      <c r="V65" s="1678"/>
      <c r="W65" s="1678"/>
      <c r="X65" s="1678"/>
      <c r="Y65" s="1678"/>
      <c r="Z65" s="1678"/>
      <c r="AA65" s="1678"/>
      <c r="AB65" s="1678"/>
      <c r="AC65" s="1678"/>
      <c r="AD65" s="1678"/>
      <c r="AE65" s="1678"/>
      <c r="AF65" s="1678"/>
      <c r="AG65" s="1678"/>
      <c r="AH65" s="1678"/>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78"/>
      <c r="F66" s="1678"/>
      <c r="G66" s="1678"/>
      <c r="H66" s="1678"/>
      <c r="I66" s="1678"/>
      <c r="J66" s="1678"/>
      <c r="K66" s="1678"/>
      <c r="L66" s="1678"/>
      <c r="M66" s="1678"/>
      <c r="N66" s="1678"/>
      <c r="O66" s="1678"/>
      <c r="P66" s="1678"/>
      <c r="Q66" s="1678"/>
      <c r="R66" s="1678"/>
      <c r="S66" s="1678"/>
      <c r="T66" s="1678"/>
      <c r="U66" s="1678"/>
      <c r="V66" s="1678"/>
      <c r="W66" s="1678"/>
      <c r="X66" s="1678"/>
      <c r="Y66" s="1678"/>
      <c r="Z66" s="1678"/>
      <c r="AA66" s="1678"/>
      <c r="AB66" s="1678"/>
      <c r="AC66" s="1678"/>
      <c r="AD66" s="1678"/>
      <c r="AE66" s="1678"/>
      <c r="AF66" s="1678"/>
      <c r="AG66" s="1678"/>
      <c r="AH66" s="1678"/>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93">
        <f>IF(Application!AF204="yes",0.75,0.3)</f>
        <v>0.3</v>
      </c>
      <c r="Z67" s="1693"/>
      <c r="AA67" s="1693"/>
      <c r="AB67" s="1693"/>
      <c r="AC67" s="1693"/>
      <c r="AD67" s="1693">
        <f>IF(Application!AF204="yes",0.75,0.3)</f>
        <v>0.3</v>
      </c>
      <c r="AE67" s="1693"/>
      <c r="AF67" s="1693"/>
      <c r="AG67" s="1693"/>
      <c r="AH67" s="1693"/>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94">
        <f>ROUND(Y64*Y67,0)</f>
        <v>0</v>
      </c>
      <c r="Z68" s="1695"/>
      <c r="AA68" s="1695"/>
      <c r="AB68" s="1695"/>
      <c r="AC68" s="1695"/>
      <c r="AD68" s="1694" t="str">
        <f>IF(Application!D210="At-Risk",AD64*AD67,"$0")</f>
        <v>$0</v>
      </c>
      <c r="AE68" s="1695"/>
      <c r="AF68" s="1695"/>
      <c r="AG68" s="1695"/>
      <c r="AH68" s="1695"/>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79"/>
      <c r="AC71" s="1680"/>
      <c r="AD71" s="1680"/>
      <c r="AE71" s="1680"/>
      <c r="AF71" s="1681"/>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96" t="s">
        <v>1540</v>
      </c>
      <c r="F72" s="1696"/>
      <c r="G72" s="1696"/>
      <c r="H72" s="1696"/>
      <c r="I72" s="1696"/>
      <c r="J72" s="1696"/>
      <c r="K72" s="1696"/>
      <c r="L72" s="1696"/>
      <c r="M72" s="1696"/>
      <c r="N72" s="1696"/>
      <c r="O72" s="1696"/>
      <c r="P72" s="1696"/>
      <c r="Q72" s="1696"/>
      <c r="R72" s="1696"/>
      <c r="S72" s="1696"/>
      <c r="T72" s="1696"/>
      <c r="U72" s="1696"/>
      <c r="V72" s="1696"/>
      <c r="W72" s="1696"/>
      <c r="X72" s="1696"/>
      <c r="Y72" s="1696"/>
      <c r="Z72" s="1696"/>
      <c r="AA72" s="1696"/>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96"/>
      <c r="F73" s="1696"/>
      <c r="G73" s="1696"/>
      <c r="H73" s="1696"/>
      <c r="I73" s="1696"/>
      <c r="J73" s="1696"/>
      <c r="K73" s="1696"/>
      <c r="L73" s="1696"/>
      <c r="M73" s="1696"/>
      <c r="N73" s="1696"/>
      <c r="O73" s="1696"/>
      <c r="P73" s="1696"/>
      <c r="Q73" s="1696"/>
      <c r="R73" s="1696"/>
      <c r="S73" s="1696"/>
      <c r="T73" s="1696"/>
      <c r="U73" s="1696"/>
      <c r="V73" s="1696"/>
      <c r="W73" s="1696"/>
      <c r="X73" s="1696"/>
      <c r="Y73" s="1696"/>
      <c r="Z73" s="1696"/>
      <c r="AA73" s="1696"/>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96"/>
      <c r="F74" s="1696"/>
      <c r="G74" s="1696"/>
      <c r="H74" s="1696"/>
      <c r="I74" s="1696"/>
      <c r="J74" s="1696"/>
      <c r="K74" s="1696"/>
      <c r="L74" s="1696"/>
      <c r="M74" s="1696"/>
      <c r="N74" s="1696"/>
      <c r="O74" s="1696"/>
      <c r="P74" s="1696"/>
      <c r="Q74" s="1696"/>
      <c r="R74" s="1696"/>
      <c r="S74" s="1696"/>
      <c r="T74" s="1696"/>
      <c r="U74" s="1696"/>
      <c r="V74" s="1696"/>
      <c r="W74" s="1696"/>
      <c r="X74" s="1696"/>
      <c r="Y74" s="1696"/>
      <c r="Z74" s="1696"/>
      <c r="AA74" s="1696"/>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88">
        <f>ROUND(IF(ISERROR((AB59/AB71)),0,(AB59/AB71)),0)</f>
        <v>0</v>
      </c>
      <c r="AC76" s="1688"/>
      <c r="AD76" s="1688"/>
      <c r="AE76" s="1688"/>
      <c r="AF76" s="1688"/>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89">
        <f>IF((Y68+AD68&lt;AB76),Y68+AD68,AB76)</f>
        <v>0</v>
      </c>
      <c r="AC77" s="1690"/>
      <c r="AD77" s="1690"/>
      <c r="AE77" s="1690"/>
      <c r="AF77" s="1691"/>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92">
        <f>AB77*AB71</f>
        <v>0</v>
      </c>
      <c r="AC78" s="1692"/>
      <c r="AD78" s="1692"/>
      <c r="AE78" s="1692"/>
      <c r="AF78" s="1692"/>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73">
        <f>AB49-(AB57+AB78)</f>
        <v>0</v>
      </c>
      <c r="AC80" s="1673"/>
      <c r="AD80" s="1673"/>
      <c r="AE80" s="1673"/>
      <c r="AF80" s="1673"/>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21" t="s">
        <v>1588</v>
      </c>
      <c r="B83" s="1621"/>
      <c r="C83" s="1621"/>
      <c r="D83" s="1621"/>
      <c r="E83" s="1621"/>
      <c r="F83" s="1621"/>
      <c r="G83" s="1621"/>
      <c r="H83" s="1621"/>
      <c r="I83" s="1621"/>
      <c r="J83" s="1621"/>
      <c r="K83" s="1621"/>
      <c r="L83" s="1621"/>
      <c r="M83" s="1621"/>
      <c r="N83" s="1621"/>
      <c r="O83" s="1621"/>
      <c r="P83" s="1621"/>
      <c r="Q83" s="1621"/>
      <c r="R83" s="1621"/>
      <c r="S83" s="1621"/>
      <c r="T83" s="1621"/>
      <c r="U83" s="1621"/>
      <c r="V83" s="1621"/>
      <c r="W83" s="1621"/>
      <c r="X83" s="1621"/>
      <c r="Y83" s="1621"/>
      <c r="Z83" s="1621"/>
      <c r="AA83" s="1621"/>
      <c r="AB83" s="1621"/>
      <c r="AC83" s="1621"/>
      <c r="AD83" s="1621"/>
      <c r="AE83" s="1621"/>
      <c r="AF83" s="1621"/>
      <c r="AG83" s="1621"/>
      <c r="AH83" s="1621"/>
      <c r="AI83" s="1621"/>
      <c r="AJ83" s="1621"/>
      <c r="AK83" s="1621"/>
      <c r="AL83" s="1621"/>
      <c r="AM83" s="1621"/>
      <c r="AN83" s="1621"/>
      <c r="AO83" s="1621"/>
      <c r="AP83" s="1621"/>
      <c r="AQ83" s="1621"/>
      <c r="AR83" s="1621"/>
      <c r="AS83" s="1621"/>
      <c r="AT83" s="1621"/>
      <c r="AU83" s="1621"/>
      <c r="AV83" s="1621"/>
      <c r="AW83" s="1621"/>
      <c r="AX83" s="1621"/>
      <c r="AY83" s="1621"/>
      <c r="AZ83" s="1621"/>
      <c r="BA83" s="1621"/>
      <c r="BB83" s="1621"/>
      <c r="BC83" s="1621"/>
      <c r="BD83" s="1621"/>
      <c r="BE83" s="1621"/>
      <c r="BF83" s="1621"/>
      <c r="BG83" s="1621"/>
      <c r="BH83" s="1621"/>
      <c r="BI83" s="1621"/>
      <c r="BJ83" s="1621"/>
      <c r="BK83" s="1621"/>
      <c r="BL83" s="1621"/>
      <c r="BM83" s="1621"/>
      <c r="BN83" s="1621"/>
      <c r="BO83" s="1621"/>
      <c r="BP83" s="1621"/>
      <c r="BQ83" s="1621"/>
      <c r="BR83" s="1621"/>
      <c r="BS83" s="1621"/>
      <c r="BT83" s="1621"/>
      <c r="BU83" s="1621"/>
      <c r="BV83" s="1621"/>
      <c r="BW83" s="1621"/>
      <c r="BX83" s="1621"/>
    </row>
    <row r="84" spans="1:98" ht="13.5" thickTop="1"/>
    <row r="85" spans="1:98" ht="12.75">
      <c r="A85" s="819" t="s">
        <v>643</v>
      </c>
      <c r="C85" s="344" t="s">
        <v>1586</v>
      </c>
    </row>
    <row r="86" spans="1:98" ht="12.75">
      <c r="D86" s="344" t="s">
        <v>1642</v>
      </c>
      <c r="AB86" s="1622">
        <f>IF(A61="$500M State Credit",AB77/(Application!AG424-Application!AG425),"N/A")</f>
        <v>0</v>
      </c>
      <c r="AC86" s="1622"/>
      <c r="AD86" s="1622"/>
      <c r="AE86" s="1622"/>
      <c r="AF86" s="1622"/>
    </row>
    <row r="87" spans="1:98" ht="13.5" thickBot="1">
      <c r="D87" s="344" t="s">
        <v>1643</v>
      </c>
      <c r="AB87" s="1620" t="e">
        <f>IF(A61="$500M State Credit",(Application!AG424-Application!AG425)/AB77,"N/A")</f>
        <v>#DIV/0!</v>
      </c>
      <c r="AC87" s="1620"/>
      <c r="AD87" s="1620"/>
      <c r="AE87" s="1620"/>
      <c r="AF87" s="1620"/>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FD205"/>
  <sheetViews>
    <sheetView topLeftCell="A25" zoomScale="85" zoomScaleNormal="85" zoomScaleSheetLayoutView="100" workbookViewId="0">
      <selection activeCell="Q49" sqref="Q49"/>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1234176</v>
      </c>
      <c r="G4" s="366">
        <f>E4*$C$4</f>
        <v>1265030.3999999999</v>
      </c>
      <c r="I4" s="366">
        <f>G4*$C$4</f>
        <v>1296656.1599999997</v>
      </c>
      <c r="K4" s="366">
        <f>I4*$C$4</f>
        <v>1329072.5639999995</v>
      </c>
      <c r="M4" s="366">
        <f>K4*$C$4</f>
        <v>1362299.3780999994</v>
      </c>
      <c r="O4" s="366">
        <f>M4*$C$4</f>
        <v>1396356.8625524992</v>
      </c>
      <c r="Q4" s="366">
        <f>O4*$C$4</f>
        <v>1431265.7841163115</v>
      </c>
      <c r="S4" s="366">
        <f>Q4*$C$4</f>
        <v>1467047.4287192191</v>
      </c>
      <c r="U4" s="366">
        <f>S4*$C$4</f>
        <v>1503723.6144371994</v>
      </c>
      <c r="W4" s="366">
        <f>U4*$C$4</f>
        <v>1541316.7047981294</v>
      </c>
      <c r="Y4" s="366">
        <f>W4*$C$4</f>
        <v>1579849.6224180826</v>
      </c>
      <c r="AA4" s="366">
        <f>Y4*$C$4</f>
        <v>1619345.8629785345</v>
      </c>
      <c r="AC4" s="366">
        <f>AA4*$C$4</f>
        <v>1659829.5095529978</v>
      </c>
      <c r="AE4" s="366">
        <f>AC4*$C$4</f>
        <v>1701325.2472918225</v>
      </c>
      <c r="AG4" s="366">
        <f>AE4*$C$4</f>
        <v>1743858.378474118</v>
      </c>
    </row>
    <row r="5" spans="1:34" s="350" customFormat="1" ht="14.25">
      <c r="B5" s="350" t="s">
        <v>925</v>
      </c>
      <c r="C5" s="391">
        <f>IF(Application!$D$210="Special Needs",0.1,0.05)</f>
        <v>0.05</v>
      </c>
      <c r="E5" s="368">
        <f>-E4*$C$5</f>
        <v>-61708.800000000003</v>
      </c>
      <c r="F5" s="368"/>
      <c r="G5" s="368">
        <f>-G4*$C$5</f>
        <v>-63251.519999999997</v>
      </c>
      <c r="H5" s="368"/>
      <c r="I5" s="368">
        <f>-I4*$C$5</f>
        <v>-64832.80799999999</v>
      </c>
      <c r="J5" s="368"/>
      <c r="K5" s="368">
        <f>-K4*$C$5</f>
        <v>-66453.628199999977</v>
      </c>
      <c r="L5" s="368"/>
      <c r="M5" s="368">
        <f>-M4*$C$5</f>
        <v>-68114.968904999972</v>
      </c>
      <c r="N5" s="368"/>
      <c r="O5" s="368">
        <f>-O4*$C$5</f>
        <v>-69817.843127624961</v>
      </c>
      <c r="P5" s="368"/>
      <c r="Q5" s="368">
        <f>-Q4*$C$5</f>
        <v>-71563.28920581557</v>
      </c>
      <c r="R5" s="368"/>
      <c r="S5" s="368">
        <f>-S4*$C$5</f>
        <v>-73352.371435960958</v>
      </c>
      <c r="T5" s="368"/>
      <c r="U5" s="368">
        <f>-U4*$C$5</f>
        <v>-75186.180721859972</v>
      </c>
      <c r="V5" s="368"/>
      <c r="W5" s="368">
        <f>-W4*$C$5</f>
        <v>-77065.835239906475</v>
      </c>
      <c r="X5" s="368"/>
      <c r="Y5" s="368">
        <f>-Y4*$C$5</f>
        <v>-78992.481120904136</v>
      </c>
      <c r="Z5" s="368"/>
      <c r="AA5" s="368">
        <f>-AA4*$C$5</f>
        <v>-80967.293148926736</v>
      </c>
      <c r="AB5" s="368"/>
      <c r="AC5" s="368">
        <f>-AC4*$C$5</f>
        <v>-82991.475477649888</v>
      </c>
      <c r="AD5" s="368"/>
      <c r="AE5" s="368">
        <f>-AE4*$C$5</f>
        <v>-85066.262364591123</v>
      </c>
      <c r="AF5" s="368"/>
      <c r="AG5" s="368">
        <f>-AG4*$C$5</f>
        <v>-87192.918923705904</v>
      </c>
    </row>
    <row r="6" spans="1:34" s="350" customFormat="1" ht="14.25">
      <c r="A6" s="350" t="s">
        <v>923</v>
      </c>
      <c r="C6" s="390">
        <v>1.0249999999999999</v>
      </c>
      <c r="E6" s="369">
        <f>Application!Z789</f>
        <v>753564</v>
      </c>
      <c r="F6" s="369"/>
      <c r="G6" s="369">
        <f>E6*$C$6</f>
        <v>772403.1</v>
      </c>
      <c r="H6" s="369"/>
      <c r="I6" s="369">
        <f>G6*$C$6</f>
        <v>791713.17749999987</v>
      </c>
      <c r="J6" s="369"/>
      <c r="K6" s="369">
        <f>I6*$C$6</f>
        <v>811506.00693749986</v>
      </c>
      <c r="L6" s="369"/>
      <c r="M6" s="369">
        <f>K6*$C$6</f>
        <v>831793.65711093729</v>
      </c>
      <c r="N6" s="369"/>
      <c r="O6" s="369">
        <f>M6*$C$6</f>
        <v>852588.49853871064</v>
      </c>
      <c r="P6" s="369"/>
      <c r="Q6" s="369">
        <f>O6*$C$6</f>
        <v>873903.21100217837</v>
      </c>
      <c r="R6" s="369"/>
      <c r="S6" s="369">
        <f>Q6*$C$6</f>
        <v>895750.79127723281</v>
      </c>
      <c r="T6" s="369"/>
      <c r="U6" s="369">
        <f>S6*$C$6</f>
        <v>918144.56105916353</v>
      </c>
      <c r="V6" s="369"/>
      <c r="W6" s="369">
        <f>U6*$C$6</f>
        <v>941098.17508564249</v>
      </c>
      <c r="X6" s="369"/>
      <c r="Y6" s="369">
        <f>W6*$C$6</f>
        <v>964625.62946278346</v>
      </c>
      <c r="Z6" s="369"/>
      <c r="AA6" s="369">
        <f>Y6*$C$6</f>
        <v>988741.27019935299</v>
      </c>
      <c r="AB6" s="369"/>
      <c r="AC6" s="369">
        <f>AA6*$C$6</f>
        <v>1013459.8019543367</v>
      </c>
      <c r="AD6" s="369"/>
      <c r="AE6" s="369">
        <f>AC6*$C$6</f>
        <v>1038796.297003195</v>
      </c>
      <c r="AF6" s="369"/>
      <c r="AG6" s="369">
        <f>AE6*$C$6</f>
        <v>1064766.2044282749</v>
      </c>
    </row>
    <row r="7" spans="1:34" s="350" customFormat="1" ht="14.25">
      <c r="B7" s="350" t="s">
        <v>925</v>
      </c>
      <c r="C7" s="391">
        <f>IF(Application!$D$210="Special Needs",0.1,0.05)</f>
        <v>0.05</v>
      </c>
      <c r="E7" s="368">
        <f>-E6*$C$7</f>
        <v>-37678.200000000004</v>
      </c>
      <c r="F7" s="368"/>
      <c r="G7" s="368">
        <f>-G6*$C$7</f>
        <v>-38620.154999999999</v>
      </c>
      <c r="H7" s="368"/>
      <c r="I7" s="368">
        <f>-I6*$C$7</f>
        <v>-39585.658874999994</v>
      </c>
      <c r="J7" s="368"/>
      <c r="K7" s="368">
        <f>-K6*$C$7</f>
        <v>-40575.300346874996</v>
      </c>
      <c r="L7" s="368"/>
      <c r="M7" s="368">
        <f>-M6*$C$7</f>
        <v>-41589.682855546867</v>
      </c>
      <c r="N7" s="368"/>
      <c r="O7" s="368">
        <f>-O6*$C$7</f>
        <v>-42629.424926935535</v>
      </c>
      <c r="P7" s="368"/>
      <c r="Q7" s="368">
        <f>-Q6*$C$7</f>
        <v>-43695.160550108922</v>
      </c>
      <c r="R7" s="368"/>
      <c r="S7" s="368">
        <f>-S6*$C$7</f>
        <v>-44787.539563861646</v>
      </c>
      <c r="T7" s="368"/>
      <c r="U7" s="368">
        <f>-U6*$C$7</f>
        <v>-45907.228052958177</v>
      </c>
      <c r="V7" s="368"/>
      <c r="W7" s="368">
        <f>-W6*$C$7</f>
        <v>-47054.908754282129</v>
      </c>
      <c r="X7" s="368"/>
      <c r="Y7" s="368">
        <f>-Y6*$C$7</f>
        <v>-48231.281473139177</v>
      </c>
      <c r="Z7" s="368"/>
      <c r="AA7" s="368">
        <f>-AA6*$C$7</f>
        <v>-49437.063509967651</v>
      </c>
      <c r="AB7" s="368"/>
      <c r="AC7" s="368">
        <f>-AC6*$C$7</f>
        <v>-50672.990097716836</v>
      </c>
      <c r="AD7" s="368"/>
      <c r="AE7" s="368">
        <f>-AE6*$C$7</f>
        <v>-51939.814850159753</v>
      </c>
      <c r="AF7" s="368"/>
      <c r="AG7" s="368">
        <f>-AG6*$C$7</f>
        <v>-53238.310221413747</v>
      </c>
    </row>
    <row r="8" spans="1:34" s="350" customFormat="1" ht="14.25">
      <c r="A8" s="350" t="s">
        <v>307</v>
      </c>
      <c r="C8" s="390">
        <v>1.0249999999999999</v>
      </c>
      <c r="E8" s="369">
        <f>Application!Z797</f>
        <v>22576</v>
      </c>
      <c r="F8" s="369"/>
      <c r="G8" s="369">
        <f>E8*$C$8</f>
        <v>23140.399999999998</v>
      </c>
      <c r="H8" s="369"/>
      <c r="I8" s="369">
        <f>G8*$C$8</f>
        <v>23718.909999999996</v>
      </c>
      <c r="J8" s="369"/>
      <c r="K8" s="369">
        <f>I8*$C$8</f>
        <v>24311.882749999993</v>
      </c>
      <c r="L8" s="369"/>
      <c r="M8" s="369">
        <f>K8*$C$8</f>
        <v>24919.679818749992</v>
      </c>
      <c r="N8" s="369"/>
      <c r="O8" s="369">
        <f>M8*$C$8</f>
        <v>25542.671814218738</v>
      </c>
      <c r="P8" s="369"/>
      <c r="Q8" s="369">
        <f>O8*$C$8</f>
        <v>26181.238609574204</v>
      </c>
      <c r="R8" s="369"/>
      <c r="S8" s="369">
        <f>Q8*$C$8</f>
        <v>26835.769574813556</v>
      </c>
      <c r="T8" s="369"/>
      <c r="U8" s="369">
        <f>S8*$C$8</f>
        <v>27506.663814183892</v>
      </c>
      <c r="V8" s="369"/>
      <c r="W8" s="369">
        <f>U8*$C$8</f>
        <v>28194.330409538488</v>
      </c>
      <c r="X8" s="369"/>
      <c r="Y8" s="369">
        <f>W8*$C$8</f>
        <v>28899.188669776948</v>
      </c>
      <c r="Z8" s="369"/>
      <c r="AA8" s="369">
        <f>Y8*$C$8</f>
        <v>29621.668386521367</v>
      </c>
      <c r="AB8" s="369"/>
      <c r="AC8" s="369">
        <f>AA8*$C$8</f>
        <v>30362.210096184397</v>
      </c>
      <c r="AD8" s="369"/>
      <c r="AE8" s="369">
        <f>AC8*$C$8</f>
        <v>31121.265348589004</v>
      </c>
      <c r="AF8" s="369"/>
      <c r="AG8" s="369">
        <f>AE8*$C$8</f>
        <v>31899.296982303727</v>
      </c>
    </row>
    <row r="9" spans="1:34" s="350" customFormat="1" ht="14.25">
      <c r="B9" s="350" t="s">
        <v>925</v>
      </c>
      <c r="C9" s="391">
        <f>IF(Application!$D$210="Special Needs",0.1,0.05)</f>
        <v>0.05</v>
      </c>
      <c r="E9" s="388">
        <f>-E8*$C$9</f>
        <v>-1128.8</v>
      </c>
      <c r="F9" s="368"/>
      <c r="G9" s="388">
        <f>-G8*$C$9</f>
        <v>-1157.02</v>
      </c>
      <c r="H9" s="368"/>
      <c r="I9" s="388">
        <f>-I8*$C$9</f>
        <v>-1185.9454999999998</v>
      </c>
      <c r="J9" s="368"/>
      <c r="K9" s="388">
        <f>-K8*$C$9</f>
        <v>-1215.5941374999998</v>
      </c>
      <c r="L9" s="368"/>
      <c r="M9" s="388">
        <f>-M8*$C$9</f>
        <v>-1245.9839909374996</v>
      </c>
      <c r="N9" s="368"/>
      <c r="O9" s="388">
        <f>-O8*$C$9</f>
        <v>-1277.1335907109369</v>
      </c>
      <c r="P9" s="368"/>
      <c r="Q9" s="388">
        <f>-Q8*$C$9</f>
        <v>-1309.0619304787103</v>
      </c>
      <c r="R9" s="368"/>
      <c r="S9" s="388">
        <f>-S8*$C$9</f>
        <v>-1341.7884787406779</v>
      </c>
      <c r="T9" s="368"/>
      <c r="U9" s="388">
        <f>-U8*$C$9</f>
        <v>-1375.3331907091947</v>
      </c>
      <c r="V9" s="368"/>
      <c r="W9" s="388">
        <f>-W8*$C$9</f>
        <v>-1409.7165204769244</v>
      </c>
      <c r="X9" s="368"/>
      <c r="Y9" s="388">
        <f>-Y8*$C$9</f>
        <v>-1444.9594334888475</v>
      </c>
      <c r="Z9" s="368"/>
      <c r="AA9" s="388">
        <f>-AA8*$C$9</f>
        <v>-1481.0834193260685</v>
      </c>
      <c r="AB9" s="368"/>
      <c r="AC9" s="388">
        <f>-AC8*$C$9</f>
        <v>-1518.1105048092199</v>
      </c>
      <c r="AD9" s="368"/>
      <c r="AE9" s="388">
        <f>-AE8*$C$9</f>
        <v>-1556.0632674294502</v>
      </c>
      <c r="AF9" s="368"/>
      <c r="AG9" s="388">
        <f>-AG8*$C$9</f>
        <v>-1594.9648491151866</v>
      </c>
    </row>
    <row r="10" spans="1:34" s="370" customFormat="1" ht="15">
      <c r="A10" s="370" t="s">
        <v>947</v>
      </c>
      <c r="C10" s="361"/>
      <c r="E10" s="370">
        <f>SUM(E4:E9)</f>
        <v>1909800.2</v>
      </c>
      <c r="G10" s="370">
        <f>SUM(G4:G9)</f>
        <v>1957545.2049999998</v>
      </c>
      <c r="I10" s="370">
        <f>SUM(I4:I9)</f>
        <v>2006483.8351249998</v>
      </c>
      <c r="K10" s="370">
        <f>SUM(K4:K9)</f>
        <v>2056645.9310031245</v>
      </c>
      <c r="M10" s="370">
        <f>SUM(M4:M9)</f>
        <v>2108062.0792782023</v>
      </c>
      <c r="O10" s="370">
        <f>SUM(O4:O9)</f>
        <v>2160763.6312601566</v>
      </c>
      <c r="Q10" s="370">
        <f>SUM(Q4:Q9)</f>
        <v>2214782.7220416609</v>
      </c>
      <c r="S10" s="370">
        <f>SUM(S4:S9)</f>
        <v>2270152.290092702</v>
      </c>
      <c r="U10" s="370">
        <f>SUM(U4:U9)</f>
        <v>2326906.0973450192</v>
      </c>
      <c r="W10" s="370">
        <f>SUM(W4:W9)</f>
        <v>2385078.7497786446</v>
      </c>
      <c r="Y10" s="370">
        <f>SUM(Y4:Y9)</f>
        <v>2444705.7185231103</v>
      </c>
      <c r="AA10" s="370">
        <f>SUM(AA4:AA9)</f>
        <v>2505823.3614861881</v>
      </c>
      <c r="AC10" s="370">
        <f>SUM(AC4:AC9)</f>
        <v>2568468.9455233426</v>
      </c>
      <c r="AE10" s="370">
        <f>SUM(AE4:AE9)</f>
        <v>2632680.6691614264</v>
      </c>
      <c r="AG10" s="370">
        <f>SUM(AG4:AG9)</f>
        <v>2698497.6858904618</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61500</v>
      </c>
      <c r="G14" s="366">
        <f>E14*$C$13</f>
        <v>63652.499999999993</v>
      </c>
      <c r="I14" s="366">
        <f>G14*$C$13</f>
        <v>65880.337499999994</v>
      </c>
      <c r="K14" s="366">
        <f>I14*$C$13</f>
        <v>68186.149312499983</v>
      </c>
      <c r="M14" s="366">
        <f>K14*$C$13</f>
        <v>70572.664538437471</v>
      </c>
      <c r="O14" s="366">
        <f>M14*$C$13</f>
        <v>73042.707797282783</v>
      </c>
      <c r="Q14" s="366">
        <f>O14*$C$13</f>
        <v>75599.20257018767</v>
      </c>
      <c r="S14" s="366">
        <f>Q14*$C$13</f>
        <v>78245.174660144228</v>
      </c>
      <c r="U14" s="366">
        <f>S14*$C$13</f>
        <v>80983.755773249271</v>
      </c>
      <c r="W14" s="366">
        <f>U14*$C$13</f>
        <v>83818.187225312984</v>
      </c>
      <c r="Y14" s="366">
        <f>W14*$C$13</f>
        <v>86751.82377819893</v>
      </c>
      <c r="AA14" s="366">
        <f>Y14*$C$13</f>
        <v>89788.137610435879</v>
      </c>
      <c r="AC14" s="366">
        <f>AA14*$C$13</f>
        <v>92930.722426801134</v>
      </c>
      <c r="AE14" s="366">
        <f>AC14*$C$13</f>
        <v>96183.297711739171</v>
      </c>
      <c r="AG14" s="366">
        <f>AE14*$C$13</f>
        <v>99549.713131650031</v>
      </c>
    </row>
    <row r="15" spans="1:34" s="350" customFormat="1" ht="14.25">
      <c r="A15" s="350" t="s">
        <v>368</v>
      </c>
      <c r="C15" s="380"/>
      <c r="E15" s="369">
        <f>Application!W829</f>
        <v>66824</v>
      </c>
      <c r="F15" s="369"/>
      <c r="G15" s="369">
        <f t="shared" ref="G15:AG20" si="0">E15*$C$13</f>
        <v>69162.84</v>
      </c>
      <c r="H15" s="369"/>
      <c r="I15" s="369">
        <f t="shared" si="0"/>
        <v>71583.539399999994</v>
      </c>
      <c r="J15" s="369"/>
      <c r="K15" s="369">
        <f t="shared" si="0"/>
        <v>74088.963278999989</v>
      </c>
      <c r="L15" s="369"/>
      <c r="M15" s="369">
        <f t="shared" si="0"/>
        <v>76682.076993764989</v>
      </c>
      <c r="N15" s="369"/>
      <c r="O15" s="369">
        <f t="shared" si="0"/>
        <v>79365.949688546752</v>
      </c>
      <c r="P15" s="369"/>
      <c r="Q15" s="369">
        <f t="shared" si="0"/>
        <v>82143.757927645886</v>
      </c>
      <c r="R15" s="369"/>
      <c r="S15" s="369">
        <f t="shared" si="0"/>
        <v>85018.789455113481</v>
      </c>
      <c r="T15" s="369"/>
      <c r="U15" s="369">
        <f t="shared" si="0"/>
        <v>87994.447086042448</v>
      </c>
      <c r="V15" s="369"/>
      <c r="W15" s="369">
        <f t="shared" si="0"/>
        <v>91074.252734053924</v>
      </c>
      <c r="X15" s="369"/>
      <c r="Y15" s="369">
        <f t="shared" si="0"/>
        <v>94261.851579745809</v>
      </c>
      <c r="Z15" s="369"/>
      <c r="AA15" s="369">
        <f t="shared" si="0"/>
        <v>97561.016385036899</v>
      </c>
      <c r="AB15" s="369"/>
      <c r="AC15" s="369">
        <f t="shared" si="0"/>
        <v>100975.65195851318</v>
      </c>
      <c r="AD15" s="369"/>
      <c r="AE15" s="369">
        <f t="shared" si="0"/>
        <v>104509.79977706113</v>
      </c>
      <c r="AF15" s="369"/>
      <c r="AG15" s="369">
        <f t="shared" si="0"/>
        <v>108167.64276925825</v>
      </c>
    </row>
    <row r="16" spans="1:34" s="350" customFormat="1" ht="14.25">
      <c r="A16" s="350" t="s">
        <v>610</v>
      </c>
      <c r="C16" s="380"/>
      <c r="E16" s="369">
        <f>Application!W835</f>
        <v>74500</v>
      </c>
      <c r="F16" s="369"/>
      <c r="G16" s="369">
        <f t="shared" si="0"/>
        <v>77107.5</v>
      </c>
      <c r="H16" s="369"/>
      <c r="I16" s="369">
        <f t="shared" si="0"/>
        <v>79806.262499999997</v>
      </c>
      <c r="J16" s="369"/>
      <c r="K16" s="369">
        <f t="shared" si="0"/>
        <v>82599.481687499996</v>
      </c>
      <c r="L16" s="369"/>
      <c r="M16" s="369">
        <f t="shared" si="0"/>
        <v>85490.463546562489</v>
      </c>
      <c r="N16" s="369"/>
      <c r="O16" s="369">
        <f t="shared" si="0"/>
        <v>88482.629770692176</v>
      </c>
      <c r="P16" s="369"/>
      <c r="Q16" s="369">
        <f t="shared" si="0"/>
        <v>91579.521812666397</v>
      </c>
      <c r="R16" s="369"/>
      <c r="S16" s="369">
        <f t="shared" si="0"/>
        <v>94784.805076109711</v>
      </c>
      <c r="T16" s="369"/>
      <c r="U16" s="369">
        <f t="shared" si="0"/>
        <v>98102.273253773543</v>
      </c>
      <c r="V16" s="369"/>
      <c r="W16" s="369">
        <f t="shared" si="0"/>
        <v>101535.85281765561</v>
      </c>
      <c r="X16" s="369"/>
      <c r="Y16" s="369">
        <f t="shared" si="0"/>
        <v>105089.60766627356</v>
      </c>
      <c r="Z16" s="369"/>
      <c r="AA16" s="369">
        <f t="shared" si="0"/>
        <v>108767.74393459312</v>
      </c>
      <c r="AB16" s="369"/>
      <c r="AC16" s="369">
        <f t="shared" si="0"/>
        <v>112574.61497230387</v>
      </c>
      <c r="AD16" s="369"/>
      <c r="AE16" s="369">
        <f t="shared" si="0"/>
        <v>116514.72649633449</v>
      </c>
      <c r="AF16" s="369"/>
      <c r="AG16" s="369">
        <f t="shared" si="0"/>
        <v>120592.74192370618</v>
      </c>
    </row>
    <row r="17" spans="1:33" s="350" customFormat="1" ht="14.25">
      <c r="A17" s="350" t="s">
        <v>929</v>
      </c>
      <c r="C17" s="380"/>
      <c r="E17" s="369">
        <f>Application!W840</f>
        <v>148424</v>
      </c>
      <c r="F17" s="369"/>
      <c r="G17" s="369">
        <f t="shared" si="0"/>
        <v>153618.84</v>
      </c>
      <c r="H17" s="369"/>
      <c r="I17" s="369">
        <f t="shared" si="0"/>
        <v>158995.49939999997</v>
      </c>
      <c r="J17" s="369"/>
      <c r="K17" s="369">
        <f t="shared" si="0"/>
        <v>164560.34187899996</v>
      </c>
      <c r="L17" s="369"/>
      <c r="M17" s="369">
        <f t="shared" si="0"/>
        <v>170319.95384476494</v>
      </c>
      <c r="N17" s="369"/>
      <c r="O17" s="369">
        <f t="shared" si="0"/>
        <v>176281.1522293317</v>
      </c>
      <c r="P17" s="369"/>
      <c r="Q17" s="369">
        <f t="shared" si="0"/>
        <v>182450.99255735829</v>
      </c>
      <c r="R17" s="369"/>
      <c r="S17" s="369">
        <f t="shared" si="0"/>
        <v>188836.77729686582</v>
      </c>
      <c r="T17" s="369"/>
      <c r="U17" s="369">
        <f t="shared" si="0"/>
        <v>195446.06450225611</v>
      </c>
      <c r="V17" s="369"/>
      <c r="W17" s="369">
        <f t="shared" si="0"/>
        <v>202286.67675983504</v>
      </c>
      <c r="X17" s="369"/>
      <c r="Y17" s="369">
        <f t="shared" si="0"/>
        <v>209366.71044642926</v>
      </c>
      <c r="Z17" s="369"/>
      <c r="AA17" s="369">
        <f t="shared" si="0"/>
        <v>216694.54531205428</v>
      </c>
      <c r="AB17" s="369"/>
      <c r="AC17" s="369">
        <f t="shared" si="0"/>
        <v>224278.85439797616</v>
      </c>
      <c r="AD17" s="369"/>
      <c r="AE17" s="369">
        <f t="shared" si="0"/>
        <v>232128.6143019053</v>
      </c>
      <c r="AF17" s="369"/>
      <c r="AG17" s="369">
        <f t="shared" si="0"/>
        <v>240253.11580247196</v>
      </c>
    </row>
    <row r="18" spans="1:33" s="350" customFormat="1" ht="14.25">
      <c r="A18" s="350" t="s">
        <v>162</v>
      </c>
      <c r="C18" s="380"/>
      <c r="E18" s="369">
        <f>Application!W841</f>
        <v>21500</v>
      </c>
      <c r="F18" s="369"/>
      <c r="G18" s="369">
        <f t="shared" si="0"/>
        <v>22252.5</v>
      </c>
      <c r="H18" s="369"/>
      <c r="I18" s="369">
        <f t="shared" si="0"/>
        <v>23031.337499999998</v>
      </c>
      <c r="J18" s="369"/>
      <c r="K18" s="369">
        <f t="shared" si="0"/>
        <v>23837.434312499994</v>
      </c>
      <c r="L18" s="369"/>
      <c r="M18" s="369">
        <f t="shared" si="0"/>
        <v>24671.74451343749</v>
      </c>
      <c r="N18" s="369"/>
      <c r="O18" s="369">
        <f t="shared" si="0"/>
        <v>25535.255571407801</v>
      </c>
      <c r="P18" s="369"/>
      <c r="Q18" s="369">
        <f t="shared" si="0"/>
        <v>26428.989516407073</v>
      </c>
      <c r="R18" s="369"/>
      <c r="S18" s="369">
        <f t="shared" si="0"/>
        <v>27354.004149481319</v>
      </c>
      <c r="T18" s="369"/>
      <c r="U18" s="369">
        <f t="shared" si="0"/>
        <v>28311.394294713162</v>
      </c>
      <c r="V18" s="369"/>
      <c r="W18" s="369">
        <f t="shared" si="0"/>
        <v>29302.293095028119</v>
      </c>
      <c r="X18" s="369"/>
      <c r="Y18" s="369">
        <f t="shared" si="0"/>
        <v>30327.873353354102</v>
      </c>
      <c r="Z18" s="369"/>
      <c r="AA18" s="369">
        <f t="shared" si="0"/>
        <v>31389.348920721492</v>
      </c>
      <c r="AB18" s="369"/>
      <c r="AC18" s="369">
        <f t="shared" si="0"/>
        <v>32487.97613294674</v>
      </c>
      <c r="AD18" s="369"/>
      <c r="AE18" s="369">
        <f t="shared" si="0"/>
        <v>33625.055297599873</v>
      </c>
      <c r="AF18" s="369"/>
      <c r="AG18" s="369">
        <f t="shared" si="0"/>
        <v>34801.932233015868</v>
      </c>
    </row>
    <row r="19" spans="1:33" s="350" customFormat="1" ht="14.25">
      <c r="A19" s="350" t="s">
        <v>423</v>
      </c>
      <c r="C19" s="380"/>
      <c r="E19" s="369">
        <f>Application!W850</f>
        <v>77700</v>
      </c>
      <c r="F19" s="369"/>
      <c r="G19" s="369">
        <f t="shared" si="0"/>
        <v>80419.5</v>
      </c>
      <c r="H19" s="369"/>
      <c r="I19" s="369">
        <f t="shared" si="0"/>
        <v>83234.182499999995</v>
      </c>
      <c r="J19" s="369"/>
      <c r="K19" s="369">
        <f t="shared" si="0"/>
        <v>86147.378887499988</v>
      </c>
      <c r="L19" s="369"/>
      <c r="M19" s="369">
        <f t="shared" si="0"/>
        <v>89162.537148562478</v>
      </c>
      <c r="N19" s="369"/>
      <c r="O19" s="369">
        <f t="shared" si="0"/>
        <v>92283.225948762163</v>
      </c>
      <c r="P19" s="369"/>
      <c r="Q19" s="369">
        <f t="shared" si="0"/>
        <v>95513.138856968828</v>
      </c>
      <c r="R19" s="369"/>
      <c r="S19" s="369">
        <f t="shared" si="0"/>
        <v>98856.098716962733</v>
      </c>
      <c r="T19" s="369"/>
      <c r="U19" s="369">
        <f t="shared" si="0"/>
        <v>102316.06217205642</v>
      </c>
      <c r="V19" s="369"/>
      <c r="W19" s="369">
        <f t="shared" si="0"/>
        <v>105897.12434807839</v>
      </c>
      <c r="X19" s="369"/>
      <c r="Y19" s="369">
        <f t="shared" si="0"/>
        <v>109603.52370026112</v>
      </c>
      <c r="Z19" s="369"/>
      <c r="AA19" s="369">
        <f t="shared" si="0"/>
        <v>113439.64702977026</v>
      </c>
      <c r="AB19" s="369"/>
      <c r="AC19" s="369">
        <f t="shared" si="0"/>
        <v>117410.03467581222</v>
      </c>
      <c r="AD19" s="369"/>
      <c r="AE19" s="369">
        <f t="shared" si="0"/>
        <v>121519.38588946563</v>
      </c>
      <c r="AF19" s="369"/>
      <c r="AG19" s="369">
        <f t="shared" si="0"/>
        <v>125772.56439559691</v>
      </c>
    </row>
    <row r="20" spans="1:33" s="350" customFormat="1" ht="14.25">
      <c r="A20" s="373" t="s">
        <v>1072</v>
      </c>
      <c r="B20" s="373"/>
      <c r="C20" s="380"/>
      <c r="E20" s="379">
        <f>Application!W857</f>
        <v>20000</v>
      </c>
      <c r="F20" s="369"/>
      <c r="G20" s="379">
        <f t="shared" si="0"/>
        <v>20700</v>
      </c>
      <c r="H20" s="369"/>
      <c r="I20" s="379">
        <f t="shared" si="0"/>
        <v>21424.5</v>
      </c>
      <c r="J20" s="369"/>
      <c r="K20" s="379">
        <f t="shared" si="0"/>
        <v>22174.357499999998</v>
      </c>
      <c r="L20" s="369"/>
      <c r="M20" s="379">
        <f t="shared" si="0"/>
        <v>22950.460012499996</v>
      </c>
      <c r="N20" s="369"/>
      <c r="O20" s="379">
        <f t="shared" si="0"/>
        <v>23753.726112937493</v>
      </c>
      <c r="P20" s="369"/>
      <c r="Q20" s="379">
        <f t="shared" si="0"/>
        <v>24585.106526890304</v>
      </c>
      <c r="R20" s="369"/>
      <c r="S20" s="379">
        <f t="shared" si="0"/>
        <v>25445.585255331462</v>
      </c>
      <c r="T20" s="369"/>
      <c r="U20" s="379">
        <f t="shared" si="0"/>
        <v>26336.18073926806</v>
      </c>
      <c r="V20" s="369"/>
      <c r="W20" s="379">
        <f t="shared" si="0"/>
        <v>27257.947065142442</v>
      </c>
      <c r="X20" s="369"/>
      <c r="Y20" s="379">
        <f t="shared" si="0"/>
        <v>28211.975212422425</v>
      </c>
      <c r="Z20" s="369"/>
      <c r="AA20" s="379">
        <f t="shared" si="0"/>
        <v>29199.394344857206</v>
      </c>
      <c r="AB20" s="369"/>
      <c r="AC20" s="379">
        <f t="shared" si="0"/>
        <v>30221.373146927206</v>
      </c>
      <c r="AD20" s="369"/>
      <c r="AE20" s="379">
        <f t="shared" si="0"/>
        <v>31279.121207069657</v>
      </c>
      <c r="AF20" s="369"/>
      <c r="AG20" s="379">
        <f t="shared" si="0"/>
        <v>32373.890449317092</v>
      </c>
    </row>
    <row r="21" spans="1:33" s="370" customFormat="1" ht="15">
      <c r="A21" s="370" t="s">
        <v>930</v>
      </c>
      <c r="C21" s="380"/>
      <c r="E21" s="370">
        <f>SUM(E14:E20)</f>
        <v>470448</v>
      </c>
      <c r="G21" s="370">
        <f>SUM(G14:G20)</f>
        <v>486913.68</v>
      </c>
      <c r="I21" s="370">
        <f>SUM(I14:I20)</f>
        <v>503955.65879999998</v>
      </c>
      <c r="K21" s="370">
        <f>SUM(K14:K20)</f>
        <v>521594.10685799987</v>
      </c>
      <c r="M21" s="370">
        <f>SUM(M14:M20)</f>
        <v>539849.90059802984</v>
      </c>
      <c r="O21" s="370">
        <f>SUM(O14:O20)</f>
        <v>558744.64711896086</v>
      </c>
      <c r="Q21" s="370">
        <f>SUM(Q14:Q20)</f>
        <v>578300.70976812439</v>
      </c>
      <c r="S21" s="370">
        <f>SUM(S14:S20)</f>
        <v>598541.23461000877</v>
      </c>
      <c r="U21" s="370">
        <f>SUM(U14:U20)</f>
        <v>619490.17782135902</v>
      </c>
      <c r="W21" s="370">
        <f>SUM(W14:W20)</f>
        <v>641172.33404510655</v>
      </c>
      <c r="Y21" s="370">
        <f>SUM(Y14:Y20)</f>
        <v>663613.36573668523</v>
      </c>
      <c r="AA21" s="370">
        <f>SUM(AA14:AA20)</f>
        <v>686839.83353746915</v>
      </c>
      <c r="AC21" s="370">
        <f>SUM(AC14:AC20)</f>
        <v>710879.22771128058</v>
      </c>
      <c r="AE21" s="370">
        <f>SUM(AE14:AE20)</f>
        <v>735760.00068117515</v>
      </c>
      <c r="AG21" s="370">
        <f>SUM(AG14:AG20)</f>
        <v>761511.60070501629</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18600</v>
      </c>
      <c r="F24" s="369"/>
      <c r="G24" s="369">
        <f>E24*$C$24</f>
        <v>19251</v>
      </c>
      <c r="H24" s="369"/>
      <c r="I24" s="369">
        <f>G24*$C$24</f>
        <v>19924.785</v>
      </c>
      <c r="J24" s="369"/>
      <c r="K24" s="369">
        <f>I24*$C$24</f>
        <v>20622.152474999999</v>
      </c>
      <c r="L24" s="369"/>
      <c r="M24" s="369">
        <f>K24*$C$24</f>
        <v>21343.927811624999</v>
      </c>
      <c r="N24" s="369"/>
      <c r="O24" s="369">
        <f>M24*$C$24</f>
        <v>22090.965285031871</v>
      </c>
      <c r="P24" s="369"/>
      <c r="Q24" s="369">
        <f>O24*$C$24</f>
        <v>22864.149070007985</v>
      </c>
      <c r="R24" s="369"/>
      <c r="S24" s="369">
        <f>Q24*$C$24</f>
        <v>23664.394287458261</v>
      </c>
      <c r="T24" s="369"/>
      <c r="U24" s="369">
        <f>S24*$C$24</f>
        <v>24492.648087519297</v>
      </c>
      <c r="V24" s="369"/>
      <c r="W24" s="369">
        <f>U24*$C$24</f>
        <v>25349.890770582471</v>
      </c>
      <c r="X24" s="369"/>
      <c r="Y24" s="369">
        <f>W24*$C$24</f>
        <v>26237.136947552855</v>
      </c>
      <c r="Z24" s="369"/>
      <c r="AA24" s="369">
        <f>Y24*$C$24</f>
        <v>27155.436740717203</v>
      </c>
      <c r="AB24" s="369"/>
      <c r="AC24" s="369">
        <f>AA24*$C$24</f>
        <v>28105.877026642302</v>
      </c>
      <c r="AD24" s="369"/>
      <c r="AE24" s="369">
        <f>AC24*$C$24</f>
        <v>29089.582722574782</v>
      </c>
      <c r="AF24" s="369"/>
      <c r="AG24" s="369">
        <f>AE24*$C$24</f>
        <v>30107.718117864897</v>
      </c>
    </row>
    <row r="25" spans="1:33" s="350" customFormat="1" ht="14.25">
      <c r="A25" s="350" t="s">
        <v>933</v>
      </c>
      <c r="C25" s="392"/>
      <c r="E25" s="369">
        <f>Application!AC867</f>
        <v>30000</v>
      </c>
      <c r="F25" s="369"/>
      <c r="G25" s="369">
        <f>$E$25</f>
        <v>30000</v>
      </c>
      <c r="H25" s="369"/>
      <c r="I25" s="369">
        <f>$E$25</f>
        <v>30000</v>
      </c>
      <c r="J25" s="369"/>
      <c r="K25" s="369">
        <f>$E$25</f>
        <v>30000</v>
      </c>
      <c r="L25" s="369"/>
      <c r="M25" s="369">
        <f>$E$25</f>
        <v>30000</v>
      </c>
      <c r="N25" s="369"/>
      <c r="O25" s="369">
        <f>$E$25</f>
        <v>30000</v>
      </c>
      <c r="P25" s="369"/>
      <c r="Q25" s="369">
        <f>$E$25</f>
        <v>30000</v>
      </c>
      <c r="R25" s="369"/>
      <c r="S25" s="369">
        <f>$E$25</f>
        <v>30000</v>
      </c>
      <c r="T25" s="369"/>
      <c r="U25" s="369">
        <f>$E$25</f>
        <v>30000</v>
      </c>
      <c r="V25" s="369"/>
      <c r="W25" s="369">
        <f>$E$25</f>
        <v>30000</v>
      </c>
      <c r="X25" s="369"/>
      <c r="Y25" s="369">
        <f>$E$25</f>
        <v>30000</v>
      </c>
      <c r="Z25" s="369"/>
      <c r="AA25" s="369">
        <f>$E$25</f>
        <v>30000</v>
      </c>
      <c r="AB25" s="369"/>
      <c r="AC25" s="369">
        <f>$E$25</f>
        <v>30000</v>
      </c>
      <c r="AD25" s="369"/>
      <c r="AE25" s="369">
        <f>$E$25</f>
        <v>30000</v>
      </c>
      <c r="AF25" s="369"/>
      <c r="AG25" s="369">
        <f>$E$25</f>
        <v>30000</v>
      </c>
    </row>
    <row r="26" spans="1:33" s="350" customFormat="1" ht="14.25">
      <c r="A26" s="350" t="s">
        <v>931</v>
      </c>
      <c r="C26" s="390">
        <v>1.02</v>
      </c>
      <c r="E26" s="369">
        <f>Application!AC868</f>
        <v>5000</v>
      </c>
      <c r="F26" s="369"/>
      <c r="G26" s="369">
        <f>E26*$C$26</f>
        <v>5100</v>
      </c>
      <c r="H26" s="369"/>
      <c r="I26" s="369">
        <f>G26*$C$26</f>
        <v>5202</v>
      </c>
      <c r="J26" s="369"/>
      <c r="K26" s="369">
        <f>I26*$C$26</f>
        <v>5306.04</v>
      </c>
      <c r="L26" s="369"/>
      <c r="M26" s="369">
        <f>K26*$C$26</f>
        <v>5412.1607999999997</v>
      </c>
      <c r="N26" s="369"/>
      <c r="O26" s="369">
        <f>M26*$C$26</f>
        <v>5520.4040159999995</v>
      </c>
      <c r="P26" s="369"/>
      <c r="Q26" s="369">
        <f>O26*$C$26</f>
        <v>5630.8120963199999</v>
      </c>
      <c r="R26" s="369"/>
      <c r="S26" s="369">
        <f>Q26*$C$26</f>
        <v>5743.4283382464</v>
      </c>
      <c r="T26" s="369"/>
      <c r="U26" s="369">
        <f>S26*$C$26</f>
        <v>5858.2969050113279</v>
      </c>
      <c r="V26" s="369"/>
      <c r="W26" s="369">
        <f>U26*$C$26</f>
        <v>5975.4628431115543</v>
      </c>
      <c r="X26" s="369"/>
      <c r="Y26" s="369">
        <f>W26*$C$26</f>
        <v>6094.9720999737856</v>
      </c>
      <c r="Z26" s="369"/>
      <c r="AA26" s="369">
        <f>Y26*$C$26</f>
        <v>6216.8715419732616</v>
      </c>
      <c r="AB26" s="369"/>
      <c r="AC26" s="369">
        <f>AA26*$C$26</f>
        <v>6341.2089728127266</v>
      </c>
      <c r="AD26" s="369"/>
      <c r="AE26" s="369">
        <f>AC26*$C$26</f>
        <v>6468.0331522689812</v>
      </c>
      <c r="AF26" s="369"/>
      <c r="AG26" s="369">
        <f>AE26*$C$26</f>
        <v>6597.3938153143608</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524048</v>
      </c>
      <c r="G30" s="370">
        <f>SUM(G21:G28)</f>
        <v>541264.67999999993</v>
      </c>
      <c r="I30" s="370">
        <f>SUM(I21:I28)</f>
        <v>559082.44380000001</v>
      </c>
      <c r="K30" s="370">
        <f>SUM(K21:K28)</f>
        <v>577522.29933299986</v>
      </c>
      <c r="M30" s="370">
        <f>SUM(M21:M28)</f>
        <v>596605.98920965474</v>
      </c>
      <c r="O30" s="370">
        <f>SUM(O21:O28)</f>
        <v>616356.01641999267</v>
      </c>
      <c r="Q30" s="370">
        <f>SUM(Q21:Q28)</f>
        <v>636795.67093445233</v>
      </c>
      <c r="S30" s="370">
        <f>SUM(S21:S28)</f>
        <v>657949.05723571347</v>
      </c>
      <c r="U30" s="370">
        <f>SUM(U21:U28)</f>
        <v>679841.12281388964</v>
      </c>
      <c r="W30" s="370">
        <f>SUM(W21:W28)</f>
        <v>702497.68765880063</v>
      </c>
      <c r="Y30" s="370">
        <f>SUM(Y21:Y28)</f>
        <v>725945.47478421195</v>
      </c>
      <c r="AA30" s="370">
        <f>SUM(AA21:AA28)</f>
        <v>750212.14182015951</v>
      </c>
      <c r="AC30" s="370">
        <f>SUM(AC21:AC28)</f>
        <v>775326.31371073565</v>
      </c>
      <c r="AE30" s="370">
        <f>SUM(AE21:AE28)</f>
        <v>801317.61655601894</v>
      </c>
      <c r="AG30" s="370">
        <f>SUM(AG21:AG28)</f>
        <v>828216.7126381956</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1385752.2</v>
      </c>
      <c r="G32" s="370">
        <f>G10-G30</f>
        <v>1416280.5249999999</v>
      </c>
      <c r="I32" s="370">
        <f>I10-I30</f>
        <v>1447401.3913249997</v>
      </c>
      <c r="K32" s="370">
        <f>K10-K30</f>
        <v>1479123.6316701246</v>
      </c>
      <c r="M32" s="370">
        <f>M10-M30</f>
        <v>1511456.0900685475</v>
      </c>
      <c r="O32" s="370">
        <f>O10-O30</f>
        <v>1544407.6148401638</v>
      </c>
      <c r="Q32" s="370">
        <f>Q10-Q30</f>
        <v>1577987.0511072087</v>
      </c>
      <c r="S32" s="370">
        <f>S10-S30</f>
        <v>1612203.2328569884</v>
      </c>
      <c r="U32" s="370">
        <f>U10-U30</f>
        <v>1647064.9745311295</v>
      </c>
      <c r="W32" s="370">
        <f>W10-W30</f>
        <v>1682581.0621198439</v>
      </c>
      <c r="Y32" s="370">
        <f>Y10-Y30</f>
        <v>1718760.2437388983</v>
      </c>
      <c r="AA32" s="370">
        <f>AA10-AA30</f>
        <v>1755611.2196660286</v>
      </c>
      <c r="AC32" s="370">
        <f>AC10-AC30</f>
        <v>1793142.6318126069</v>
      </c>
      <c r="AE32" s="370">
        <f>AE10-AE30</f>
        <v>1831363.0526054073</v>
      </c>
      <c r="AG32" s="370">
        <f>AG10-AG30</f>
        <v>1870280.9732522662</v>
      </c>
    </row>
    <row r="33" spans="1:16384"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16384"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16384" s="350" customFormat="1" ht="14.25">
      <c r="A35" s="372" t="str">
        <f>Application!C618</f>
        <v>JLL - Taxable Debt</v>
      </c>
      <c r="B35" s="373"/>
      <c r="C35" s="367"/>
      <c r="E35" s="369">
        <f>Application!AB618</f>
        <v>344799.23725814663</v>
      </c>
      <c r="F35" s="369"/>
      <c r="G35" s="369">
        <f>$E$35</f>
        <v>344799.23725814663</v>
      </c>
      <c r="H35" s="369"/>
      <c r="I35" s="369">
        <f>$E$35</f>
        <v>344799.23725814663</v>
      </c>
      <c r="J35" s="369"/>
      <c r="K35" s="369">
        <f>$E$35</f>
        <v>344799.23725814663</v>
      </c>
      <c r="L35" s="369"/>
      <c r="M35" s="369">
        <f>$E$35</f>
        <v>344799.23725814663</v>
      </c>
      <c r="N35" s="369"/>
      <c r="O35" s="369">
        <f>$E$35</f>
        <v>344799.23725814663</v>
      </c>
      <c r="P35" s="369"/>
      <c r="Q35" s="369">
        <f>$E$35</f>
        <v>344799.23725814663</v>
      </c>
      <c r="R35" s="369"/>
      <c r="S35" s="369">
        <f>$E$35</f>
        <v>344799.23725814663</v>
      </c>
      <c r="T35" s="369"/>
      <c r="U35" s="369">
        <f>$E$35</f>
        <v>344799.23725814663</v>
      </c>
      <c r="V35" s="369"/>
      <c r="W35" s="369">
        <f>$E$35</f>
        <v>344799.23725814663</v>
      </c>
      <c r="X35" s="369"/>
      <c r="Y35" s="369">
        <f>$E$35</f>
        <v>344799.23725814663</v>
      </c>
      <c r="Z35" s="369"/>
      <c r="AA35" s="369">
        <f>$E$35</f>
        <v>344799.23725814663</v>
      </c>
      <c r="AB35" s="369"/>
      <c r="AC35" s="369">
        <f>$E$35</f>
        <v>344799.23725814663</v>
      </c>
      <c r="AD35" s="369"/>
      <c r="AE35" s="369">
        <f>$E$35</f>
        <v>344799.23725814663</v>
      </c>
      <c r="AF35" s="369"/>
      <c r="AG35" s="369">
        <f>$E$35</f>
        <v>344799.23725814663</v>
      </c>
    </row>
    <row r="36" spans="1:16384" s="350" customFormat="1" ht="14.25">
      <c r="A36" s="372" t="s">
        <v>1799</v>
      </c>
      <c r="B36" s="373"/>
      <c r="C36" s="367"/>
      <c r="E36" s="369">
        <f>Application!AB619</f>
        <v>859792.18046877568</v>
      </c>
      <c r="F36" s="369"/>
      <c r="G36" s="369">
        <f>$E$36</f>
        <v>859792.18046877568</v>
      </c>
      <c r="H36" s="369"/>
      <c r="I36" s="369">
        <f>$E$36</f>
        <v>859792.18046877568</v>
      </c>
      <c r="J36" s="369"/>
      <c r="K36" s="369">
        <f>$E$36</f>
        <v>859792.18046877568</v>
      </c>
      <c r="L36" s="369"/>
      <c r="M36" s="369">
        <f>$E$36</f>
        <v>859792.18046877568</v>
      </c>
      <c r="N36" s="369"/>
      <c r="O36" s="369">
        <f>$E$36</f>
        <v>859792.18046877568</v>
      </c>
      <c r="P36" s="369"/>
      <c r="Q36" s="369">
        <f>$E$36</f>
        <v>859792.18046877568</v>
      </c>
      <c r="R36" s="369"/>
      <c r="S36" s="369">
        <f>$E$36</f>
        <v>859792.18046877568</v>
      </c>
      <c r="T36" s="369"/>
      <c r="U36" s="369">
        <f>$E$36</f>
        <v>859792.18046877568</v>
      </c>
      <c r="V36" s="369"/>
      <c r="W36" s="369">
        <f>$E$36</f>
        <v>859792.18046877568</v>
      </c>
      <c r="X36" s="369"/>
      <c r="Y36" s="369">
        <f>$E$36</f>
        <v>859792.18046877568</v>
      </c>
      <c r="Z36" s="369"/>
      <c r="AA36" s="369">
        <f>$E$36</f>
        <v>859792.18046877568</v>
      </c>
      <c r="AB36" s="369"/>
      <c r="AC36" s="369">
        <f>$E$36</f>
        <v>859792.18046877568</v>
      </c>
      <c r="AD36" s="369"/>
      <c r="AE36" s="369">
        <f>$E$36</f>
        <v>859792.18046877568</v>
      </c>
      <c r="AF36" s="369"/>
      <c r="AG36" s="369">
        <f>$E$36</f>
        <v>859792.18046877568</v>
      </c>
    </row>
    <row r="37" spans="1:16384"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16384" s="370" customFormat="1" ht="15">
      <c r="A38" s="370" t="s">
        <v>935</v>
      </c>
      <c r="C38" s="371"/>
      <c r="E38" s="370">
        <f>SUM(E35:E37)</f>
        <v>1204591.4177269223</v>
      </c>
      <c r="G38" s="370">
        <f>SUM(G35:G37)</f>
        <v>1204591.4177269223</v>
      </c>
      <c r="I38" s="370">
        <f>SUM(I35:I37)</f>
        <v>1204591.4177269223</v>
      </c>
      <c r="K38" s="370">
        <f>SUM(K35:K37)</f>
        <v>1204591.4177269223</v>
      </c>
      <c r="M38" s="370">
        <f>SUM(M35:M37)</f>
        <v>1204591.4177269223</v>
      </c>
      <c r="O38" s="370">
        <f>SUM(O35:O37)</f>
        <v>1204591.4177269223</v>
      </c>
      <c r="Q38" s="370">
        <f>SUM(Q35:Q37)</f>
        <v>1204591.4177269223</v>
      </c>
      <c r="S38" s="370">
        <f>SUM(S35:S37)</f>
        <v>1204591.4177269223</v>
      </c>
      <c r="U38" s="370">
        <f>SUM(U35:U37)</f>
        <v>1204591.4177269223</v>
      </c>
      <c r="W38" s="370">
        <f>SUM(W35:W37)</f>
        <v>1204591.4177269223</v>
      </c>
      <c r="Y38" s="370">
        <f>SUM(Y35:Y37)</f>
        <v>1204591.4177269223</v>
      </c>
      <c r="AA38" s="370">
        <f>SUM(AA35:AA37)</f>
        <v>1204591.4177269223</v>
      </c>
      <c r="AC38" s="370">
        <f>SUM(AC35:AC37)</f>
        <v>1204591.4177269223</v>
      </c>
      <c r="AE38" s="370">
        <f>SUM(AE35:AE37)</f>
        <v>1204591.4177269223</v>
      </c>
      <c r="AG38" s="370">
        <f>SUM(AG35:AG37)</f>
        <v>1204591.4177269223</v>
      </c>
    </row>
    <row r="39" spans="1:16384"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16384" s="370" customFormat="1" ht="15">
      <c r="A40" s="370" t="s">
        <v>936</v>
      </c>
      <c r="C40" s="371"/>
      <c r="E40" s="370">
        <f>E32-E38</f>
        <v>181160.78227307764</v>
      </c>
      <c r="G40" s="370">
        <f>G32-G38</f>
        <v>211689.10727307759</v>
      </c>
      <c r="I40" s="370">
        <f>I32-I38</f>
        <v>242809.97359807743</v>
      </c>
      <c r="K40" s="370">
        <f>K32-K38</f>
        <v>274532.21394320228</v>
      </c>
      <c r="M40" s="370">
        <f>M32-M38</f>
        <v>306864.67234162521</v>
      </c>
      <c r="O40" s="370">
        <f>O32-O38</f>
        <v>339816.19711324153</v>
      </c>
      <c r="Q40" s="370">
        <f>Q32-Q38</f>
        <v>373395.6333802864</v>
      </c>
      <c r="S40" s="370">
        <f>S32-S38</f>
        <v>407611.81513006613</v>
      </c>
      <c r="U40" s="370">
        <f>U32-U38</f>
        <v>442473.55680420715</v>
      </c>
      <c r="W40" s="370">
        <f>W32-W38</f>
        <v>477989.64439292159</v>
      </c>
      <c r="Y40" s="370">
        <f>Y32-Y38</f>
        <v>514168.82601197599</v>
      </c>
      <c r="AA40" s="370">
        <f>AA32-AA38</f>
        <v>551019.80193910631</v>
      </c>
      <c r="AC40" s="370">
        <f>AC32-AC38</f>
        <v>588551.21408568462</v>
      </c>
      <c r="AE40" s="370">
        <f>AE32-AE38</f>
        <v>626771.634878485</v>
      </c>
      <c r="AG40" s="370">
        <f>AG32-AG38</f>
        <v>665689.55552534387</v>
      </c>
    </row>
    <row r="41" spans="1:16384"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16384" s="374" customFormat="1" ht="14.25">
      <c r="A42" s="374" t="s">
        <v>938</v>
      </c>
      <c r="C42" s="367"/>
      <c r="E42" s="374">
        <f>E40/(E4+E6+E8)</f>
        <v>9.0115575000685288E-2</v>
      </c>
      <c r="G42" s="374">
        <f>G40/(G4+G6+G8)</f>
        <v>0.10273308192105006</v>
      </c>
      <c r="I42" s="374">
        <f>I40/(I4+I6+I8)</f>
        <v>0.1149620400025816</v>
      </c>
      <c r="K42" s="374">
        <f>K40/(K4+K6+K8)</f>
        <v>0.12681113424265247</v>
      </c>
      <c r="M42" s="374">
        <f>M40/(M4+M6+M8)</f>
        <v>0.13828883010141738</v>
      </c>
      <c r="O42" s="374">
        <f>O40/(O4+O6+O8)</f>
        <v>0.14940337878109683</v>
      </c>
      <c r="Q42" s="374">
        <f>Q40/(Q4+Q6+Q8)</f>
        <v>0.1601628223757651</v>
      </c>
      <c r="S42" s="374">
        <f>S40/(S4+S6+S8)</f>
        <v>0.17057499889478786</v>
      </c>
      <c r="U42" s="374">
        <f>U40/(U4+U6+U8)</f>
        <v>0.18064754716299575</v>
      </c>
      <c r="W42" s="374">
        <f>W40/(W4+W6+W8)</f>
        <v>0.19038791160057875</v>
      </c>
      <c r="Y42" s="374">
        <f>Y40/(Y4+Y6+Y8)</f>
        <v>0.19980334688563847</v>
      </c>
      <c r="AA42" s="374">
        <f>AA40/(AA4+AA6+AA8)</f>
        <v>0.20890092250224887</v>
      </c>
      <c r="AC42" s="374">
        <f>AC40/(AC4+AC6+AC8)</f>
        <v>0.21768752717680809</v>
      </c>
      <c r="AE42" s="374">
        <f>AE40/(AE4+AE6+AE8)</f>
        <v>0.22616987320540508</v>
      </c>
      <c r="AG42" s="374">
        <f>AG40/(AG4+AG6+AG8)</f>
        <v>0.23435450067484231</v>
      </c>
    </row>
    <row r="43" spans="1:16384" s="374" customFormat="1" ht="14.25">
      <c r="A43" s="374" t="s">
        <v>939</v>
      </c>
      <c r="C43" s="367"/>
      <c r="E43" s="374">
        <f>E40/E38</f>
        <v>0.1503918918955359</v>
      </c>
      <c r="G43" s="374">
        <f>G40/G38</f>
        <v>0.17573519465424828</v>
      </c>
      <c r="I43" s="374">
        <f>I40/I38</f>
        <v>0.20157039974289589</v>
      </c>
      <c r="K43" s="374">
        <f>K40/K38</f>
        <v>0.22790483968518363</v>
      </c>
      <c r="M43" s="374">
        <f>M40/M38</f>
        <v>0.25474585641717612</v>
      </c>
      <c r="O43" s="374">
        <f>O40/O38</f>
        <v>0.28210079543359073</v>
      </c>
      <c r="Q43" s="374">
        <f>Q40/Q38</f>
        <v>0.30997699957458452</v>
      </c>
      <c r="S43" s="374">
        <f>S40/S38</f>
        <v>0.33838180243657573</v>
      </c>
      <c r="U43" s="374">
        <f>U40/U38</f>
        <v>0.36732252138999943</v>
      </c>
      <c r="W43" s="374">
        <f>W40/W38</f>
        <v>0.3968064501861498</v>
      </c>
      <c r="Y43" s="374">
        <f>Y40/Y38</f>
        <v>0.42684085113458503</v>
      </c>
      <c r="AA43" s="374">
        <f>AA40/AA38</f>
        <v>0.45743294683178709</v>
      </c>
      <c r="AC43" s="374">
        <f>AC40/AC38</f>
        <v>0.4885899114209924</v>
      </c>
      <c r="AE43" s="374">
        <f>AE40/AE38</f>
        <v>0.52031886136231176</v>
      </c>
      <c r="AG43" s="374">
        <f>AG40/AG38</f>
        <v>0.55262684569138609</v>
      </c>
    </row>
    <row r="44" spans="1:16384" s="375" customFormat="1" ht="14.25">
      <c r="A44" s="375" t="s">
        <v>937</v>
      </c>
      <c r="C44" s="376"/>
      <c r="E44" s="958">
        <f>E32/E38</f>
        <v>1.1503918918955358</v>
      </c>
      <c r="G44" s="375">
        <f>G32/G38</f>
        <v>1.1757351946542483</v>
      </c>
      <c r="I44" s="375">
        <f>I32/I38</f>
        <v>1.2015703997428959</v>
      </c>
      <c r="K44" s="375">
        <f>K32/K38</f>
        <v>1.2279048396851837</v>
      </c>
      <c r="M44" s="375">
        <f>M32/M38</f>
        <v>1.2547458564171761</v>
      </c>
      <c r="O44" s="375">
        <f>O32/O38</f>
        <v>1.2821007954335908</v>
      </c>
      <c r="Q44" s="375">
        <f>Q32/Q38</f>
        <v>1.3099769995745845</v>
      </c>
      <c r="S44" s="375">
        <f>S32/S38</f>
        <v>1.3383818024365757</v>
      </c>
      <c r="U44" s="375">
        <f>U32/U38</f>
        <v>1.3673225213899993</v>
      </c>
      <c r="W44" s="375">
        <f>W32/W38</f>
        <v>1.3968064501861499</v>
      </c>
      <c r="Y44" s="375">
        <f>Y32/Y38</f>
        <v>1.4268408511345851</v>
      </c>
      <c r="AA44" s="375">
        <f>AA32/AA38</f>
        <v>1.457432946831787</v>
      </c>
      <c r="AC44" s="375">
        <f>AC32/AC38</f>
        <v>1.4885899114209924</v>
      </c>
      <c r="AE44" s="375">
        <f>AE32/AE38</f>
        <v>1.5203188613623118</v>
      </c>
      <c r="AG44" s="375">
        <f>AG32/AG38</f>
        <v>1.5526268456913861</v>
      </c>
    </row>
    <row r="45" spans="1:16384" s="350" customFormat="1" ht="14.25">
      <c r="A45" s="377"/>
      <c r="B45" s="95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16384"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16384" s="255" customFormat="1">
      <c r="A47" s="255" t="s">
        <v>941</v>
      </c>
      <c r="C47" s="394"/>
      <c r="E47" s="383">
        <v>5000</v>
      </c>
      <c r="G47" s="255">
        <f>E47</f>
        <v>5000</v>
      </c>
      <c r="I47" s="255">
        <f t="shared" ref="I47:I49" si="1">G47</f>
        <v>5000</v>
      </c>
      <c r="K47" s="255">
        <f t="shared" ref="K47:K49" si="2">I47</f>
        <v>5000</v>
      </c>
      <c r="M47" s="255">
        <f t="shared" ref="M47:M49" si="3">K47</f>
        <v>5000</v>
      </c>
      <c r="O47" s="255">
        <f t="shared" ref="O47:O49" si="4">M47</f>
        <v>5000</v>
      </c>
      <c r="Q47" s="255">
        <f t="shared" ref="Q47:Q49" si="5">O47</f>
        <v>5000</v>
      </c>
      <c r="S47" s="255">
        <f t="shared" ref="S47:S49" si="6">Q47</f>
        <v>5000</v>
      </c>
      <c r="U47" s="255">
        <f t="shared" ref="U47:U49" si="7">S47</f>
        <v>5000</v>
      </c>
      <c r="W47" s="255">
        <f t="shared" ref="W47:W49" si="8">U47</f>
        <v>5000</v>
      </c>
      <c r="Y47" s="255">
        <f t="shared" ref="Y47:Y49" si="9">W47</f>
        <v>5000</v>
      </c>
      <c r="AA47" s="255">
        <f t="shared" ref="AA47:AA49" si="10">Y47</f>
        <v>5000</v>
      </c>
      <c r="AC47" s="255">
        <f t="shared" ref="AC47:AC49" si="11">AA47</f>
        <v>5000</v>
      </c>
      <c r="AE47" s="255">
        <f t="shared" ref="AE47:AE49" si="12">AC47</f>
        <v>5000</v>
      </c>
      <c r="AG47" s="255">
        <f t="shared" ref="AG47:AG49" si="13">AE47</f>
        <v>5000</v>
      </c>
      <c r="AI47" s="255">
        <f t="shared" ref="AI47:AI49" si="14">AG47</f>
        <v>5000</v>
      </c>
      <c r="AK47" s="255">
        <f t="shared" ref="AK47:AK49" si="15">AI47</f>
        <v>5000</v>
      </c>
      <c r="AM47" s="255">
        <f t="shared" ref="AM47:AM49" si="16">AK47</f>
        <v>5000</v>
      </c>
      <c r="AO47" s="255">
        <f t="shared" ref="AO47:AO49" si="17">AM47</f>
        <v>5000</v>
      </c>
      <c r="AQ47" s="255">
        <f t="shared" ref="AQ47:AQ49" si="18">AO47</f>
        <v>5000</v>
      </c>
      <c r="AS47" s="255">
        <f t="shared" ref="AS47:AS49" si="19">AQ47</f>
        <v>5000</v>
      </c>
      <c r="AU47" s="255">
        <f t="shared" ref="AU47:AU49" si="20">AS47</f>
        <v>5000</v>
      </c>
      <c r="AW47" s="255">
        <f t="shared" ref="AW47:AW49" si="21">AU47</f>
        <v>5000</v>
      </c>
      <c r="AY47" s="255">
        <f t="shared" ref="AY47:AY49" si="22">AW47</f>
        <v>5000</v>
      </c>
      <c r="BA47" s="255">
        <f t="shared" ref="BA47:BA49" si="23">AY47</f>
        <v>5000</v>
      </c>
      <c r="BC47" s="255">
        <f t="shared" ref="BC47:BC49" si="24">BA47</f>
        <v>5000</v>
      </c>
      <c r="BE47" s="255">
        <f t="shared" ref="BE47:BE49" si="25">BC47</f>
        <v>5000</v>
      </c>
      <c r="BG47" s="255">
        <f t="shared" ref="BG47:BG49" si="26">BE47</f>
        <v>5000</v>
      </c>
      <c r="BI47" s="255">
        <f t="shared" ref="BI47:BI49" si="27">BG47</f>
        <v>5000</v>
      </c>
      <c r="BK47" s="255">
        <f t="shared" ref="BK47:BK49" si="28">BI47</f>
        <v>5000</v>
      </c>
      <c r="BM47" s="255">
        <f t="shared" ref="BM47:BM49" si="29">BK47</f>
        <v>5000</v>
      </c>
      <c r="BO47" s="255">
        <f t="shared" ref="BO47:BO49" si="30">BM47</f>
        <v>5000</v>
      </c>
      <c r="BQ47" s="255">
        <f t="shared" ref="BQ47:BQ49" si="31">BO47</f>
        <v>5000</v>
      </c>
      <c r="BS47" s="255">
        <f t="shared" ref="BS47:BS49" si="32">BQ47</f>
        <v>5000</v>
      </c>
      <c r="BU47" s="255">
        <f t="shared" ref="BU47:BU49" si="33">BS47</f>
        <v>5000</v>
      </c>
      <c r="BW47" s="255">
        <f t="shared" ref="BW47:BW49" si="34">BU47</f>
        <v>5000</v>
      </c>
      <c r="BY47" s="255">
        <f t="shared" ref="BY47:BY49" si="35">BW47</f>
        <v>5000</v>
      </c>
      <c r="CA47" s="255">
        <f t="shared" ref="CA47:CA49" si="36">BY47</f>
        <v>5000</v>
      </c>
      <c r="CC47" s="255">
        <f t="shared" ref="CC47:CC49" si="37">CA47</f>
        <v>5000</v>
      </c>
      <c r="CE47" s="255">
        <f t="shared" ref="CE47:CE49" si="38">CC47</f>
        <v>5000</v>
      </c>
      <c r="CG47" s="255">
        <f t="shared" ref="CG47:CG49" si="39">CE47</f>
        <v>5000</v>
      </c>
      <c r="CI47" s="255">
        <f t="shared" ref="CI47:CI49" si="40">CG47</f>
        <v>5000</v>
      </c>
      <c r="CK47" s="255">
        <f t="shared" ref="CK47:CK49" si="41">CI47</f>
        <v>5000</v>
      </c>
      <c r="CM47" s="255">
        <f t="shared" ref="CM47:CM49" si="42">CK47</f>
        <v>5000</v>
      </c>
      <c r="CO47" s="255">
        <f t="shared" ref="CO47:CO49" si="43">CM47</f>
        <v>5000</v>
      </c>
      <c r="CQ47" s="255">
        <f t="shared" ref="CQ47:CQ49" si="44">CO47</f>
        <v>5000</v>
      </c>
      <c r="CS47" s="255">
        <f t="shared" ref="CS47:CS49" si="45">CQ47</f>
        <v>5000</v>
      </c>
      <c r="CU47" s="255">
        <f t="shared" ref="CU47:CU49" si="46">CS47</f>
        <v>5000</v>
      </c>
      <c r="CW47" s="255">
        <f t="shared" ref="CW47:CW49" si="47">CU47</f>
        <v>5000</v>
      </c>
      <c r="CY47" s="255">
        <f t="shared" ref="CY47:CY49" si="48">CW47</f>
        <v>5000</v>
      </c>
      <c r="DA47" s="255">
        <f t="shared" ref="DA47:DA49" si="49">CY47</f>
        <v>5000</v>
      </c>
      <c r="DC47" s="255">
        <f t="shared" ref="DC47:DC49" si="50">DA47</f>
        <v>5000</v>
      </c>
      <c r="DE47" s="255">
        <f t="shared" ref="DE47:DE49" si="51">DC47</f>
        <v>5000</v>
      </c>
      <c r="DG47" s="255">
        <f t="shared" ref="DG47:DG49" si="52">DE47</f>
        <v>5000</v>
      </c>
      <c r="DI47" s="255">
        <f t="shared" ref="DI47:DI49" si="53">DG47</f>
        <v>5000</v>
      </c>
      <c r="DK47" s="255">
        <f t="shared" ref="DK47:DK49" si="54">DI47</f>
        <v>5000</v>
      </c>
      <c r="DM47" s="255">
        <f t="shared" ref="DM47:DM49" si="55">DK47</f>
        <v>5000</v>
      </c>
      <c r="DO47" s="255">
        <f t="shared" ref="DO47:DO49" si="56">DM47</f>
        <v>5000</v>
      </c>
      <c r="DQ47" s="255">
        <f t="shared" ref="DQ47:DQ49" si="57">DO47</f>
        <v>5000</v>
      </c>
      <c r="DS47" s="255">
        <f t="shared" ref="DS47:DS49" si="58">DQ47</f>
        <v>5000</v>
      </c>
      <c r="DU47" s="255">
        <f t="shared" ref="DU47:DU49" si="59">DS47</f>
        <v>5000</v>
      </c>
      <c r="DW47" s="255">
        <f t="shared" ref="DW47:DW49" si="60">DU47</f>
        <v>5000</v>
      </c>
      <c r="DY47" s="255">
        <f t="shared" ref="DY47:DY49" si="61">DW47</f>
        <v>5000</v>
      </c>
      <c r="EA47" s="255">
        <f t="shared" ref="EA47:EA49" si="62">DY47</f>
        <v>5000</v>
      </c>
      <c r="EC47" s="255">
        <f t="shared" ref="EC47:EC49" si="63">EA47</f>
        <v>5000</v>
      </c>
      <c r="EE47" s="255">
        <f t="shared" ref="EE47:EE49" si="64">EC47</f>
        <v>5000</v>
      </c>
      <c r="EG47" s="255">
        <f t="shared" ref="EG47:EG49" si="65">EE47</f>
        <v>5000</v>
      </c>
      <c r="EI47" s="255">
        <f t="shared" ref="EI47:EI49" si="66">EG47</f>
        <v>5000</v>
      </c>
      <c r="EK47" s="255">
        <f t="shared" ref="EK47:EK49" si="67">EI47</f>
        <v>5000</v>
      </c>
      <c r="EM47" s="255">
        <f t="shared" ref="EM47:EM49" si="68">EK47</f>
        <v>5000</v>
      </c>
      <c r="EO47" s="255">
        <f t="shared" ref="EO47:EO49" si="69">EM47</f>
        <v>5000</v>
      </c>
      <c r="EQ47" s="255">
        <f t="shared" ref="EQ47:EQ49" si="70">EO47</f>
        <v>5000</v>
      </c>
      <c r="ES47" s="255">
        <f t="shared" ref="ES47:ES49" si="71">EQ47</f>
        <v>5000</v>
      </c>
      <c r="EU47" s="255">
        <f t="shared" ref="EU47:EU49" si="72">ES47</f>
        <v>5000</v>
      </c>
      <c r="EW47" s="255">
        <f t="shared" ref="EW47:EW49" si="73">EU47</f>
        <v>5000</v>
      </c>
      <c r="EY47" s="255">
        <f t="shared" ref="EY47:EY49" si="74">EW47</f>
        <v>5000</v>
      </c>
      <c r="FA47" s="255">
        <f t="shared" ref="FA47:FA49" si="75">EY47</f>
        <v>5000</v>
      </c>
      <c r="FC47" s="255">
        <f t="shared" ref="FC47:FC49" si="76">FA47</f>
        <v>5000</v>
      </c>
      <c r="FE47" s="255">
        <f t="shared" ref="FE47:FE49" si="77">FC47</f>
        <v>5000</v>
      </c>
      <c r="FG47" s="255">
        <f t="shared" ref="FG47:FG49" si="78">FE47</f>
        <v>5000</v>
      </c>
      <c r="FI47" s="255">
        <f t="shared" ref="FI47:FI49" si="79">FG47</f>
        <v>5000</v>
      </c>
      <c r="FK47" s="255">
        <f t="shared" ref="FK47:FK49" si="80">FI47</f>
        <v>5000</v>
      </c>
      <c r="FM47" s="255">
        <f t="shared" ref="FM47:FM49" si="81">FK47</f>
        <v>5000</v>
      </c>
      <c r="FO47" s="255">
        <f t="shared" ref="FO47:FO49" si="82">FM47</f>
        <v>5000</v>
      </c>
      <c r="FQ47" s="255">
        <f t="shared" ref="FQ47:FQ49" si="83">FO47</f>
        <v>5000</v>
      </c>
      <c r="FS47" s="255">
        <f t="shared" ref="FS47:FS49" si="84">FQ47</f>
        <v>5000</v>
      </c>
      <c r="FU47" s="255">
        <f t="shared" ref="FU47:FU49" si="85">FS47</f>
        <v>5000</v>
      </c>
      <c r="FW47" s="255">
        <f t="shared" ref="FW47:FW49" si="86">FU47</f>
        <v>5000</v>
      </c>
      <c r="FY47" s="255">
        <f t="shared" ref="FY47:FY49" si="87">FW47</f>
        <v>5000</v>
      </c>
      <c r="GA47" s="255">
        <f t="shared" ref="GA47:GA49" si="88">FY47</f>
        <v>5000</v>
      </c>
      <c r="GC47" s="255">
        <f t="shared" ref="GC47:GC49" si="89">GA47</f>
        <v>5000</v>
      </c>
      <c r="GE47" s="255">
        <f t="shared" ref="GE47:GE49" si="90">GC47</f>
        <v>5000</v>
      </c>
      <c r="GG47" s="255">
        <f t="shared" ref="GG47:GG49" si="91">GE47</f>
        <v>5000</v>
      </c>
      <c r="GI47" s="255">
        <f t="shared" ref="GI47:GI49" si="92">GG47</f>
        <v>5000</v>
      </c>
      <c r="GK47" s="255">
        <f t="shared" ref="GK47:GK49" si="93">GI47</f>
        <v>5000</v>
      </c>
      <c r="GM47" s="255">
        <f t="shared" ref="GM47:GM49" si="94">GK47</f>
        <v>5000</v>
      </c>
      <c r="GO47" s="255">
        <f t="shared" ref="GO47:GO49" si="95">GM47</f>
        <v>5000</v>
      </c>
      <c r="GQ47" s="255">
        <f t="shared" ref="GQ47:GQ49" si="96">GO47</f>
        <v>5000</v>
      </c>
      <c r="GS47" s="255">
        <f t="shared" ref="GS47:GS49" si="97">GQ47</f>
        <v>5000</v>
      </c>
      <c r="GU47" s="255">
        <f t="shared" ref="GU47:GU49" si="98">GS47</f>
        <v>5000</v>
      </c>
      <c r="GW47" s="255">
        <f t="shared" ref="GW47:GW49" si="99">GU47</f>
        <v>5000</v>
      </c>
      <c r="GY47" s="255">
        <f t="shared" ref="GY47:GY49" si="100">GW47</f>
        <v>5000</v>
      </c>
      <c r="HA47" s="255">
        <f t="shared" ref="HA47:HA49" si="101">GY47</f>
        <v>5000</v>
      </c>
      <c r="HC47" s="255">
        <f t="shared" ref="HC47:HC49" si="102">HA47</f>
        <v>5000</v>
      </c>
      <c r="HE47" s="255">
        <f t="shared" ref="HE47:HE49" si="103">HC47</f>
        <v>5000</v>
      </c>
      <c r="HG47" s="255">
        <f t="shared" ref="HG47:HG49" si="104">HE47</f>
        <v>5000</v>
      </c>
      <c r="HI47" s="255">
        <f t="shared" ref="HI47:HI49" si="105">HG47</f>
        <v>5000</v>
      </c>
      <c r="HK47" s="255">
        <f t="shared" ref="HK47:HK49" si="106">HI47</f>
        <v>5000</v>
      </c>
      <c r="HM47" s="255">
        <f t="shared" ref="HM47:HM49" si="107">HK47</f>
        <v>5000</v>
      </c>
      <c r="HO47" s="255">
        <f t="shared" ref="HO47:HO49" si="108">HM47</f>
        <v>5000</v>
      </c>
      <c r="HQ47" s="255">
        <f t="shared" ref="HQ47:HQ49" si="109">HO47</f>
        <v>5000</v>
      </c>
      <c r="HS47" s="255">
        <f t="shared" ref="HS47:HS49" si="110">HQ47</f>
        <v>5000</v>
      </c>
      <c r="HU47" s="255">
        <f t="shared" ref="HU47:HU49" si="111">HS47</f>
        <v>5000</v>
      </c>
      <c r="HW47" s="255">
        <f t="shared" ref="HW47:HW49" si="112">HU47</f>
        <v>5000</v>
      </c>
      <c r="HY47" s="255">
        <f t="shared" ref="HY47:HY49" si="113">HW47</f>
        <v>5000</v>
      </c>
      <c r="IA47" s="255">
        <f t="shared" ref="IA47:IA49" si="114">HY47</f>
        <v>5000</v>
      </c>
      <c r="IC47" s="255">
        <f t="shared" ref="IC47:IC49" si="115">IA47</f>
        <v>5000</v>
      </c>
      <c r="IE47" s="255">
        <f t="shared" ref="IE47:IE49" si="116">IC47</f>
        <v>5000</v>
      </c>
      <c r="IG47" s="255">
        <f t="shared" ref="IG47:IG49" si="117">IE47</f>
        <v>5000</v>
      </c>
      <c r="II47" s="255">
        <f t="shared" ref="II47:II49" si="118">IG47</f>
        <v>5000</v>
      </c>
      <c r="IK47" s="255">
        <f t="shared" ref="IK47:IK49" si="119">II47</f>
        <v>5000</v>
      </c>
      <c r="IM47" s="255">
        <f t="shared" ref="IM47:IM49" si="120">IK47</f>
        <v>5000</v>
      </c>
      <c r="IO47" s="255">
        <f t="shared" ref="IO47:IO49" si="121">IM47</f>
        <v>5000</v>
      </c>
      <c r="IQ47" s="255">
        <f t="shared" ref="IQ47:IQ49" si="122">IO47</f>
        <v>5000</v>
      </c>
      <c r="IS47" s="255">
        <f t="shared" ref="IS47:IS49" si="123">IQ47</f>
        <v>5000</v>
      </c>
      <c r="IU47" s="255">
        <f t="shared" ref="IU47:IU49" si="124">IS47</f>
        <v>5000</v>
      </c>
      <c r="IW47" s="255">
        <f t="shared" ref="IW47:IW49" si="125">IU47</f>
        <v>5000</v>
      </c>
      <c r="IY47" s="255">
        <f t="shared" ref="IY47:IY49" si="126">IW47</f>
        <v>5000</v>
      </c>
      <c r="JA47" s="255">
        <f t="shared" ref="JA47:JA49" si="127">IY47</f>
        <v>5000</v>
      </c>
      <c r="JC47" s="255">
        <f t="shared" ref="JC47:JC49" si="128">JA47</f>
        <v>5000</v>
      </c>
      <c r="JE47" s="255">
        <f t="shared" ref="JE47:JE49" si="129">JC47</f>
        <v>5000</v>
      </c>
      <c r="JG47" s="255">
        <f t="shared" ref="JG47:JG49" si="130">JE47</f>
        <v>5000</v>
      </c>
      <c r="JI47" s="255">
        <f t="shared" ref="JI47:JI49" si="131">JG47</f>
        <v>5000</v>
      </c>
      <c r="JK47" s="255">
        <f t="shared" ref="JK47:JK49" si="132">JI47</f>
        <v>5000</v>
      </c>
      <c r="JM47" s="255">
        <f t="shared" ref="JM47:JM49" si="133">JK47</f>
        <v>5000</v>
      </c>
      <c r="JO47" s="255">
        <f t="shared" ref="JO47:JO49" si="134">JM47</f>
        <v>5000</v>
      </c>
      <c r="JQ47" s="255">
        <f t="shared" ref="JQ47:JQ49" si="135">JO47</f>
        <v>5000</v>
      </c>
      <c r="JS47" s="255">
        <f t="shared" ref="JS47:JS49" si="136">JQ47</f>
        <v>5000</v>
      </c>
      <c r="JU47" s="255">
        <f t="shared" ref="JU47:JU49" si="137">JS47</f>
        <v>5000</v>
      </c>
      <c r="JW47" s="255">
        <f t="shared" ref="JW47:JW49" si="138">JU47</f>
        <v>5000</v>
      </c>
      <c r="JY47" s="255">
        <f t="shared" ref="JY47:JY49" si="139">JW47</f>
        <v>5000</v>
      </c>
      <c r="KA47" s="255">
        <f t="shared" ref="KA47:KA49" si="140">JY47</f>
        <v>5000</v>
      </c>
      <c r="KC47" s="255">
        <f t="shared" ref="KC47:KC49" si="141">KA47</f>
        <v>5000</v>
      </c>
      <c r="KE47" s="255">
        <f t="shared" ref="KE47:KE49" si="142">KC47</f>
        <v>5000</v>
      </c>
      <c r="KG47" s="255">
        <f t="shared" ref="KG47:KG49" si="143">KE47</f>
        <v>5000</v>
      </c>
      <c r="KI47" s="255">
        <f t="shared" ref="KI47:KI49" si="144">KG47</f>
        <v>5000</v>
      </c>
      <c r="KK47" s="255">
        <f t="shared" ref="KK47:KK49" si="145">KI47</f>
        <v>5000</v>
      </c>
      <c r="KM47" s="255">
        <f t="shared" ref="KM47:KM49" si="146">KK47</f>
        <v>5000</v>
      </c>
      <c r="KO47" s="255">
        <f t="shared" ref="KO47:KO49" si="147">KM47</f>
        <v>5000</v>
      </c>
      <c r="KQ47" s="255">
        <f t="shared" ref="KQ47:KQ49" si="148">KO47</f>
        <v>5000</v>
      </c>
      <c r="KS47" s="255">
        <f t="shared" ref="KS47:KS49" si="149">KQ47</f>
        <v>5000</v>
      </c>
      <c r="KU47" s="255">
        <f t="shared" ref="KU47:KU49" si="150">KS47</f>
        <v>5000</v>
      </c>
      <c r="KW47" s="255">
        <f t="shared" ref="KW47:KW49" si="151">KU47</f>
        <v>5000</v>
      </c>
      <c r="KY47" s="255">
        <f t="shared" ref="KY47:KY49" si="152">KW47</f>
        <v>5000</v>
      </c>
      <c r="LA47" s="255">
        <f t="shared" ref="LA47:LA49" si="153">KY47</f>
        <v>5000</v>
      </c>
      <c r="LC47" s="255">
        <f t="shared" ref="LC47:LC49" si="154">LA47</f>
        <v>5000</v>
      </c>
      <c r="LE47" s="255">
        <f t="shared" ref="LE47:LE49" si="155">LC47</f>
        <v>5000</v>
      </c>
      <c r="LG47" s="255">
        <f t="shared" ref="LG47:LG49" si="156">LE47</f>
        <v>5000</v>
      </c>
      <c r="LI47" s="255">
        <f t="shared" ref="LI47:LI49" si="157">LG47</f>
        <v>5000</v>
      </c>
      <c r="LK47" s="255">
        <f t="shared" ref="LK47:LK49" si="158">LI47</f>
        <v>5000</v>
      </c>
      <c r="LM47" s="255">
        <f t="shared" ref="LM47:LM49" si="159">LK47</f>
        <v>5000</v>
      </c>
      <c r="LO47" s="255">
        <f t="shared" ref="LO47:LO49" si="160">LM47</f>
        <v>5000</v>
      </c>
      <c r="LQ47" s="255">
        <f t="shared" ref="LQ47:LQ49" si="161">LO47</f>
        <v>5000</v>
      </c>
      <c r="LS47" s="255">
        <f t="shared" ref="LS47:LS49" si="162">LQ47</f>
        <v>5000</v>
      </c>
      <c r="LU47" s="255">
        <f t="shared" ref="LU47:LU49" si="163">LS47</f>
        <v>5000</v>
      </c>
      <c r="LW47" s="255">
        <f t="shared" ref="LW47:LW49" si="164">LU47</f>
        <v>5000</v>
      </c>
      <c r="LY47" s="255">
        <f t="shared" ref="LY47:LY49" si="165">LW47</f>
        <v>5000</v>
      </c>
      <c r="MA47" s="255">
        <f t="shared" ref="MA47:MA49" si="166">LY47</f>
        <v>5000</v>
      </c>
      <c r="MC47" s="255">
        <f t="shared" ref="MC47:MC49" si="167">MA47</f>
        <v>5000</v>
      </c>
      <c r="ME47" s="255">
        <f t="shared" ref="ME47:ME49" si="168">MC47</f>
        <v>5000</v>
      </c>
      <c r="MG47" s="255">
        <f t="shared" ref="MG47:MG49" si="169">ME47</f>
        <v>5000</v>
      </c>
      <c r="MI47" s="255">
        <f t="shared" ref="MI47:MI49" si="170">MG47</f>
        <v>5000</v>
      </c>
      <c r="MK47" s="255">
        <f t="shared" ref="MK47:MK49" si="171">MI47</f>
        <v>5000</v>
      </c>
      <c r="MM47" s="255">
        <f t="shared" ref="MM47:MM49" si="172">MK47</f>
        <v>5000</v>
      </c>
      <c r="MO47" s="255">
        <f t="shared" ref="MO47:MO49" si="173">MM47</f>
        <v>5000</v>
      </c>
      <c r="MQ47" s="255">
        <f t="shared" ref="MQ47:MQ49" si="174">MO47</f>
        <v>5000</v>
      </c>
      <c r="MS47" s="255">
        <f t="shared" ref="MS47:MS49" si="175">MQ47</f>
        <v>5000</v>
      </c>
      <c r="MU47" s="255">
        <f t="shared" ref="MU47:MU49" si="176">MS47</f>
        <v>5000</v>
      </c>
      <c r="MW47" s="255">
        <f t="shared" ref="MW47:MW49" si="177">MU47</f>
        <v>5000</v>
      </c>
      <c r="MY47" s="255">
        <f t="shared" ref="MY47:MY49" si="178">MW47</f>
        <v>5000</v>
      </c>
      <c r="NA47" s="255">
        <f t="shared" ref="NA47:NA49" si="179">MY47</f>
        <v>5000</v>
      </c>
      <c r="NC47" s="255">
        <f t="shared" ref="NC47:NC49" si="180">NA47</f>
        <v>5000</v>
      </c>
      <c r="NE47" s="255">
        <f t="shared" ref="NE47:NE49" si="181">NC47</f>
        <v>5000</v>
      </c>
      <c r="NG47" s="255">
        <f t="shared" ref="NG47:NG49" si="182">NE47</f>
        <v>5000</v>
      </c>
      <c r="NI47" s="255">
        <f t="shared" ref="NI47:NI49" si="183">NG47</f>
        <v>5000</v>
      </c>
      <c r="NK47" s="255">
        <f t="shared" ref="NK47:NK49" si="184">NI47</f>
        <v>5000</v>
      </c>
      <c r="NM47" s="255">
        <f t="shared" ref="NM47:NM49" si="185">NK47</f>
        <v>5000</v>
      </c>
      <c r="NO47" s="255">
        <f t="shared" ref="NO47:NO49" si="186">NM47</f>
        <v>5000</v>
      </c>
      <c r="NQ47" s="255">
        <f t="shared" ref="NQ47:NQ49" si="187">NO47</f>
        <v>5000</v>
      </c>
      <c r="NS47" s="255">
        <f t="shared" ref="NS47:NS49" si="188">NQ47</f>
        <v>5000</v>
      </c>
      <c r="NU47" s="255">
        <f t="shared" ref="NU47:NU49" si="189">NS47</f>
        <v>5000</v>
      </c>
      <c r="NW47" s="255">
        <f t="shared" ref="NW47:NW49" si="190">NU47</f>
        <v>5000</v>
      </c>
      <c r="NY47" s="255">
        <f t="shared" ref="NY47:NY49" si="191">NW47</f>
        <v>5000</v>
      </c>
      <c r="OA47" s="255">
        <f t="shared" ref="OA47:OA49" si="192">NY47</f>
        <v>5000</v>
      </c>
      <c r="OC47" s="255">
        <f t="shared" ref="OC47:OC49" si="193">OA47</f>
        <v>5000</v>
      </c>
      <c r="OE47" s="255">
        <f t="shared" ref="OE47:OE49" si="194">OC47</f>
        <v>5000</v>
      </c>
      <c r="OG47" s="255">
        <f t="shared" ref="OG47:OG49" si="195">OE47</f>
        <v>5000</v>
      </c>
      <c r="OI47" s="255">
        <f t="shared" ref="OI47:OI49" si="196">OG47</f>
        <v>5000</v>
      </c>
      <c r="OK47" s="255">
        <f t="shared" ref="OK47:OK49" si="197">OI47</f>
        <v>5000</v>
      </c>
      <c r="OM47" s="255">
        <f t="shared" ref="OM47:OM49" si="198">OK47</f>
        <v>5000</v>
      </c>
      <c r="OO47" s="255">
        <f t="shared" ref="OO47:OO49" si="199">OM47</f>
        <v>5000</v>
      </c>
      <c r="OQ47" s="255">
        <f t="shared" ref="OQ47:OQ49" si="200">OO47</f>
        <v>5000</v>
      </c>
      <c r="OS47" s="255">
        <f t="shared" ref="OS47:OS49" si="201">OQ47</f>
        <v>5000</v>
      </c>
      <c r="OU47" s="255">
        <f t="shared" ref="OU47:OU49" si="202">OS47</f>
        <v>5000</v>
      </c>
      <c r="OW47" s="255">
        <f t="shared" ref="OW47:OW49" si="203">OU47</f>
        <v>5000</v>
      </c>
      <c r="OY47" s="255">
        <f t="shared" ref="OY47:OY49" si="204">OW47</f>
        <v>5000</v>
      </c>
      <c r="PA47" s="255">
        <f t="shared" ref="PA47:PA49" si="205">OY47</f>
        <v>5000</v>
      </c>
      <c r="PC47" s="255">
        <f t="shared" ref="PC47:PC49" si="206">PA47</f>
        <v>5000</v>
      </c>
      <c r="PE47" s="255">
        <f t="shared" ref="PE47:PE49" si="207">PC47</f>
        <v>5000</v>
      </c>
      <c r="PG47" s="255">
        <f t="shared" ref="PG47:PG49" si="208">PE47</f>
        <v>5000</v>
      </c>
      <c r="PI47" s="255">
        <f t="shared" ref="PI47:PI49" si="209">PG47</f>
        <v>5000</v>
      </c>
      <c r="PK47" s="255">
        <f t="shared" ref="PK47:PK49" si="210">PI47</f>
        <v>5000</v>
      </c>
      <c r="PM47" s="255">
        <f t="shared" ref="PM47:PM49" si="211">PK47</f>
        <v>5000</v>
      </c>
      <c r="PO47" s="255">
        <f t="shared" ref="PO47:PO49" si="212">PM47</f>
        <v>5000</v>
      </c>
      <c r="PQ47" s="255">
        <f t="shared" ref="PQ47:PQ49" si="213">PO47</f>
        <v>5000</v>
      </c>
      <c r="PS47" s="255">
        <f t="shared" ref="PS47:PS49" si="214">PQ47</f>
        <v>5000</v>
      </c>
      <c r="PU47" s="255">
        <f t="shared" ref="PU47:PU49" si="215">PS47</f>
        <v>5000</v>
      </c>
      <c r="PW47" s="255">
        <f t="shared" ref="PW47:PW49" si="216">PU47</f>
        <v>5000</v>
      </c>
      <c r="PY47" s="255">
        <f t="shared" ref="PY47:PY49" si="217">PW47</f>
        <v>5000</v>
      </c>
      <c r="QA47" s="255">
        <f t="shared" ref="QA47:QA49" si="218">PY47</f>
        <v>5000</v>
      </c>
      <c r="QC47" s="255">
        <f t="shared" ref="QC47:QC49" si="219">QA47</f>
        <v>5000</v>
      </c>
      <c r="QE47" s="255">
        <f t="shared" ref="QE47:QE49" si="220">QC47</f>
        <v>5000</v>
      </c>
      <c r="QG47" s="255">
        <f t="shared" ref="QG47:QG49" si="221">QE47</f>
        <v>5000</v>
      </c>
      <c r="QI47" s="255">
        <f t="shared" ref="QI47:QI49" si="222">QG47</f>
        <v>5000</v>
      </c>
      <c r="QK47" s="255">
        <f t="shared" ref="QK47:QK49" si="223">QI47</f>
        <v>5000</v>
      </c>
      <c r="QM47" s="255">
        <f t="shared" ref="QM47:QM49" si="224">QK47</f>
        <v>5000</v>
      </c>
      <c r="QO47" s="255">
        <f t="shared" ref="QO47:QO49" si="225">QM47</f>
        <v>5000</v>
      </c>
      <c r="QQ47" s="255">
        <f t="shared" ref="QQ47:QQ49" si="226">QO47</f>
        <v>5000</v>
      </c>
      <c r="QS47" s="255">
        <f t="shared" ref="QS47:QS49" si="227">QQ47</f>
        <v>5000</v>
      </c>
      <c r="QU47" s="255">
        <f t="shared" ref="QU47:QU49" si="228">QS47</f>
        <v>5000</v>
      </c>
      <c r="QW47" s="255">
        <f t="shared" ref="QW47:QW49" si="229">QU47</f>
        <v>5000</v>
      </c>
      <c r="QY47" s="255">
        <f t="shared" ref="QY47:QY49" si="230">QW47</f>
        <v>5000</v>
      </c>
      <c r="RA47" s="255">
        <f t="shared" ref="RA47:RA49" si="231">QY47</f>
        <v>5000</v>
      </c>
      <c r="RC47" s="255">
        <f t="shared" ref="RC47:RC49" si="232">RA47</f>
        <v>5000</v>
      </c>
      <c r="RE47" s="255">
        <f t="shared" ref="RE47:RE49" si="233">RC47</f>
        <v>5000</v>
      </c>
      <c r="RG47" s="255">
        <f t="shared" ref="RG47:RG49" si="234">RE47</f>
        <v>5000</v>
      </c>
      <c r="RI47" s="255">
        <f t="shared" ref="RI47:RI49" si="235">RG47</f>
        <v>5000</v>
      </c>
      <c r="RK47" s="255">
        <f t="shared" ref="RK47:RK49" si="236">RI47</f>
        <v>5000</v>
      </c>
      <c r="RM47" s="255">
        <f t="shared" ref="RM47:RM49" si="237">RK47</f>
        <v>5000</v>
      </c>
      <c r="RO47" s="255">
        <f t="shared" ref="RO47:RO49" si="238">RM47</f>
        <v>5000</v>
      </c>
      <c r="RQ47" s="255">
        <f t="shared" ref="RQ47:RQ49" si="239">RO47</f>
        <v>5000</v>
      </c>
      <c r="RS47" s="255">
        <f t="shared" ref="RS47:RS49" si="240">RQ47</f>
        <v>5000</v>
      </c>
      <c r="RU47" s="255">
        <f t="shared" ref="RU47:RU49" si="241">RS47</f>
        <v>5000</v>
      </c>
      <c r="RW47" s="255">
        <f t="shared" ref="RW47:RW49" si="242">RU47</f>
        <v>5000</v>
      </c>
      <c r="RY47" s="255">
        <f t="shared" ref="RY47:RY49" si="243">RW47</f>
        <v>5000</v>
      </c>
      <c r="SA47" s="255">
        <f t="shared" ref="SA47:SA49" si="244">RY47</f>
        <v>5000</v>
      </c>
      <c r="SC47" s="255">
        <f t="shared" ref="SC47:SC49" si="245">SA47</f>
        <v>5000</v>
      </c>
      <c r="SE47" s="255">
        <f t="shared" ref="SE47:SE49" si="246">SC47</f>
        <v>5000</v>
      </c>
      <c r="SG47" s="255">
        <f t="shared" ref="SG47:SG49" si="247">SE47</f>
        <v>5000</v>
      </c>
      <c r="SI47" s="255">
        <f t="shared" ref="SI47:SI49" si="248">SG47</f>
        <v>5000</v>
      </c>
      <c r="SK47" s="255">
        <f t="shared" ref="SK47:SK49" si="249">SI47</f>
        <v>5000</v>
      </c>
      <c r="SM47" s="255">
        <f t="shared" ref="SM47:SM49" si="250">SK47</f>
        <v>5000</v>
      </c>
      <c r="SO47" s="255">
        <f t="shared" ref="SO47:SO49" si="251">SM47</f>
        <v>5000</v>
      </c>
      <c r="SQ47" s="255">
        <f t="shared" ref="SQ47:SQ49" si="252">SO47</f>
        <v>5000</v>
      </c>
      <c r="SS47" s="255">
        <f t="shared" ref="SS47:SS49" si="253">SQ47</f>
        <v>5000</v>
      </c>
      <c r="SU47" s="255">
        <f t="shared" ref="SU47:SU49" si="254">SS47</f>
        <v>5000</v>
      </c>
      <c r="SW47" s="255">
        <f t="shared" ref="SW47:SW49" si="255">SU47</f>
        <v>5000</v>
      </c>
      <c r="SY47" s="255">
        <f t="shared" ref="SY47:SY49" si="256">SW47</f>
        <v>5000</v>
      </c>
      <c r="TA47" s="255">
        <f t="shared" ref="TA47:TA49" si="257">SY47</f>
        <v>5000</v>
      </c>
      <c r="TC47" s="255">
        <f t="shared" ref="TC47:TC49" si="258">TA47</f>
        <v>5000</v>
      </c>
      <c r="TE47" s="255">
        <f t="shared" ref="TE47:TE49" si="259">TC47</f>
        <v>5000</v>
      </c>
      <c r="TG47" s="255">
        <f t="shared" ref="TG47:TG49" si="260">TE47</f>
        <v>5000</v>
      </c>
      <c r="TI47" s="255">
        <f t="shared" ref="TI47:TI49" si="261">TG47</f>
        <v>5000</v>
      </c>
      <c r="TK47" s="255">
        <f t="shared" ref="TK47:TK49" si="262">TI47</f>
        <v>5000</v>
      </c>
      <c r="TM47" s="255">
        <f t="shared" ref="TM47:TM49" si="263">TK47</f>
        <v>5000</v>
      </c>
      <c r="TO47" s="255">
        <f t="shared" ref="TO47:TO49" si="264">TM47</f>
        <v>5000</v>
      </c>
      <c r="TQ47" s="255">
        <f t="shared" ref="TQ47:TQ49" si="265">TO47</f>
        <v>5000</v>
      </c>
      <c r="TS47" s="255">
        <f t="shared" ref="TS47:TS49" si="266">TQ47</f>
        <v>5000</v>
      </c>
      <c r="TU47" s="255">
        <f t="shared" ref="TU47:TU49" si="267">TS47</f>
        <v>5000</v>
      </c>
      <c r="TW47" s="255">
        <f t="shared" ref="TW47:TW49" si="268">TU47</f>
        <v>5000</v>
      </c>
      <c r="TY47" s="255">
        <f t="shared" ref="TY47:TY49" si="269">TW47</f>
        <v>5000</v>
      </c>
      <c r="UA47" s="255">
        <f t="shared" ref="UA47:UA49" si="270">TY47</f>
        <v>5000</v>
      </c>
      <c r="UC47" s="255">
        <f t="shared" ref="UC47:UC49" si="271">UA47</f>
        <v>5000</v>
      </c>
      <c r="UE47" s="255">
        <f t="shared" ref="UE47:UE49" si="272">UC47</f>
        <v>5000</v>
      </c>
      <c r="UG47" s="255">
        <f t="shared" ref="UG47:UG49" si="273">UE47</f>
        <v>5000</v>
      </c>
      <c r="UI47" s="255">
        <f t="shared" ref="UI47:UI49" si="274">UG47</f>
        <v>5000</v>
      </c>
      <c r="UK47" s="255">
        <f t="shared" ref="UK47:UK49" si="275">UI47</f>
        <v>5000</v>
      </c>
      <c r="UM47" s="255">
        <f t="shared" ref="UM47:UM49" si="276">UK47</f>
        <v>5000</v>
      </c>
      <c r="UO47" s="255">
        <f t="shared" ref="UO47:UO49" si="277">UM47</f>
        <v>5000</v>
      </c>
      <c r="UQ47" s="255">
        <f t="shared" ref="UQ47:UQ49" si="278">UO47</f>
        <v>5000</v>
      </c>
      <c r="US47" s="255">
        <f t="shared" ref="US47:US49" si="279">UQ47</f>
        <v>5000</v>
      </c>
      <c r="UU47" s="255">
        <f t="shared" ref="UU47:UU49" si="280">US47</f>
        <v>5000</v>
      </c>
      <c r="UW47" s="255">
        <f t="shared" ref="UW47:UW49" si="281">UU47</f>
        <v>5000</v>
      </c>
      <c r="UY47" s="255">
        <f t="shared" ref="UY47:UY49" si="282">UW47</f>
        <v>5000</v>
      </c>
      <c r="VA47" s="255">
        <f t="shared" ref="VA47:VA49" si="283">UY47</f>
        <v>5000</v>
      </c>
      <c r="VC47" s="255">
        <f t="shared" ref="VC47:VC49" si="284">VA47</f>
        <v>5000</v>
      </c>
      <c r="VE47" s="255">
        <f t="shared" ref="VE47:VE49" si="285">VC47</f>
        <v>5000</v>
      </c>
      <c r="VG47" s="255">
        <f t="shared" ref="VG47:VG49" si="286">VE47</f>
        <v>5000</v>
      </c>
      <c r="VI47" s="255">
        <f t="shared" ref="VI47:VI49" si="287">VG47</f>
        <v>5000</v>
      </c>
      <c r="VK47" s="255">
        <f t="shared" ref="VK47:VK49" si="288">VI47</f>
        <v>5000</v>
      </c>
      <c r="VM47" s="255">
        <f t="shared" ref="VM47:VM49" si="289">VK47</f>
        <v>5000</v>
      </c>
      <c r="VO47" s="255">
        <f t="shared" ref="VO47:VO49" si="290">VM47</f>
        <v>5000</v>
      </c>
      <c r="VQ47" s="255">
        <f t="shared" ref="VQ47:VQ49" si="291">VO47</f>
        <v>5000</v>
      </c>
      <c r="VS47" s="255">
        <f t="shared" ref="VS47:VS49" si="292">VQ47</f>
        <v>5000</v>
      </c>
      <c r="VU47" s="255">
        <f t="shared" ref="VU47:VU49" si="293">VS47</f>
        <v>5000</v>
      </c>
      <c r="VW47" s="255">
        <f t="shared" ref="VW47:VW49" si="294">VU47</f>
        <v>5000</v>
      </c>
      <c r="VY47" s="255">
        <f t="shared" ref="VY47:VY49" si="295">VW47</f>
        <v>5000</v>
      </c>
      <c r="WA47" s="255">
        <f t="shared" ref="WA47:WA49" si="296">VY47</f>
        <v>5000</v>
      </c>
      <c r="WC47" s="255">
        <f t="shared" ref="WC47:WC49" si="297">WA47</f>
        <v>5000</v>
      </c>
      <c r="WE47" s="255">
        <f t="shared" ref="WE47:WE49" si="298">WC47</f>
        <v>5000</v>
      </c>
      <c r="WG47" s="255">
        <f t="shared" ref="WG47:WG49" si="299">WE47</f>
        <v>5000</v>
      </c>
      <c r="WI47" s="255">
        <f t="shared" ref="WI47:WI49" si="300">WG47</f>
        <v>5000</v>
      </c>
      <c r="WK47" s="255">
        <f t="shared" ref="WK47:WK49" si="301">WI47</f>
        <v>5000</v>
      </c>
      <c r="WM47" s="255">
        <f t="shared" ref="WM47:WM49" si="302">WK47</f>
        <v>5000</v>
      </c>
      <c r="WO47" s="255">
        <f t="shared" ref="WO47:WO49" si="303">WM47</f>
        <v>5000</v>
      </c>
      <c r="WQ47" s="255">
        <f t="shared" ref="WQ47:WQ49" si="304">WO47</f>
        <v>5000</v>
      </c>
      <c r="WS47" s="255">
        <f t="shared" ref="WS47:WS49" si="305">WQ47</f>
        <v>5000</v>
      </c>
      <c r="WU47" s="255">
        <f t="shared" ref="WU47:WU49" si="306">WS47</f>
        <v>5000</v>
      </c>
      <c r="WW47" s="255">
        <f t="shared" ref="WW47:WW49" si="307">WU47</f>
        <v>5000</v>
      </c>
      <c r="WY47" s="255">
        <f t="shared" ref="WY47:WY49" si="308">WW47</f>
        <v>5000</v>
      </c>
      <c r="XA47" s="255">
        <f t="shared" ref="XA47:XA49" si="309">WY47</f>
        <v>5000</v>
      </c>
      <c r="XC47" s="255">
        <f t="shared" ref="XC47:XC49" si="310">XA47</f>
        <v>5000</v>
      </c>
      <c r="XE47" s="255">
        <f t="shared" ref="XE47:XE49" si="311">XC47</f>
        <v>5000</v>
      </c>
      <c r="XG47" s="255">
        <f t="shared" ref="XG47:XG49" si="312">XE47</f>
        <v>5000</v>
      </c>
      <c r="XI47" s="255">
        <f t="shared" ref="XI47:XI49" si="313">XG47</f>
        <v>5000</v>
      </c>
      <c r="XK47" s="255">
        <f t="shared" ref="XK47:XK49" si="314">XI47</f>
        <v>5000</v>
      </c>
      <c r="XM47" s="255">
        <f t="shared" ref="XM47:XM49" si="315">XK47</f>
        <v>5000</v>
      </c>
      <c r="XO47" s="255">
        <f t="shared" ref="XO47:XO49" si="316">XM47</f>
        <v>5000</v>
      </c>
      <c r="XQ47" s="255">
        <f t="shared" ref="XQ47:XQ49" si="317">XO47</f>
        <v>5000</v>
      </c>
      <c r="XS47" s="255">
        <f t="shared" ref="XS47:XS49" si="318">XQ47</f>
        <v>5000</v>
      </c>
      <c r="XU47" s="255">
        <f t="shared" ref="XU47:XU49" si="319">XS47</f>
        <v>5000</v>
      </c>
      <c r="XW47" s="255">
        <f t="shared" ref="XW47:XW49" si="320">XU47</f>
        <v>5000</v>
      </c>
      <c r="XY47" s="255">
        <f t="shared" ref="XY47:XY49" si="321">XW47</f>
        <v>5000</v>
      </c>
      <c r="YA47" s="255">
        <f t="shared" ref="YA47:YA49" si="322">XY47</f>
        <v>5000</v>
      </c>
      <c r="YC47" s="255">
        <f t="shared" ref="YC47:YC49" si="323">YA47</f>
        <v>5000</v>
      </c>
      <c r="YE47" s="255">
        <f t="shared" ref="YE47:YE49" si="324">YC47</f>
        <v>5000</v>
      </c>
      <c r="YG47" s="255">
        <f t="shared" ref="YG47:YG49" si="325">YE47</f>
        <v>5000</v>
      </c>
      <c r="YI47" s="255">
        <f t="shared" ref="YI47:YI49" si="326">YG47</f>
        <v>5000</v>
      </c>
      <c r="YK47" s="255">
        <f t="shared" ref="YK47:YK49" si="327">YI47</f>
        <v>5000</v>
      </c>
      <c r="YM47" s="255">
        <f t="shared" ref="YM47:YM49" si="328">YK47</f>
        <v>5000</v>
      </c>
      <c r="YO47" s="255">
        <f t="shared" ref="YO47:YO49" si="329">YM47</f>
        <v>5000</v>
      </c>
      <c r="YQ47" s="255">
        <f t="shared" ref="YQ47:YQ49" si="330">YO47</f>
        <v>5000</v>
      </c>
      <c r="YS47" s="255">
        <f t="shared" ref="YS47:YS49" si="331">YQ47</f>
        <v>5000</v>
      </c>
      <c r="YU47" s="255">
        <f t="shared" ref="YU47:YU49" si="332">YS47</f>
        <v>5000</v>
      </c>
      <c r="YW47" s="255">
        <f t="shared" ref="YW47:YW49" si="333">YU47</f>
        <v>5000</v>
      </c>
      <c r="YY47" s="255">
        <f t="shared" ref="YY47:YY49" si="334">YW47</f>
        <v>5000</v>
      </c>
      <c r="ZA47" s="255">
        <f t="shared" ref="ZA47:ZA49" si="335">YY47</f>
        <v>5000</v>
      </c>
      <c r="ZC47" s="255">
        <f t="shared" ref="ZC47:ZC49" si="336">ZA47</f>
        <v>5000</v>
      </c>
      <c r="ZE47" s="255">
        <f t="shared" ref="ZE47:ZE49" si="337">ZC47</f>
        <v>5000</v>
      </c>
      <c r="ZG47" s="255">
        <f t="shared" ref="ZG47:ZG49" si="338">ZE47</f>
        <v>5000</v>
      </c>
      <c r="ZI47" s="255">
        <f t="shared" ref="ZI47:ZI49" si="339">ZG47</f>
        <v>5000</v>
      </c>
      <c r="ZK47" s="255">
        <f t="shared" ref="ZK47:ZK49" si="340">ZI47</f>
        <v>5000</v>
      </c>
      <c r="ZM47" s="255">
        <f t="shared" ref="ZM47:ZM49" si="341">ZK47</f>
        <v>5000</v>
      </c>
      <c r="ZO47" s="255">
        <f t="shared" ref="ZO47:ZO49" si="342">ZM47</f>
        <v>5000</v>
      </c>
      <c r="ZQ47" s="255">
        <f t="shared" ref="ZQ47:ZQ49" si="343">ZO47</f>
        <v>5000</v>
      </c>
      <c r="ZS47" s="255">
        <f t="shared" ref="ZS47:ZS49" si="344">ZQ47</f>
        <v>5000</v>
      </c>
      <c r="ZU47" s="255">
        <f t="shared" ref="ZU47:ZU49" si="345">ZS47</f>
        <v>5000</v>
      </c>
      <c r="ZW47" s="255">
        <f t="shared" ref="ZW47:ZW49" si="346">ZU47</f>
        <v>5000</v>
      </c>
      <c r="ZY47" s="255">
        <f t="shared" ref="ZY47:ZY49" si="347">ZW47</f>
        <v>5000</v>
      </c>
      <c r="AAA47" s="255">
        <f t="shared" ref="AAA47:AAA49" si="348">ZY47</f>
        <v>5000</v>
      </c>
      <c r="AAC47" s="255">
        <f t="shared" ref="AAC47:AAC49" si="349">AAA47</f>
        <v>5000</v>
      </c>
      <c r="AAE47" s="255">
        <f t="shared" ref="AAE47:AAE49" si="350">AAC47</f>
        <v>5000</v>
      </c>
      <c r="AAG47" s="255">
        <f t="shared" ref="AAG47:AAG49" si="351">AAE47</f>
        <v>5000</v>
      </c>
      <c r="AAI47" s="255">
        <f t="shared" ref="AAI47:AAI49" si="352">AAG47</f>
        <v>5000</v>
      </c>
      <c r="AAK47" s="255">
        <f t="shared" ref="AAK47:AAK49" si="353">AAI47</f>
        <v>5000</v>
      </c>
      <c r="AAM47" s="255">
        <f t="shared" ref="AAM47:AAM49" si="354">AAK47</f>
        <v>5000</v>
      </c>
      <c r="AAO47" s="255">
        <f t="shared" ref="AAO47:AAO49" si="355">AAM47</f>
        <v>5000</v>
      </c>
      <c r="AAQ47" s="255">
        <f t="shared" ref="AAQ47:AAQ49" si="356">AAO47</f>
        <v>5000</v>
      </c>
      <c r="AAS47" s="255">
        <f t="shared" ref="AAS47:AAS49" si="357">AAQ47</f>
        <v>5000</v>
      </c>
      <c r="AAU47" s="255">
        <f t="shared" ref="AAU47:AAU49" si="358">AAS47</f>
        <v>5000</v>
      </c>
      <c r="AAW47" s="255">
        <f t="shared" ref="AAW47:AAW49" si="359">AAU47</f>
        <v>5000</v>
      </c>
      <c r="AAY47" s="255">
        <f t="shared" ref="AAY47:AAY49" si="360">AAW47</f>
        <v>5000</v>
      </c>
      <c r="ABA47" s="255">
        <f t="shared" ref="ABA47:ABA49" si="361">AAY47</f>
        <v>5000</v>
      </c>
      <c r="ABC47" s="255">
        <f t="shared" ref="ABC47:ABC49" si="362">ABA47</f>
        <v>5000</v>
      </c>
      <c r="ABE47" s="255">
        <f t="shared" ref="ABE47:ABE49" si="363">ABC47</f>
        <v>5000</v>
      </c>
      <c r="ABG47" s="255">
        <f t="shared" ref="ABG47:ABG49" si="364">ABE47</f>
        <v>5000</v>
      </c>
      <c r="ABI47" s="255">
        <f t="shared" ref="ABI47:ABI49" si="365">ABG47</f>
        <v>5000</v>
      </c>
      <c r="ABK47" s="255">
        <f t="shared" ref="ABK47:ABK49" si="366">ABI47</f>
        <v>5000</v>
      </c>
      <c r="ABM47" s="255">
        <f t="shared" ref="ABM47:ABM49" si="367">ABK47</f>
        <v>5000</v>
      </c>
      <c r="ABO47" s="255">
        <f t="shared" ref="ABO47:ABO49" si="368">ABM47</f>
        <v>5000</v>
      </c>
      <c r="ABQ47" s="255">
        <f t="shared" ref="ABQ47:ABQ49" si="369">ABO47</f>
        <v>5000</v>
      </c>
      <c r="ABS47" s="255">
        <f t="shared" ref="ABS47:ABS49" si="370">ABQ47</f>
        <v>5000</v>
      </c>
      <c r="ABU47" s="255">
        <f t="shared" ref="ABU47:ABU49" si="371">ABS47</f>
        <v>5000</v>
      </c>
      <c r="ABW47" s="255">
        <f t="shared" ref="ABW47:ABW49" si="372">ABU47</f>
        <v>5000</v>
      </c>
      <c r="ABY47" s="255">
        <f t="shared" ref="ABY47:ABY49" si="373">ABW47</f>
        <v>5000</v>
      </c>
      <c r="ACA47" s="255">
        <f t="shared" ref="ACA47:ACA49" si="374">ABY47</f>
        <v>5000</v>
      </c>
      <c r="ACC47" s="255">
        <f t="shared" ref="ACC47:ACC49" si="375">ACA47</f>
        <v>5000</v>
      </c>
      <c r="ACE47" s="255">
        <f t="shared" ref="ACE47:ACE49" si="376">ACC47</f>
        <v>5000</v>
      </c>
      <c r="ACG47" s="255">
        <f t="shared" ref="ACG47:ACG49" si="377">ACE47</f>
        <v>5000</v>
      </c>
      <c r="ACI47" s="255">
        <f t="shared" ref="ACI47:ACI49" si="378">ACG47</f>
        <v>5000</v>
      </c>
      <c r="ACK47" s="255">
        <f t="shared" ref="ACK47:ACK49" si="379">ACI47</f>
        <v>5000</v>
      </c>
      <c r="ACM47" s="255">
        <f t="shared" ref="ACM47:ACM49" si="380">ACK47</f>
        <v>5000</v>
      </c>
      <c r="ACO47" s="255">
        <f t="shared" ref="ACO47:ACO49" si="381">ACM47</f>
        <v>5000</v>
      </c>
      <c r="ACQ47" s="255">
        <f t="shared" ref="ACQ47:ACQ49" si="382">ACO47</f>
        <v>5000</v>
      </c>
      <c r="ACS47" s="255">
        <f t="shared" ref="ACS47:ACS49" si="383">ACQ47</f>
        <v>5000</v>
      </c>
      <c r="ACU47" s="255">
        <f t="shared" ref="ACU47:ACU49" si="384">ACS47</f>
        <v>5000</v>
      </c>
      <c r="ACW47" s="255">
        <f t="shared" ref="ACW47:ACW49" si="385">ACU47</f>
        <v>5000</v>
      </c>
      <c r="ACY47" s="255">
        <f t="shared" ref="ACY47:ACY49" si="386">ACW47</f>
        <v>5000</v>
      </c>
      <c r="ADA47" s="255">
        <f t="shared" ref="ADA47:ADA49" si="387">ACY47</f>
        <v>5000</v>
      </c>
      <c r="ADC47" s="255">
        <f t="shared" ref="ADC47:ADC49" si="388">ADA47</f>
        <v>5000</v>
      </c>
      <c r="ADE47" s="255">
        <f t="shared" ref="ADE47:ADE49" si="389">ADC47</f>
        <v>5000</v>
      </c>
      <c r="ADG47" s="255">
        <f t="shared" ref="ADG47:ADG49" si="390">ADE47</f>
        <v>5000</v>
      </c>
      <c r="ADI47" s="255">
        <f t="shared" ref="ADI47:ADI49" si="391">ADG47</f>
        <v>5000</v>
      </c>
      <c r="ADK47" s="255">
        <f t="shared" ref="ADK47:ADK49" si="392">ADI47</f>
        <v>5000</v>
      </c>
      <c r="ADM47" s="255">
        <f t="shared" ref="ADM47:ADM49" si="393">ADK47</f>
        <v>5000</v>
      </c>
      <c r="ADO47" s="255">
        <f t="shared" ref="ADO47:ADO49" si="394">ADM47</f>
        <v>5000</v>
      </c>
      <c r="ADQ47" s="255">
        <f t="shared" ref="ADQ47:ADQ49" si="395">ADO47</f>
        <v>5000</v>
      </c>
      <c r="ADS47" s="255">
        <f t="shared" ref="ADS47:ADS49" si="396">ADQ47</f>
        <v>5000</v>
      </c>
      <c r="ADU47" s="255">
        <f t="shared" ref="ADU47:ADU49" si="397">ADS47</f>
        <v>5000</v>
      </c>
      <c r="ADW47" s="255">
        <f t="shared" ref="ADW47:ADW49" si="398">ADU47</f>
        <v>5000</v>
      </c>
      <c r="ADY47" s="255">
        <f t="shared" ref="ADY47:ADY49" si="399">ADW47</f>
        <v>5000</v>
      </c>
      <c r="AEA47" s="255">
        <f t="shared" ref="AEA47:AEA49" si="400">ADY47</f>
        <v>5000</v>
      </c>
      <c r="AEC47" s="255">
        <f t="shared" ref="AEC47:AEC49" si="401">AEA47</f>
        <v>5000</v>
      </c>
      <c r="AEE47" s="255">
        <f t="shared" ref="AEE47:AEE49" si="402">AEC47</f>
        <v>5000</v>
      </c>
      <c r="AEG47" s="255">
        <f t="shared" ref="AEG47:AEG49" si="403">AEE47</f>
        <v>5000</v>
      </c>
      <c r="AEI47" s="255">
        <f t="shared" ref="AEI47:AEI49" si="404">AEG47</f>
        <v>5000</v>
      </c>
      <c r="AEK47" s="255">
        <f t="shared" ref="AEK47:AEK49" si="405">AEI47</f>
        <v>5000</v>
      </c>
      <c r="AEM47" s="255">
        <f t="shared" ref="AEM47:AEM49" si="406">AEK47</f>
        <v>5000</v>
      </c>
      <c r="AEO47" s="255">
        <f t="shared" ref="AEO47:AEO49" si="407">AEM47</f>
        <v>5000</v>
      </c>
      <c r="AEQ47" s="255">
        <f t="shared" ref="AEQ47:AEQ49" si="408">AEO47</f>
        <v>5000</v>
      </c>
      <c r="AES47" s="255">
        <f t="shared" ref="AES47:AES49" si="409">AEQ47</f>
        <v>5000</v>
      </c>
      <c r="AEU47" s="255">
        <f t="shared" ref="AEU47:AEU49" si="410">AES47</f>
        <v>5000</v>
      </c>
      <c r="AEW47" s="255">
        <f t="shared" ref="AEW47:AEW49" si="411">AEU47</f>
        <v>5000</v>
      </c>
      <c r="AEY47" s="255">
        <f t="shared" ref="AEY47:AEY49" si="412">AEW47</f>
        <v>5000</v>
      </c>
      <c r="AFA47" s="255">
        <f t="shared" ref="AFA47:AFA49" si="413">AEY47</f>
        <v>5000</v>
      </c>
      <c r="AFC47" s="255">
        <f t="shared" ref="AFC47:AFC49" si="414">AFA47</f>
        <v>5000</v>
      </c>
      <c r="AFE47" s="255">
        <f t="shared" ref="AFE47:AFE49" si="415">AFC47</f>
        <v>5000</v>
      </c>
      <c r="AFG47" s="255">
        <f t="shared" ref="AFG47:AFG49" si="416">AFE47</f>
        <v>5000</v>
      </c>
      <c r="AFI47" s="255">
        <f t="shared" ref="AFI47:AFI49" si="417">AFG47</f>
        <v>5000</v>
      </c>
      <c r="AFK47" s="255">
        <f t="shared" ref="AFK47:AFK49" si="418">AFI47</f>
        <v>5000</v>
      </c>
      <c r="AFM47" s="255">
        <f t="shared" ref="AFM47:AFM49" si="419">AFK47</f>
        <v>5000</v>
      </c>
      <c r="AFO47" s="255">
        <f t="shared" ref="AFO47:AFO49" si="420">AFM47</f>
        <v>5000</v>
      </c>
      <c r="AFQ47" s="255">
        <f t="shared" ref="AFQ47:AFQ49" si="421">AFO47</f>
        <v>5000</v>
      </c>
      <c r="AFS47" s="255">
        <f t="shared" ref="AFS47:AFS49" si="422">AFQ47</f>
        <v>5000</v>
      </c>
      <c r="AFU47" s="255">
        <f t="shared" ref="AFU47:AFU49" si="423">AFS47</f>
        <v>5000</v>
      </c>
      <c r="AFW47" s="255">
        <f t="shared" ref="AFW47:AFW49" si="424">AFU47</f>
        <v>5000</v>
      </c>
      <c r="AFY47" s="255">
        <f t="shared" ref="AFY47:AFY49" si="425">AFW47</f>
        <v>5000</v>
      </c>
      <c r="AGA47" s="255">
        <f t="shared" ref="AGA47:AGA49" si="426">AFY47</f>
        <v>5000</v>
      </c>
      <c r="AGC47" s="255">
        <f t="shared" ref="AGC47:AGC49" si="427">AGA47</f>
        <v>5000</v>
      </c>
      <c r="AGE47" s="255">
        <f t="shared" ref="AGE47:AGE49" si="428">AGC47</f>
        <v>5000</v>
      </c>
      <c r="AGG47" s="255">
        <f t="shared" ref="AGG47:AGG49" si="429">AGE47</f>
        <v>5000</v>
      </c>
      <c r="AGI47" s="255">
        <f t="shared" ref="AGI47:AGI49" si="430">AGG47</f>
        <v>5000</v>
      </c>
      <c r="AGK47" s="255">
        <f t="shared" ref="AGK47:AGK49" si="431">AGI47</f>
        <v>5000</v>
      </c>
      <c r="AGM47" s="255">
        <f t="shared" ref="AGM47:AGM49" si="432">AGK47</f>
        <v>5000</v>
      </c>
      <c r="AGO47" s="255">
        <f t="shared" ref="AGO47:AGO49" si="433">AGM47</f>
        <v>5000</v>
      </c>
      <c r="AGQ47" s="255">
        <f t="shared" ref="AGQ47:AGQ49" si="434">AGO47</f>
        <v>5000</v>
      </c>
      <c r="AGS47" s="255">
        <f t="shared" ref="AGS47:AGS49" si="435">AGQ47</f>
        <v>5000</v>
      </c>
      <c r="AGU47" s="255">
        <f t="shared" ref="AGU47:AGU49" si="436">AGS47</f>
        <v>5000</v>
      </c>
      <c r="AGW47" s="255">
        <f t="shared" ref="AGW47:AGW49" si="437">AGU47</f>
        <v>5000</v>
      </c>
      <c r="AGY47" s="255">
        <f t="shared" ref="AGY47:AGY49" si="438">AGW47</f>
        <v>5000</v>
      </c>
      <c r="AHA47" s="255">
        <f t="shared" ref="AHA47:AHA49" si="439">AGY47</f>
        <v>5000</v>
      </c>
      <c r="AHC47" s="255">
        <f t="shared" ref="AHC47:AHC49" si="440">AHA47</f>
        <v>5000</v>
      </c>
      <c r="AHE47" s="255">
        <f t="shared" ref="AHE47:AHE49" si="441">AHC47</f>
        <v>5000</v>
      </c>
      <c r="AHG47" s="255">
        <f t="shared" ref="AHG47:AHG49" si="442">AHE47</f>
        <v>5000</v>
      </c>
      <c r="AHI47" s="255">
        <f t="shared" ref="AHI47:AHI49" si="443">AHG47</f>
        <v>5000</v>
      </c>
      <c r="AHK47" s="255">
        <f t="shared" ref="AHK47:AHK49" si="444">AHI47</f>
        <v>5000</v>
      </c>
      <c r="AHM47" s="255">
        <f t="shared" ref="AHM47:AHM49" si="445">AHK47</f>
        <v>5000</v>
      </c>
      <c r="AHO47" s="255">
        <f t="shared" ref="AHO47:AHO49" si="446">AHM47</f>
        <v>5000</v>
      </c>
      <c r="AHQ47" s="255">
        <f t="shared" ref="AHQ47:AHQ49" si="447">AHO47</f>
        <v>5000</v>
      </c>
      <c r="AHS47" s="255">
        <f t="shared" ref="AHS47:AHS49" si="448">AHQ47</f>
        <v>5000</v>
      </c>
      <c r="AHU47" s="255">
        <f t="shared" ref="AHU47:AHU49" si="449">AHS47</f>
        <v>5000</v>
      </c>
      <c r="AHW47" s="255">
        <f t="shared" ref="AHW47:AHW49" si="450">AHU47</f>
        <v>5000</v>
      </c>
      <c r="AHY47" s="255">
        <f t="shared" ref="AHY47:AHY49" si="451">AHW47</f>
        <v>5000</v>
      </c>
      <c r="AIA47" s="255">
        <f t="shared" ref="AIA47:AIA49" si="452">AHY47</f>
        <v>5000</v>
      </c>
      <c r="AIC47" s="255">
        <f t="shared" ref="AIC47:AIC49" si="453">AIA47</f>
        <v>5000</v>
      </c>
      <c r="AIE47" s="255">
        <f t="shared" ref="AIE47:AIE49" si="454">AIC47</f>
        <v>5000</v>
      </c>
      <c r="AIG47" s="255">
        <f t="shared" ref="AIG47:AIG49" si="455">AIE47</f>
        <v>5000</v>
      </c>
      <c r="AII47" s="255">
        <f t="shared" ref="AII47:AII49" si="456">AIG47</f>
        <v>5000</v>
      </c>
      <c r="AIK47" s="255">
        <f t="shared" ref="AIK47:AIK49" si="457">AII47</f>
        <v>5000</v>
      </c>
      <c r="AIM47" s="255">
        <f t="shared" ref="AIM47:AIM49" si="458">AIK47</f>
        <v>5000</v>
      </c>
      <c r="AIO47" s="255">
        <f t="shared" ref="AIO47:AIO49" si="459">AIM47</f>
        <v>5000</v>
      </c>
      <c r="AIQ47" s="255">
        <f t="shared" ref="AIQ47:AIQ49" si="460">AIO47</f>
        <v>5000</v>
      </c>
      <c r="AIS47" s="255">
        <f t="shared" ref="AIS47:AIS49" si="461">AIQ47</f>
        <v>5000</v>
      </c>
      <c r="AIU47" s="255">
        <f t="shared" ref="AIU47:AIU49" si="462">AIS47</f>
        <v>5000</v>
      </c>
      <c r="AIW47" s="255">
        <f t="shared" ref="AIW47:AIW49" si="463">AIU47</f>
        <v>5000</v>
      </c>
      <c r="AIY47" s="255">
        <f t="shared" ref="AIY47:AIY49" si="464">AIW47</f>
        <v>5000</v>
      </c>
      <c r="AJA47" s="255">
        <f t="shared" ref="AJA47:AJA49" si="465">AIY47</f>
        <v>5000</v>
      </c>
      <c r="AJC47" s="255">
        <f t="shared" ref="AJC47:AJC49" si="466">AJA47</f>
        <v>5000</v>
      </c>
      <c r="AJE47" s="255">
        <f t="shared" ref="AJE47:AJE49" si="467">AJC47</f>
        <v>5000</v>
      </c>
      <c r="AJG47" s="255">
        <f t="shared" ref="AJG47:AJG49" si="468">AJE47</f>
        <v>5000</v>
      </c>
      <c r="AJI47" s="255">
        <f t="shared" ref="AJI47:AJI49" si="469">AJG47</f>
        <v>5000</v>
      </c>
      <c r="AJK47" s="255">
        <f t="shared" ref="AJK47:AJK49" si="470">AJI47</f>
        <v>5000</v>
      </c>
      <c r="AJM47" s="255">
        <f t="shared" ref="AJM47:AJM49" si="471">AJK47</f>
        <v>5000</v>
      </c>
      <c r="AJO47" s="255">
        <f t="shared" ref="AJO47:AJO49" si="472">AJM47</f>
        <v>5000</v>
      </c>
      <c r="AJQ47" s="255">
        <f t="shared" ref="AJQ47:AJQ49" si="473">AJO47</f>
        <v>5000</v>
      </c>
      <c r="AJS47" s="255">
        <f t="shared" ref="AJS47:AJS49" si="474">AJQ47</f>
        <v>5000</v>
      </c>
      <c r="AJU47" s="255">
        <f t="shared" ref="AJU47:AJU49" si="475">AJS47</f>
        <v>5000</v>
      </c>
      <c r="AJW47" s="255">
        <f t="shared" ref="AJW47:AJW49" si="476">AJU47</f>
        <v>5000</v>
      </c>
      <c r="AJY47" s="255">
        <f t="shared" ref="AJY47:AJY49" si="477">AJW47</f>
        <v>5000</v>
      </c>
      <c r="AKA47" s="255">
        <f t="shared" ref="AKA47:AKA49" si="478">AJY47</f>
        <v>5000</v>
      </c>
      <c r="AKC47" s="255">
        <f t="shared" ref="AKC47:AKC49" si="479">AKA47</f>
        <v>5000</v>
      </c>
      <c r="AKE47" s="255">
        <f t="shared" ref="AKE47:AKE49" si="480">AKC47</f>
        <v>5000</v>
      </c>
      <c r="AKG47" s="255">
        <f t="shared" ref="AKG47:AKG49" si="481">AKE47</f>
        <v>5000</v>
      </c>
      <c r="AKI47" s="255">
        <f t="shared" ref="AKI47:AKI49" si="482">AKG47</f>
        <v>5000</v>
      </c>
      <c r="AKK47" s="255">
        <f t="shared" ref="AKK47:AKK49" si="483">AKI47</f>
        <v>5000</v>
      </c>
      <c r="AKM47" s="255">
        <f t="shared" ref="AKM47:AKM49" si="484">AKK47</f>
        <v>5000</v>
      </c>
      <c r="AKO47" s="255">
        <f t="shared" ref="AKO47:AKO49" si="485">AKM47</f>
        <v>5000</v>
      </c>
      <c r="AKQ47" s="255">
        <f t="shared" ref="AKQ47:AKQ49" si="486">AKO47</f>
        <v>5000</v>
      </c>
      <c r="AKS47" s="255">
        <f t="shared" ref="AKS47:AKS49" si="487">AKQ47</f>
        <v>5000</v>
      </c>
      <c r="AKU47" s="255">
        <f t="shared" ref="AKU47:AKU49" si="488">AKS47</f>
        <v>5000</v>
      </c>
      <c r="AKW47" s="255">
        <f t="shared" ref="AKW47:AKW49" si="489">AKU47</f>
        <v>5000</v>
      </c>
      <c r="AKY47" s="255">
        <f t="shared" ref="AKY47:AKY49" si="490">AKW47</f>
        <v>5000</v>
      </c>
      <c r="ALA47" s="255">
        <f t="shared" ref="ALA47:ALA49" si="491">AKY47</f>
        <v>5000</v>
      </c>
      <c r="ALC47" s="255">
        <f t="shared" ref="ALC47:ALC49" si="492">ALA47</f>
        <v>5000</v>
      </c>
      <c r="ALE47" s="255">
        <f t="shared" ref="ALE47:ALE49" si="493">ALC47</f>
        <v>5000</v>
      </c>
      <c r="ALG47" s="255">
        <f t="shared" ref="ALG47:ALG49" si="494">ALE47</f>
        <v>5000</v>
      </c>
      <c r="ALI47" s="255">
        <f t="shared" ref="ALI47:ALI49" si="495">ALG47</f>
        <v>5000</v>
      </c>
      <c r="ALK47" s="255">
        <f t="shared" ref="ALK47:ALK49" si="496">ALI47</f>
        <v>5000</v>
      </c>
      <c r="ALM47" s="255">
        <f t="shared" ref="ALM47:ALM49" si="497">ALK47</f>
        <v>5000</v>
      </c>
      <c r="ALO47" s="255">
        <f t="shared" ref="ALO47:ALO49" si="498">ALM47</f>
        <v>5000</v>
      </c>
      <c r="ALQ47" s="255">
        <f t="shared" ref="ALQ47:ALQ49" si="499">ALO47</f>
        <v>5000</v>
      </c>
      <c r="ALS47" s="255">
        <f t="shared" ref="ALS47:ALS49" si="500">ALQ47</f>
        <v>5000</v>
      </c>
      <c r="ALU47" s="255">
        <f t="shared" ref="ALU47:ALU49" si="501">ALS47</f>
        <v>5000</v>
      </c>
      <c r="ALW47" s="255">
        <f t="shared" ref="ALW47:ALW49" si="502">ALU47</f>
        <v>5000</v>
      </c>
      <c r="ALY47" s="255">
        <f t="shared" ref="ALY47:ALY49" si="503">ALW47</f>
        <v>5000</v>
      </c>
      <c r="AMA47" s="255">
        <f t="shared" ref="AMA47:AMA49" si="504">ALY47</f>
        <v>5000</v>
      </c>
      <c r="AMC47" s="255">
        <f t="shared" ref="AMC47:AMC49" si="505">AMA47</f>
        <v>5000</v>
      </c>
      <c r="AME47" s="255">
        <f t="shared" ref="AME47:AME49" si="506">AMC47</f>
        <v>5000</v>
      </c>
      <c r="AMG47" s="255">
        <f t="shared" ref="AMG47:AMG49" si="507">AME47</f>
        <v>5000</v>
      </c>
      <c r="AMI47" s="255">
        <f t="shared" ref="AMI47:AMI49" si="508">AMG47</f>
        <v>5000</v>
      </c>
      <c r="AMK47" s="255">
        <f t="shared" ref="AMK47:AMK49" si="509">AMI47</f>
        <v>5000</v>
      </c>
      <c r="AMM47" s="255">
        <f t="shared" ref="AMM47:AMM49" si="510">AMK47</f>
        <v>5000</v>
      </c>
      <c r="AMO47" s="255">
        <f t="shared" ref="AMO47:AMO49" si="511">AMM47</f>
        <v>5000</v>
      </c>
      <c r="AMQ47" s="255">
        <f t="shared" ref="AMQ47:AMQ49" si="512">AMO47</f>
        <v>5000</v>
      </c>
      <c r="AMS47" s="255">
        <f t="shared" ref="AMS47:AMS49" si="513">AMQ47</f>
        <v>5000</v>
      </c>
      <c r="AMU47" s="255">
        <f t="shared" ref="AMU47:AMU49" si="514">AMS47</f>
        <v>5000</v>
      </c>
      <c r="AMW47" s="255">
        <f t="shared" ref="AMW47:AMW49" si="515">AMU47</f>
        <v>5000</v>
      </c>
      <c r="AMY47" s="255">
        <f t="shared" ref="AMY47:AMY49" si="516">AMW47</f>
        <v>5000</v>
      </c>
      <c r="ANA47" s="255">
        <f t="shared" ref="ANA47:ANA49" si="517">AMY47</f>
        <v>5000</v>
      </c>
      <c r="ANC47" s="255">
        <f t="shared" ref="ANC47:ANC49" si="518">ANA47</f>
        <v>5000</v>
      </c>
      <c r="ANE47" s="255">
        <f t="shared" ref="ANE47:ANE49" si="519">ANC47</f>
        <v>5000</v>
      </c>
      <c r="ANG47" s="255">
        <f t="shared" ref="ANG47:ANG49" si="520">ANE47</f>
        <v>5000</v>
      </c>
      <c r="ANI47" s="255">
        <f t="shared" ref="ANI47:ANI49" si="521">ANG47</f>
        <v>5000</v>
      </c>
      <c r="ANK47" s="255">
        <f t="shared" ref="ANK47:ANK49" si="522">ANI47</f>
        <v>5000</v>
      </c>
      <c r="ANM47" s="255">
        <f t="shared" ref="ANM47:ANM49" si="523">ANK47</f>
        <v>5000</v>
      </c>
      <c r="ANO47" s="255">
        <f t="shared" ref="ANO47:ANO49" si="524">ANM47</f>
        <v>5000</v>
      </c>
      <c r="ANQ47" s="255">
        <f t="shared" ref="ANQ47:ANQ49" si="525">ANO47</f>
        <v>5000</v>
      </c>
      <c r="ANS47" s="255">
        <f t="shared" ref="ANS47:ANS49" si="526">ANQ47</f>
        <v>5000</v>
      </c>
      <c r="ANU47" s="255">
        <f t="shared" ref="ANU47:ANU49" si="527">ANS47</f>
        <v>5000</v>
      </c>
      <c r="ANW47" s="255">
        <f t="shared" ref="ANW47:ANW49" si="528">ANU47</f>
        <v>5000</v>
      </c>
      <c r="ANY47" s="255">
        <f t="shared" ref="ANY47:ANY49" si="529">ANW47</f>
        <v>5000</v>
      </c>
      <c r="AOA47" s="255">
        <f t="shared" ref="AOA47:AOA49" si="530">ANY47</f>
        <v>5000</v>
      </c>
      <c r="AOC47" s="255">
        <f t="shared" ref="AOC47:AOC49" si="531">AOA47</f>
        <v>5000</v>
      </c>
      <c r="AOE47" s="255">
        <f t="shared" ref="AOE47:AOE49" si="532">AOC47</f>
        <v>5000</v>
      </c>
      <c r="AOG47" s="255">
        <f t="shared" ref="AOG47:AOG49" si="533">AOE47</f>
        <v>5000</v>
      </c>
      <c r="AOI47" s="255">
        <f t="shared" ref="AOI47:AOI49" si="534">AOG47</f>
        <v>5000</v>
      </c>
      <c r="AOK47" s="255">
        <f t="shared" ref="AOK47:AOK49" si="535">AOI47</f>
        <v>5000</v>
      </c>
      <c r="AOM47" s="255">
        <f t="shared" ref="AOM47:AOM49" si="536">AOK47</f>
        <v>5000</v>
      </c>
      <c r="AOO47" s="255">
        <f t="shared" ref="AOO47:AOO49" si="537">AOM47</f>
        <v>5000</v>
      </c>
      <c r="AOQ47" s="255">
        <f t="shared" ref="AOQ47:AOQ49" si="538">AOO47</f>
        <v>5000</v>
      </c>
      <c r="AOS47" s="255">
        <f t="shared" ref="AOS47:AOS49" si="539">AOQ47</f>
        <v>5000</v>
      </c>
      <c r="AOU47" s="255">
        <f t="shared" ref="AOU47:AOU49" si="540">AOS47</f>
        <v>5000</v>
      </c>
      <c r="AOW47" s="255">
        <f t="shared" ref="AOW47:AOW49" si="541">AOU47</f>
        <v>5000</v>
      </c>
      <c r="AOY47" s="255">
        <f t="shared" ref="AOY47:AOY49" si="542">AOW47</f>
        <v>5000</v>
      </c>
      <c r="APA47" s="255">
        <f t="shared" ref="APA47:APA49" si="543">AOY47</f>
        <v>5000</v>
      </c>
      <c r="APC47" s="255">
        <f t="shared" ref="APC47:APC49" si="544">APA47</f>
        <v>5000</v>
      </c>
      <c r="APE47" s="255">
        <f t="shared" ref="APE47:APE49" si="545">APC47</f>
        <v>5000</v>
      </c>
      <c r="APG47" s="255">
        <f t="shared" ref="APG47:APG49" si="546">APE47</f>
        <v>5000</v>
      </c>
      <c r="API47" s="255">
        <f t="shared" ref="API47:API49" si="547">APG47</f>
        <v>5000</v>
      </c>
      <c r="APK47" s="255">
        <f t="shared" ref="APK47:APK49" si="548">API47</f>
        <v>5000</v>
      </c>
      <c r="APM47" s="255">
        <f t="shared" ref="APM47:APM49" si="549">APK47</f>
        <v>5000</v>
      </c>
      <c r="APO47" s="255">
        <f t="shared" ref="APO47:APO49" si="550">APM47</f>
        <v>5000</v>
      </c>
      <c r="APQ47" s="255">
        <f t="shared" ref="APQ47:APQ49" si="551">APO47</f>
        <v>5000</v>
      </c>
      <c r="APS47" s="255">
        <f t="shared" ref="APS47:APS49" si="552">APQ47</f>
        <v>5000</v>
      </c>
      <c r="APU47" s="255">
        <f t="shared" ref="APU47:APU49" si="553">APS47</f>
        <v>5000</v>
      </c>
      <c r="APW47" s="255">
        <f t="shared" ref="APW47:APW49" si="554">APU47</f>
        <v>5000</v>
      </c>
      <c r="APY47" s="255">
        <f t="shared" ref="APY47:APY49" si="555">APW47</f>
        <v>5000</v>
      </c>
      <c r="AQA47" s="255">
        <f t="shared" ref="AQA47:AQA49" si="556">APY47</f>
        <v>5000</v>
      </c>
      <c r="AQC47" s="255">
        <f t="shared" ref="AQC47:AQC49" si="557">AQA47</f>
        <v>5000</v>
      </c>
      <c r="AQE47" s="255">
        <f t="shared" ref="AQE47:AQE49" si="558">AQC47</f>
        <v>5000</v>
      </c>
      <c r="AQG47" s="255">
        <f t="shared" ref="AQG47:AQG49" si="559">AQE47</f>
        <v>5000</v>
      </c>
      <c r="AQI47" s="255">
        <f t="shared" ref="AQI47:AQI49" si="560">AQG47</f>
        <v>5000</v>
      </c>
      <c r="AQK47" s="255">
        <f t="shared" ref="AQK47:AQK49" si="561">AQI47</f>
        <v>5000</v>
      </c>
      <c r="AQM47" s="255">
        <f t="shared" ref="AQM47:AQM49" si="562">AQK47</f>
        <v>5000</v>
      </c>
      <c r="AQO47" s="255">
        <f t="shared" ref="AQO47:AQO49" si="563">AQM47</f>
        <v>5000</v>
      </c>
      <c r="AQQ47" s="255">
        <f t="shared" ref="AQQ47:AQQ49" si="564">AQO47</f>
        <v>5000</v>
      </c>
      <c r="AQS47" s="255">
        <f t="shared" ref="AQS47:AQS49" si="565">AQQ47</f>
        <v>5000</v>
      </c>
      <c r="AQU47" s="255">
        <f t="shared" ref="AQU47:AQU49" si="566">AQS47</f>
        <v>5000</v>
      </c>
      <c r="AQW47" s="255">
        <f t="shared" ref="AQW47:AQW49" si="567">AQU47</f>
        <v>5000</v>
      </c>
      <c r="AQY47" s="255">
        <f t="shared" ref="AQY47:AQY49" si="568">AQW47</f>
        <v>5000</v>
      </c>
      <c r="ARA47" s="255">
        <f t="shared" ref="ARA47:ARA49" si="569">AQY47</f>
        <v>5000</v>
      </c>
      <c r="ARC47" s="255">
        <f t="shared" ref="ARC47:ARC49" si="570">ARA47</f>
        <v>5000</v>
      </c>
      <c r="ARE47" s="255">
        <f t="shared" ref="ARE47:ARE49" si="571">ARC47</f>
        <v>5000</v>
      </c>
      <c r="ARG47" s="255">
        <f t="shared" ref="ARG47:ARG49" si="572">ARE47</f>
        <v>5000</v>
      </c>
      <c r="ARI47" s="255">
        <f t="shared" ref="ARI47:ARI49" si="573">ARG47</f>
        <v>5000</v>
      </c>
      <c r="ARK47" s="255">
        <f t="shared" ref="ARK47:ARK49" si="574">ARI47</f>
        <v>5000</v>
      </c>
      <c r="ARM47" s="255">
        <f t="shared" ref="ARM47:ARM49" si="575">ARK47</f>
        <v>5000</v>
      </c>
      <c r="ARO47" s="255">
        <f t="shared" ref="ARO47:ARO49" si="576">ARM47</f>
        <v>5000</v>
      </c>
      <c r="ARQ47" s="255">
        <f t="shared" ref="ARQ47:ARQ49" si="577">ARO47</f>
        <v>5000</v>
      </c>
      <c r="ARS47" s="255">
        <f t="shared" ref="ARS47:ARS49" si="578">ARQ47</f>
        <v>5000</v>
      </c>
      <c r="ARU47" s="255">
        <f t="shared" ref="ARU47:ARU49" si="579">ARS47</f>
        <v>5000</v>
      </c>
      <c r="ARW47" s="255">
        <f t="shared" ref="ARW47:ARW49" si="580">ARU47</f>
        <v>5000</v>
      </c>
      <c r="ARY47" s="255">
        <f t="shared" ref="ARY47:ARY49" si="581">ARW47</f>
        <v>5000</v>
      </c>
      <c r="ASA47" s="255">
        <f t="shared" ref="ASA47:ASA49" si="582">ARY47</f>
        <v>5000</v>
      </c>
      <c r="ASC47" s="255">
        <f t="shared" ref="ASC47:ASC49" si="583">ASA47</f>
        <v>5000</v>
      </c>
      <c r="ASE47" s="255">
        <f t="shared" ref="ASE47:ASE49" si="584">ASC47</f>
        <v>5000</v>
      </c>
      <c r="ASG47" s="255">
        <f t="shared" ref="ASG47:ASG49" si="585">ASE47</f>
        <v>5000</v>
      </c>
      <c r="ASI47" s="255">
        <f t="shared" ref="ASI47:ASI49" si="586">ASG47</f>
        <v>5000</v>
      </c>
      <c r="ASK47" s="255">
        <f t="shared" ref="ASK47:ASK49" si="587">ASI47</f>
        <v>5000</v>
      </c>
      <c r="ASM47" s="255">
        <f t="shared" ref="ASM47:ASM49" si="588">ASK47</f>
        <v>5000</v>
      </c>
      <c r="ASO47" s="255">
        <f t="shared" ref="ASO47:ASO49" si="589">ASM47</f>
        <v>5000</v>
      </c>
      <c r="ASQ47" s="255">
        <f t="shared" ref="ASQ47:ASQ49" si="590">ASO47</f>
        <v>5000</v>
      </c>
      <c r="ASS47" s="255">
        <f t="shared" ref="ASS47:ASS49" si="591">ASQ47</f>
        <v>5000</v>
      </c>
      <c r="ASU47" s="255">
        <f t="shared" ref="ASU47:ASU49" si="592">ASS47</f>
        <v>5000</v>
      </c>
      <c r="ASW47" s="255">
        <f t="shared" ref="ASW47:ASW49" si="593">ASU47</f>
        <v>5000</v>
      </c>
      <c r="ASY47" s="255">
        <f t="shared" ref="ASY47:ASY49" si="594">ASW47</f>
        <v>5000</v>
      </c>
      <c r="ATA47" s="255">
        <f t="shared" ref="ATA47:ATA49" si="595">ASY47</f>
        <v>5000</v>
      </c>
      <c r="ATC47" s="255">
        <f t="shared" ref="ATC47:ATC49" si="596">ATA47</f>
        <v>5000</v>
      </c>
      <c r="ATE47" s="255">
        <f t="shared" ref="ATE47:ATE49" si="597">ATC47</f>
        <v>5000</v>
      </c>
      <c r="ATG47" s="255">
        <f t="shared" ref="ATG47:ATG49" si="598">ATE47</f>
        <v>5000</v>
      </c>
      <c r="ATI47" s="255">
        <f t="shared" ref="ATI47:ATI49" si="599">ATG47</f>
        <v>5000</v>
      </c>
      <c r="ATK47" s="255">
        <f t="shared" ref="ATK47:ATK49" si="600">ATI47</f>
        <v>5000</v>
      </c>
      <c r="ATM47" s="255">
        <f t="shared" ref="ATM47:ATM49" si="601">ATK47</f>
        <v>5000</v>
      </c>
      <c r="ATO47" s="255">
        <f t="shared" ref="ATO47:ATO49" si="602">ATM47</f>
        <v>5000</v>
      </c>
      <c r="ATQ47" s="255">
        <f t="shared" ref="ATQ47:ATQ49" si="603">ATO47</f>
        <v>5000</v>
      </c>
      <c r="ATS47" s="255">
        <f t="shared" ref="ATS47:ATS49" si="604">ATQ47</f>
        <v>5000</v>
      </c>
      <c r="ATU47" s="255">
        <f t="shared" ref="ATU47:ATU49" si="605">ATS47</f>
        <v>5000</v>
      </c>
      <c r="ATW47" s="255">
        <f t="shared" ref="ATW47:ATW49" si="606">ATU47</f>
        <v>5000</v>
      </c>
      <c r="ATY47" s="255">
        <f t="shared" ref="ATY47:ATY49" si="607">ATW47</f>
        <v>5000</v>
      </c>
      <c r="AUA47" s="255">
        <f t="shared" ref="AUA47:AUA49" si="608">ATY47</f>
        <v>5000</v>
      </c>
      <c r="AUC47" s="255">
        <f t="shared" ref="AUC47:AUC49" si="609">AUA47</f>
        <v>5000</v>
      </c>
      <c r="AUE47" s="255">
        <f t="shared" ref="AUE47:AUE49" si="610">AUC47</f>
        <v>5000</v>
      </c>
      <c r="AUG47" s="255">
        <f t="shared" ref="AUG47:AUG49" si="611">AUE47</f>
        <v>5000</v>
      </c>
      <c r="AUI47" s="255">
        <f t="shared" ref="AUI47:AUI49" si="612">AUG47</f>
        <v>5000</v>
      </c>
      <c r="AUK47" s="255">
        <f t="shared" ref="AUK47:AUK49" si="613">AUI47</f>
        <v>5000</v>
      </c>
      <c r="AUM47" s="255">
        <f t="shared" ref="AUM47:AUM49" si="614">AUK47</f>
        <v>5000</v>
      </c>
      <c r="AUO47" s="255">
        <f t="shared" ref="AUO47:AUO49" si="615">AUM47</f>
        <v>5000</v>
      </c>
      <c r="AUQ47" s="255">
        <f t="shared" ref="AUQ47:AUQ49" si="616">AUO47</f>
        <v>5000</v>
      </c>
      <c r="AUS47" s="255">
        <f t="shared" ref="AUS47:AUS49" si="617">AUQ47</f>
        <v>5000</v>
      </c>
      <c r="AUU47" s="255">
        <f t="shared" ref="AUU47:AUU49" si="618">AUS47</f>
        <v>5000</v>
      </c>
      <c r="AUW47" s="255">
        <f t="shared" ref="AUW47:AUW49" si="619">AUU47</f>
        <v>5000</v>
      </c>
      <c r="AUY47" s="255">
        <f t="shared" ref="AUY47:AUY49" si="620">AUW47</f>
        <v>5000</v>
      </c>
      <c r="AVA47" s="255">
        <f t="shared" ref="AVA47:AVA49" si="621">AUY47</f>
        <v>5000</v>
      </c>
      <c r="AVC47" s="255">
        <f t="shared" ref="AVC47:AVC49" si="622">AVA47</f>
        <v>5000</v>
      </c>
      <c r="AVE47" s="255">
        <f t="shared" ref="AVE47:AVE49" si="623">AVC47</f>
        <v>5000</v>
      </c>
      <c r="AVG47" s="255">
        <f t="shared" ref="AVG47:AVG49" si="624">AVE47</f>
        <v>5000</v>
      </c>
      <c r="AVI47" s="255">
        <f t="shared" ref="AVI47:AVI49" si="625">AVG47</f>
        <v>5000</v>
      </c>
      <c r="AVK47" s="255">
        <f t="shared" ref="AVK47:AVK49" si="626">AVI47</f>
        <v>5000</v>
      </c>
      <c r="AVM47" s="255">
        <f t="shared" ref="AVM47:AVM49" si="627">AVK47</f>
        <v>5000</v>
      </c>
      <c r="AVO47" s="255">
        <f t="shared" ref="AVO47:AVO49" si="628">AVM47</f>
        <v>5000</v>
      </c>
      <c r="AVQ47" s="255">
        <f t="shared" ref="AVQ47:AVQ49" si="629">AVO47</f>
        <v>5000</v>
      </c>
      <c r="AVS47" s="255">
        <f t="shared" ref="AVS47:AVS49" si="630">AVQ47</f>
        <v>5000</v>
      </c>
      <c r="AVU47" s="255">
        <f t="shared" ref="AVU47:AVU49" si="631">AVS47</f>
        <v>5000</v>
      </c>
      <c r="AVW47" s="255">
        <f t="shared" ref="AVW47:AVW49" si="632">AVU47</f>
        <v>5000</v>
      </c>
      <c r="AVY47" s="255">
        <f t="shared" ref="AVY47:AVY49" si="633">AVW47</f>
        <v>5000</v>
      </c>
      <c r="AWA47" s="255">
        <f t="shared" ref="AWA47:AWA49" si="634">AVY47</f>
        <v>5000</v>
      </c>
      <c r="AWC47" s="255">
        <f t="shared" ref="AWC47:AWC49" si="635">AWA47</f>
        <v>5000</v>
      </c>
      <c r="AWE47" s="255">
        <f t="shared" ref="AWE47:AWE49" si="636">AWC47</f>
        <v>5000</v>
      </c>
      <c r="AWG47" s="255">
        <f t="shared" ref="AWG47:AWG49" si="637">AWE47</f>
        <v>5000</v>
      </c>
      <c r="AWI47" s="255">
        <f t="shared" ref="AWI47:AWI49" si="638">AWG47</f>
        <v>5000</v>
      </c>
      <c r="AWK47" s="255">
        <f t="shared" ref="AWK47:AWK49" si="639">AWI47</f>
        <v>5000</v>
      </c>
      <c r="AWM47" s="255">
        <f t="shared" ref="AWM47:AWM49" si="640">AWK47</f>
        <v>5000</v>
      </c>
      <c r="AWO47" s="255">
        <f t="shared" ref="AWO47:AWO49" si="641">AWM47</f>
        <v>5000</v>
      </c>
      <c r="AWQ47" s="255">
        <f t="shared" ref="AWQ47:AWQ49" si="642">AWO47</f>
        <v>5000</v>
      </c>
      <c r="AWS47" s="255">
        <f t="shared" ref="AWS47:AWS49" si="643">AWQ47</f>
        <v>5000</v>
      </c>
      <c r="AWU47" s="255">
        <f t="shared" ref="AWU47:AWU49" si="644">AWS47</f>
        <v>5000</v>
      </c>
      <c r="AWW47" s="255">
        <f t="shared" ref="AWW47:AWW49" si="645">AWU47</f>
        <v>5000</v>
      </c>
      <c r="AWY47" s="255">
        <f t="shared" ref="AWY47:AWY49" si="646">AWW47</f>
        <v>5000</v>
      </c>
      <c r="AXA47" s="255">
        <f t="shared" ref="AXA47:AXA49" si="647">AWY47</f>
        <v>5000</v>
      </c>
      <c r="AXC47" s="255">
        <f t="shared" ref="AXC47:AXC49" si="648">AXA47</f>
        <v>5000</v>
      </c>
      <c r="AXE47" s="255">
        <f t="shared" ref="AXE47:AXE49" si="649">AXC47</f>
        <v>5000</v>
      </c>
      <c r="AXG47" s="255">
        <f t="shared" ref="AXG47:AXG49" si="650">AXE47</f>
        <v>5000</v>
      </c>
      <c r="AXI47" s="255">
        <f t="shared" ref="AXI47:AXI49" si="651">AXG47</f>
        <v>5000</v>
      </c>
      <c r="AXK47" s="255">
        <f t="shared" ref="AXK47:AXK49" si="652">AXI47</f>
        <v>5000</v>
      </c>
      <c r="AXM47" s="255">
        <f t="shared" ref="AXM47:AXM49" si="653">AXK47</f>
        <v>5000</v>
      </c>
      <c r="AXO47" s="255">
        <f t="shared" ref="AXO47:AXO49" si="654">AXM47</f>
        <v>5000</v>
      </c>
      <c r="AXQ47" s="255">
        <f t="shared" ref="AXQ47:AXQ49" si="655">AXO47</f>
        <v>5000</v>
      </c>
      <c r="AXS47" s="255">
        <f t="shared" ref="AXS47:AXS49" si="656">AXQ47</f>
        <v>5000</v>
      </c>
      <c r="AXU47" s="255">
        <f t="shared" ref="AXU47:AXU49" si="657">AXS47</f>
        <v>5000</v>
      </c>
      <c r="AXW47" s="255">
        <f t="shared" ref="AXW47:AXW49" si="658">AXU47</f>
        <v>5000</v>
      </c>
      <c r="AXY47" s="255">
        <f t="shared" ref="AXY47:AXY49" si="659">AXW47</f>
        <v>5000</v>
      </c>
      <c r="AYA47" s="255">
        <f t="shared" ref="AYA47:AYA49" si="660">AXY47</f>
        <v>5000</v>
      </c>
      <c r="AYC47" s="255">
        <f t="shared" ref="AYC47:AYC49" si="661">AYA47</f>
        <v>5000</v>
      </c>
      <c r="AYE47" s="255">
        <f t="shared" ref="AYE47:AYE49" si="662">AYC47</f>
        <v>5000</v>
      </c>
      <c r="AYG47" s="255">
        <f t="shared" ref="AYG47:AYG49" si="663">AYE47</f>
        <v>5000</v>
      </c>
      <c r="AYI47" s="255">
        <f t="shared" ref="AYI47:AYI49" si="664">AYG47</f>
        <v>5000</v>
      </c>
      <c r="AYK47" s="255">
        <f t="shared" ref="AYK47:AYK49" si="665">AYI47</f>
        <v>5000</v>
      </c>
      <c r="AYM47" s="255">
        <f t="shared" ref="AYM47:AYM49" si="666">AYK47</f>
        <v>5000</v>
      </c>
      <c r="AYO47" s="255">
        <f t="shared" ref="AYO47:AYO49" si="667">AYM47</f>
        <v>5000</v>
      </c>
      <c r="AYQ47" s="255">
        <f t="shared" ref="AYQ47:AYQ49" si="668">AYO47</f>
        <v>5000</v>
      </c>
      <c r="AYS47" s="255">
        <f t="shared" ref="AYS47:AYS49" si="669">AYQ47</f>
        <v>5000</v>
      </c>
      <c r="AYU47" s="255">
        <f t="shared" ref="AYU47:AYU49" si="670">AYS47</f>
        <v>5000</v>
      </c>
      <c r="AYW47" s="255">
        <f t="shared" ref="AYW47:AYW49" si="671">AYU47</f>
        <v>5000</v>
      </c>
      <c r="AYY47" s="255">
        <f t="shared" ref="AYY47:AYY49" si="672">AYW47</f>
        <v>5000</v>
      </c>
      <c r="AZA47" s="255">
        <f t="shared" ref="AZA47:AZA49" si="673">AYY47</f>
        <v>5000</v>
      </c>
      <c r="AZC47" s="255">
        <f t="shared" ref="AZC47:AZC49" si="674">AZA47</f>
        <v>5000</v>
      </c>
      <c r="AZE47" s="255">
        <f t="shared" ref="AZE47:AZE49" si="675">AZC47</f>
        <v>5000</v>
      </c>
      <c r="AZG47" s="255">
        <f t="shared" ref="AZG47:AZG49" si="676">AZE47</f>
        <v>5000</v>
      </c>
      <c r="AZI47" s="255">
        <f t="shared" ref="AZI47:AZI49" si="677">AZG47</f>
        <v>5000</v>
      </c>
      <c r="AZK47" s="255">
        <f t="shared" ref="AZK47:AZK49" si="678">AZI47</f>
        <v>5000</v>
      </c>
      <c r="AZM47" s="255">
        <f t="shared" ref="AZM47:AZM49" si="679">AZK47</f>
        <v>5000</v>
      </c>
      <c r="AZO47" s="255">
        <f t="shared" ref="AZO47:AZO49" si="680">AZM47</f>
        <v>5000</v>
      </c>
      <c r="AZQ47" s="255">
        <f t="shared" ref="AZQ47:AZQ49" si="681">AZO47</f>
        <v>5000</v>
      </c>
      <c r="AZS47" s="255">
        <f t="shared" ref="AZS47:AZS49" si="682">AZQ47</f>
        <v>5000</v>
      </c>
      <c r="AZU47" s="255">
        <f t="shared" ref="AZU47:AZU49" si="683">AZS47</f>
        <v>5000</v>
      </c>
      <c r="AZW47" s="255">
        <f t="shared" ref="AZW47:AZW49" si="684">AZU47</f>
        <v>5000</v>
      </c>
      <c r="AZY47" s="255">
        <f t="shared" ref="AZY47:AZY49" si="685">AZW47</f>
        <v>5000</v>
      </c>
      <c r="BAA47" s="255">
        <f t="shared" ref="BAA47:BAA49" si="686">AZY47</f>
        <v>5000</v>
      </c>
      <c r="BAC47" s="255">
        <f t="shared" ref="BAC47:BAC49" si="687">BAA47</f>
        <v>5000</v>
      </c>
      <c r="BAE47" s="255">
        <f t="shared" ref="BAE47:BAE49" si="688">BAC47</f>
        <v>5000</v>
      </c>
      <c r="BAG47" s="255">
        <f t="shared" ref="BAG47:BAG49" si="689">BAE47</f>
        <v>5000</v>
      </c>
      <c r="BAI47" s="255">
        <f t="shared" ref="BAI47:BAI49" si="690">BAG47</f>
        <v>5000</v>
      </c>
      <c r="BAK47" s="255">
        <f t="shared" ref="BAK47:BAK49" si="691">BAI47</f>
        <v>5000</v>
      </c>
      <c r="BAM47" s="255">
        <f t="shared" ref="BAM47:BAM49" si="692">BAK47</f>
        <v>5000</v>
      </c>
      <c r="BAO47" s="255">
        <f t="shared" ref="BAO47:BAO49" si="693">BAM47</f>
        <v>5000</v>
      </c>
      <c r="BAQ47" s="255">
        <f t="shared" ref="BAQ47:BAQ49" si="694">BAO47</f>
        <v>5000</v>
      </c>
      <c r="BAS47" s="255">
        <f t="shared" ref="BAS47:BAS49" si="695">BAQ47</f>
        <v>5000</v>
      </c>
      <c r="BAU47" s="255">
        <f t="shared" ref="BAU47:BAU49" si="696">BAS47</f>
        <v>5000</v>
      </c>
      <c r="BAW47" s="255">
        <f t="shared" ref="BAW47:BAW49" si="697">BAU47</f>
        <v>5000</v>
      </c>
      <c r="BAY47" s="255">
        <f t="shared" ref="BAY47:BAY49" si="698">BAW47</f>
        <v>5000</v>
      </c>
      <c r="BBA47" s="255">
        <f t="shared" ref="BBA47:BBA49" si="699">BAY47</f>
        <v>5000</v>
      </c>
      <c r="BBC47" s="255">
        <f t="shared" ref="BBC47:BBC49" si="700">BBA47</f>
        <v>5000</v>
      </c>
      <c r="BBE47" s="255">
        <f t="shared" ref="BBE47:BBE49" si="701">BBC47</f>
        <v>5000</v>
      </c>
      <c r="BBG47" s="255">
        <f t="shared" ref="BBG47:BBG49" si="702">BBE47</f>
        <v>5000</v>
      </c>
      <c r="BBI47" s="255">
        <f t="shared" ref="BBI47:BBI49" si="703">BBG47</f>
        <v>5000</v>
      </c>
      <c r="BBK47" s="255">
        <f t="shared" ref="BBK47:BBK49" si="704">BBI47</f>
        <v>5000</v>
      </c>
      <c r="BBM47" s="255">
        <f t="shared" ref="BBM47:BBM49" si="705">BBK47</f>
        <v>5000</v>
      </c>
      <c r="BBO47" s="255">
        <f t="shared" ref="BBO47:BBO49" si="706">BBM47</f>
        <v>5000</v>
      </c>
      <c r="BBQ47" s="255">
        <f t="shared" ref="BBQ47:BBQ49" si="707">BBO47</f>
        <v>5000</v>
      </c>
      <c r="BBS47" s="255">
        <f t="shared" ref="BBS47:BBS49" si="708">BBQ47</f>
        <v>5000</v>
      </c>
      <c r="BBU47" s="255">
        <f t="shared" ref="BBU47:BBU49" si="709">BBS47</f>
        <v>5000</v>
      </c>
      <c r="BBW47" s="255">
        <f t="shared" ref="BBW47:BBW49" si="710">BBU47</f>
        <v>5000</v>
      </c>
      <c r="BBY47" s="255">
        <f t="shared" ref="BBY47:BBY49" si="711">BBW47</f>
        <v>5000</v>
      </c>
      <c r="BCA47" s="255">
        <f t="shared" ref="BCA47:BCA49" si="712">BBY47</f>
        <v>5000</v>
      </c>
      <c r="BCC47" s="255">
        <f t="shared" ref="BCC47:BCC49" si="713">BCA47</f>
        <v>5000</v>
      </c>
      <c r="BCE47" s="255">
        <f t="shared" ref="BCE47:BCE49" si="714">BCC47</f>
        <v>5000</v>
      </c>
      <c r="BCG47" s="255">
        <f t="shared" ref="BCG47:BCG49" si="715">BCE47</f>
        <v>5000</v>
      </c>
      <c r="BCI47" s="255">
        <f t="shared" ref="BCI47:BCI49" si="716">BCG47</f>
        <v>5000</v>
      </c>
      <c r="BCK47" s="255">
        <f t="shared" ref="BCK47:BCK49" si="717">BCI47</f>
        <v>5000</v>
      </c>
      <c r="BCM47" s="255">
        <f t="shared" ref="BCM47:BCM49" si="718">BCK47</f>
        <v>5000</v>
      </c>
      <c r="BCO47" s="255">
        <f t="shared" ref="BCO47:BCO49" si="719">BCM47</f>
        <v>5000</v>
      </c>
      <c r="BCQ47" s="255">
        <f t="shared" ref="BCQ47:BCQ49" si="720">BCO47</f>
        <v>5000</v>
      </c>
      <c r="BCS47" s="255">
        <f t="shared" ref="BCS47:BCS49" si="721">BCQ47</f>
        <v>5000</v>
      </c>
      <c r="BCU47" s="255">
        <f t="shared" ref="BCU47:BCU49" si="722">BCS47</f>
        <v>5000</v>
      </c>
      <c r="BCW47" s="255">
        <f t="shared" ref="BCW47:BCW49" si="723">BCU47</f>
        <v>5000</v>
      </c>
      <c r="BCY47" s="255">
        <f t="shared" ref="BCY47:BCY49" si="724">BCW47</f>
        <v>5000</v>
      </c>
      <c r="BDA47" s="255">
        <f t="shared" ref="BDA47:BDA49" si="725">BCY47</f>
        <v>5000</v>
      </c>
      <c r="BDC47" s="255">
        <f t="shared" ref="BDC47:BDC49" si="726">BDA47</f>
        <v>5000</v>
      </c>
      <c r="BDE47" s="255">
        <f t="shared" ref="BDE47:BDE49" si="727">BDC47</f>
        <v>5000</v>
      </c>
      <c r="BDG47" s="255">
        <f t="shared" ref="BDG47:BDG49" si="728">BDE47</f>
        <v>5000</v>
      </c>
      <c r="BDI47" s="255">
        <f t="shared" ref="BDI47:BDI49" si="729">BDG47</f>
        <v>5000</v>
      </c>
      <c r="BDK47" s="255">
        <f t="shared" ref="BDK47:BDK49" si="730">BDI47</f>
        <v>5000</v>
      </c>
      <c r="BDM47" s="255">
        <f t="shared" ref="BDM47:BDM49" si="731">BDK47</f>
        <v>5000</v>
      </c>
      <c r="BDO47" s="255">
        <f t="shared" ref="BDO47:BDO49" si="732">BDM47</f>
        <v>5000</v>
      </c>
      <c r="BDQ47" s="255">
        <f t="shared" ref="BDQ47:BDQ49" si="733">BDO47</f>
        <v>5000</v>
      </c>
      <c r="BDS47" s="255">
        <f t="shared" ref="BDS47:BDS49" si="734">BDQ47</f>
        <v>5000</v>
      </c>
      <c r="BDU47" s="255">
        <f t="shared" ref="BDU47:BDU49" si="735">BDS47</f>
        <v>5000</v>
      </c>
      <c r="BDW47" s="255">
        <f t="shared" ref="BDW47:BDW49" si="736">BDU47</f>
        <v>5000</v>
      </c>
      <c r="BDY47" s="255">
        <f t="shared" ref="BDY47:BDY49" si="737">BDW47</f>
        <v>5000</v>
      </c>
      <c r="BEA47" s="255">
        <f t="shared" ref="BEA47:BEA49" si="738">BDY47</f>
        <v>5000</v>
      </c>
      <c r="BEC47" s="255">
        <f t="shared" ref="BEC47:BEC49" si="739">BEA47</f>
        <v>5000</v>
      </c>
      <c r="BEE47" s="255">
        <f t="shared" ref="BEE47:BEE49" si="740">BEC47</f>
        <v>5000</v>
      </c>
      <c r="BEG47" s="255">
        <f t="shared" ref="BEG47:BEG49" si="741">BEE47</f>
        <v>5000</v>
      </c>
      <c r="BEI47" s="255">
        <f t="shared" ref="BEI47:BEI49" si="742">BEG47</f>
        <v>5000</v>
      </c>
      <c r="BEK47" s="255">
        <f t="shared" ref="BEK47:BEK49" si="743">BEI47</f>
        <v>5000</v>
      </c>
      <c r="BEM47" s="255">
        <f t="shared" ref="BEM47:BEM49" si="744">BEK47</f>
        <v>5000</v>
      </c>
      <c r="BEO47" s="255">
        <f t="shared" ref="BEO47:BEO49" si="745">BEM47</f>
        <v>5000</v>
      </c>
      <c r="BEQ47" s="255">
        <f t="shared" ref="BEQ47:BEQ49" si="746">BEO47</f>
        <v>5000</v>
      </c>
      <c r="BES47" s="255">
        <f t="shared" ref="BES47:BES49" si="747">BEQ47</f>
        <v>5000</v>
      </c>
      <c r="BEU47" s="255">
        <f t="shared" ref="BEU47:BEU49" si="748">BES47</f>
        <v>5000</v>
      </c>
      <c r="BEW47" s="255">
        <f t="shared" ref="BEW47:BEW49" si="749">BEU47</f>
        <v>5000</v>
      </c>
      <c r="BEY47" s="255">
        <f t="shared" ref="BEY47:BEY49" si="750">BEW47</f>
        <v>5000</v>
      </c>
      <c r="BFA47" s="255">
        <f t="shared" ref="BFA47:BFA49" si="751">BEY47</f>
        <v>5000</v>
      </c>
      <c r="BFC47" s="255">
        <f t="shared" ref="BFC47:BFC49" si="752">BFA47</f>
        <v>5000</v>
      </c>
      <c r="BFE47" s="255">
        <f t="shared" ref="BFE47:BFE49" si="753">BFC47</f>
        <v>5000</v>
      </c>
      <c r="BFG47" s="255">
        <f t="shared" ref="BFG47:BFG49" si="754">BFE47</f>
        <v>5000</v>
      </c>
      <c r="BFI47" s="255">
        <f t="shared" ref="BFI47:BFI49" si="755">BFG47</f>
        <v>5000</v>
      </c>
      <c r="BFK47" s="255">
        <f t="shared" ref="BFK47:BFK49" si="756">BFI47</f>
        <v>5000</v>
      </c>
      <c r="BFM47" s="255">
        <f t="shared" ref="BFM47:BFM49" si="757">BFK47</f>
        <v>5000</v>
      </c>
      <c r="BFO47" s="255">
        <f t="shared" ref="BFO47:BFO49" si="758">BFM47</f>
        <v>5000</v>
      </c>
      <c r="BFQ47" s="255">
        <f t="shared" ref="BFQ47:BFQ49" si="759">BFO47</f>
        <v>5000</v>
      </c>
      <c r="BFS47" s="255">
        <f t="shared" ref="BFS47:BFS49" si="760">BFQ47</f>
        <v>5000</v>
      </c>
      <c r="BFU47" s="255">
        <f t="shared" ref="BFU47:BFU49" si="761">BFS47</f>
        <v>5000</v>
      </c>
      <c r="BFW47" s="255">
        <f t="shared" ref="BFW47:BFW49" si="762">BFU47</f>
        <v>5000</v>
      </c>
      <c r="BFY47" s="255">
        <f t="shared" ref="BFY47:BFY49" si="763">BFW47</f>
        <v>5000</v>
      </c>
      <c r="BGA47" s="255">
        <f t="shared" ref="BGA47:BGA49" si="764">BFY47</f>
        <v>5000</v>
      </c>
      <c r="BGC47" s="255">
        <f t="shared" ref="BGC47:BGC49" si="765">BGA47</f>
        <v>5000</v>
      </c>
      <c r="BGE47" s="255">
        <f t="shared" ref="BGE47:BGE49" si="766">BGC47</f>
        <v>5000</v>
      </c>
      <c r="BGG47" s="255">
        <f t="shared" ref="BGG47:BGG49" si="767">BGE47</f>
        <v>5000</v>
      </c>
      <c r="BGI47" s="255">
        <f t="shared" ref="BGI47:BGI49" si="768">BGG47</f>
        <v>5000</v>
      </c>
      <c r="BGK47" s="255">
        <f t="shared" ref="BGK47:BGK49" si="769">BGI47</f>
        <v>5000</v>
      </c>
      <c r="BGM47" s="255">
        <f t="shared" ref="BGM47:BGM49" si="770">BGK47</f>
        <v>5000</v>
      </c>
      <c r="BGO47" s="255">
        <f t="shared" ref="BGO47:BGO49" si="771">BGM47</f>
        <v>5000</v>
      </c>
      <c r="BGQ47" s="255">
        <f t="shared" ref="BGQ47:BGQ49" si="772">BGO47</f>
        <v>5000</v>
      </c>
      <c r="BGS47" s="255">
        <f t="shared" ref="BGS47:BGS49" si="773">BGQ47</f>
        <v>5000</v>
      </c>
      <c r="BGU47" s="255">
        <f t="shared" ref="BGU47:BGU49" si="774">BGS47</f>
        <v>5000</v>
      </c>
      <c r="BGW47" s="255">
        <f t="shared" ref="BGW47:BGW49" si="775">BGU47</f>
        <v>5000</v>
      </c>
      <c r="BGY47" s="255">
        <f t="shared" ref="BGY47:BGY49" si="776">BGW47</f>
        <v>5000</v>
      </c>
      <c r="BHA47" s="255">
        <f t="shared" ref="BHA47:BHA49" si="777">BGY47</f>
        <v>5000</v>
      </c>
      <c r="BHC47" s="255">
        <f t="shared" ref="BHC47:BHC49" si="778">BHA47</f>
        <v>5000</v>
      </c>
      <c r="BHE47" s="255">
        <f t="shared" ref="BHE47:BHE49" si="779">BHC47</f>
        <v>5000</v>
      </c>
      <c r="BHG47" s="255">
        <f t="shared" ref="BHG47:BHG49" si="780">BHE47</f>
        <v>5000</v>
      </c>
      <c r="BHI47" s="255">
        <f t="shared" ref="BHI47:BHI49" si="781">BHG47</f>
        <v>5000</v>
      </c>
      <c r="BHK47" s="255">
        <f t="shared" ref="BHK47:BHK49" si="782">BHI47</f>
        <v>5000</v>
      </c>
      <c r="BHM47" s="255">
        <f t="shared" ref="BHM47:BHM49" si="783">BHK47</f>
        <v>5000</v>
      </c>
      <c r="BHO47" s="255">
        <f t="shared" ref="BHO47:BHO49" si="784">BHM47</f>
        <v>5000</v>
      </c>
      <c r="BHQ47" s="255">
        <f t="shared" ref="BHQ47:BHQ49" si="785">BHO47</f>
        <v>5000</v>
      </c>
      <c r="BHS47" s="255">
        <f t="shared" ref="BHS47:BHS49" si="786">BHQ47</f>
        <v>5000</v>
      </c>
      <c r="BHU47" s="255">
        <f t="shared" ref="BHU47:BHU49" si="787">BHS47</f>
        <v>5000</v>
      </c>
      <c r="BHW47" s="255">
        <f t="shared" ref="BHW47:BHW49" si="788">BHU47</f>
        <v>5000</v>
      </c>
      <c r="BHY47" s="255">
        <f t="shared" ref="BHY47:BHY49" si="789">BHW47</f>
        <v>5000</v>
      </c>
      <c r="BIA47" s="255">
        <f t="shared" ref="BIA47:BIA49" si="790">BHY47</f>
        <v>5000</v>
      </c>
      <c r="BIC47" s="255">
        <f t="shared" ref="BIC47:BIC49" si="791">BIA47</f>
        <v>5000</v>
      </c>
      <c r="BIE47" s="255">
        <f t="shared" ref="BIE47:BIE49" si="792">BIC47</f>
        <v>5000</v>
      </c>
      <c r="BIG47" s="255">
        <f t="shared" ref="BIG47:BIG49" si="793">BIE47</f>
        <v>5000</v>
      </c>
      <c r="BII47" s="255">
        <f t="shared" ref="BII47:BII49" si="794">BIG47</f>
        <v>5000</v>
      </c>
      <c r="BIK47" s="255">
        <f t="shared" ref="BIK47:BIK49" si="795">BII47</f>
        <v>5000</v>
      </c>
      <c r="BIM47" s="255">
        <f t="shared" ref="BIM47:BIM49" si="796">BIK47</f>
        <v>5000</v>
      </c>
      <c r="BIO47" s="255">
        <f t="shared" ref="BIO47:BIO49" si="797">BIM47</f>
        <v>5000</v>
      </c>
      <c r="BIQ47" s="255">
        <f t="shared" ref="BIQ47:BIQ49" si="798">BIO47</f>
        <v>5000</v>
      </c>
      <c r="BIS47" s="255">
        <f t="shared" ref="BIS47:BIS49" si="799">BIQ47</f>
        <v>5000</v>
      </c>
      <c r="BIU47" s="255">
        <f t="shared" ref="BIU47:BIU49" si="800">BIS47</f>
        <v>5000</v>
      </c>
      <c r="BIW47" s="255">
        <f t="shared" ref="BIW47:BIW49" si="801">BIU47</f>
        <v>5000</v>
      </c>
      <c r="BIY47" s="255">
        <f t="shared" ref="BIY47:BIY49" si="802">BIW47</f>
        <v>5000</v>
      </c>
      <c r="BJA47" s="255">
        <f t="shared" ref="BJA47:BJA49" si="803">BIY47</f>
        <v>5000</v>
      </c>
      <c r="BJC47" s="255">
        <f t="shared" ref="BJC47:BJC49" si="804">BJA47</f>
        <v>5000</v>
      </c>
      <c r="BJE47" s="255">
        <f t="shared" ref="BJE47:BJE49" si="805">BJC47</f>
        <v>5000</v>
      </c>
      <c r="BJG47" s="255">
        <f t="shared" ref="BJG47:BJG49" si="806">BJE47</f>
        <v>5000</v>
      </c>
      <c r="BJI47" s="255">
        <f t="shared" ref="BJI47:BJI49" si="807">BJG47</f>
        <v>5000</v>
      </c>
      <c r="BJK47" s="255">
        <f t="shared" ref="BJK47:BJK49" si="808">BJI47</f>
        <v>5000</v>
      </c>
      <c r="BJM47" s="255">
        <f t="shared" ref="BJM47:BJM49" si="809">BJK47</f>
        <v>5000</v>
      </c>
      <c r="BJO47" s="255">
        <f t="shared" ref="BJO47:BJO49" si="810">BJM47</f>
        <v>5000</v>
      </c>
      <c r="BJQ47" s="255">
        <f t="shared" ref="BJQ47:BJQ49" si="811">BJO47</f>
        <v>5000</v>
      </c>
      <c r="BJS47" s="255">
        <f t="shared" ref="BJS47:BJS49" si="812">BJQ47</f>
        <v>5000</v>
      </c>
      <c r="BJU47" s="255">
        <f t="shared" ref="BJU47:BJU49" si="813">BJS47</f>
        <v>5000</v>
      </c>
      <c r="BJW47" s="255">
        <f t="shared" ref="BJW47:BJW49" si="814">BJU47</f>
        <v>5000</v>
      </c>
      <c r="BJY47" s="255">
        <f t="shared" ref="BJY47:BJY49" si="815">BJW47</f>
        <v>5000</v>
      </c>
      <c r="BKA47" s="255">
        <f t="shared" ref="BKA47:BKA49" si="816">BJY47</f>
        <v>5000</v>
      </c>
      <c r="BKC47" s="255">
        <f t="shared" ref="BKC47:BKC49" si="817">BKA47</f>
        <v>5000</v>
      </c>
      <c r="BKE47" s="255">
        <f t="shared" ref="BKE47:BKE49" si="818">BKC47</f>
        <v>5000</v>
      </c>
      <c r="BKG47" s="255">
        <f t="shared" ref="BKG47:BKG49" si="819">BKE47</f>
        <v>5000</v>
      </c>
      <c r="BKI47" s="255">
        <f t="shared" ref="BKI47:BKI49" si="820">BKG47</f>
        <v>5000</v>
      </c>
      <c r="BKK47" s="255">
        <f t="shared" ref="BKK47:BKK49" si="821">BKI47</f>
        <v>5000</v>
      </c>
      <c r="BKM47" s="255">
        <f t="shared" ref="BKM47:BKM49" si="822">BKK47</f>
        <v>5000</v>
      </c>
      <c r="BKO47" s="255">
        <f t="shared" ref="BKO47:BKO49" si="823">BKM47</f>
        <v>5000</v>
      </c>
      <c r="BKQ47" s="255">
        <f t="shared" ref="BKQ47:BKQ49" si="824">BKO47</f>
        <v>5000</v>
      </c>
      <c r="BKS47" s="255">
        <f t="shared" ref="BKS47:BKS49" si="825">BKQ47</f>
        <v>5000</v>
      </c>
      <c r="BKU47" s="255">
        <f t="shared" ref="BKU47:BKU49" si="826">BKS47</f>
        <v>5000</v>
      </c>
      <c r="BKW47" s="255">
        <f t="shared" ref="BKW47:BKW49" si="827">BKU47</f>
        <v>5000</v>
      </c>
      <c r="BKY47" s="255">
        <f t="shared" ref="BKY47:BKY49" si="828">BKW47</f>
        <v>5000</v>
      </c>
      <c r="BLA47" s="255">
        <f t="shared" ref="BLA47:BLA49" si="829">BKY47</f>
        <v>5000</v>
      </c>
      <c r="BLC47" s="255">
        <f t="shared" ref="BLC47:BLC49" si="830">BLA47</f>
        <v>5000</v>
      </c>
      <c r="BLE47" s="255">
        <f t="shared" ref="BLE47:BLE49" si="831">BLC47</f>
        <v>5000</v>
      </c>
      <c r="BLG47" s="255">
        <f t="shared" ref="BLG47:BLG49" si="832">BLE47</f>
        <v>5000</v>
      </c>
      <c r="BLI47" s="255">
        <f t="shared" ref="BLI47:BLI49" si="833">BLG47</f>
        <v>5000</v>
      </c>
      <c r="BLK47" s="255">
        <f t="shared" ref="BLK47:BLK49" si="834">BLI47</f>
        <v>5000</v>
      </c>
      <c r="BLM47" s="255">
        <f t="shared" ref="BLM47:BLM49" si="835">BLK47</f>
        <v>5000</v>
      </c>
      <c r="BLO47" s="255">
        <f t="shared" ref="BLO47:BLO49" si="836">BLM47</f>
        <v>5000</v>
      </c>
      <c r="BLQ47" s="255">
        <f t="shared" ref="BLQ47:BLQ49" si="837">BLO47</f>
        <v>5000</v>
      </c>
      <c r="BLS47" s="255">
        <f t="shared" ref="BLS47:BLS49" si="838">BLQ47</f>
        <v>5000</v>
      </c>
      <c r="BLU47" s="255">
        <f t="shared" ref="BLU47:BLU49" si="839">BLS47</f>
        <v>5000</v>
      </c>
      <c r="BLW47" s="255">
        <f t="shared" ref="BLW47:BLW49" si="840">BLU47</f>
        <v>5000</v>
      </c>
      <c r="BLY47" s="255">
        <f t="shared" ref="BLY47:BLY49" si="841">BLW47</f>
        <v>5000</v>
      </c>
      <c r="BMA47" s="255">
        <f t="shared" ref="BMA47:BMA49" si="842">BLY47</f>
        <v>5000</v>
      </c>
      <c r="BMC47" s="255">
        <f t="shared" ref="BMC47:BMC49" si="843">BMA47</f>
        <v>5000</v>
      </c>
      <c r="BME47" s="255">
        <f t="shared" ref="BME47:BME49" si="844">BMC47</f>
        <v>5000</v>
      </c>
      <c r="BMG47" s="255">
        <f t="shared" ref="BMG47:BMG49" si="845">BME47</f>
        <v>5000</v>
      </c>
      <c r="BMI47" s="255">
        <f t="shared" ref="BMI47:BMI49" si="846">BMG47</f>
        <v>5000</v>
      </c>
      <c r="BMK47" s="255">
        <f t="shared" ref="BMK47:BMK49" si="847">BMI47</f>
        <v>5000</v>
      </c>
      <c r="BMM47" s="255">
        <f t="shared" ref="BMM47:BMM49" si="848">BMK47</f>
        <v>5000</v>
      </c>
      <c r="BMO47" s="255">
        <f t="shared" ref="BMO47:BMO49" si="849">BMM47</f>
        <v>5000</v>
      </c>
      <c r="BMQ47" s="255">
        <f t="shared" ref="BMQ47:BMQ49" si="850">BMO47</f>
        <v>5000</v>
      </c>
      <c r="BMS47" s="255">
        <f t="shared" ref="BMS47:BMS49" si="851">BMQ47</f>
        <v>5000</v>
      </c>
      <c r="BMU47" s="255">
        <f t="shared" ref="BMU47:BMU49" si="852">BMS47</f>
        <v>5000</v>
      </c>
      <c r="BMW47" s="255">
        <f t="shared" ref="BMW47:BMW49" si="853">BMU47</f>
        <v>5000</v>
      </c>
      <c r="BMY47" s="255">
        <f t="shared" ref="BMY47:BMY49" si="854">BMW47</f>
        <v>5000</v>
      </c>
      <c r="BNA47" s="255">
        <f t="shared" ref="BNA47:BNA49" si="855">BMY47</f>
        <v>5000</v>
      </c>
      <c r="BNC47" s="255">
        <f t="shared" ref="BNC47:BNC49" si="856">BNA47</f>
        <v>5000</v>
      </c>
      <c r="BNE47" s="255">
        <f t="shared" ref="BNE47:BNE49" si="857">BNC47</f>
        <v>5000</v>
      </c>
      <c r="BNG47" s="255">
        <f t="shared" ref="BNG47:BNG49" si="858">BNE47</f>
        <v>5000</v>
      </c>
      <c r="BNI47" s="255">
        <f t="shared" ref="BNI47:BNI49" si="859">BNG47</f>
        <v>5000</v>
      </c>
      <c r="BNK47" s="255">
        <f t="shared" ref="BNK47:BNK49" si="860">BNI47</f>
        <v>5000</v>
      </c>
      <c r="BNM47" s="255">
        <f t="shared" ref="BNM47:BNM49" si="861">BNK47</f>
        <v>5000</v>
      </c>
      <c r="BNO47" s="255">
        <f t="shared" ref="BNO47:BNO49" si="862">BNM47</f>
        <v>5000</v>
      </c>
      <c r="BNQ47" s="255">
        <f t="shared" ref="BNQ47:BNQ49" si="863">BNO47</f>
        <v>5000</v>
      </c>
      <c r="BNS47" s="255">
        <f t="shared" ref="BNS47:BNS49" si="864">BNQ47</f>
        <v>5000</v>
      </c>
      <c r="BNU47" s="255">
        <f t="shared" ref="BNU47:BNU49" si="865">BNS47</f>
        <v>5000</v>
      </c>
      <c r="BNW47" s="255">
        <f t="shared" ref="BNW47:BNW49" si="866">BNU47</f>
        <v>5000</v>
      </c>
      <c r="BNY47" s="255">
        <f t="shared" ref="BNY47:BNY49" si="867">BNW47</f>
        <v>5000</v>
      </c>
      <c r="BOA47" s="255">
        <f t="shared" ref="BOA47:BOA49" si="868">BNY47</f>
        <v>5000</v>
      </c>
      <c r="BOC47" s="255">
        <f t="shared" ref="BOC47:BOC49" si="869">BOA47</f>
        <v>5000</v>
      </c>
      <c r="BOE47" s="255">
        <f t="shared" ref="BOE47:BOE49" si="870">BOC47</f>
        <v>5000</v>
      </c>
      <c r="BOG47" s="255">
        <f t="shared" ref="BOG47:BOG49" si="871">BOE47</f>
        <v>5000</v>
      </c>
      <c r="BOI47" s="255">
        <f t="shared" ref="BOI47:BOI49" si="872">BOG47</f>
        <v>5000</v>
      </c>
      <c r="BOK47" s="255">
        <f t="shared" ref="BOK47:BOK49" si="873">BOI47</f>
        <v>5000</v>
      </c>
      <c r="BOM47" s="255">
        <f t="shared" ref="BOM47:BOM49" si="874">BOK47</f>
        <v>5000</v>
      </c>
      <c r="BOO47" s="255">
        <f t="shared" ref="BOO47:BOO49" si="875">BOM47</f>
        <v>5000</v>
      </c>
      <c r="BOQ47" s="255">
        <f t="shared" ref="BOQ47:BOQ49" si="876">BOO47</f>
        <v>5000</v>
      </c>
      <c r="BOS47" s="255">
        <f t="shared" ref="BOS47:BOS49" si="877">BOQ47</f>
        <v>5000</v>
      </c>
      <c r="BOU47" s="255">
        <f t="shared" ref="BOU47:BOU49" si="878">BOS47</f>
        <v>5000</v>
      </c>
      <c r="BOW47" s="255">
        <f t="shared" ref="BOW47:BOW49" si="879">BOU47</f>
        <v>5000</v>
      </c>
      <c r="BOY47" s="255">
        <f t="shared" ref="BOY47:BOY49" si="880">BOW47</f>
        <v>5000</v>
      </c>
      <c r="BPA47" s="255">
        <f t="shared" ref="BPA47:BPA49" si="881">BOY47</f>
        <v>5000</v>
      </c>
      <c r="BPC47" s="255">
        <f t="shared" ref="BPC47:BPC49" si="882">BPA47</f>
        <v>5000</v>
      </c>
      <c r="BPE47" s="255">
        <f t="shared" ref="BPE47:BPE49" si="883">BPC47</f>
        <v>5000</v>
      </c>
      <c r="BPG47" s="255">
        <f t="shared" ref="BPG47:BPG49" si="884">BPE47</f>
        <v>5000</v>
      </c>
      <c r="BPI47" s="255">
        <f t="shared" ref="BPI47:BPI49" si="885">BPG47</f>
        <v>5000</v>
      </c>
      <c r="BPK47" s="255">
        <f t="shared" ref="BPK47:BPK49" si="886">BPI47</f>
        <v>5000</v>
      </c>
      <c r="BPM47" s="255">
        <f t="shared" ref="BPM47:BPM49" si="887">BPK47</f>
        <v>5000</v>
      </c>
      <c r="BPO47" s="255">
        <f t="shared" ref="BPO47:BPO49" si="888">BPM47</f>
        <v>5000</v>
      </c>
      <c r="BPQ47" s="255">
        <f t="shared" ref="BPQ47:BPQ49" si="889">BPO47</f>
        <v>5000</v>
      </c>
      <c r="BPS47" s="255">
        <f t="shared" ref="BPS47:BPS49" si="890">BPQ47</f>
        <v>5000</v>
      </c>
      <c r="BPU47" s="255">
        <f t="shared" ref="BPU47:BPU49" si="891">BPS47</f>
        <v>5000</v>
      </c>
      <c r="BPW47" s="255">
        <f t="shared" ref="BPW47:BPW49" si="892">BPU47</f>
        <v>5000</v>
      </c>
      <c r="BPY47" s="255">
        <f t="shared" ref="BPY47:BPY49" si="893">BPW47</f>
        <v>5000</v>
      </c>
      <c r="BQA47" s="255">
        <f t="shared" ref="BQA47:BQA49" si="894">BPY47</f>
        <v>5000</v>
      </c>
      <c r="BQC47" s="255">
        <f t="shared" ref="BQC47:BQC49" si="895">BQA47</f>
        <v>5000</v>
      </c>
      <c r="BQE47" s="255">
        <f t="shared" ref="BQE47:BQE49" si="896">BQC47</f>
        <v>5000</v>
      </c>
      <c r="BQG47" s="255">
        <f t="shared" ref="BQG47:BQG49" si="897">BQE47</f>
        <v>5000</v>
      </c>
      <c r="BQI47" s="255">
        <f t="shared" ref="BQI47:BQI49" si="898">BQG47</f>
        <v>5000</v>
      </c>
      <c r="BQK47" s="255">
        <f t="shared" ref="BQK47:BQK49" si="899">BQI47</f>
        <v>5000</v>
      </c>
      <c r="BQM47" s="255">
        <f t="shared" ref="BQM47:BQM49" si="900">BQK47</f>
        <v>5000</v>
      </c>
      <c r="BQO47" s="255">
        <f t="shared" ref="BQO47:BQO49" si="901">BQM47</f>
        <v>5000</v>
      </c>
      <c r="BQQ47" s="255">
        <f t="shared" ref="BQQ47:BQQ49" si="902">BQO47</f>
        <v>5000</v>
      </c>
      <c r="BQS47" s="255">
        <f t="shared" ref="BQS47:BQS49" si="903">BQQ47</f>
        <v>5000</v>
      </c>
      <c r="BQU47" s="255">
        <f t="shared" ref="BQU47:BQU49" si="904">BQS47</f>
        <v>5000</v>
      </c>
      <c r="BQW47" s="255">
        <f t="shared" ref="BQW47:BQW49" si="905">BQU47</f>
        <v>5000</v>
      </c>
      <c r="BQY47" s="255">
        <f t="shared" ref="BQY47:BQY49" si="906">BQW47</f>
        <v>5000</v>
      </c>
      <c r="BRA47" s="255">
        <f t="shared" ref="BRA47:BRA49" si="907">BQY47</f>
        <v>5000</v>
      </c>
      <c r="BRC47" s="255">
        <f t="shared" ref="BRC47:BRC49" si="908">BRA47</f>
        <v>5000</v>
      </c>
      <c r="BRE47" s="255">
        <f t="shared" ref="BRE47:BRE49" si="909">BRC47</f>
        <v>5000</v>
      </c>
      <c r="BRG47" s="255">
        <f t="shared" ref="BRG47:BRG49" si="910">BRE47</f>
        <v>5000</v>
      </c>
      <c r="BRI47" s="255">
        <f t="shared" ref="BRI47:BRI49" si="911">BRG47</f>
        <v>5000</v>
      </c>
      <c r="BRK47" s="255">
        <f t="shared" ref="BRK47:BRK49" si="912">BRI47</f>
        <v>5000</v>
      </c>
      <c r="BRM47" s="255">
        <f t="shared" ref="BRM47:BRM49" si="913">BRK47</f>
        <v>5000</v>
      </c>
      <c r="BRO47" s="255">
        <f t="shared" ref="BRO47:BRO49" si="914">BRM47</f>
        <v>5000</v>
      </c>
      <c r="BRQ47" s="255">
        <f t="shared" ref="BRQ47:BRQ49" si="915">BRO47</f>
        <v>5000</v>
      </c>
      <c r="BRS47" s="255">
        <f t="shared" ref="BRS47:BRS49" si="916">BRQ47</f>
        <v>5000</v>
      </c>
      <c r="BRU47" s="255">
        <f t="shared" ref="BRU47:BRU49" si="917">BRS47</f>
        <v>5000</v>
      </c>
      <c r="BRW47" s="255">
        <f t="shared" ref="BRW47:BRW49" si="918">BRU47</f>
        <v>5000</v>
      </c>
      <c r="BRY47" s="255">
        <f t="shared" ref="BRY47:BRY49" si="919">BRW47</f>
        <v>5000</v>
      </c>
      <c r="BSA47" s="255">
        <f t="shared" ref="BSA47:BSA49" si="920">BRY47</f>
        <v>5000</v>
      </c>
      <c r="BSC47" s="255">
        <f t="shared" ref="BSC47:BSC49" si="921">BSA47</f>
        <v>5000</v>
      </c>
      <c r="BSE47" s="255">
        <f t="shared" ref="BSE47:BSE49" si="922">BSC47</f>
        <v>5000</v>
      </c>
      <c r="BSG47" s="255">
        <f t="shared" ref="BSG47:BSG49" si="923">BSE47</f>
        <v>5000</v>
      </c>
      <c r="BSI47" s="255">
        <f t="shared" ref="BSI47:BSI49" si="924">BSG47</f>
        <v>5000</v>
      </c>
      <c r="BSK47" s="255">
        <f t="shared" ref="BSK47:BSK49" si="925">BSI47</f>
        <v>5000</v>
      </c>
      <c r="BSM47" s="255">
        <f t="shared" ref="BSM47:BSM49" si="926">BSK47</f>
        <v>5000</v>
      </c>
      <c r="BSO47" s="255">
        <f t="shared" ref="BSO47:BSO49" si="927">BSM47</f>
        <v>5000</v>
      </c>
      <c r="BSQ47" s="255">
        <f t="shared" ref="BSQ47:BSQ49" si="928">BSO47</f>
        <v>5000</v>
      </c>
      <c r="BSS47" s="255">
        <f t="shared" ref="BSS47:BSS49" si="929">BSQ47</f>
        <v>5000</v>
      </c>
      <c r="BSU47" s="255">
        <f t="shared" ref="BSU47:BSU49" si="930">BSS47</f>
        <v>5000</v>
      </c>
      <c r="BSW47" s="255">
        <f t="shared" ref="BSW47:BSW49" si="931">BSU47</f>
        <v>5000</v>
      </c>
      <c r="BSY47" s="255">
        <f t="shared" ref="BSY47:BSY49" si="932">BSW47</f>
        <v>5000</v>
      </c>
      <c r="BTA47" s="255">
        <f t="shared" ref="BTA47:BTA49" si="933">BSY47</f>
        <v>5000</v>
      </c>
      <c r="BTC47" s="255">
        <f t="shared" ref="BTC47:BTC49" si="934">BTA47</f>
        <v>5000</v>
      </c>
      <c r="BTE47" s="255">
        <f t="shared" ref="BTE47:BTE49" si="935">BTC47</f>
        <v>5000</v>
      </c>
      <c r="BTG47" s="255">
        <f t="shared" ref="BTG47:BTG49" si="936">BTE47</f>
        <v>5000</v>
      </c>
      <c r="BTI47" s="255">
        <f t="shared" ref="BTI47:BTI49" si="937">BTG47</f>
        <v>5000</v>
      </c>
      <c r="BTK47" s="255">
        <f t="shared" ref="BTK47:BTK49" si="938">BTI47</f>
        <v>5000</v>
      </c>
      <c r="BTM47" s="255">
        <f t="shared" ref="BTM47:BTM49" si="939">BTK47</f>
        <v>5000</v>
      </c>
      <c r="BTO47" s="255">
        <f t="shared" ref="BTO47:BTO49" si="940">BTM47</f>
        <v>5000</v>
      </c>
      <c r="BTQ47" s="255">
        <f t="shared" ref="BTQ47:BTQ49" si="941">BTO47</f>
        <v>5000</v>
      </c>
      <c r="BTS47" s="255">
        <f t="shared" ref="BTS47:BTS49" si="942">BTQ47</f>
        <v>5000</v>
      </c>
      <c r="BTU47" s="255">
        <f t="shared" ref="BTU47:BTU49" si="943">BTS47</f>
        <v>5000</v>
      </c>
      <c r="BTW47" s="255">
        <f t="shared" ref="BTW47:BTW49" si="944">BTU47</f>
        <v>5000</v>
      </c>
      <c r="BTY47" s="255">
        <f t="shared" ref="BTY47:BTY49" si="945">BTW47</f>
        <v>5000</v>
      </c>
      <c r="BUA47" s="255">
        <f t="shared" ref="BUA47:BUA49" si="946">BTY47</f>
        <v>5000</v>
      </c>
      <c r="BUC47" s="255">
        <f t="shared" ref="BUC47:BUC49" si="947">BUA47</f>
        <v>5000</v>
      </c>
      <c r="BUE47" s="255">
        <f t="shared" ref="BUE47:BUE49" si="948">BUC47</f>
        <v>5000</v>
      </c>
      <c r="BUG47" s="255">
        <f t="shared" ref="BUG47:BUG49" si="949">BUE47</f>
        <v>5000</v>
      </c>
      <c r="BUI47" s="255">
        <f t="shared" ref="BUI47:BUI49" si="950">BUG47</f>
        <v>5000</v>
      </c>
      <c r="BUK47" s="255">
        <f t="shared" ref="BUK47:BUK49" si="951">BUI47</f>
        <v>5000</v>
      </c>
      <c r="BUM47" s="255">
        <f t="shared" ref="BUM47:BUM49" si="952">BUK47</f>
        <v>5000</v>
      </c>
      <c r="BUO47" s="255">
        <f t="shared" ref="BUO47:BUO49" si="953">BUM47</f>
        <v>5000</v>
      </c>
      <c r="BUQ47" s="255">
        <f t="shared" ref="BUQ47:BUQ49" si="954">BUO47</f>
        <v>5000</v>
      </c>
      <c r="BUS47" s="255">
        <f t="shared" ref="BUS47:BUS49" si="955">BUQ47</f>
        <v>5000</v>
      </c>
      <c r="BUU47" s="255">
        <f t="shared" ref="BUU47:BUU49" si="956">BUS47</f>
        <v>5000</v>
      </c>
      <c r="BUW47" s="255">
        <f t="shared" ref="BUW47:BUW49" si="957">BUU47</f>
        <v>5000</v>
      </c>
      <c r="BUY47" s="255">
        <f t="shared" ref="BUY47:BUY49" si="958">BUW47</f>
        <v>5000</v>
      </c>
      <c r="BVA47" s="255">
        <f t="shared" ref="BVA47:BVA49" si="959">BUY47</f>
        <v>5000</v>
      </c>
      <c r="BVC47" s="255">
        <f t="shared" ref="BVC47:BVC49" si="960">BVA47</f>
        <v>5000</v>
      </c>
      <c r="BVE47" s="255">
        <f t="shared" ref="BVE47:BVE49" si="961">BVC47</f>
        <v>5000</v>
      </c>
      <c r="BVG47" s="255">
        <f t="shared" ref="BVG47:BVG49" si="962">BVE47</f>
        <v>5000</v>
      </c>
      <c r="BVI47" s="255">
        <f t="shared" ref="BVI47:BVI49" si="963">BVG47</f>
        <v>5000</v>
      </c>
      <c r="BVK47" s="255">
        <f t="shared" ref="BVK47:BVK49" si="964">BVI47</f>
        <v>5000</v>
      </c>
      <c r="BVM47" s="255">
        <f t="shared" ref="BVM47:BVM49" si="965">BVK47</f>
        <v>5000</v>
      </c>
      <c r="BVO47" s="255">
        <f t="shared" ref="BVO47:BVO49" si="966">BVM47</f>
        <v>5000</v>
      </c>
      <c r="BVQ47" s="255">
        <f t="shared" ref="BVQ47:BVQ49" si="967">BVO47</f>
        <v>5000</v>
      </c>
      <c r="BVS47" s="255">
        <f t="shared" ref="BVS47:BVS49" si="968">BVQ47</f>
        <v>5000</v>
      </c>
      <c r="BVU47" s="255">
        <f t="shared" ref="BVU47:BVU49" si="969">BVS47</f>
        <v>5000</v>
      </c>
      <c r="BVW47" s="255">
        <f t="shared" ref="BVW47:BVW49" si="970">BVU47</f>
        <v>5000</v>
      </c>
      <c r="BVY47" s="255">
        <f t="shared" ref="BVY47:BVY49" si="971">BVW47</f>
        <v>5000</v>
      </c>
      <c r="BWA47" s="255">
        <f t="shared" ref="BWA47:BWA49" si="972">BVY47</f>
        <v>5000</v>
      </c>
      <c r="BWC47" s="255">
        <f t="shared" ref="BWC47:BWC49" si="973">BWA47</f>
        <v>5000</v>
      </c>
      <c r="BWE47" s="255">
        <f t="shared" ref="BWE47:BWE49" si="974">BWC47</f>
        <v>5000</v>
      </c>
      <c r="BWG47" s="255">
        <f t="shared" ref="BWG47:BWG49" si="975">BWE47</f>
        <v>5000</v>
      </c>
      <c r="BWI47" s="255">
        <f t="shared" ref="BWI47:BWI49" si="976">BWG47</f>
        <v>5000</v>
      </c>
      <c r="BWK47" s="255">
        <f t="shared" ref="BWK47:BWK49" si="977">BWI47</f>
        <v>5000</v>
      </c>
      <c r="BWM47" s="255">
        <f t="shared" ref="BWM47:BWM49" si="978">BWK47</f>
        <v>5000</v>
      </c>
      <c r="BWO47" s="255">
        <f t="shared" ref="BWO47:BWO49" si="979">BWM47</f>
        <v>5000</v>
      </c>
      <c r="BWQ47" s="255">
        <f t="shared" ref="BWQ47:BWQ49" si="980">BWO47</f>
        <v>5000</v>
      </c>
      <c r="BWS47" s="255">
        <f t="shared" ref="BWS47:BWS49" si="981">BWQ47</f>
        <v>5000</v>
      </c>
      <c r="BWU47" s="255">
        <f t="shared" ref="BWU47:BWU49" si="982">BWS47</f>
        <v>5000</v>
      </c>
      <c r="BWW47" s="255">
        <f t="shared" ref="BWW47:BWW49" si="983">BWU47</f>
        <v>5000</v>
      </c>
      <c r="BWY47" s="255">
        <f t="shared" ref="BWY47:BWY49" si="984">BWW47</f>
        <v>5000</v>
      </c>
      <c r="BXA47" s="255">
        <f t="shared" ref="BXA47:BXA49" si="985">BWY47</f>
        <v>5000</v>
      </c>
      <c r="BXC47" s="255">
        <f t="shared" ref="BXC47:BXC49" si="986">BXA47</f>
        <v>5000</v>
      </c>
      <c r="BXE47" s="255">
        <f t="shared" ref="BXE47:BXE49" si="987">BXC47</f>
        <v>5000</v>
      </c>
      <c r="BXG47" s="255">
        <f t="shared" ref="BXG47:BXG49" si="988">BXE47</f>
        <v>5000</v>
      </c>
      <c r="BXI47" s="255">
        <f t="shared" ref="BXI47:BXI49" si="989">BXG47</f>
        <v>5000</v>
      </c>
      <c r="BXK47" s="255">
        <f t="shared" ref="BXK47:BXK49" si="990">BXI47</f>
        <v>5000</v>
      </c>
      <c r="BXM47" s="255">
        <f t="shared" ref="BXM47:BXM49" si="991">BXK47</f>
        <v>5000</v>
      </c>
      <c r="BXO47" s="255">
        <f t="shared" ref="BXO47:BXO49" si="992">BXM47</f>
        <v>5000</v>
      </c>
      <c r="BXQ47" s="255">
        <f t="shared" ref="BXQ47:BXQ49" si="993">BXO47</f>
        <v>5000</v>
      </c>
      <c r="BXS47" s="255">
        <f t="shared" ref="BXS47:BXS49" si="994">BXQ47</f>
        <v>5000</v>
      </c>
      <c r="BXU47" s="255">
        <f t="shared" ref="BXU47:BXU49" si="995">BXS47</f>
        <v>5000</v>
      </c>
      <c r="BXW47" s="255">
        <f t="shared" ref="BXW47:BXW49" si="996">BXU47</f>
        <v>5000</v>
      </c>
      <c r="BXY47" s="255">
        <f t="shared" ref="BXY47:BXY49" si="997">BXW47</f>
        <v>5000</v>
      </c>
      <c r="BYA47" s="255">
        <f t="shared" ref="BYA47:BYA49" si="998">BXY47</f>
        <v>5000</v>
      </c>
      <c r="BYC47" s="255">
        <f t="shared" ref="BYC47:BYC49" si="999">BYA47</f>
        <v>5000</v>
      </c>
      <c r="BYE47" s="255">
        <f t="shared" ref="BYE47:BYE49" si="1000">BYC47</f>
        <v>5000</v>
      </c>
      <c r="BYG47" s="255">
        <f t="shared" ref="BYG47:BYG49" si="1001">BYE47</f>
        <v>5000</v>
      </c>
      <c r="BYI47" s="255">
        <f t="shared" ref="BYI47:BYI49" si="1002">BYG47</f>
        <v>5000</v>
      </c>
      <c r="BYK47" s="255">
        <f t="shared" ref="BYK47:BYK49" si="1003">BYI47</f>
        <v>5000</v>
      </c>
      <c r="BYM47" s="255">
        <f t="shared" ref="BYM47:BYM49" si="1004">BYK47</f>
        <v>5000</v>
      </c>
      <c r="BYO47" s="255">
        <f t="shared" ref="BYO47:BYO49" si="1005">BYM47</f>
        <v>5000</v>
      </c>
      <c r="BYQ47" s="255">
        <f t="shared" ref="BYQ47:BYQ49" si="1006">BYO47</f>
        <v>5000</v>
      </c>
      <c r="BYS47" s="255">
        <f t="shared" ref="BYS47:BYS49" si="1007">BYQ47</f>
        <v>5000</v>
      </c>
      <c r="BYU47" s="255">
        <f t="shared" ref="BYU47:BYU49" si="1008">BYS47</f>
        <v>5000</v>
      </c>
      <c r="BYW47" s="255">
        <f t="shared" ref="BYW47:BYW49" si="1009">BYU47</f>
        <v>5000</v>
      </c>
      <c r="BYY47" s="255">
        <f t="shared" ref="BYY47:BYY49" si="1010">BYW47</f>
        <v>5000</v>
      </c>
      <c r="BZA47" s="255">
        <f t="shared" ref="BZA47:BZA49" si="1011">BYY47</f>
        <v>5000</v>
      </c>
      <c r="BZC47" s="255">
        <f t="shared" ref="BZC47:BZC49" si="1012">BZA47</f>
        <v>5000</v>
      </c>
      <c r="BZE47" s="255">
        <f t="shared" ref="BZE47:BZE49" si="1013">BZC47</f>
        <v>5000</v>
      </c>
      <c r="BZG47" s="255">
        <f t="shared" ref="BZG47:BZG49" si="1014">BZE47</f>
        <v>5000</v>
      </c>
      <c r="BZI47" s="255">
        <f t="shared" ref="BZI47:BZI49" si="1015">BZG47</f>
        <v>5000</v>
      </c>
      <c r="BZK47" s="255">
        <f t="shared" ref="BZK47:BZK49" si="1016">BZI47</f>
        <v>5000</v>
      </c>
      <c r="BZM47" s="255">
        <f t="shared" ref="BZM47:BZM49" si="1017">BZK47</f>
        <v>5000</v>
      </c>
      <c r="BZO47" s="255">
        <f t="shared" ref="BZO47:BZO49" si="1018">BZM47</f>
        <v>5000</v>
      </c>
      <c r="BZQ47" s="255">
        <f t="shared" ref="BZQ47:BZQ49" si="1019">BZO47</f>
        <v>5000</v>
      </c>
      <c r="BZS47" s="255">
        <f t="shared" ref="BZS47:BZS49" si="1020">BZQ47</f>
        <v>5000</v>
      </c>
      <c r="BZU47" s="255">
        <f t="shared" ref="BZU47:BZU49" si="1021">BZS47</f>
        <v>5000</v>
      </c>
      <c r="BZW47" s="255">
        <f t="shared" ref="BZW47:BZW49" si="1022">BZU47</f>
        <v>5000</v>
      </c>
      <c r="BZY47" s="255">
        <f t="shared" ref="BZY47:BZY49" si="1023">BZW47</f>
        <v>5000</v>
      </c>
      <c r="CAA47" s="255">
        <f t="shared" ref="CAA47:CAA49" si="1024">BZY47</f>
        <v>5000</v>
      </c>
      <c r="CAC47" s="255">
        <f t="shared" ref="CAC47:CAC49" si="1025">CAA47</f>
        <v>5000</v>
      </c>
      <c r="CAE47" s="255">
        <f t="shared" ref="CAE47:CAE49" si="1026">CAC47</f>
        <v>5000</v>
      </c>
      <c r="CAG47" s="255">
        <f t="shared" ref="CAG47:CAG49" si="1027">CAE47</f>
        <v>5000</v>
      </c>
      <c r="CAI47" s="255">
        <f t="shared" ref="CAI47:CAI49" si="1028">CAG47</f>
        <v>5000</v>
      </c>
      <c r="CAK47" s="255">
        <f t="shared" ref="CAK47:CAK49" si="1029">CAI47</f>
        <v>5000</v>
      </c>
      <c r="CAM47" s="255">
        <f t="shared" ref="CAM47:CAM49" si="1030">CAK47</f>
        <v>5000</v>
      </c>
      <c r="CAO47" s="255">
        <f t="shared" ref="CAO47:CAO49" si="1031">CAM47</f>
        <v>5000</v>
      </c>
      <c r="CAQ47" s="255">
        <f t="shared" ref="CAQ47:CAQ49" si="1032">CAO47</f>
        <v>5000</v>
      </c>
      <c r="CAS47" s="255">
        <f t="shared" ref="CAS47:CAS49" si="1033">CAQ47</f>
        <v>5000</v>
      </c>
      <c r="CAU47" s="255">
        <f t="shared" ref="CAU47:CAU49" si="1034">CAS47</f>
        <v>5000</v>
      </c>
      <c r="CAW47" s="255">
        <f t="shared" ref="CAW47:CAW49" si="1035">CAU47</f>
        <v>5000</v>
      </c>
      <c r="CAY47" s="255">
        <f t="shared" ref="CAY47:CAY49" si="1036">CAW47</f>
        <v>5000</v>
      </c>
      <c r="CBA47" s="255">
        <f t="shared" ref="CBA47:CBA49" si="1037">CAY47</f>
        <v>5000</v>
      </c>
      <c r="CBC47" s="255">
        <f t="shared" ref="CBC47:CBC49" si="1038">CBA47</f>
        <v>5000</v>
      </c>
      <c r="CBE47" s="255">
        <f t="shared" ref="CBE47:CBE49" si="1039">CBC47</f>
        <v>5000</v>
      </c>
      <c r="CBG47" s="255">
        <f t="shared" ref="CBG47:CBG49" si="1040">CBE47</f>
        <v>5000</v>
      </c>
      <c r="CBI47" s="255">
        <f t="shared" ref="CBI47:CBI49" si="1041">CBG47</f>
        <v>5000</v>
      </c>
      <c r="CBK47" s="255">
        <f t="shared" ref="CBK47:CBK49" si="1042">CBI47</f>
        <v>5000</v>
      </c>
      <c r="CBM47" s="255">
        <f t="shared" ref="CBM47:CBM49" si="1043">CBK47</f>
        <v>5000</v>
      </c>
      <c r="CBO47" s="255">
        <f t="shared" ref="CBO47:CBO49" si="1044">CBM47</f>
        <v>5000</v>
      </c>
      <c r="CBQ47" s="255">
        <f t="shared" ref="CBQ47:CBQ49" si="1045">CBO47</f>
        <v>5000</v>
      </c>
      <c r="CBS47" s="255">
        <f t="shared" ref="CBS47:CBS49" si="1046">CBQ47</f>
        <v>5000</v>
      </c>
      <c r="CBU47" s="255">
        <f t="shared" ref="CBU47:CBU49" si="1047">CBS47</f>
        <v>5000</v>
      </c>
      <c r="CBW47" s="255">
        <f t="shared" ref="CBW47:CBW49" si="1048">CBU47</f>
        <v>5000</v>
      </c>
      <c r="CBY47" s="255">
        <f t="shared" ref="CBY47:CBY49" si="1049">CBW47</f>
        <v>5000</v>
      </c>
      <c r="CCA47" s="255">
        <f t="shared" ref="CCA47:CCA49" si="1050">CBY47</f>
        <v>5000</v>
      </c>
      <c r="CCC47" s="255">
        <f t="shared" ref="CCC47:CCC49" si="1051">CCA47</f>
        <v>5000</v>
      </c>
      <c r="CCE47" s="255">
        <f t="shared" ref="CCE47:CCE49" si="1052">CCC47</f>
        <v>5000</v>
      </c>
      <c r="CCG47" s="255">
        <f t="shared" ref="CCG47:CCG49" si="1053">CCE47</f>
        <v>5000</v>
      </c>
      <c r="CCI47" s="255">
        <f t="shared" ref="CCI47:CCI49" si="1054">CCG47</f>
        <v>5000</v>
      </c>
      <c r="CCK47" s="255">
        <f t="shared" ref="CCK47:CCK49" si="1055">CCI47</f>
        <v>5000</v>
      </c>
      <c r="CCM47" s="255">
        <f t="shared" ref="CCM47:CCM49" si="1056">CCK47</f>
        <v>5000</v>
      </c>
      <c r="CCO47" s="255">
        <f t="shared" ref="CCO47:CCO49" si="1057">CCM47</f>
        <v>5000</v>
      </c>
      <c r="CCQ47" s="255">
        <f t="shared" ref="CCQ47:CCQ49" si="1058">CCO47</f>
        <v>5000</v>
      </c>
      <c r="CCS47" s="255">
        <f t="shared" ref="CCS47:CCS49" si="1059">CCQ47</f>
        <v>5000</v>
      </c>
      <c r="CCU47" s="255">
        <f t="shared" ref="CCU47:CCU49" si="1060">CCS47</f>
        <v>5000</v>
      </c>
      <c r="CCW47" s="255">
        <f t="shared" ref="CCW47:CCW49" si="1061">CCU47</f>
        <v>5000</v>
      </c>
      <c r="CCY47" s="255">
        <f t="shared" ref="CCY47:CCY49" si="1062">CCW47</f>
        <v>5000</v>
      </c>
      <c r="CDA47" s="255">
        <f t="shared" ref="CDA47:CDA49" si="1063">CCY47</f>
        <v>5000</v>
      </c>
      <c r="CDC47" s="255">
        <f t="shared" ref="CDC47:CDC49" si="1064">CDA47</f>
        <v>5000</v>
      </c>
      <c r="CDE47" s="255">
        <f t="shared" ref="CDE47:CDE49" si="1065">CDC47</f>
        <v>5000</v>
      </c>
      <c r="CDG47" s="255">
        <f t="shared" ref="CDG47:CDG49" si="1066">CDE47</f>
        <v>5000</v>
      </c>
      <c r="CDI47" s="255">
        <f t="shared" ref="CDI47:CDI49" si="1067">CDG47</f>
        <v>5000</v>
      </c>
      <c r="CDK47" s="255">
        <f t="shared" ref="CDK47:CDK49" si="1068">CDI47</f>
        <v>5000</v>
      </c>
      <c r="CDM47" s="255">
        <f t="shared" ref="CDM47:CDM49" si="1069">CDK47</f>
        <v>5000</v>
      </c>
      <c r="CDO47" s="255">
        <f t="shared" ref="CDO47:CDO49" si="1070">CDM47</f>
        <v>5000</v>
      </c>
      <c r="CDQ47" s="255">
        <f t="shared" ref="CDQ47:CDQ49" si="1071">CDO47</f>
        <v>5000</v>
      </c>
      <c r="CDS47" s="255">
        <f t="shared" ref="CDS47:CDS49" si="1072">CDQ47</f>
        <v>5000</v>
      </c>
      <c r="CDU47" s="255">
        <f t="shared" ref="CDU47:CDU49" si="1073">CDS47</f>
        <v>5000</v>
      </c>
      <c r="CDW47" s="255">
        <f t="shared" ref="CDW47:CDW49" si="1074">CDU47</f>
        <v>5000</v>
      </c>
      <c r="CDY47" s="255">
        <f t="shared" ref="CDY47:CDY49" si="1075">CDW47</f>
        <v>5000</v>
      </c>
      <c r="CEA47" s="255">
        <f t="shared" ref="CEA47:CEA49" si="1076">CDY47</f>
        <v>5000</v>
      </c>
      <c r="CEC47" s="255">
        <f t="shared" ref="CEC47:CEC49" si="1077">CEA47</f>
        <v>5000</v>
      </c>
      <c r="CEE47" s="255">
        <f t="shared" ref="CEE47:CEE49" si="1078">CEC47</f>
        <v>5000</v>
      </c>
      <c r="CEG47" s="255">
        <f t="shared" ref="CEG47:CEG49" si="1079">CEE47</f>
        <v>5000</v>
      </c>
      <c r="CEI47" s="255">
        <f t="shared" ref="CEI47:CEI49" si="1080">CEG47</f>
        <v>5000</v>
      </c>
      <c r="CEK47" s="255">
        <f t="shared" ref="CEK47:CEK49" si="1081">CEI47</f>
        <v>5000</v>
      </c>
      <c r="CEM47" s="255">
        <f t="shared" ref="CEM47:CEM49" si="1082">CEK47</f>
        <v>5000</v>
      </c>
      <c r="CEO47" s="255">
        <f t="shared" ref="CEO47:CEO49" si="1083">CEM47</f>
        <v>5000</v>
      </c>
      <c r="CEQ47" s="255">
        <f t="shared" ref="CEQ47:CEQ49" si="1084">CEO47</f>
        <v>5000</v>
      </c>
      <c r="CES47" s="255">
        <f t="shared" ref="CES47:CES49" si="1085">CEQ47</f>
        <v>5000</v>
      </c>
      <c r="CEU47" s="255">
        <f t="shared" ref="CEU47:CEU49" si="1086">CES47</f>
        <v>5000</v>
      </c>
      <c r="CEW47" s="255">
        <f t="shared" ref="CEW47:CEW49" si="1087">CEU47</f>
        <v>5000</v>
      </c>
      <c r="CEY47" s="255">
        <f t="shared" ref="CEY47:CEY49" si="1088">CEW47</f>
        <v>5000</v>
      </c>
      <c r="CFA47" s="255">
        <f t="shared" ref="CFA47:CFA49" si="1089">CEY47</f>
        <v>5000</v>
      </c>
      <c r="CFC47" s="255">
        <f t="shared" ref="CFC47:CFC49" si="1090">CFA47</f>
        <v>5000</v>
      </c>
      <c r="CFE47" s="255">
        <f t="shared" ref="CFE47:CFE49" si="1091">CFC47</f>
        <v>5000</v>
      </c>
      <c r="CFG47" s="255">
        <f t="shared" ref="CFG47:CFG49" si="1092">CFE47</f>
        <v>5000</v>
      </c>
      <c r="CFI47" s="255">
        <f t="shared" ref="CFI47:CFI49" si="1093">CFG47</f>
        <v>5000</v>
      </c>
      <c r="CFK47" s="255">
        <f t="shared" ref="CFK47:CFK49" si="1094">CFI47</f>
        <v>5000</v>
      </c>
      <c r="CFM47" s="255">
        <f t="shared" ref="CFM47:CFM49" si="1095">CFK47</f>
        <v>5000</v>
      </c>
      <c r="CFO47" s="255">
        <f t="shared" ref="CFO47:CFO49" si="1096">CFM47</f>
        <v>5000</v>
      </c>
      <c r="CFQ47" s="255">
        <f t="shared" ref="CFQ47:CFQ49" si="1097">CFO47</f>
        <v>5000</v>
      </c>
      <c r="CFS47" s="255">
        <f t="shared" ref="CFS47:CFS49" si="1098">CFQ47</f>
        <v>5000</v>
      </c>
      <c r="CFU47" s="255">
        <f t="shared" ref="CFU47:CFU49" si="1099">CFS47</f>
        <v>5000</v>
      </c>
      <c r="CFW47" s="255">
        <f t="shared" ref="CFW47:CFW49" si="1100">CFU47</f>
        <v>5000</v>
      </c>
      <c r="CFY47" s="255">
        <f t="shared" ref="CFY47:CFY49" si="1101">CFW47</f>
        <v>5000</v>
      </c>
      <c r="CGA47" s="255">
        <f t="shared" ref="CGA47:CGA49" si="1102">CFY47</f>
        <v>5000</v>
      </c>
      <c r="CGC47" s="255">
        <f t="shared" ref="CGC47:CGC49" si="1103">CGA47</f>
        <v>5000</v>
      </c>
      <c r="CGE47" s="255">
        <f t="shared" ref="CGE47:CGE49" si="1104">CGC47</f>
        <v>5000</v>
      </c>
      <c r="CGG47" s="255">
        <f t="shared" ref="CGG47:CGG49" si="1105">CGE47</f>
        <v>5000</v>
      </c>
      <c r="CGI47" s="255">
        <f t="shared" ref="CGI47:CGI49" si="1106">CGG47</f>
        <v>5000</v>
      </c>
      <c r="CGK47" s="255">
        <f t="shared" ref="CGK47:CGK49" si="1107">CGI47</f>
        <v>5000</v>
      </c>
      <c r="CGM47" s="255">
        <f t="shared" ref="CGM47:CGM49" si="1108">CGK47</f>
        <v>5000</v>
      </c>
      <c r="CGO47" s="255">
        <f t="shared" ref="CGO47:CGO49" si="1109">CGM47</f>
        <v>5000</v>
      </c>
      <c r="CGQ47" s="255">
        <f t="shared" ref="CGQ47:CGQ49" si="1110">CGO47</f>
        <v>5000</v>
      </c>
      <c r="CGS47" s="255">
        <f t="shared" ref="CGS47:CGS49" si="1111">CGQ47</f>
        <v>5000</v>
      </c>
      <c r="CGU47" s="255">
        <f t="shared" ref="CGU47:CGU49" si="1112">CGS47</f>
        <v>5000</v>
      </c>
      <c r="CGW47" s="255">
        <f t="shared" ref="CGW47:CGW49" si="1113">CGU47</f>
        <v>5000</v>
      </c>
      <c r="CGY47" s="255">
        <f t="shared" ref="CGY47:CGY49" si="1114">CGW47</f>
        <v>5000</v>
      </c>
      <c r="CHA47" s="255">
        <f t="shared" ref="CHA47:CHA49" si="1115">CGY47</f>
        <v>5000</v>
      </c>
      <c r="CHC47" s="255">
        <f t="shared" ref="CHC47:CHC49" si="1116">CHA47</f>
        <v>5000</v>
      </c>
      <c r="CHE47" s="255">
        <f t="shared" ref="CHE47:CHE49" si="1117">CHC47</f>
        <v>5000</v>
      </c>
      <c r="CHG47" s="255">
        <f t="shared" ref="CHG47:CHG49" si="1118">CHE47</f>
        <v>5000</v>
      </c>
      <c r="CHI47" s="255">
        <f t="shared" ref="CHI47:CHI49" si="1119">CHG47</f>
        <v>5000</v>
      </c>
      <c r="CHK47" s="255">
        <f t="shared" ref="CHK47:CHK49" si="1120">CHI47</f>
        <v>5000</v>
      </c>
      <c r="CHM47" s="255">
        <f t="shared" ref="CHM47:CHM49" si="1121">CHK47</f>
        <v>5000</v>
      </c>
      <c r="CHO47" s="255">
        <f t="shared" ref="CHO47:CHO49" si="1122">CHM47</f>
        <v>5000</v>
      </c>
      <c r="CHQ47" s="255">
        <f t="shared" ref="CHQ47:CHQ49" si="1123">CHO47</f>
        <v>5000</v>
      </c>
      <c r="CHS47" s="255">
        <f t="shared" ref="CHS47:CHS49" si="1124">CHQ47</f>
        <v>5000</v>
      </c>
      <c r="CHU47" s="255">
        <f t="shared" ref="CHU47:CHU49" si="1125">CHS47</f>
        <v>5000</v>
      </c>
      <c r="CHW47" s="255">
        <f t="shared" ref="CHW47:CHW49" si="1126">CHU47</f>
        <v>5000</v>
      </c>
      <c r="CHY47" s="255">
        <f t="shared" ref="CHY47:CHY49" si="1127">CHW47</f>
        <v>5000</v>
      </c>
      <c r="CIA47" s="255">
        <f t="shared" ref="CIA47:CIA49" si="1128">CHY47</f>
        <v>5000</v>
      </c>
      <c r="CIC47" s="255">
        <f t="shared" ref="CIC47:CIC49" si="1129">CIA47</f>
        <v>5000</v>
      </c>
      <c r="CIE47" s="255">
        <f t="shared" ref="CIE47:CIE49" si="1130">CIC47</f>
        <v>5000</v>
      </c>
      <c r="CIG47" s="255">
        <f t="shared" ref="CIG47:CIG49" si="1131">CIE47</f>
        <v>5000</v>
      </c>
      <c r="CII47" s="255">
        <f t="shared" ref="CII47:CII49" si="1132">CIG47</f>
        <v>5000</v>
      </c>
      <c r="CIK47" s="255">
        <f t="shared" ref="CIK47:CIK49" si="1133">CII47</f>
        <v>5000</v>
      </c>
      <c r="CIM47" s="255">
        <f t="shared" ref="CIM47:CIM49" si="1134">CIK47</f>
        <v>5000</v>
      </c>
      <c r="CIO47" s="255">
        <f t="shared" ref="CIO47:CIO49" si="1135">CIM47</f>
        <v>5000</v>
      </c>
      <c r="CIQ47" s="255">
        <f t="shared" ref="CIQ47:CIQ49" si="1136">CIO47</f>
        <v>5000</v>
      </c>
      <c r="CIS47" s="255">
        <f t="shared" ref="CIS47:CIS49" si="1137">CIQ47</f>
        <v>5000</v>
      </c>
      <c r="CIU47" s="255">
        <f t="shared" ref="CIU47:CIU49" si="1138">CIS47</f>
        <v>5000</v>
      </c>
      <c r="CIW47" s="255">
        <f t="shared" ref="CIW47:CIW49" si="1139">CIU47</f>
        <v>5000</v>
      </c>
      <c r="CIY47" s="255">
        <f t="shared" ref="CIY47:CIY49" si="1140">CIW47</f>
        <v>5000</v>
      </c>
      <c r="CJA47" s="255">
        <f t="shared" ref="CJA47:CJA49" si="1141">CIY47</f>
        <v>5000</v>
      </c>
      <c r="CJC47" s="255">
        <f t="shared" ref="CJC47:CJC49" si="1142">CJA47</f>
        <v>5000</v>
      </c>
      <c r="CJE47" s="255">
        <f t="shared" ref="CJE47:CJE49" si="1143">CJC47</f>
        <v>5000</v>
      </c>
      <c r="CJG47" s="255">
        <f t="shared" ref="CJG47:CJG49" si="1144">CJE47</f>
        <v>5000</v>
      </c>
      <c r="CJI47" s="255">
        <f t="shared" ref="CJI47:CJI49" si="1145">CJG47</f>
        <v>5000</v>
      </c>
      <c r="CJK47" s="255">
        <f t="shared" ref="CJK47:CJK49" si="1146">CJI47</f>
        <v>5000</v>
      </c>
      <c r="CJM47" s="255">
        <f t="shared" ref="CJM47:CJM49" si="1147">CJK47</f>
        <v>5000</v>
      </c>
      <c r="CJO47" s="255">
        <f t="shared" ref="CJO47:CJO49" si="1148">CJM47</f>
        <v>5000</v>
      </c>
      <c r="CJQ47" s="255">
        <f t="shared" ref="CJQ47:CJQ49" si="1149">CJO47</f>
        <v>5000</v>
      </c>
      <c r="CJS47" s="255">
        <f t="shared" ref="CJS47:CJS49" si="1150">CJQ47</f>
        <v>5000</v>
      </c>
      <c r="CJU47" s="255">
        <f t="shared" ref="CJU47:CJU49" si="1151">CJS47</f>
        <v>5000</v>
      </c>
      <c r="CJW47" s="255">
        <f t="shared" ref="CJW47:CJW49" si="1152">CJU47</f>
        <v>5000</v>
      </c>
      <c r="CJY47" s="255">
        <f t="shared" ref="CJY47:CJY49" si="1153">CJW47</f>
        <v>5000</v>
      </c>
      <c r="CKA47" s="255">
        <f t="shared" ref="CKA47:CKA49" si="1154">CJY47</f>
        <v>5000</v>
      </c>
      <c r="CKC47" s="255">
        <f t="shared" ref="CKC47:CKC49" si="1155">CKA47</f>
        <v>5000</v>
      </c>
      <c r="CKE47" s="255">
        <f t="shared" ref="CKE47:CKE49" si="1156">CKC47</f>
        <v>5000</v>
      </c>
      <c r="CKG47" s="255">
        <f t="shared" ref="CKG47:CKG49" si="1157">CKE47</f>
        <v>5000</v>
      </c>
      <c r="CKI47" s="255">
        <f t="shared" ref="CKI47:CKI49" si="1158">CKG47</f>
        <v>5000</v>
      </c>
      <c r="CKK47" s="255">
        <f t="shared" ref="CKK47:CKK49" si="1159">CKI47</f>
        <v>5000</v>
      </c>
      <c r="CKM47" s="255">
        <f t="shared" ref="CKM47:CKM49" si="1160">CKK47</f>
        <v>5000</v>
      </c>
      <c r="CKO47" s="255">
        <f t="shared" ref="CKO47:CKO49" si="1161">CKM47</f>
        <v>5000</v>
      </c>
      <c r="CKQ47" s="255">
        <f t="shared" ref="CKQ47:CKQ49" si="1162">CKO47</f>
        <v>5000</v>
      </c>
      <c r="CKS47" s="255">
        <f t="shared" ref="CKS47:CKS49" si="1163">CKQ47</f>
        <v>5000</v>
      </c>
      <c r="CKU47" s="255">
        <f t="shared" ref="CKU47:CKU49" si="1164">CKS47</f>
        <v>5000</v>
      </c>
      <c r="CKW47" s="255">
        <f t="shared" ref="CKW47:CKW49" si="1165">CKU47</f>
        <v>5000</v>
      </c>
      <c r="CKY47" s="255">
        <f t="shared" ref="CKY47:CKY49" si="1166">CKW47</f>
        <v>5000</v>
      </c>
      <c r="CLA47" s="255">
        <f t="shared" ref="CLA47:CLA49" si="1167">CKY47</f>
        <v>5000</v>
      </c>
      <c r="CLC47" s="255">
        <f t="shared" ref="CLC47:CLC49" si="1168">CLA47</f>
        <v>5000</v>
      </c>
      <c r="CLE47" s="255">
        <f t="shared" ref="CLE47:CLE49" si="1169">CLC47</f>
        <v>5000</v>
      </c>
      <c r="CLG47" s="255">
        <f t="shared" ref="CLG47:CLG49" si="1170">CLE47</f>
        <v>5000</v>
      </c>
      <c r="CLI47" s="255">
        <f t="shared" ref="CLI47:CLI49" si="1171">CLG47</f>
        <v>5000</v>
      </c>
      <c r="CLK47" s="255">
        <f t="shared" ref="CLK47:CLK49" si="1172">CLI47</f>
        <v>5000</v>
      </c>
      <c r="CLM47" s="255">
        <f t="shared" ref="CLM47:CLM49" si="1173">CLK47</f>
        <v>5000</v>
      </c>
      <c r="CLO47" s="255">
        <f t="shared" ref="CLO47:CLO49" si="1174">CLM47</f>
        <v>5000</v>
      </c>
      <c r="CLQ47" s="255">
        <f t="shared" ref="CLQ47:CLQ49" si="1175">CLO47</f>
        <v>5000</v>
      </c>
      <c r="CLS47" s="255">
        <f t="shared" ref="CLS47:CLS49" si="1176">CLQ47</f>
        <v>5000</v>
      </c>
      <c r="CLU47" s="255">
        <f t="shared" ref="CLU47:CLU49" si="1177">CLS47</f>
        <v>5000</v>
      </c>
      <c r="CLW47" s="255">
        <f t="shared" ref="CLW47:CLW49" si="1178">CLU47</f>
        <v>5000</v>
      </c>
      <c r="CLY47" s="255">
        <f t="shared" ref="CLY47:CLY49" si="1179">CLW47</f>
        <v>5000</v>
      </c>
      <c r="CMA47" s="255">
        <f t="shared" ref="CMA47:CMA49" si="1180">CLY47</f>
        <v>5000</v>
      </c>
      <c r="CMC47" s="255">
        <f t="shared" ref="CMC47:CMC49" si="1181">CMA47</f>
        <v>5000</v>
      </c>
      <c r="CME47" s="255">
        <f t="shared" ref="CME47:CME49" si="1182">CMC47</f>
        <v>5000</v>
      </c>
      <c r="CMG47" s="255">
        <f t="shared" ref="CMG47:CMG49" si="1183">CME47</f>
        <v>5000</v>
      </c>
      <c r="CMI47" s="255">
        <f t="shared" ref="CMI47:CMI49" si="1184">CMG47</f>
        <v>5000</v>
      </c>
      <c r="CMK47" s="255">
        <f t="shared" ref="CMK47:CMK49" si="1185">CMI47</f>
        <v>5000</v>
      </c>
      <c r="CMM47" s="255">
        <f t="shared" ref="CMM47:CMM49" si="1186">CMK47</f>
        <v>5000</v>
      </c>
      <c r="CMO47" s="255">
        <f t="shared" ref="CMO47:CMO49" si="1187">CMM47</f>
        <v>5000</v>
      </c>
      <c r="CMQ47" s="255">
        <f t="shared" ref="CMQ47:CMQ49" si="1188">CMO47</f>
        <v>5000</v>
      </c>
      <c r="CMS47" s="255">
        <f t="shared" ref="CMS47:CMS49" si="1189">CMQ47</f>
        <v>5000</v>
      </c>
      <c r="CMU47" s="255">
        <f t="shared" ref="CMU47:CMU49" si="1190">CMS47</f>
        <v>5000</v>
      </c>
      <c r="CMW47" s="255">
        <f t="shared" ref="CMW47:CMW49" si="1191">CMU47</f>
        <v>5000</v>
      </c>
      <c r="CMY47" s="255">
        <f t="shared" ref="CMY47:CMY49" si="1192">CMW47</f>
        <v>5000</v>
      </c>
      <c r="CNA47" s="255">
        <f t="shared" ref="CNA47:CNA49" si="1193">CMY47</f>
        <v>5000</v>
      </c>
      <c r="CNC47" s="255">
        <f t="shared" ref="CNC47:CNC49" si="1194">CNA47</f>
        <v>5000</v>
      </c>
      <c r="CNE47" s="255">
        <f t="shared" ref="CNE47:CNE49" si="1195">CNC47</f>
        <v>5000</v>
      </c>
      <c r="CNG47" s="255">
        <f t="shared" ref="CNG47:CNG49" si="1196">CNE47</f>
        <v>5000</v>
      </c>
      <c r="CNI47" s="255">
        <f t="shared" ref="CNI47:CNI49" si="1197">CNG47</f>
        <v>5000</v>
      </c>
      <c r="CNK47" s="255">
        <f t="shared" ref="CNK47:CNK49" si="1198">CNI47</f>
        <v>5000</v>
      </c>
      <c r="CNM47" s="255">
        <f t="shared" ref="CNM47:CNM49" si="1199">CNK47</f>
        <v>5000</v>
      </c>
      <c r="CNO47" s="255">
        <f t="shared" ref="CNO47:CNO49" si="1200">CNM47</f>
        <v>5000</v>
      </c>
      <c r="CNQ47" s="255">
        <f t="shared" ref="CNQ47:CNQ49" si="1201">CNO47</f>
        <v>5000</v>
      </c>
      <c r="CNS47" s="255">
        <f t="shared" ref="CNS47:CNS49" si="1202">CNQ47</f>
        <v>5000</v>
      </c>
      <c r="CNU47" s="255">
        <f t="shared" ref="CNU47:CNU49" si="1203">CNS47</f>
        <v>5000</v>
      </c>
      <c r="CNW47" s="255">
        <f t="shared" ref="CNW47:CNW49" si="1204">CNU47</f>
        <v>5000</v>
      </c>
      <c r="CNY47" s="255">
        <f t="shared" ref="CNY47:CNY49" si="1205">CNW47</f>
        <v>5000</v>
      </c>
      <c r="COA47" s="255">
        <f t="shared" ref="COA47:COA49" si="1206">CNY47</f>
        <v>5000</v>
      </c>
      <c r="COC47" s="255">
        <f t="shared" ref="COC47:COC49" si="1207">COA47</f>
        <v>5000</v>
      </c>
      <c r="COE47" s="255">
        <f t="shared" ref="COE47:COE49" si="1208">COC47</f>
        <v>5000</v>
      </c>
      <c r="COG47" s="255">
        <f t="shared" ref="COG47:COG49" si="1209">COE47</f>
        <v>5000</v>
      </c>
      <c r="COI47" s="255">
        <f t="shared" ref="COI47:COI49" si="1210">COG47</f>
        <v>5000</v>
      </c>
      <c r="COK47" s="255">
        <f t="shared" ref="COK47:COK49" si="1211">COI47</f>
        <v>5000</v>
      </c>
      <c r="COM47" s="255">
        <f t="shared" ref="COM47:COM49" si="1212">COK47</f>
        <v>5000</v>
      </c>
      <c r="COO47" s="255">
        <f t="shared" ref="COO47:COO49" si="1213">COM47</f>
        <v>5000</v>
      </c>
      <c r="COQ47" s="255">
        <f t="shared" ref="COQ47:COQ49" si="1214">COO47</f>
        <v>5000</v>
      </c>
      <c r="COS47" s="255">
        <f t="shared" ref="COS47:COS49" si="1215">COQ47</f>
        <v>5000</v>
      </c>
      <c r="COU47" s="255">
        <f t="shared" ref="COU47:COU49" si="1216">COS47</f>
        <v>5000</v>
      </c>
      <c r="COW47" s="255">
        <f t="shared" ref="COW47:COW49" si="1217">COU47</f>
        <v>5000</v>
      </c>
      <c r="COY47" s="255">
        <f t="shared" ref="COY47:COY49" si="1218">COW47</f>
        <v>5000</v>
      </c>
      <c r="CPA47" s="255">
        <f t="shared" ref="CPA47:CPA49" si="1219">COY47</f>
        <v>5000</v>
      </c>
      <c r="CPC47" s="255">
        <f t="shared" ref="CPC47:CPC49" si="1220">CPA47</f>
        <v>5000</v>
      </c>
      <c r="CPE47" s="255">
        <f t="shared" ref="CPE47:CPE49" si="1221">CPC47</f>
        <v>5000</v>
      </c>
      <c r="CPG47" s="255">
        <f t="shared" ref="CPG47:CPG49" si="1222">CPE47</f>
        <v>5000</v>
      </c>
      <c r="CPI47" s="255">
        <f t="shared" ref="CPI47:CPI49" si="1223">CPG47</f>
        <v>5000</v>
      </c>
      <c r="CPK47" s="255">
        <f t="shared" ref="CPK47:CPK49" si="1224">CPI47</f>
        <v>5000</v>
      </c>
      <c r="CPM47" s="255">
        <f t="shared" ref="CPM47:CPM49" si="1225">CPK47</f>
        <v>5000</v>
      </c>
      <c r="CPO47" s="255">
        <f t="shared" ref="CPO47:CPO49" si="1226">CPM47</f>
        <v>5000</v>
      </c>
      <c r="CPQ47" s="255">
        <f t="shared" ref="CPQ47:CPQ49" si="1227">CPO47</f>
        <v>5000</v>
      </c>
      <c r="CPS47" s="255">
        <f t="shared" ref="CPS47:CPS49" si="1228">CPQ47</f>
        <v>5000</v>
      </c>
      <c r="CPU47" s="255">
        <f t="shared" ref="CPU47:CPU49" si="1229">CPS47</f>
        <v>5000</v>
      </c>
      <c r="CPW47" s="255">
        <f t="shared" ref="CPW47:CPW49" si="1230">CPU47</f>
        <v>5000</v>
      </c>
      <c r="CPY47" s="255">
        <f t="shared" ref="CPY47:CPY49" si="1231">CPW47</f>
        <v>5000</v>
      </c>
      <c r="CQA47" s="255">
        <f t="shared" ref="CQA47:CQA49" si="1232">CPY47</f>
        <v>5000</v>
      </c>
      <c r="CQC47" s="255">
        <f t="shared" ref="CQC47:CQC49" si="1233">CQA47</f>
        <v>5000</v>
      </c>
      <c r="CQE47" s="255">
        <f t="shared" ref="CQE47:CQE49" si="1234">CQC47</f>
        <v>5000</v>
      </c>
      <c r="CQG47" s="255">
        <f t="shared" ref="CQG47:CQG49" si="1235">CQE47</f>
        <v>5000</v>
      </c>
      <c r="CQI47" s="255">
        <f t="shared" ref="CQI47:CQI49" si="1236">CQG47</f>
        <v>5000</v>
      </c>
      <c r="CQK47" s="255">
        <f t="shared" ref="CQK47:CQK49" si="1237">CQI47</f>
        <v>5000</v>
      </c>
      <c r="CQM47" s="255">
        <f t="shared" ref="CQM47:CQM49" si="1238">CQK47</f>
        <v>5000</v>
      </c>
      <c r="CQO47" s="255">
        <f t="shared" ref="CQO47:CQO49" si="1239">CQM47</f>
        <v>5000</v>
      </c>
      <c r="CQQ47" s="255">
        <f t="shared" ref="CQQ47:CQQ49" si="1240">CQO47</f>
        <v>5000</v>
      </c>
      <c r="CQS47" s="255">
        <f t="shared" ref="CQS47:CQS49" si="1241">CQQ47</f>
        <v>5000</v>
      </c>
      <c r="CQU47" s="255">
        <f t="shared" ref="CQU47:CQU49" si="1242">CQS47</f>
        <v>5000</v>
      </c>
      <c r="CQW47" s="255">
        <f t="shared" ref="CQW47:CQW49" si="1243">CQU47</f>
        <v>5000</v>
      </c>
      <c r="CQY47" s="255">
        <f t="shared" ref="CQY47:CQY49" si="1244">CQW47</f>
        <v>5000</v>
      </c>
      <c r="CRA47" s="255">
        <f t="shared" ref="CRA47:CRA49" si="1245">CQY47</f>
        <v>5000</v>
      </c>
      <c r="CRC47" s="255">
        <f t="shared" ref="CRC47:CRC49" si="1246">CRA47</f>
        <v>5000</v>
      </c>
      <c r="CRE47" s="255">
        <f t="shared" ref="CRE47:CRE49" si="1247">CRC47</f>
        <v>5000</v>
      </c>
      <c r="CRG47" s="255">
        <f t="shared" ref="CRG47:CRG49" si="1248">CRE47</f>
        <v>5000</v>
      </c>
      <c r="CRI47" s="255">
        <f t="shared" ref="CRI47:CRI49" si="1249">CRG47</f>
        <v>5000</v>
      </c>
      <c r="CRK47" s="255">
        <f t="shared" ref="CRK47:CRK49" si="1250">CRI47</f>
        <v>5000</v>
      </c>
      <c r="CRM47" s="255">
        <f t="shared" ref="CRM47:CRM49" si="1251">CRK47</f>
        <v>5000</v>
      </c>
      <c r="CRO47" s="255">
        <f t="shared" ref="CRO47:CRO49" si="1252">CRM47</f>
        <v>5000</v>
      </c>
      <c r="CRQ47" s="255">
        <f t="shared" ref="CRQ47:CRQ49" si="1253">CRO47</f>
        <v>5000</v>
      </c>
      <c r="CRS47" s="255">
        <f t="shared" ref="CRS47:CRS49" si="1254">CRQ47</f>
        <v>5000</v>
      </c>
      <c r="CRU47" s="255">
        <f t="shared" ref="CRU47:CRU49" si="1255">CRS47</f>
        <v>5000</v>
      </c>
      <c r="CRW47" s="255">
        <f t="shared" ref="CRW47:CRW49" si="1256">CRU47</f>
        <v>5000</v>
      </c>
      <c r="CRY47" s="255">
        <f t="shared" ref="CRY47:CRY49" si="1257">CRW47</f>
        <v>5000</v>
      </c>
      <c r="CSA47" s="255">
        <f t="shared" ref="CSA47:CSA49" si="1258">CRY47</f>
        <v>5000</v>
      </c>
      <c r="CSC47" s="255">
        <f t="shared" ref="CSC47:CSC49" si="1259">CSA47</f>
        <v>5000</v>
      </c>
      <c r="CSE47" s="255">
        <f t="shared" ref="CSE47:CSE49" si="1260">CSC47</f>
        <v>5000</v>
      </c>
      <c r="CSG47" s="255">
        <f t="shared" ref="CSG47:CSG49" si="1261">CSE47</f>
        <v>5000</v>
      </c>
      <c r="CSI47" s="255">
        <f t="shared" ref="CSI47:CSI49" si="1262">CSG47</f>
        <v>5000</v>
      </c>
      <c r="CSK47" s="255">
        <f t="shared" ref="CSK47:CSK49" si="1263">CSI47</f>
        <v>5000</v>
      </c>
      <c r="CSM47" s="255">
        <f t="shared" ref="CSM47:CSM49" si="1264">CSK47</f>
        <v>5000</v>
      </c>
      <c r="CSO47" s="255">
        <f t="shared" ref="CSO47:CSO49" si="1265">CSM47</f>
        <v>5000</v>
      </c>
      <c r="CSQ47" s="255">
        <f t="shared" ref="CSQ47:CSQ49" si="1266">CSO47</f>
        <v>5000</v>
      </c>
      <c r="CSS47" s="255">
        <f t="shared" ref="CSS47:CSS49" si="1267">CSQ47</f>
        <v>5000</v>
      </c>
      <c r="CSU47" s="255">
        <f t="shared" ref="CSU47:CSU49" si="1268">CSS47</f>
        <v>5000</v>
      </c>
      <c r="CSW47" s="255">
        <f t="shared" ref="CSW47:CSW49" si="1269">CSU47</f>
        <v>5000</v>
      </c>
      <c r="CSY47" s="255">
        <f t="shared" ref="CSY47:CSY49" si="1270">CSW47</f>
        <v>5000</v>
      </c>
      <c r="CTA47" s="255">
        <f t="shared" ref="CTA47:CTA49" si="1271">CSY47</f>
        <v>5000</v>
      </c>
      <c r="CTC47" s="255">
        <f t="shared" ref="CTC47:CTC49" si="1272">CTA47</f>
        <v>5000</v>
      </c>
      <c r="CTE47" s="255">
        <f t="shared" ref="CTE47:CTE49" si="1273">CTC47</f>
        <v>5000</v>
      </c>
      <c r="CTG47" s="255">
        <f t="shared" ref="CTG47:CTG49" si="1274">CTE47</f>
        <v>5000</v>
      </c>
      <c r="CTI47" s="255">
        <f t="shared" ref="CTI47:CTI49" si="1275">CTG47</f>
        <v>5000</v>
      </c>
      <c r="CTK47" s="255">
        <f t="shared" ref="CTK47:CTK49" si="1276">CTI47</f>
        <v>5000</v>
      </c>
      <c r="CTM47" s="255">
        <f t="shared" ref="CTM47:CTM49" si="1277">CTK47</f>
        <v>5000</v>
      </c>
      <c r="CTO47" s="255">
        <f t="shared" ref="CTO47:CTO49" si="1278">CTM47</f>
        <v>5000</v>
      </c>
      <c r="CTQ47" s="255">
        <f t="shared" ref="CTQ47:CTQ49" si="1279">CTO47</f>
        <v>5000</v>
      </c>
      <c r="CTS47" s="255">
        <f t="shared" ref="CTS47:CTS49" si="1280">CTQ47</f>
        <v>5000</v>
      </c>
      <c r="CTU47" s="255">
        <f t="shared" ref="CTU47:CTU49" si="1281">CTS47</f>
        <v>5000</v>
      </c>
      <c r="CTW47" s="255">
        <f t="shared" ref="CTW47:CTW49" si="1282">CTU47</f>
        <v>5000</v>
      </c>
      <c r="CTY47" s="255">
        <f t="shared" ref="CTY47:CTY49" si="1283">CTW47</f>
        <v>5000</v>
      </c>
      <c r="CUA47" s="255">
        <f t="shared" ref="CUA47:CUA49" si="1284">CTY47</f>
        <v>5000</v>
      </c>
      <c r="CUC47" s="255">
        <f t="shared" ref="CUC47:CUC49" si="1285">CUA47</f>
        <v>5000</v>
      </c>
      <c r="CUE47" s="255">
        <f t="shared" ref="CUE47:CUE49" si="1286">CUC47</f>
        <v>5000</v>
      </c>
      <c r="CUG47" s="255">
        <f t="shared" ref="CUG47:CUG49" si="1287">CUE47</f>
        <v>5000</v>
      </c>
      <c r="CUI47" s="255">
        <f t="shared" ref="CUI47:CUI49" si="1288">CUG47</f>
        <v>5000</v>
      </c>
      <c r="CUK47" s="255">
        <f t="shared" ref="CUK47:CUK49" si="1289">CUI47</f>
        <v>5000</v>
      </c>
      <c r="CUM47" s="255">
        <f t="shared" ref="CUM47:CUM49" si="1290">CUK47</f>
        <v>5000</v>
      </c>
      <c r="CUO47" s="255">
        <f t="shared" ref="CUO47:CUO49" si="1291">CUM47</f>
        <v>5000</v>
      </c>
      <c r="CUQ47" s="255">
        <f t="shared" ref="CUQ47:CUQ49" si="1292">CUO47</f>
        <v>5000</v>
      </c>
      <c r="CUS47" s="255">
        <f t="shared" ref="CUS47:CUS49" si="1293">CUQ47</f>
        <v>5000</v>
      </c>
      <c r="CUU47" s="255">
        <f t="shared" ref="CUU47:CUU49" si="1294">CUS47</f>
        <v>5000</v>
      </c>
      <c r="CUW47" s="255">
        <f t="shared" ref="CUW47:CUW49" si="1295">CUU47</f>
        <v>5000</v>
      </c>
      <c r="CUY47" s="255">
        <f t="shared" ref="CUY47:CUY49" si="1296">CUW47</f>
        <v>5000</v>
      </c>
      <c r="CVA47" s="255">
        <f t="shared" ref="CVA47:CVA49" si="1297">CUY47</f>
        <v>5000</v>
      </c>
      <c r="CVC47" s="255">
        <f t="shared" ref="CVC47:CVC49" si="1298">CVA47</f>
        <v>5000</v>
      </c>
      <c r="CVE47" s="255">
        <f t="shared" ref="CVE47:CVE49" si="1299">CVC47</f>
        <v>5000</v>
      </c>
      <c r="CVG47" s="255">
        <f t="shared" ref="CVG47:CVG49" si="1300">CVE47</f>
        <v>5000</v>
      </c>
      <c r="CVI47" s="255">
        <f t="shared" ref="CVI47:CVI49" si="1301">CVG47</f>
        <v>5000</v>
      </c>
      <c r="CVK47" s="255">
        <f t="shared" ref="CVK47:CVK49" si="1302">CVI47</f>
        <v>5000</v>
      </c>
      <c r="CVM47" s="255">
        <f t="shared" ref="CVM47:CVM49" si="1303">CVK47</f>
        <v>5000</v>
      </c>
      <c r="CVO47" s="255">
        <f t="shared" ref="CVO47:CVO49" si="1304">CVM47</f>
        <v>5000</v>
      </c>
      <c r="CVQ47" s="255">
        <f t="shared" ref="CVQ47:CVQ49" si="1305">CVO47</f>
        <v>5000</v>
      </c>
      <c r="CVS47" s="255">
        <f t="shared" ref="CVS47:CVS49" si="1306">CVQ47</f>
        <v>5000</v>
      </c>
      <c r="CVU47" s="255">
        <f t="shared" ref="CVU47:CVU49" si="1307">CVS47</f>
        <v>5000</v>
      </c>
      <c r="CVW47" s="255">
        <f t="shared" ref="CVW47:CVW49" si="1308">CVU47</f>
        <v>5000</v>
      </c>
      <c r="CVY47" s="255">
        <f t="shared" ref="CVY47:CVY49" si="1309">CVW47</f>
        <v>5000</v>
      </c>
      <c r="CWA47" s="255">
        <f t="shared" ref="CWA47:CWA49" si="1310">CVY47</f>
        <v>5000</v>
      </c>
      <c r="CWC47" s="255">
        <f t="shared" ref="CWC47:CWC49" si="1311">CWA47</f>
        <v>5000</v>
      </c>
      <c r="CWE47" s="255">
        <f t="shared" ref="CWE47:CWE49" si="1312">CWC47</f>
        <v>5000</v>
      </c>
      <c r="CWG47" s="255">
        <f t="shared" ref="CWG47:CWG49" si="1313">CWE47</f>
        <v>5000</v>
      </c>
      <c r="CWI47" s="255">
        <f t="shared" ref="CWI47:CWI49" si="1314">CWG47</f>
        <v>5000</v>
      </c>
      <c r="CWK47" s="255">
        <f t="shared" ref="CWK47:CWK49" si="1315">CWI47</f>
        <v>5000</v>
      </c>
      <c r="CWM47" s="255">
        <f t="shared" ref="CWM47:CWM49" si="1316">CWK47</f>
        <v>5000</v>
      </c>
      <c r="CWO47" s="255">
        <f t="shared" ref="CWO47:CWO49" si="1317">CWM47</f>
        <v>5000</v>
      </c>
      <c r="CWQ47" s="255">
        <f t="shared" ref="CWQ47:CWQ49" si="1318">CWO47</f>
        <v>5000</v>
      </c>
      <c r="CWS47" s="255">
        <f t="shared" ref="CWS47:CWS49" si="1319">CWQ47</f>
        <v>5000</v>
      </c>
      <c r="CWU47" s="255">
        <f t="shared" ref="CWU47:CWU49" si="1320">CWS47</f>
        <v>5000</v>
      </c>
      <c r="CWW47" s="255">
        <f t="shared" ref="CWW47:CWW49" si="1321">CWU47</f>
        <v>5000</v>
      </c>
      <c r="CWY47" s="255">
        <f t="shared" ref="CWY47:CWY49" si="1322">CWW47</f>
        <v>5000</v>
      </c>
      <c r="CXA47" s="255">
        <f t="shared" ref="CXA47:CXA49" si="1323">CWY47</f>
        <v>5000</v>
      </c>
      <c r="CXC47" s="255">
        <f t="shared" ref="CXC47:CXC49" si="1324">CXA47</f>
        <v>5000</v>
      </c>
      <c r="CXE47" s="255">
        <f t="shared" ref="CXE47:CXE49" si="1325">CXC47</f>
        <v>5000</v>
      </c>
      <c r="CXG47" s="255">
        <f t="shared" ref="CXG47:CXG49" si="1326">CXE47</f>
        <v>5000</v>
      </c>
      <c r="CXI47" s="255">
        <f t="shared" ref="CXI47:CXI49" si="1327">CXG47</f>
        <v>5000</v>
      </c>
      <c r="CXK47" s="255">
        <f t="shared" ref="CXK47:CXK49" si="1328">CXI47</f>
        <v>5000</v>
      </c>
      <c r="CXM47" s="255">
        <f t="shared" ref="CXM47:CXM49" si="1329">CXK47</f>
        <v>5000</v>
      </c>
      <c r="CXO47" s="255">
        <f t="shared" ref="CXO47:CXO49" si="1330">CXM47</f>
        <v>5000</v>
      </c>
      <c r="CXQ47" s="255">
        <f t="shared" ref="CXQ47:CXQ49" si="1331">CXO47</f>
        <v>5000</v>
      </c>
      <c r="CXS47" s="255">
        <f t="shared" ref="CXS47:CXS49" si="1332">CXQ47</f>
        <v>5000</v>
      </c>
      <c r="CXU47" s="255">
        <f t="shared" ref="CXU47:CXU49" si="1333">CXS47</f>
        <v>5000</v>
      </c>
      <c r="CXW47" s="255">
        <f t="shared" ref="CXW47:CXW49" si="1334">CXU47</f>
        <v>5000</v>
      </c>
      <c r="CXY47" s="255">
        <f t="shared" ref="CXY47:CXY49" si="1335">CXW47</f>
        <v>5000</v>
      </c>
      <c r="CYA47" s="255">
        <f t="shared" ref="CYA47:CYA49" si="1336">CXY47</f>
        <v>5000</v>
      </c>
      <c r="CYC47" s="255">
        <f t="shared" ref="CYC47:CYC49" si="1337">CYA47</f>
        <v>5000</v>
      </c>
      <c r="CYE47" s="255">
        <f t="shared" ref="CYE47:CYE49" si="1338">CYC47</f>
        <v>5000</v>
      </c>
      <c r="CYG47" s="255">
        <f t="shared" ref="CYG47:CYG49" si="1339">CYE47</f>
        <v>5000</v>
      </c>
      <c r="CYI47" s="255">
        <f t="shared" ref="CYI47:CYI49" si="1340">CYG47</f>
        <v>5000</v>
      </c>
      <c r="CYK47" s="255">
        <f t="shared" ref="CYK47:CYK49" si="1341">CYI47</f>
        <v>5000</v>
      </c>
      <c r="CYM47" s="255">
        <f t="shared" ref="CYM47:CYM49" si="1342">CYK47</f>
        <v>5000</v>
      </c>
      <c r="CYO47" s="255">
        <f t="shared" ref="CYO47:CYO49" si="1343">CYM47</f>
        <v>5000</v>
      </c>
      <c r="CYQ47" s="255">
        <f t="shared" ref="CYQ47:CYQ49" si="1344">CYO47</f>
        <v>5000</v>
      </c>
      <c r="CYS47" s="255">
        <f t="shared" ref="CYS47:CYS49" si="1345">CYQ47</f>
        <v>5000</v>
      </c>
      <c r="CYU47" s="255">
        <f t="shared" ref="CYU47:CYU49" si="1346">CYS47</f>
        <v>5000</v>
      </c>
      <c r="CYW47" s="255">
        <f t="shared" ref="CYW47:CYW49" si="1347">CYU47</f>
        <v>5000</v>
      </c>
      <c r="CYY47" s="255">
        <f t="shared" ref="CYY47:CYY49" si="1348">CYW47</f>
        <v>5000</v>
      </c>
      <c r="CZA47" s="255">
        <f t="shared" ref="CZA47:CZA49" si="1349">CYY47</f>
        <v>5000</v>
      </c>
      <c r="CZC47" s="255">
        <f t="shared" ref="CZC47:CZC49" si="1350">CZA47</f>
        <v>5000</v>
      </c>
      <c r="CZE47" s="255">
        <f t="shared" ref="CZE47:CZE49" si="1351">CZC47</f>
        <v>5000</v>
      </c>
      <c r="CZG47" s="255">
        <f t="shared" ref="CZG47:CZG49" si="1352">CZE47</f>
        <v>5000</v>
      </c>
      <c r="CZI47" s="255">
        <f t="shared" ref="CZI47:CZI49" si="1353">CZG47</f>
        <v>5000</v>
      </c>
      <c r="CZK47" s="255">
        <f t="shared" ref="CZK47:CZK49" si="1354">CZI47</f>
        <v>5000</v>
      </c>
      <c r="CZM47" s="255">
        <f t="shared" ref="CZM47:CZM49" si="1355">CZK47</f>
        <v>5000</v>
      </c>
      <c r="CZO47" s="255">
        <f t="shared" ref="CZO47:CZO49" si="1356">CZM47</f>
        <v>5000</v>
      </c>
      <c r="CZQ47" s="255">
        <f t="shared" ref="CZQ47:CZQ49" si="1357">CZO47</f>
        <v>5000</v>
      </c>
      <c r="CZS47" s="255">
        <f t="shared" ref="CZS47:CZS49" si="1358">CZQ47</f>
        <v>5000</v>
      </c>
      <c r="CZU47" s="255">
        <f t="shared" ref="CZU47:CZU49" si="1359">CZS47</f>
        <v>5000</v>
      </c>
      <c r="CZW47" s="255">
        <f t="shared" ref="CZW47:CZW49" si="1360">CZU47</f>
        <v>5000</v>
      </c>
      <c r="CZY47" s="255">
        <f t="shared" ref="CZY47:CZY49" si="1361">CZW47</f>
        <v>5000</v>
      </c>
      <c r="DAA47" s="255">
        <f t="shared" ref="DAA47:DAA49" si="1362">CZY47</f>
        <v>5000</v>
      </c>
      <c r="DAC47" s="255">
        <f t="shared" ref="DAC47:DAC49" si="1363">DAA47</f>
        <v>5000</v>
      </c>
      <c r="DAE47" s="255">
        <f t="shared" ref="DAE47:DAE49" si="1364">DAC47</f>
        <v>5000</v>
      </c>
      <c r="DAG47" s="255">
        <f t="shared" ref="DAG47:DAG49" si="1365">DAE47</f>
        <v>5000</v>
      </c>
      <c r="DAI47" s="255">
        <f t="shared" ref="DAI47:DAI49" si="1366">DAG47</f>
        <v>5000</v>
      </c>
      <c r="DAK47" s="255">
        <f t="shared" ref="DAK47:DAK49" si="1367">DAI47</f>
        <v>5000</v>
      </c>
      <c r="DAM47" s="255">
        <f t="shared" ref="DAM47:DAM49" si="1368">DAK47</f>
        <v>5000</v>
      </c>
      <c r="DAO47" s="255">
        <f t="shared" ref="DAO47:DAO49" si="1369">DAM47</f>
        <v>5000</v>
      </c>
      <c r="DAQ47" s="255">
        <f t="shared" ref="DAQ47:DAQ49" si="1370">DAO47</f>
        <v>5000</v>
      </c>
      <c r="DAS47" s="255">
        <f t="shared" ref="DAS47:DAS49" si="1371">DAQ47</f>
        <v>5000</v>
      </c>
      <c r="DAU47" s="255">
        <f t="shared" ref="DAU47:DAU49" si="1372">DAS47</f>
        <v>5000</v>
      </c>
      <c r="DAW47" s="255">
        <f t="shared" ref="DAW47:DAW49" si="1373">DAU47</f>
        <v>5000</v>
      </c>
      <c r="DAY47" s="255">
        <f t="shared" ref="DAY47:DAY49" si="1374">DAW47</f>
        <v>5000</v>
      </c>
      <c r="DBA47" s="255">
        <f t="shared" ref="DBA47:DBA49" si="1375">DAY47</f>
        <v>5000</v>
      </c>
      <c r="DBC47" s="255">
        <f t="shared" ref="DBC47:DBC49" si="1376">DBA47</f>
        <v>5000</v>
      </c>
      <c r="DBE47" s="255">
        <f t="shared" ref="DBE47:DBE49" si="1377">DBC47</f>
        <v>5000</v>
      </c>
      <c r="DBG47" s="255">
        <f t="shared" ref="DBG47:DBG49" si="1378">DBE47</f>
        <v>5000</v>
      </c>
      <c r="DBI47" s="255">
        <f t="shared" ref="DBI47:DBI49" si="1379">DBG47</f>
        <v>5000</v>
      </c>
      <c r="DBK47" s="255">
        <f t="shared" ref="DBK47:DBK49" si="1380">DBI47</f>
        <v>5000</v>
      </c>
      <c r="DBM47" s="255">
        <f t="shared" ref="DBM47:DBM49" si="1381">DBK47</f>
        <v>5000</v>
      </c>
      <c r="DBO47" s="255">
        <f t="shared" ref="DBO47:DBO49" si="1382">DBM47</f>
        <v>5000</v>
      </c>
      <c r="DBQ47" s="255">
        <f t="shared" ref="DBQ47:DBQ49" si="1383">DBO47</f>
        <v>5000</v>
      </c>
      <c r="DBS47" s="255">
        <f t="shared" ref="DBS47:DBS49" si="1384">DBQ47</f>
        <v>5000</v>
      </c>
      <c r="DBU47" s="255">
        <f t="shared" ref="DBU47:DBU49" si="1385">DBS47</f>
        <v>5000</v>
      </c>
      <c r="DBW47" s="255">
        <f t="shared" ref="DBW47:DBW49" si="1386">DBU47</f>
        <v>5000</v>
      </c>
      <c r="DBY47" s="255">
        <f t="shared" ref="DBY47:DBY49" si="1387">DBW47</f>
        <v>5000</v>
      </c>
      <c r="DCA47" s="255">
        <f t="shared" ref="DCA47:DCA49" si="1388">DBY47</f>
        <v>5000</v>
      </c>
      <c r="DCC47" s="255">
        <f t="shared" ref="DCC47:DCC49" si="1389">DCA47</f>
        <v>5000</v>
      </c>
      <c r="DCE47" s="255">
        <f t="shared" ref="DCE47:DCE49" si="1390">DCC47</f>
        <v>5000</v>
      </c>
      <c r="DCG47" s="255">
        <f t="shared" ref="DCG47:DCG49" si="1391">DCE47</f>
        <v>5000</v>
      </c>
      <c r="DCI47" s="255">
        <f t="shared" ref="DCI47:DCI49" si="1392">DCG47</f>
        <v>5000</v>
      </c>
      <c r="DCK47" s="255">
        <f t="shared" ref="DCK47:DCK49" si="1393">DCI47</f>
        <v>5000</v>
      </c>
      <c r="DCM47" s="255">
        <f t="shared" ref="DCM47:DCM49" si="1394">DCK47</f>
        <v>5000</v>
      </c>
      <c r="DCO47" s="255">
        <f t="shared" ref="DCO47:DCO49" si="1395">DCM47</f>
        <v>5000</v>
      </c>
      <c r="DCQ47" s="255">
        <f t="shared" ref="DCQ47:DCQ49" si="1396">DCO47</f>
        <v>5000</v>
      </c>
      <c r="DCS47" s="255">
        <f t="shared" ref="DCS47:DCS49" si="1397">DCQ47</f>
        <v>5000</v>
      </c>
      <c r="DCU47" s="255">
        <f t="shared" ref="DCU47:DCU49" si="1398">DCS47</f>
        <v>5000</v>
      </c>
      <c r="DCW47" s="255">
        <f t="shared" ref="DCW47:DCW49" si="1399">DCU47</f>
        <v>5000</v>
      </c>
      <c r="DCY47" s="255">
        <f t="shared" ref="DCY47:DCY49" si="1400">DCW47</f>
        <v>5000</v>
      </c>
      <c r="DDA47" s="255">
        <f t="shared" ref="DDA47:DDA49" si="1401">DCY47</f>
        <v>5000</v>
      </c>
      <c r="DDC47" s="255">
        <f t="shared" ref="DDC47:DDC49" si="1402">DDA47</f>
        <v>5000</v>
      </c>
      <c r="DDE47" s="255">
        <f t="shared" ref="DDE47:DDE49" si="1403">DDC47</f>
        <v>5000</v>
      </c>
      <c r="DDG47" s="255">
        <f t="shared" ref="DDG47:DDG49" si="1404">DDE47</f>
        <v>5000</v>
      </c>
      <c r="DDI47" s="255">
        <f t="shared" ref="DDI47:DDI49" si="1405">DDG47</f>
        <v>5000</v>
      </c>
      <c r="DDK47" s="255">
        <f t="shared" ref="DDK47:DDK49" si="1406">DDI47</f>
        <v>5000</v>
      </c>
      <c r="DDM47" s="255">
        <f t="shared" ref="DDM47:DDM49" si="1407">DDK47</f>
        <v>5000</v>
      </c>
      <c r="DDO47" s="255">
        <f t="shared" ref="DDO47:DDO49" si="1408">DDM47</f>
        <v>5000</v>
      </c>
      <c r="DDQ47" s="255">
        <f t="shared" ref="DDQ47:DDQ49" si="1409">DDO47</f>
        <v>5000</v>
      </c>
      <c r="DDS47" s="255">
        <f t="shared" ref="DDS47:DDS49" si="1410">DDQ47</f>
        <v>5000</v>
      </c>
      <c r="DDU47" s="255">
        <f t="shared" ref="DDU47:DDU49" si="1411">DDS47</f>
        <v>5000</v>
      </c>
      <c r="DDW47" s="255">
        <f t="shared" ref="DDW47:DDW49" si="1412">DDU47</f>
        <v>5000</v>
      </c>
      <c r="DDY47" s="255">
        <f t="shared" ref="DDY47:DDY49" si="1413">DDW47</f>
        <v>5000</v>
      </c>
      <c r="DEA47" s="255">
        <f t="shared" ref="DEA47:DEA49" si="1414">DDY47</f>
        <v>5000</v>
      </c>
      <c r="DEC47" s="255">
        <f t="shared" ref="DEC47:DEC49" si="1415">DEA47</f>
        <v>5000</v>
      </c>
      <c r="DEE47" s="255">
        <f t="shared" ref="DEE47:DEE49" si="1416">DEC47</f>
        <v>5000</v>
      </c>
      <c r="DEG47" s="255">
        <f t="shared" ref="DEG47:DEG49" si="1417">DEE47</f>
        <v>5000</v>
      </c>
      <c r="DEI47" s="255">
        <f t="shared" ref="DEI47:DEI49" si="1418">DEG47</f>
        <v>5000</v>
      </c>
      <c r="DEK47" s="255">
        <f t="shared" ref="DEK47:DEK49" si="1419">DEI47</f>
        <v>5000</v>
      </c>
      <c r="DEM47" s="255">
        <f t="shared" ref="DEM47:DEM49" si="1420">DEK47</f>
        <v>5000</v>
      </c>
      <c r="DEO47" s="255">
        <f t="shared" ref="DEO47:DEO49" si="1421">DEM47</f>
        <v>5000</v>
      </c>
      <c r="DEQ47" s="255">
        <f t="shared" ref="DEQ47:DEQ49" si="1422">DEO47</f>
        <v>5000</v>
      </c>
      <c r="DES47" s="255">
        <f t="shared" ref="DES47:DES49" si="1423">DEQ47</f>
        <v>5000</v>
      </c>
      <c r="DEU47" s="255">
        <f t="shared" ref="DEU47:DEU49" si="1424">DES47</f>
        <v>5000</v>
      </c>
      <c r="DEW47" s="255">
        <f t="shared" ref="DEW47:DEW49" si="1425">DEU47</f>
        <v>5000</v>
      </c>
      <c r="DEY47" s="255">
        <f t="shared" ref="DEY47:DEY49" si="1426">DEW47</f>
        <v>5000</v>
      </c>
      <c r="DFA47" s="255">
        <f t="shared" ref="DFA47:DFA49" si="1427">DEY47</f>
        <v>5000</v>
      </c>
      <c r="DFC47" s="255">
        <f t="shared" ref="DFC47:DFC49" si="1428">DFA47</f>
        <v>5000</v>
      </c>
      <c r="DFE47" s="255">
        <f t="shared" ref="DFE47:DFE49" si="1429">DFC47</f>
        <v>5000</v>
      </c>
      <c r="DFG47" s="255">
        <f t="shared" ref="DFG47:DFG49" si="1430">DFE47</f>
        <v>5000</v>
      </c>
      <c r="DFI47" s="255">
        <f t="shared" ref="DFI47:DFI49" si="1431">DFG47</f>
        <v>5000</v>
      </c>
      <c r="DFK47" s="255">
        <f t="shared" ref="DFK47:DFK49" si="1432">DFI47</f>
        <v>5000</v>
      </c>
      <c r="DFM47" s="255">
        <f t="shared" ref="DFM47:DFM49" si="1433">DFK47</f>
        <v>5000</v>
      </c>
      <c r="DFO47" s="255">
        <f t="shared" ref="DFO47:DFO49" si="1434">DFM47</f>
        <v>5000</v>
      </c>
      <c r="DFQ47" s="255">
        <f t="shared" ref="DFQ47:DFQ49" si="1435">DFO47</f>
        <v>5000</v>
      </c>
      <c r="DFS47" s="255">
        <f t="shared" ref="DFS47:DFS49" si="1436">DFQ47</f>
        <v>5000</v>
      </c>
      <c r="DFU47" s="255">
        <f t="shared" ref="DFU47:DFU49" si="1437">DFS47</f>
        <v>5000</v>
      </c>
      <c r="DFW47" s="255">
        <f t="shared" ref="DFW47:DFW49" si="1438">DFU47</f>
        <v>5000</v>
      </c>
      <c r="DFY47" s="255">
        <f t="shared" ref="DFY47:DFY49" si="1439">DFW47</f>
        <v>5000</v>
      </c>
      <c r="DGA47" s="255">
        <f t="shared" ref="DGA47:DGA49" si="1440">DFY47</f>
        <v>5000</v>
      </c>
      <c r="DGC47" s="255">
        <f t="shared" ref="DGC47:DGC49" si="1441">DGA47</f>
        <v>5000</v>
      </c>
      <c r="DGE47" s="255">
        <f t="shared" ref="DGE47:DGE49" si="1442">DGC47</f>
        <v>5000</v>
      </c>
      <c r="DGG47" s="255">
        <f t="shared" ref="DGG47:DGG49" si="1443">DGE47</f>
        <v>5000</v>
      </c>
      <c r="DGI47" s="255">
        <f t="shared" ref="DGI47:DGI49" si="1444">DGG47</f>
        <v>5000</v>
      </c>
      <c r="DGK47" s="255">
        <f t="shared" ref="DGK47:DGK49" si="1445">DGI47</f>
        <v>5000</v>
      </c>
      <c r="DGM47" s="255">
        <f t="shared" ref="DGM47:DGM49" si="1446">DGK47</f>
        <v>5000</v>
      </c>
      <c r="DGO47" s="255">
        <f t="shared" ref="DGO47:DGO49" si="1447">DGM47</f>
        <v>5000</v>
      </c>
      <c r="DGQ47" s="255">
        <f t="shared" ref="DGQ47:DGQ49" si="1448">DGO47</f>
        <v>5000</v>
      </c>
      <c r="DGS47" s="255">
        <f t="shared" ref="DGS47:DGS49" si="1449">DGQ47</f>
        <v>5000</v>
      </c>
      <c r="DGU47" s="255">
        <f t="shared" ref="DGU47:DGU49" si="1450">DGS47</f>
        <v>5000</v>
      </c>
      <c r="DGW47" s="255">
        <f t="shared" ref="DGW47:DGW49" si="1451">DGU47</f>
        <v>5000</v>
      </c>
      <c r="DGY47" s="255">
        <f t="shared" ref="DGY47:DGY49" si="1452">DGW47</f>
        <v>5000</v>
      </c>
      <c r="DHA47" s="255">
        <f t="shared" ref="DHA47:DHA49" si="1453">DGY47</f>
        <v>5000</v>
      </c>
      <c r="DHC47" s="255">
        <f t="shared" ref="DHC47:DHC49" si="1454">DHA47</f>
        <v>5000</v>
      </c>
      <c r="DHE47" s="255">
        <f t="shared" ref="DHE47:DHE49" si="1455">DHC47</f>
        <v>5000</v>
      </c>
      <c r="DHG47" s="255">
        <f t="shared" ref="DHG47:DHG49" si="1456">DHE47</f>
        <v>5000</v>
      </c>
      <c r="DHI47" s="255">
        <f t="shared" ref="DHI47:DHI49" si="1457">DHG47</f>
        <v>5000</v>
      </c>
      <c r="DHK47" s="255">
        <f t="shared" ref="DHK47:DHK49" si="1458">DHI47</f>
        <v>5000</v>
      </c>
      <c r="DHM47" s="255">
        <f t="shared" ref="DHM47:DHM49" si="1459">DHK47</f>
        <v>5000</v>
      </c>
      <c r="DHO47" s="255">
        <f t="shared" ref="DHO47:DHO49" si="1460">DHM47</f>
        <v>5000</v>
      </c>
      <c r="DHQ47" s="255">
        <f t="shared" ref="DHQ47:DHQ49" si="1461">DHO47</f>
        <v>5000</v>
      </c>
      <c r="DHS47" s="255">
        <f t="shared" ref="DHS47:DHS49" si="1462">DHQ47</f>
        <v>5000</v>
      </c>
      <c r="DHU47" s="255">
        <f t="shared" ref="DHU47:DHU49" si="1463">DHS47</f>
        <v>5000</v>
      </c>
      <c r="DHW47" s="255">
        <f t="shared" ref="DHW47:DHW49" si="1464">DHU47</f>
        <v>5000</v>
      </c>
      <c r="DHY47" s="255">
        <f t="shared" ref="DHY47:DHY49" si="1465">DHW47</f>
        <v>5000</v>
      </c>
      <c r="DIA47" s="255">
        <f t="shared" ref="DIA47:DIA49" si="1466">DHY47</f>
        <v>5000</v>
      </c>
      <c r="DIC47" s="255">
        <f t="shared" ref="DIC47:DIC49" si="1467">DIA47</f>
        <v>5000</v>
      </c>
      <c r="DIE47" s="255">
        <f t="shared" ref="DIE47:DIE49" si="1468">DIC47</f>
        <v>5000</v>
      </c>
      <c r="DIG47" s="255">
        <f t="shared" ref="DIG47:DIG49" si="1469">DIE47</f>
        <v>5000</v>
      </c>
      <c r="DII47" s="255">
        <f t="shared" ref="DII47:DII49" si="1470">DIG47</f>
        <v>5000</v>
      </c>
      <c r="DIK47" s="255">
        <f t="shared" ref="DIK47:DIK49" si="1471">DII47</f>
        <v>5000</v>
      </c>
      <c r="DIM47" s="255">
        <f t="shared" ref="DIM47:DIM49" si="1472">DIK47</f>
        <v>5000</v>
      </c>
      <c r="DIO47" s="255">
        <f t="shared" ref="DIO47:DIO49" si="1473">DIM47</f>
        <v>5000</v>
      </c>
      <c r="DIQ47" s="255">
        <f t="shared" ref="DIQ47:DIQ49" si="1474">DIO47</f>
        <v>5000</v>
      </c>
      <c r="DIS47" s="255">
        <f t="shared" ref="DIS47:DIS49" si="1475">DIQ47</f>
        <v>5000</v>
      </c>
      <c r="DIU47" s="255">
        <f t="shared" ref="DIU47:DIU49" si="1476">DIS47</f>
        <v>5000</v>
      </c>
      <c r="DIW47" s="255">
        <f t="shared" ref="DIW47:DIW49" si="1477">DIU47</f>
        <v>5000</v>
      </c>
      <c r="DIY47" s="255">
        <f t="shared" ref="DIY47:DIY49" si="1478">DIW47</f>
        <v>5000</v>
      </c>
      <c r="DJA47" s="255">
        <f t="shared" ref="DJA47:DJA49" si="1479">DIY47</f>
        <v>5000</v>
      </c>
      <c r="DJC47" s="255">
        <f t="shared" ref="DJC47:DJC49" si="1480">DJA47</f>
        <v>5000</v>
      </c>
      <c r="DJE47" s="255">
        <f t="shared" ref="DJE47:DJE49" si="1481">DJC47</f>
        <v>5000</v>
      </c>
      <c r="DJG47" s="255">
        <f t="shared" ref="DJG47:DJG49" si="1482">DJE47</f>
        <v>5000</v>
      </c>
      <c r="DJI47" s="255">
        <f t="shared" ref="DJI47:DJI49" si="1483">DJG47</f>
        <v>5000</v>
      </c>
      <c r="DJK47" s="255">
        <f t="shared" ref="DJK47:DJK49" si="1484">DJI47</f>
        <v>5000</v>
      </c>
      <c r="DJM47" s="255">
        <f t="shared" ref="DJM47:DJM49" si="1485">DJK47</f>
        <v>5000</v>
      </c>
      <c r="DJO47" s="255">
        <f t="shared" ref="DJO47:DJO49" si="1486">DJM47</f>
        <v>5000</v>
      </c>
      <c r="DJQ47" s="255">
        <f t="shared" ref="DJQ47:DJQ49" si="1487">DJO47</f>
        <v>5000</v>
      </c>
      <c r="DJS47" s="255">
        <f t="shared" ref="DJS47:DJS49" si="1488">DJQ47</f>
        <v>5000</v>
      </c>
      <c r="DJU47" s="255">
        <f t="shared" ref="DJU47:DJU49" si="1489">DJS47</f>
        <v>5000</v>
      </c>
      <c r="DJW47" s="255">
        <f t="shared" ref="DJW47:DJW49" si="1490">DJU47</f>
        <v>5000</v>
      </c>
      <c r="DJY47" s="255">
        <f t="shared" ref="DJY47:DJY49" si="1491">DJW47</f>
        <v>5000</v>
      </c>
      <c r="DKA47" s="255">
        <f t="shared" ref="DKA47:DKA49" si="1492">DJY47</f>
        <v>5000</v>
      </c>
      <c r="DKC47" s="255">
        <f t="shared" ref="DKC47:DKC49" si="1493">DKA47</f>
        <v>5000</v>
      </c>
      <c r="DKE47" s="255">
        <f t="shared" ref="DKE47:DKE49" si="1494">DKC47</f>
        <v>5000</v>
      </c>
      <c r="DKG47" s="255">
        <f t="shared" ref="DKG47:DKG49" si="1495">DKE47</f>
        <v>5000</v>
      </c>
      <c r="DKI47" s="255">
        <f t="shared" ref="DKI47:DKI49" si="1496">DKG47</f>
        <v>5000</v>
      </c>
      <c r="DKK47" s="255">
        <f t="shared" ref="DKK47:DKK49" si="1497">DKI47</f>
        <v>5000</v>
      </c>
      <c r="DKM47" s="255">
        <f t="shared" ref="DKM47:DKM49" si="1498">DKK47</f>
        <v>5000</v>
      </c>
      <c r="DKO47" s="255">
        <f t="shared" ref="DKO47:DKO49" si="1499">DKM47</f>
        <v>5000</v>
      </c>
      <c r="DKQ47" s="255">
        <f t="shared" ref="DKQ47:DKQ49" si="1500">DKO47</f>
        <v>5000</v>
      </c>
      <c r="DKS47" s="255">
        <f t="shared" ref="DKS47:DKS49" si="1501">DKQ47</f>
        <v>5000</v>
      </c>
      <c r="DKU47" s="255">
        <f t="shared" ref="DKU47:DKU49" si="1502">DKS47</f>
        <v>5000</v>
      </c>
      <c r="DKW47" s="255">
        <f t="shared" ref="DKW47:DKW49" si="1503">DKU47</f>
        <v>5000</v>
      </c>
      <c r="DKY47" s="255">
        <f t="shared" ref="DKY47:DKY49" si="1504">DKW47</f>
        <v>5000</v>
      </c>
      <c r="DLA47" s="255">
        <f t="shared" ref="DLA47:DLA49" si="1505">DKY47</f>
        <v>5000</v>
      </c>
      <c r="DLC47" s="255">
        <f t="shared" ref="DLC47:DLC49" si="1506">DLA47</f>
        <v>5000</v>
      </c>
      <c r="DLE47" s="255">
        <f t="shared" ref="DLE47:DLE49" si="1507">DLC47</f>
        <v>5000</v>
      </c>
      <c r="DLG47" s="255">
        <f t="shared" ref="DLG47:DLG49" si="1508">DLE47</f>
        <v>5000</v>
      </c>
      <c r="DLI47" s="255">
        <f t="shared" ref="DLI47:DLI49" si="1509">DLG47</f>
        <v>5000</v>
      </c>
      <c r="DLK47" s="255">
        <f t="shared" ref="DLK47:DLK49" si="1510">DLI47</f>
        <v>5000</v>
      </c>
      <c r="DLM47" s="255">
        <f t="shared" ref="DLM47:DLM49" si="1511">DLK47</f>
        <v>5000</v>
      </c>
      <c r="DLO47" s="255">
        <f t="shared" ref="DLO47:DLO49" si="1512">DLM47</f>
        <v>5000</v>
      </c>
      <c r="DLQ47" s="255">
        <f t="shared" ref="DLQ47:DLQ49" si="1513">DLO47</f>
        <v>5000</v>
      </c>
      <c r="DLS47" s="255">
        <f t="shared" ref="DLS47:DLS49" si="1514">DLQ47</f>
        <v>5000</v>
      </c>
      <c r="DLU47" s="255">
        <f t="shared" ref="DLU47:DLU49" si="1515">DLS47</f>
        <v>5000</v>
      </c>
      <c r="DLW47" s="255">
        <f t="shared" ref="DLW47:DLW49" si="1516">DLU47</f>
        <v>5000</v>
      </c>
      <c r="DLY47" s="255">
        <f t="shared" ref="DLY47:DLY49" si="1517">DLW47</f>
        <v>5000</v>
      </c>
      <c r="DMA47" s="255">
        <f t="shared" ref="DMA47:DMA49" si="1518">DLY47</f>
        <v>5000</v>
      </c>
      <c r="DMC47" s="255">
        <f t="shared" ref="DMC47:DMC49" si="1519">DMA47</f>
        <v>5000</v>
      </c>
      <c r="DME47" s="255">
        <f t="shared" ref="DME47:DME49" si="1520">DMC47</f>
        <v>5000</v>
      </c>
      <c r="DMG47" s="255">
        <f t="shared" ref="DMG47:DMG49" si="1521">DME47</f>
        <v>5000</v>
      </c>
      <c r="DMI47" s="255">
        <f t="shared" ref="DMI47:DMI49" si="1522">DMG47</f>
        <v>5000</v>
      </c>
      <c r="DMK47" s="255">
        <f t="shared" ref="DMK47:DMK49" si="1523">DMI47</f>
        <v>5000</v>
      </c>
      <c r="DMM47" s="255">
        <f t="shared" ref="DMM47:DMM49" si="1524">DMK47</f>
        <v>5000</v>
      </c>
      <c r="DMO47" s="255">
        <f t="shared" ref="DMO47:DMO49" si="1525">DMM47</f>
        <v>5000</v>
      </c>
      <c r="DMQ47" s="255">
        <f t="shared" ref="DMQ47:DMQ49" si="1526">DMO47</f>
        <v>5000</v>
      </c>
      <c r="DMS47" s="255">
        <f t="shared" ref="DMS47:DMS49" si="1527">DMQ47</f>
        <v>5000</v>
      </c>
      <c r="DMU47" s="255">
        <f t="shared" ref="DMU47:DMU49" si="1528">DMS47</f>
        <v>5000</v>
      </c>
      <c r="DMW47" s="255">
        <f t="shared" ref="DMW47:DMW49" si="1529">DMU47</f>
        <v>5000</v>
      </c>
      <c r="DMY47" s="255">
        <f t="shared" ref="DMY47:DMY49" si="1530">DMW47</f>
        <v>5000</v>
      </c>
      <c r="DNA47" s="255">
        <f t="shared" ref="DNA47:DNA49" si="1531">DMY47</f>
        <v>5000</v>
      </c>
      <c r="DNC47" s="255">
        <f t="shared" ref="DNC47:DNC49" si="1532">DNA47</f>
        <v>5000</v>
      </c>
      <c r="DNE47" s="255">
        <f t="shared" ref="DNE47:DNE49" si="1533">DNC47</f>
        <v>5000</v>
      </c>
      <c r="DNG47" s="255">
        <f t="shared" ref="DNG47:DNG49" si="1534">DNE47</f>
        <v>5000</v>
      </c>
      <c r="DNI47" s="255">
        <f t="shared" ref="DNI47:DNI49" si="1535">DNG47</f>
        <v>5000</v>
      </c>
      <c r="DNK47" s="255">
        <f t="shared" ref="DNK47:DNK49" si="1536">DNI47</f>
        <v>5000</v>
      </c>
      <c r="DNM47" s="255">
        <f t="shared" ref="DNM47:DNM49" si="1537">DNK47</f>
        <v>5000</v>
      </c>
      <c r="DNO47" s="255">
        <f t="shared" ref="DNO47:DNO49" si="1538">DNM47</f>
        <v>5000</v>
      </c>
      <c r="DNQ47" s="255">
        <f t="shared" ref="DNQ47:DNQ49" si="1539">DNO47</f>
        <v>5000</v>
      </c>
      <c r="DNS47" s="255">
        <f t="shared" ref="DNS47:DNS49" si="1540">DNQ47</f>
        <v>5000</v>
      </c>
      <c r="DNU47" s="255">
        <f t="shared" ref="DNU47:DNU49" si="1541">DNS47</f>
        <v>5000</v>
      </c>
      <c r="DNW47" s="255">
        <f t="shared" ref="DNW47:DNW49" si="1542">DNU47</f>
        <v>5000</v>
      </c>
      <c r="DNY47" s="255">
        <f t="shared" ref="DNY47:DNY49" si="1543">DNW47</f>
        <v>5000</v>
      </c>
      <c r="DOA47" s="255">
        <f t="shared" ref="DOA47:DOA49" si="1544">DNY47</f>
        <v>5000</v>
      </c>
      <c r="DOC47" s="255">
        <f t="shared" ref="DOC47:DOC49" si="1545">DOA47</f>
        <v>5000</v>
      </c>
      <c r="DOE47" s="255">
        <f t="shared" ref="DOE47:DOE49" si="1546">DOC47</f>
        <v>5000</v>
      </c>
      <c r="DOG47" s="255">
        <f t="shared" ref="DOG47:DOG49" si="1547">DOE47</f>
        <v>5000</v>
      </c>
      <c r="DOI47" s="255">
        <f t="shared" ref="DOI47:DOI49" si="1548">DOG47</f>
        <v>5000</v>
      </c>
      <c r="DOK47" s="255">
        <f t="shared" ref="DOK47:DOK49" si="1549">DOI47</f>
        <v>5000</v>
      </c>
      <c r="DOM47" s="255">
        <f t="shared" ref="DOM47:DOM49" si="1550">DOK47</f>
        <v>5000</v>
      </c>
      <c r="DOO47" s="255">
        <f t="shared" ref="DOO47:DOO49" si="1551">DOM47</f>
        <v>5000</v>
      </c>
      <c r="DOQ47" s="255">
        <f t="shared" ref="DOQ47:DOQ49" si="1552">DOO47</f>
        <v>5000</v>
      </c>
      <c r="DOS47" s="255">
        <f t="shared" ref="DOS47:DOS49" si="1553">DOQ47</f>
        <v>5000</v>
      </c>
      <c r="DOU47" s="255">
        <f t="shared" ref="DOU47:DOU49" si="1554">DOS47</f>
        <v>5000</v>
      </c>
      <c r="DOW47" s="255">
        <f t="shared" ref="DOW47:DOW49" si="1555">DOU47</f>
        <v>5000</v>
      </c>
      <c r="DOY47" s="255">
        <f t="shared" ref="DOY47:DOY49" si="1556">DOW47</f>
        <v>5000</v>
      </c>
      <c r="DPA47" s="255">
        <f t="shared" ref="DPA47:DPA49" si="1557">DOY47</f>
        <v>5000</v>
      </c>
      <c r="DPC47" s="255">
        <f t="shared" ref="DPC47:DPC49" si="1558">DPA47</f>
        <v>5000</v>
      </c>
      <c r="DPE47" s="255">
        <f t="shared" ref="DPE47:DPE49" si="1559">DPC47</f>
        <v>5000</v>
      </c>
      <c r="DPG47" s="255">
        <f t="shared" ref="DPG47:DPG49" si="1560">DPE47</f>
        <v>5000</v>
      </c>
      <c r="DPI47" s="255">
        <f t="shared" ref="DPI47:DPI49" si="1561">DPG47</f>
        <v>5000</v>
      </c>
      <c r="DPK47" s="255">
        <f t="shared" ref="DPK47:DPK49" si="1562">DPI47</f>
        <v>5000</v>
      </c>
      <c r="DPM47" s="255">
        <f t="shared" ref="DPM47:DPM49" si="1563">DPK47</f>
        <v>5000</v>
      </c>
      <c r="DPO47" s="255">
        <f t="shared" ref="DPO47:DPO49" si="1564">DPM47</f>
        <v>5000</v>
      </c>
      <c r="DPQ47" s="255">
        <f t="shared" ref="DPQ47:DPQ49" si="1565">DPO47</f>
        <v>5000</v>
      </c>
      <c r="DPS47" s="255">
        <f t="shared" ref="DPS47:DPS49" si="1566">DPQ47</f>
        <v>5000</v>
      </c>
      <c r="DPU47" s="255">
        <f t="shared" ref="DPU47:DPU49" si="1567">DPS47</f>
        <v>5000</v>
      </c>
      <c r="DPW47" s="255">
        <f t="shared" ref="DPW47:DPW49" si="1568">DPU47</f>
        <v>5000</v>
      </c>
      <c r="DPY47" s="255">
        <f t="shared" ref="DPY47:DPY49" si="1569">DPW47</f>
        <v>5000</v>
      </c>
      <c r="DQA47" s="255">
        <f t="shared" ref="DQA47:DQA49" si="1570">DPY47</f>
        <v>5000</v>
      </c>
      <c r="DQC47" s="255">
        <f t="shared" ref="DQC47:DQC49" si="1571">DQA47</f>
        <v>5000</v>
      </c>
      <c r="DQE47" s="255">
        <f t="shared" ref="DQE47:DQE49" si="1572">DQC47</f>
        <v>5000</v>
      </c>
      <c r="DQG47" s="255">
        <f t="shared" ref="DQG47:DQG49" si="1573">DQE47</f>
        <v>5000</v>
      </c>
      <c r="DQI47" s="255">
        <f t="shared" ref="DQI47:DQI49" si="1574">DQG47</f>
        <v>5000</v>
      </c>
      <c r="DQK47" s="255">
        <f t="shared" ref="DQK47:DQK49" si="1575">DQI47</f>
        <v>5000</v>
      </c>
      <c r="DQM47" s="255">
        <f t="shared" ref="DQM47:DQM49" si="1576">DQK47</f>
        <v>5000</v>
      </c>
      <c r="DQO47" s="255">
        <f t="shared" ref="DQO47:DQO49" si="1577">DQM47</f>
        <v>5000</v>
      </c>
      <c r="DQQ47" s="255">
        <f t="shared" ref="DQQ47:DQQ49" si="1578">DQO47</f>
        <v>5000</v>
      </c>
      <c r="DQS47" s="255">
        <f t="shared" ref="DQS47:DQS49" si="1579">DQQ47</f>
        <v>5000</v>
      </c>
      <c r="DQU47" s="255">
        <f t="shared" ref="DQU47:DQU49" si="1580">DQS47</f>
        <v>5000</v>
      </c>
      <c r="DQW47" s="255">
        <f t="shared" ref="DQW47:DQW49" si="1581">DQU47</f>
        <v>5000</v>
      </c>
      <c r="DQY47" s="255">
        <f t="shared" ref="DQY47:DQY49" si="1582">DQW47</f>
        <v>5000</v>
      </c>
      <c r="DRA47" s="255">
        <f t="shared" ref="DRA47:DRA49" si="1583">DQY47</f>
        <v>5000</v>
      </c>
      <c r="DRC47" s="255">
        <f t="shared" ref="DRC47:DRC49" si="1584">DRA47</f>
        <v>5000</v>
      </c>
      <c r="DRE47" s="255">
        <f t="shared" ref="DRE47:DRE49" si="1585">DRC47</f>
        <v>5000</v>
      </c>
      <c r="DRG47" s="255">
        <f t="shared" ref="DRG47:DRG49" si="1586">DRE47</f>
        <v>5000</v>
      </c>
      <c r="DRI47" s="255">
        <f t="shared" ref="DRI47:DRI49" si="1587">DRG47</f>
        <v>5000</v>
      </c>
      <c r="DRK47" s="255">
        <f t="shared" ref="DRK47:DRK49" si="1588">DRI47</f>
        <v>5000</v>
      </c>
      <c r="DRM47" s="255">
        <f t="shared" ref="DRM47:DRM49" si="1589">DRK47</f>
        <v>5000</v>
      </c>
      <c r="DRO47" s="255">
        <f t="shared" ref="DRO47:DRO49" si="1590">DRM47</f>
        <v>5000</v>
      </c>
      <c r="DRQ47" s="255">
        <f t="shared" ref="DRQ47:DRQ49" si="1591">DRO47</f>
        <v>5000</v>
      </c>
      <c r="DRS47" s="255">
        <f t="shared" ref="DRS47:DRS49" si="1592">DRQ47</f>
        <v>5000</v>
      </c>
      <c r="DRU47" s="255">
        <f t="shared" ref="DRU47:DRU49" si="1593">DRS47</f>
        <v>5000</v>
      </c>
      <c r="DRW47" s="255">
        <f t="shared" ref="DRW47:DRW49" si="1594">DRU47</f>
        <v>5000</v>
      </c>
      <c r="DRY47" s="255">
        <f t="shared" ref="DRY47:DRY49" si="1595">DRW47</f>
        <v>5000</v>
      </c>
      <c r="DSA47" s="255">
        <f t="shared" ref="DSA47:DSA49" si="1596">DRY47</f>
        <v>5000</v>
      </c>
      <c r="DSC47" s="255">
        <f t="shared" ref="DSC47:DSC49" si="1597">DSA47</f>
        <v>5000</v>
      </c>
      <c r="DSE47" s="255">
        <f t="shared" ref="DSE47:DSE49" si="1598">DSC47</f>
        <v>5000</v>
      </c>
      <c r="DSG47" s="255">
        <f t="shared" ref="DSG47:DSG49" si="1599">DSE47</f>
        <v>5000</v>
      </c>
      <c r="DSI47" s="255">
        <f t="shared" ref="DSI47:DSI49" si="1600">DSG47</f>
        <v>5000</v>
      </c>
      <c r="DSK47" s="255">
        <f t="shared" ref="DSK47:DSK49" si="1601">DSI47</f>
        <v>5000</v>
      </c>
      <c r="DSM47" s="255">
        <f t="shared" ref="DSM47:DSM49" si="1602">DSK47</f>
        <v>5000</v>
      </c>
      <c r="DSO47" s="255">
        <f t="shared" ref="DSO47:DSO49" si="1603">DSM47</f>
        <v>5000</v>
      </c>
      <c r="DSQ47" s="255">
        <f t="shared" ref="DSQ47:DSQ49" si="1604">DSO47</f>
        <v>5000</v>
      </c>
      <c r="DSS47" s="255">
        <f t="shared" ref="DSS47:DSS49" si="1605">DSQ47</f>
        <v>5000</v>
      </c>
      <c r="DSU47" s="255">
        <f t="shared" ref="DSU47:DSU49" si="1606">DSS47</f>
        <v>5000</v>
      </c>
      <c r="DSW47" s="255">
        <f t="shared" ref="DSW47:DSW49" si="1607">DSU47</f>
        <v>5000</v>
      </c>
      <c r="DSY47" s="255">
        <f t="shared" ref="DSY47:DSY49" si="1608">DSW47</f>
        <v>5000</v>
      </c>
      <c r="DTA47" s="255">
        <f t="shared" ref="DTA47:DTA49" si="1609">DSY47</f>
        <v>5000</v>
      </c>
      <c r="DTC47" s="255">
        <f t="shared" ref="DTC47:DTC49" si="1610">DTA47</f>
        <v>5000</v>
      </c>
      <c r="DTE47" s="255">
        <f t="shared" ref="DTE47:DTE49" si="1611">DTC47</f>
        <v>5000</v>
      </c>
      <c r="DTG47" s="255">
        <f t="shared" ref="DTG47:DTG49" si="1612">DTE47</f>
        <v>5000</v>
      </c>
      <c r="DTI47" s="255">
        <f t="shared" ref="DTI47:DTI49" si="1613">DTG47</f>
        <v>5000</v>
      </c>
      <c r="DTK47" s="255">
        <f t="shared" ref="DTK47:DTK49" si="1614">DTI47</f>
        <v>5000</v>
      </c>
      <c r="DTM47" s="255">
        <f t="shared" ref="DTM47:DTM49" si="1615">DTK47</f>
        <v>5000</v>
      </c>
      <c r="DTO47" s="255">
        <f t="shared" ref="DTO47:DTO49" si="1616">DTM47</f>
        <v>5000</v>
      </c>
      <c r="DTQ47" s="255">
        <f t="shared" ref="DTQ47:DTQ49" si="1617">DTO47</f>
        <v>5000</v>
      </c>
      <c r="DTS47" s="255">
        <f t="shared" ref="DTS47:DTS49" si="1618">DTQ47</f>
        <v>5000</v>
      </c>
      <c r="DTU47" s="255">
        <f t="shared" ref="DTU47:DTU49" si="1619">DTS47</f>
        <v>5000</v>
      </c>
      <c r="DTW47" s="255">
        <f t="shared" ref="DTW47:DTW49" si="1620">DTU47</f>
        <v>5000</v>
      </c>
      <c r="DTY47" s="255">
        <f t="shared" ref="DTY47:DTY49" si="1621">DTW47</f>
        <v>5000</v>
      </c>
      <c r="DUA47" s="255">
        <f t="shared" ref="DUA47:DUA49" si="1622">DTY47</f>
        <v>5000</v>
      </c>
      <c r="DUC47" s="255">
        <f t="shared" ref="DUC47:DUC49" si="1623">DUA47</f>
        <v>5000</v>
      </c>
      <c r="DUE47" s="255">
        <f t="shared" ref="DUE47:DUE49" si="1624">DUC47</f>
        <v>5000</v>
      </c>
      <c r="DUG47" s="255">
        <f t="shared" ref="DUG47:DUG49" si="1625">DUE47</f>
        <v>5000</v>
      </c>
      <c r="DUI47" s="255">
        <f t="shared" ref="DUI47:DUI49" si="1626">DUG47</f>
        <v>5000</v>
      </c>
      <c r="DUK47" s="255">
        <f t="shared" ref="DUK47:DUK49" si="1627">DUI47</f>
        <v>5000</v>
      </c>
      <c r="DUM47" s="255">
        <f t="shared" ref="DUM47:DUM49" si="1628">DUK47</f>
        <v>5000</v>
      </c>
      <c r="DUO47" s="255">
        <f t="shared" ref="DUO47:DUO49" si="1629">DUM47</f>
        <v>5000</v>
      </c>
      <c r="DUQ47" s="255">
        <f t="shared" ref="DUQ47:DUQ49" si="1630">DUO47</f>
        <v>5000</v>
      </c>
      <c r="DUS47" s="255">
        <f t="shared" ref="DUS47:DUS49" si="1631">DUQ47</f>
        <v>5000</v>
      </c>
      <c r="DUU47" s="255">
        <f t="shared" ref="DUU47:DUU49" si="1632">DUS47</f>
        <v>5000</v>
      </c>
      <c r="DUW47" s="255">
        <f t="shared" ref="DUW47:DUW49" si="1633">DUU47</f>
        <v>5000</v>
      </c>
      <c r="DUY47" s="255">
        <f t="shared" ref="DUY47:DUY49" si="1634">DUW47</f>
        <v>5000</v>
      </c>
      <c r="DVA47" s="255">
        <f t="shared" ref="DVA47:DVA49" si="1635">DUY47</f>
        <v>5000</v>
      </c>
      <c r="DVC47" s="255">
        <f t="shared" ref="DVC47:DVC49" si="1636">DVA47</f>
        <v>5000</v>
      </c>
      <c r="DVE47" s="255">
        <f t="shared" ref="DVE47:DVE49" si="1637">DVC47</f>
        <v>5000</v>
      </c>
      <c r="DVG47" s="255">
        <f t="shared" ref="DVG47:DVG49" si="1638">DVE47</f>
        <v>5000</v>
      </c>
      <c r="DVI47" s="255">
        <f t="shared" ref="DVI47:DVI49" si="1639">DVG47</f>
        <v>5000</v>
      </c>
      <c r="DVK47" s="255">
        <f t="shared" ref="DVK47:DVK49" si="1640">DVI47</f>
        <v>5000</v>
      </c>
      <c r="DVM47" s="255">
        <f t="shared" ref="DVM47:DVM49" si="1641">DVK47</f>
        <v>5000</v>
      </c>
      <c r="DVO47" s="255">
        <f t="shared" ref="DVO47:DVO49" si="1642">DVM47</f>
        <v>5000</v>
      </c>
      <c r="DVQ47" s="255">
        <f t="shared" ref="DVQ47:DVQ49" si="1643">DVO47</f>
        <v>5000</v>
      </c>
      <c r="DVS47" s="255">
        <f t="shared" ref="DVS47:DVS49" si="1644">DVQ47</f>
        <v>5000</v>
      </c>
      <c r="DVU47" s="255">
        <f t="shared" ref="DVU47:DVU49" si="1645">DVS47</f>
        <v>5000</v>
      </c>
      <c r="DVW47" s="255">
        <f t="shared" ref="DVW47:DVW49" si="1646">DVU47</f>
        <v>5000</v>
      </c>
      <c r="DVY47" s="255">
        <f t="shared" ref="DVY47:DVY49" si="1647">DVW47</f>
        <v>5000</v>
      </c>
      <c r="DWA47" s="255">
        <f t="shared" ref="DWA47:DWA49" si="1648">DVY47</f>
        <v>5000</v>
      </c>
      <c r="DWC47" s="255">
        <f t="shared" ref="DWC47:DWC49" si="1649">DWA47</f>
        <v>5000</v>
      </c>
      <c r="DWE47" s="255">
        <f t="shared" ref="DWE47:DWE49" si="1650">DWC47</f>
        <v>5000</v>
      </c>
      <c r="DWG47" s="255">
        <f t="shared" ref="DWG47:DWG49" si="1651">DWE47</f>
        <v>5000</v>
      </c>
      <c r="DWI47" s="255">
        <f t="shared" ref="DWI47:DWI49" si="1652">DWG47</f>
        <v>5000</v>
      </c>
      <c r="DWK47" s="255">
        <f t="shared" ref="DWK47:DWK49" si="1653">DWI47</f>
        <v>5000</v>
      </c>
      <c r="DWM47" s="255">
        <f t="shared" ref="DWM47:DWM49" si="1654">DWK47</f>
        <v>5000</v>
      </c>
      <c r="DWO47" s="255">
        <f t="shared" ref="DWO47:DWO49" si="1655">DWM47</f>
        <v>5000</v>
      </c>
      <c r="DWQ47" s="255">
        <f t="shared" ref="DWQ47:DWQ49" si="1656">DWO47</f>
        <v>5000</v>
      </c>
      <c r="DWS47" s="255">
        <f t="shared" ref="DWS47:DWS49" si="1657">DWQ47</f>
        <v>5000</v>
      </c>
      <c r="DWU47" s="255">
        <f t="shared" ref="DWU47:DWU49" si="1658">DWS47</f>
        <v>5000</v>
      </c>
      <c r="DWW47" s="255">
        <f t="shared" ref="DWW47:DWW49" si="1659">DWU47</f>
        <v>5000</v>
      </c>
      <c r="DWY47" s="255">
        <f t="shared" ref="DWY47:DWY49" si="1660">DWW47</f>
        <v>5000</v>
      </c>
      <c r="DXA47" s="255">
        <f t="shared" ref="DXA47:DXA49" si="1661">DWY47</f>
        <v>5000</v>
      </c>
      <c r="DXC47" s="255">
        <f t="shared" ref="DXC47:DXC49" si="1662">DXA47</f>
        <v>5000</v>
      </c>
      <c r="DXE47" s="255">
        <f t="shared" ref="DXE47:DXE49" si="1663">DXC47</f>
        <v>5000</v>
      </c>
      <c r="DXG47" s="255">
        <f t="shared" ref="DXG47:DXG49" si="1664">DXE47</f>
        <v>5000</v>
      </c>
      <c r="DXI47" s="255">
        <f t="shared" ref="DXI47:DXI49" si="1665">DXG47</f>
        <v>5000</v>
      </c>
      <c r="DXK47" s="255">
        <f t="shared" ref="DXK47:DXK49" si="1666">DXI47</f>
        <v>5000</v>
      </c>
      <c r="DXM47" s="255">
        <f t="shared" ref="DXM47:DXM49" si="1667">DXK47</f>
        <v>5000</v>
      </c>
      <c r="DXO47" s="255">
        <f t="shared" ref="DXO47:DXO49" si="1668">DXM47</f>
        <v>5000</v>
      </c>
      <c r="DXQ47" s="255">
        <f t="shared" ref="DXQ47:DXQ49" si="1669">DXO47</f>
        <v>5000</v>
      </c>
      <c r="DXS47" s="255">
        <f t="shared" ref="DXS47:DXS49" si="1670">DXQ47</f>
        <v>5000</v>
      </c>
      <c r="DXU47" s="255">
        <f t="shared" ref="DXU47:DXU49" si="1671">DXS47</f>
        <v>5000</v>
      </c>
      <c r="DXW47" s="255">
        <f t="shared" ref="DXW47:DXW49" si="1672">DXU47</f>
        <v>5000</v>
      </c>
      <c r="DXY47" s="255">
        <f t="shared" ref="DXY47:DXY49" si="1673">DXW47</f>
        <v>5000</v>
      </c>
      <c r="DYA47" s="255">
        <f t="shared" ref="DYA47:DYA49" si="1674">DXY47</f>
        <v>5000</v>
      </c>
      <c r="DYC47" s="255">
        <f t="shared" ref="DYC47:DYC49" si="1675">DYA47</f>
        <v>5000</v>
      </c>
      <c r="DYE47" s="255">
        <f t="shared" ref="DYE47:DYE49" si="1676">DYC47</f>
        <v>5000</v>
      </c>
      <c r="DYG47" s="255">
        <f t="shared" ref="DYG47:DYG49" si="1677">DYE47</f>
        <v>5000</v>
      </c>
      <c r="DYI47" s="255">
        <f t="shared" ref="DYI47:DYI49" si="1678">DYG47</f>
        <v>5000</v>
      </c>
      <c r="DYK47" s="255">
        <f t="shared" ref="DYK47:DYK49" si="1679">DYI47</f>
        <v>5000</v>
      </c>
      <c r="DYM47" s="255">
        <f t="shared" ref="DYM47:DYM49" si="1680">DYK47</f>
        <v>5000</v>
      </c>
      <c r="DYO47" s="255">
        <f t="shared" ref="DYO47:DYO49" si="1681">DYM47</f>
        <v>5000</v>
      </c>
      <c r="DYQ47" s="255">
        <f t="shared" ref="DYQ47:DYQ49" si="1682">DYO47</f>
        <v>5000</v>
      </c>
      <c r="DYS47" s="255">
        <f t="shared" ref="DYS47:DYS49" si="1683">DYQ47</f>
        <v>5000</v>
      </c>
      <c r="DYU47" s="255">
        <f t="shared" ref="DYU47:DYU49" si="1684">DYS47</f>
        <v>5000</v>
      </c>
      <c r="DYW47" s="255">
        <f t="shared" ref="DYW47:DYW49" si="1685">DYU47</f>
        <v>5000</v>
      </c>
      <c r="DYY47" s="255">
        <f t="shared" ref="DYY47:DYY49" si="1686">DYW47</f>
        <v>5000</v>
      </c>
      <c r="DZA47" s="255">
        <f t="shared" ref="DZA47:DZA49" si="1687">DYY47</f>
        <v>5000</v>
      </c>
      <c r="DZC47" s="255">
        <f t="shared" ref="DZC47:DZC49" si="1688">DZA47</f>
        <v>5000</v>
      </c>
      <c r="DZE47" s="255">
        <f t="shared" ref="DZE47:DZE49" si="1689">DZC47</f>
        <v>5000</v>
      </c>
      <c r="DZG47" s="255">
        <f t="shared" ref="DZG47:DZG49" si="1690">DZE47</f>
        <v>5000</v>
      </c>
      <c r="DZI47" s="255">
        <f t="shared" ref="DZI47:DZI49" si="1691">DZG47</f>
        <v>5000</v>
      </c>
      <c r="DZK47" s="255">
        <f t="shared" ref="DZK47:DZK49" si="1692">DZI47</f>
        <v>5000</v>
      </c>
      <c r="DZM47" s="255">
        <f t="shared" ref="DZM47:DZM49" si="1693">DZK47</f>
        <v>5000</v>
      </c>
      <c r="DZO47" s="255">
        <f t="shared" ref="DZO47:DZO49" si="1694">DZM47</f>
        <v>5000</v>
      </c>
      <c r="DZQ47" s="255">
        <f t="shared" ref="DZQ47:DZQ49" si="1695">DZO47</f>
        <v>5000</v>
      </c>
      <c r="DZS47" s="255">
        <f t="shared" ref="DZS47:DZS49" si="1696">DZQ47</f>
        <v>5000</v>
      </c>
      <c r="DZU47" s="255">
        <f t="shared" ref="DZU47:DZU49" si="1697">DZS47</f>
        <v>5000</v>
      </c>
      <c r="DZW47" s="255">
        <f t="shared" ref="DZW47:DZW49" si="1698">DZU47</f>
        <v>5000</v>
      </c>
      <c r="DZY47" s="255">
        <f t="shared" ref="DZY47:DZY49" si="1699">DZW47</f>
        <v>5000</v>
      </c>
      <c r="EAA47" s="255">
        <f t="shared" ref="EAA47:EAA49" si="1700">DZY47</f>
        <v>5000</v>
      </c>
      <c r="EAC47" s="255">
        <f t="shared" ref="EAC47:EAC49" si="1701">EAA47</f>
        <v>5000</v>
      </c>
      <c r="EAE47" s="255">
        <f t="shared" ref="EAE47:EAE49" si="1702">EAC47</f>
        <v>5000</v>
      </c>
      <c r="EAG47" s="255">
        <f t="shared" ref="EAG47:EAG49" si="1703">EAE47</f>
        <v>5000</v>
      </c>
      <c r="EAI47" s="255">
        <f t="shared" ref="EAI47:EAI49" si="1704">EAG47</f>
        <v>5000</v>
      </c>
      <c r="EAK47" s="255">
        <f t="shared" ref="EAK47:EAK49" si="1705">EAI47</f>
        <v>5000</v>
      </c>
      <c r="EAM47" s="255">
        <f t="shared" ref="EAM47:EAM49" si="1706">EAK47</f>
        <v>5000</v>
      </c>
      <c r="EAO47" s="255">
        <f t="shared" ref="EAO47:EAO49" si="1707">EAM47</f>
        <v>5000</v>
      </c>
      <c r="EAQ47" s="255">
        <f t="shared" ref="EAQ47:EAQ49" si="1708">EAO47</f>
        <v>5000</v>
      </c>
      <c r="EAS47" s="255">
        <f t="shared" ref="EAS47:EAS49" si="1709">EAQ47</f>
        <v>5000</v>
      </c>
      <c r="EAU47" s="255">
        <f t="shared" ref="EAU47:EAU49" si="1710">EAS47</f>
        <v>5000</v>
      </c>
      <c r="EAW47" s="255">
        <f t="shared" ref="EAW47:EAW49" si="1711">EAU47</f>
        <v>5000</v>
      </c>
      <c r="EAY47" s="255">
        <f t="shared" ref="EAY47:EAY49" si="1712">EAW47</f>
        <v>5000</v>
      </c>
      <c r="EBA47" s="255">
        <f t="shared" ref="EBA47:EBA49" si="1713">EAY47</f>
        <v>5000</v>
      </c>
      <c r="EBC47" s="255">
        <f t="shared" ref="EBC47:EBC49" si="1714">EBA47</f>
        <v>5000</v>
      </c>
      <c r="EBE47" s="255">
        <f t="shared" ref="EBE47:EBE49" si="1715">EBC47</f>
        <v>5000</v>
      </c>
      <c r="EBG47" s="255">
        <f t="shared" ref="EBG47:EBG49" si="1716">EBE47</f>
        <v>5000</v>
      </c>
      <c r="EBI47" s="255">
        <f t="shared" ref="EBI47:EBI49" si="1717">EBG47</f>
        <v>5000</v>
      </c>
      <c r="EBK47" s="255">
        <f t="shared" ref="EBK47:EBK49" si="1718">EBI47</f>
        <v>5000</v>
      </c>
      <c r="EBM47" s="255">
        <f t="shared" ref="EBM47:EBM49" si="1719">EBK47</f>
        <v>5000</v>
      </c>
      <c r="EBO47" s="255">
        <f t="shared" ref="EBO47:EBO49" si="1720">EBM47</f>
        <v>5000</v>
      </c>
      <c r="EBQ47" s="255">
        <f t="shared" ref="EBQ47:EBQ49" si="1721">EBO47</f>
        <v>5000</v>
      </c>
      <c r="EBS47" s="255">
        <f t="shared" ref="EBS47:EBS49" si="1722">EBQ47</f>
        <v>5000</v>
      </c>
      <c r="EBU47" s="255">
        <f t="shared" ref="EBU47:EBU49" si="1723">EBS47</f>
        <v>5000</v>
      </c>
      <c r="EBW47" s="255">
        <f t="shared" ref="EBW47:EBW49" si="1724">EBU47</f>
        <v>5000</v>
      </c>
      <c r="EBY47" s="255">
        <f t="shared" ref="EBY47:EBY49" si="1725">EBW47</f>
        <v>5000</v>
      </c>
      <c r="ECA47" s="255">
        <f t="shared" ref="ECA47:ECA49" si="1726">EBY47</f>
        <v>5000</v>
      </c>
      <c r="ECC47" s="255">
        <f t="shared" ref="ECC47:ECC49" si="1727">ECA47</f>
        <v>5000</v>
      </c>
      <c r="ECE47" s="255">
        <f t="shared" ref="ECE47:ECE49" si="1728">ECC47</f>
        <v>5000</v>
      </c>
      <c r="ECG47" s="255">
        <f t="shared" ref="ECG47:ECG49" si="1729">ECE47</f>
        <v>5000</v>
      </c>
      <c r="ECI47" s="255">
        <f t="shared" ref="ECI47:ECI49" si="1730">ECG47</f>
        <v>5000</v>
      </c>
      <c r="ECK47" s="255">
        <f t="shared" ref="ECK47:ECK49" si="1731">ECI47</f>
        <v>5000</v>
      </c>
      <c r="ECM47" s="255">
        <f t="shared" ref="ECM47:ECM49" si="1732">ECK47</f>
        <v>5000</v>
      </c>
      <c r="ECO47" s="255">
        <f t="shared" ref="ECO47:ECO49" si="1733">ECM47</f>
        <v>5000</v>
      </c>
      <c r="ECQ47" s="255">
        <f t="shared" ref="ECQ47:ECQ49" si="1734">ECO47</f>
        <v>5000</v>
      </c>
      <c r="ECS47" s="255">
        <f t="shared" ref="ECS47:ECS49" si="1735">ECQ47</f>
        <v>5000</v>
      </c>
      <c r="ECU47" s="255">
        <f t="shared" ref="ECU47:ECU49" si="1736">ECS47</f>
        <v>5000</v>
      </c>
      <c r="ECW47" s="255">
        <f t="shared" ref="ECW47:ECW49" si="1737">ECU47</f>
        <v>5000</v>
      </c>
      <c r="ECY47" s="255">
        <f t="shared" ref="ECY47:ECY49" si="1738">ECW47</f>
        <v>5000</v>
      </c>
      <c r="EDA47" s="255">
        <f t="shared" ref="EDA47:EDA49" si="1739">ECY47</f>
        <v>5000</v>
      </c>
      <c r="EDC47" s="255">
        <f t="shared" ref="EDC47:EDC49" si="1740">EDA47</f>
        <v>5000</v>
      </c>
      <c r="EDE47" s="255">
        <f t="shared" ref="EDE47:EDE49" si="1741">EDC47</f>
        <v>5000</v>
      </c>
      <c r="EDG47" s="255">
        <f t="shared" ref="EDG47:EDG49" si="1742">EDE47</f>
        <v>5000</v>
      </c>
      <c r="EDI47" s="255">
        <f t="shared" ref="EDI47:EDI49" si="1743">EDG47</f>
        <v>5000</v>
      </c>
      <c r="EDK47" s="255">
        <f t="shared" ref="EDK47:EDK49" si="1744">EDI47</f>
        <v>5000</v>
      </c>
      <c r="EDM47" s="255">
        <f t="shared" ref="EDM47:EDM49" si="1745">EDK47</f>
        <v>5000</v>
      </c>
      <c r="EDO47" s="255">
        <f t="shared" ref="EDO47:EDO49" si="1746">EDM47</f>
        <v>5000</v>
      </c>
      <c r="EDQ47" s="255">
        <f t="shared" ref="EDQ47:EDQ49" si="1747">EDO47</f>
        <v>5000</v>
      </c>
      <c r="EDS47" s="255">
        <f t="shared" ref="EDS47:EDS49" si="1748">EDQ47</f>
        <v>5000</v>
      </c>
      <c r="EDU47" s="255">
        <f t="shared" ref="EDU47:EDU49" si="1749">EDS47</f>
        <v>5000</v>
      </c>
      <c r="EDW47" s="255">
        <f t="shared" ref="EDW47:EDW49" si="1750">EDU47</f>
        <v>5000</v>
      </c>
      <c r="EDY47" s="255">
        <f t="shared" ref="EDY47:EDY49" si="1751">EDW47</f>
        <v>5000</v>
      </c>
      <c r="EEA47" s="255">
        <f t="shared" ref="EEA47:EEA49" si="1752">EDY47</f>
        <v>5000</v>
      </c>
      <c r="EEC47" s="255">
        <f t="shared" ref="EEC47:EEC49" si="1753">EEA47</f>
        <v>5000</v>
      </c>
      <c r="EEE47" s="255">
        <f t="shared" ref="EEE47:EEE49" si="1754">EEC47</f>
        <v>5000</v>
      </c>
      <c r="EEG47" s="255">
        <f t="shared" ref="EEG47:EEG49" si="1755">EEE47</f>
        <v>5000</v>
      </c>
      <c r="EEI47" s="255">
        <f t="shared" ref="EEI47:EEI49" si="1756">EEG47</f>
        <v>5000</v>
      </c>
      <c r="EEK47" s="255">
        <f t="shared" ref="EEK47:EEK49" si="1757">EEI47</f>
        <v>5000</v>
      </c>
      <c r="EEM47" s="255">
        <f t="shared" ref="EEM47:EEM49" si="1758">EEK47</f>
        <v>5000</v>
      </c>
      <c r="EEO47" s="255">
        <f t="shared" ref="EEO47:EEO49" si="1759">EEM47</f>
        <v>5000</v>
      </c>
      <c r="EEQ47" s="255">
        <f t="shared" ref="EEQ47:EEQ49" si="1760">EEO47</f>
        <v>5000</v>
      </c>
      <c r="EES47" s="255">
        <f t="shared" ref="EES47:EES49" si="1761">EEQ47</f>
        <v>5000</v>
      </c>
      <c r="EEU47" s="255">
        <f t="shared" ref="EEU47:EEU49" si="1762">EES47</f>
        <v>5000</v>
      </c>
      <c r="EEW47" s="255">
        <f t="shared" ref="EEW47:EEW49" si="1763">EEU47</f>
        <v>5000</v>
      </c>
      <c r="EEY47" s="255">
        <f t="shared" ref="EEY47:EEY49" si="1764">EEW47</f>
        <v>5000</v>
      </c>
      <c r="EFA47" s="255">
        <f t="shared" ref="EFA47:EFA49" si="1765">EEY47</f>
        <v>5000</v>
      </c>
      <c r="EFC47" s="255">
        <f t="shared" ref="EFC47:EFC49" si="1766">EFA47</f>
        <v>5000</v>
      </c>
      <c r="EFE47" s="255">
        <f t="shared" ref="EFE47:EFE49" si="1767">EFC47</f>
        <v>5000</v>
      </c>
      <c r="EFG47" s="255">
        <f t="shared" ref="EFG47:EFG49" si="1768">EFE47</f>
        <v>5000</v>
      </c>
      <c r="EFI47" s="255">
        <f t="shared" ref="EFI47:EFI49" si="1769">EFG47</f>
        <v>5000</v>
      </c>
      <c r="EFK47" s="255">
        <f t="shared" ref="EFK47:EFK49" si="1770">EFI47</f>
        <v>5000</v>
      </c>
      <c r="EFM47" s="255">
        <f t="shared" ref="EFM47:EFM49" si="1771">EFK47</f>
        <v>5000</v>
      </c>
      <c r="EFO47" s="255">
        <f t="shared" ref="EFO47:EFO49" si="1772">EFM47</f>
        <v>5000</v>
      </c>
      <c r="EFQ47" s="255">
        <f t="shared" ref="EFQ47:EFQ49" si="1773">EFO47</f>
        <v>5000</v>
      </c>
      <c r="EFS47" s="255">
        <f t="shared" ref="EFS47:EFS49" si="1774">EFQ47</f>
        <v>5000</v>
      </c>
      <c r="EFU47" s="255">
        <f t="shared" ref="EFU47:EFU49" si="1775">EFS47</f>
        <v>5000</v>
      </c>
      <c r="EFW47" s="255">
        <f t="shared" ref="EFW47:EFW49" si="1776">EFU47</f>
        <v>5000</v>
      </c>
      <c r="EFY47" s="255">
        <f t="shared" ref="EFY47:EFY49" si="1777">EFW47</f>
        <v>5000</v>
      </c>
      <c r="EGA47" s="255">
        <f t="shared" ref="EGA47:EGA49" si="1778">EFY47</f>
        <v>5000</v>
      </c>
      <c r="EGC47" s="255">
        <f t="shared" ref="EGC47:EGC49" si="1779">EGA47</f>
        <v>5000</v>
      </c>
      <c r="EGE47" s="255">
        <f t="shared" ref="EGE47:EGE49" si="1780">EGC47</f>
        <v>5000</v>
      </c>
      <c r="EGG47" s="255">
        <f t="shared" ref="EGG47:EGG49" si="1781">EGE47</f>
        <v>5000</v>
      </c>
      <c r="EGI47" s="255">
        <f t="shared" ref="EGI47:EGI49" si="1782">EGG47</f>
        <v>5000</v>
      </c>
      <c r="EGK47" s="255">
        <f t="shared" ref="EGK47:EGK49" si="1783">EGI47</f>
        <v>5000</v>
      </c>
      <c r="EGM47" s="255">
        <f t="shared" ref="EGM47:EGM49" si="1784">EGK47</f>
        <v>5000</v>
      </c>
      <c r="EGO47" s="255">
        <f t="shared" ref="EGO47:EGO49" si="1785">EGM47</f>
        <v>5000</v>
      </c>
      <c r="EGQ47" s="255">
        <f t="shared" ref="EGQ47:EGQ49" si="1786">EGO47</f>
        <v>5000</v>
      </c>
      <c r="EGS47" s="255">
        <f t="shared" ref="EGS47:EGS49" si="1787">EGQ47</f>
        <v>5000</v>
      </c>
      <c r="EGU47" s="255">
        <f t="shared" ref="EGU47:EGU49" si="1788">EGS47</f>
        <v>5000</v>
      </c>
      <c r="EGW47" s="255">
        <f t="shared" ref="EGW47:EGW49" si="1789">EGU47</f>
        <v>5000</v>
      </c>
      <c r="EGY47" s="255">
        <f t="shared" ref="EGY47:EGY49" si="1790">EGW47</f>
        <v>5000</v>
      </c>
      <c r="EHA47" s="255">
        <f t="shared" ref="EHA47:EHA49" si="1791">EGY47</f>
        <v>5000</v>
      </c>
      <c r="EHC47" s="255">
        <f t="shared" ref="EHC47:EHC49" si="1792">EHA47</f>
        <v>5000</v>
      </c>
      <c r="EHE47" s="255">
        <f t="shared" ref="EHE47:EHE49" si="1793">EHC47</f>
        <v>5000</v>
      </c>
      <c r="EHG47" s="255">
        <f t="shared" ref="EHG47:EHG49" si="1794">EHE47</f>
        <v>5000</v>
      </c>
      <c r="EHI47" s="255">
        <f t="shared" ref="EHI47:EHI49" si="1795">EHG47</f>
        <v>5000</v>
      </c>
      <c r="EHK47" s="255">
        <f t="shared" ref="EHK47:EHK49" si="1796">EHI47</f>
        <v>5000</v>
      </c>
      <c r="EHM47" s="255">
        <f t="shared" ref="EHM47:EHM49" si="1797">EHK47</f>
        <v>5000</v>
      </c>
      <c r="EHO47" s="255">
        <f t="shared" ref="EHO47:EHO49" si="1798">EHM47</f>
        <v>5000</v>
      </c>
      <c r="EHQ47" s="255">
        <f t="shared" ref="EHQ47:EHQ49" si="1799">EHO47</f>
        <v>5000</v>
      </c>
      <c r="EHS47" s="255">
        <f t="shared" ref="EHS47:EHS49" si="1800">EHQ47</f>
        <v>5000</v>
      </c>
      <c r="EHU47" s="255">
        <f t="shared" ref="EHU47:EHU49" si="1801">EHS47</f>
        <v>5000</v>
      </c>
      <c r="EHW47" s="255">
        <f t="shared" ref="EHW47:EHW49" si="1802">EHU47</f>
        <v>5000</v>
      </c>
      <c r="EHY47" s="255">
        <f t="shared" ref="EHY47:EHY49" si="1803">EHW47</f>
        <v>5000</v>
      </c>
      <c r="EIA47" s="255">
        <f t="shared" ref="EIA47:EIA49" si="1804">EHY47</f>
        <v>5000</v>
      </c>
      <c r="EIC47" s="255">
        <f t="shared" ref="EIC47:EIC49" si="1805">EIA47</f>
        <v>5000</v>
      </c>
      <c r="EIE47" s="255">
        <f t="shared" ref="EIE47:EIE49" si="1806">EIC47</f>
        <v>5000</v>
      </c>
      <c r="EIG47" s="255">
        <f t="shared" ref="EIG47:EIG49" si="1807">EIE47</f>
        <v>5000</v>
      </c>
      <c r="EII47" s="255">
        <f t="shared" ref="EII47:EII49" si="1808">EIG47</f>
        <v>5000</v>
      </c>
      <c r="EIK47" s="255">
        <f t="shared" ref="EIK47:EIK49" si="1809">EII47</f>
        <v>5000</v>
      </c>
      <c r="EIM47" s="255">
        <f t="shared" ref="EIM47:EIM49" si="1810">EIK47</f>
        <v>5000</v>
      </c>
      <c r="EIO47" s="255">
        <f t="shared" ref="EIO47:EIO49" si="1811">EIM47</f>
        <v>5000</v>
      </c>
      <c r="EIQ47" s="255">
        <f t="shared" ref="EIQ47:EIQ49" si="1812">EIO47</f>
        <v>5000</v>
      </c>
      <c r="EIS47" s="255">
        <f t="shared" ref="EIS47:EIS49" si="1813">EIQ47</f>
        <v>5000</v>
      </c>
      <c r="EIU47" s="255">
        <f t="shared" ref="EIU47:EIU49" si="1814">EIS47</f>
        <v>5000</v>
      </c>
      <c r="EIW47" s="255">
        <f t="shared" ref="EIW47:EIW49" si="1815">EIU47</f>
        <v>5000</v>
      </c>
      <c r="EIY47" s="255">
        <f t="shared" ref="EIY47:EIY49" si="1816">EIW47</f>
        <v>5000</v>
      </c>
      <c r="EJA47" s="255">
        <f t="shared" ref="EJA47:EJA49" si="1817">EIY47</f>
        <v>5000</v>
      </c>
      <c r="EJC47" s="255">
        <f t="shared" ref="EJC47:EJC49" si="1818">EJA47</f>
        <v>5000</v>
      </c>
      <c r="EJE47" s="255">
        <f t="shared" ref="EJE47:EJE49" si="1819">EJC47</f>
        <v>5000</v>
      </c>
      <c r="EJG47" s="255">
        <f t="shared" ref="EJG47:EJG49" si="1820">EJE47</f>
        <v>5000</v>
      </c>
      <c r="EJI47" s="255">
        <f t="shared" ref="EJI47:EJI49" si="1821">EJG47</f>
        <v>5000</v>
      </c>
      <c r="EJK47" s="255">
        <f t="shared" ref="EJK47:EJK49" si="1822">EJI47</f>
        <v>5000</v>
      </c>
      <c r="EJM47" s="255">
        <f t="shared" ref="EJM47:EJM49" si="1823">EJK47</f>
        <v>5000</v>
      </c>
      <c r="EJO47" s="255">
        <f t="shared" ref="EJO47:EJO49" si="1824">EJM47</f>
        <v>5000</v>
      </c>
      <c r="EJQ47" s="255">
        <f t="shared" ref="EJQ47:EJQ49" si="1825">EJO47</f>
        <v>5000</v>
      </c>
      <c r="EJS47" s="255">
        <f t="shared" ref="EJS47:EJS49" si="1826">EJQ47</f>
        <v>5000</v>
      </c>
      <c r="EJU47" s="255">
        <f t="shared" ref="EJU47:EJU49" si="1827">EJS47</f>
        <v>5000</v>
      </c>
      <c r="EJW47" s="255">
        <f t="shared" ref="EJW47:EJW49" si="1828">EJU47</f>
        <v>5000</v>
      </c>
      <c r="EJY47" s="255">
        <f t="shared" ref="EJY47:EJY49" si="1829">EJW47</f>
        <v>5000</v>
      </c>
      <c r="EKA47" s="255">
        <f t="shared" ref="EKA47:EKA49" si="1830">EJY47</f>
        <v>5000</v>
      </c>
      <c r="EKC47" s="255">
        <f t="shared" ref="EKC47:EKC49" si="1831">EKA47</f>
        <v>5000</v>
      </c>
      <c r="EKE47" s="255">
        <f t="shared" ref="EKE47:EKE49" si="1832">EKC47</f>
        <v>5000</v>
      </c>
      <c r="EKG47" s="255">
        <f t="shared" ref="EKG47:EKG49" si="1833">EKE47</f>
        <v>5000</v>
      </c>
      <c r="EKI47" s="255">
        <f t="shared" ref="EKI47:EKI49" si="1834">EKG47</f>
        <v>5000</v>
      </c>
      <c r="EKK47" s="255">
        <f t="shared" ref="EKK47:EKK49" si="1835">EKI47</f>
        <v>5000</v>
      </c>
      <c r="EKM47" s="255">
        <f t="shared" ref="EKM47:EKM49" si="1836">EKK47</f>
        <v>5000</v>
      </c>
      <c r="EKO47" s="255">
        <f t="shared" ref="EKO47:EKO49" si="1837">EKM47</f>
        <v>5000</v>
      </c>
      <c r="EKQ47" s="255">
        <f t="shared" ref="EKQ47:EKQ49" si="1838">EKO47</f>
        <v>5000</v>
      </c>
      <c r="EKS47" s="255">
        <f t="shared" ref="EKS47:EKS49" si="1839">EKQ47</f>
        <v>5000</v>
      </c>
      <c r="EKU47" s="255">
        <f t="shared" ref="EKU47:EKU49" si="1840">EKS47</f>
        <v>5000</v>
      </c>
      <c r="EKW47" s="255">
        <f t="shared" ref="EKW47:EKW49" si="1841">EKU47</f>
        <v>5000</v>
      </c>
      <c r="EKY47" s="255">
        <f t="shared" ref="EKY47:EKY49" si="1842">EKW47</f>
        <v>5000</v>
      </c>
      <c r="ELA47" s="255">
        <f t="shared" ref="ELA47:ELA49" si="1843">EKY47</f>
        <v>5000</v>
      </c>
      <c r="ELC47" s="255">
        <f t="shared" ref="ELC47:ELC49" si="1844">ELA47</f>
        <v>5000</v>
      </c>
      <c r="ELE47" s="255">
        <f t="shared" ref="ELE47:ELE49" si="1845">ELC47</f>
        <v>5000</v>
      </c>
      <c r="ELG47" s="255">
        <f t="shared" ref="ELG47:ELG49" si="1846">ELE47</f>
        <v>5000</v>
      </c>
      <c r="ELI47" s="255">
        <f t="shared" ref="ELI47:ELI49" si="1847">ELG47</f>
        <v>5000</v>
      </c>
      <c r="ELK47" s="255">
        <f t="shared" ref="ELK47:ELK49" si="1848">ELI47</f>
        <v>5000</v>
      </c>
      <c r="ELM47" s="255">
        <f t="shared" ref="ELM47:ELM49" si="1849">ELK47</f>
        <v>5000</v>
      </c>
      <c r="ELO47" s="255">
        <f t="shared" ref="ELO47:ELO49" si="1850">ELM47</f>
        <v>5000</v>
      </c>
      <c r="ELQ47" s="255">
        <f t="shared" ref="ELQ47:ELQ49" si="1851">ELO47</f>
        <v>5000</v>
      </c>
      <c r="ELS47" s="255">
        <f t="shared" ref="ELS47:ELS49" si="1852">ELQ47</f>
        <v>5000</v>
      </c>
      <c r="ELU47" s="255">
        <f t="shared" ref="ELU47:ELU49" si="1853">ELS47</f>
        <v>5000</v>
      </c>
      <c r="ELW47" s="255">
        <f t="shared" ref="ELW47:ELW49" si="1854">ELU47</f>
        <v>5000</v>
      </c>
      <c r="ELY47" s="255">
        <f t="shared" ref="ELY47:ELY49" si="1855">ELW47</f>
        <v>5000</v>
      </c>
      <c r="EMA47" s="255">
        <f t="shared" ref="EMA47:EMA49" si="1856">ELY47</f>
        <v>5000</v>
      </c>
      <c r="EMC47" s="255">
        <f t="shared" ref="EMC47:EMC49" si="1857">EMA47</f>
        <v>5000</v>
      </c>
      <c r="EME47" s="255">
        <f t="shared" ref="EME47:EME49" si="1858">EMC47</f>
        <v>5000</v>
      </c>
      <c r="EMG47" s="255">
        <f t="shared" ref="EMG47:EMG49" si="1859">EME47</f>
        <v>5000</v>
      </c>
      <c r="EMI47" s="255">
        <f t="shared" ref="EMI47:EMI49" si="1860">EMG47</f>
        <v>5000</v>
      </c>
      <c r="EMK47" s="255">
        <f t="shared" ref="EMK47:EMK49" si="1861">EMI47</f>
        <v>5000</v>
      </c>
      <c r="EMM47" s="255">
        <f t="shared" ref="EMM47:EMM49" si="1862">EMK47</f>
        <v>5000</v>
      </c>
      <c r="EMO47" s="255">
        <f t="shared" ref="EMO47:EMO49" si="1863">EMM47</f>
        <v>5000</v>
      </c>
      <c r="EMQ47" s="255">
        <f t="shared" ref="EMQ47:EMQ49" si="1864">EMO47</f>
        <v>5000</v>
      </c>
      <c r="EMS47" s="255">
        <f t="shared" ref="EMS47:EMS49" si="1865">EMQ47</f>
        <v>5000</v>
      </c>
      <c r="EMU47" s="255">
        <f t="shared" ref="EMU47:EMU49" si="1866">EMS47</f>
        <v>5000</v>
      </c>
      <c r="EMW47" s="255">
        <f t="shared" ref="EMW47:EMW49" si="1867">EMU47</f>
        <v>5000</v>
      </c>
      <c r="EMY47" s="255">
        <f t="shared" ref="EMY47:EMY49" si="1868">EMW47</f>
        <v>5000</v>
      </c>
      <c r="ENA47" s="255">
        <f t="shared" ref="ENA47:ENA49" si="1869">EMY47</f>
        <v>5000</v>
      </c>
      <c r="ENC47" s="255">
        <f t="shared" ref="ENC47:ENC49" si="1870">ENA47</f>
        <v>5000</v>
      </c>
      <c r="ENE47" s="255">
        <f t="shared" ref="ENE47:ENE49" si="1871">ENC47</f>
        <v>5000</v>
      </c>
      <c r="ENG47" s="255">
        <f t="shared" ref="ENG47:ENG49" si="1872">ENE47</f>
        <v>5000</v>
      </c>
      <c r="ENI47" s="255">
        <f t="shared" ref="ENI47:ENI49" si="1873">ENG47</f>
        <v>5000</v>
      </c>
      <c r="ENK47" s="255">
        <f t="shared" ref="ENK47:ENK49" si="1874">ENI47</f>
        <v>5000</v>
      </c>
      <c r="ENM47" s="255">
        <f t="shared" ref="ENM47:ENM49" si="1875">ENK47</f>
        <v>5000</v>
      </c>
      <c r="ENO47" s="255">
        <f t="shared" ref="ENO47:ENO49" si="1876">ENM47</f>
        <v>5000</v>
      </c>
      <c r="ENQ47" s="255">
        <f t="shared" ref="ENQ47:ENQ49" si="1877">ENO47</f>
        <v>5000</v>
      </c>
      <c r="ENS47" s="255">
        <f t="shared" ref="ENS47:ENS49" si="1878">ENQ47</f>
        <v>5000</v>
      </c>
      <c r="ENU47" s="255">
        <f t="shared" ref="ENU47:ENU49" si="1879">ENS47</f>
        <v>5000</v>
      </c>
      <c r="ENW47" s="255">
        <f t="shared" ref="ENW47:ENW49" si="1880">ENU47</f>
        <v>5000</v>
      </c>
      <c r="ENY47" s="255">
        <f t="shared" ref="ENY47:ENY49" si="1881">ENW47</f>
        <v>5000</v>
      </c>
      <c r="EOA47" s="255">
        <f t="shared" ref="EOA47:EOA49" si="1882">ENY47</f>
        <v>5000</v>
      </c>
      <c r="EOC47" s="255">
        <f t="shared" ref="EOC47:EOC49" si="1883">EOA47</f>
        <v>5000</v>
      </c>
      <c r="EOE47" s="255">
        <f t="shared" ref="EOE47:EOE49" si="1884">EOC47</f>
        <v>5000</v>
      </c>
      <c r="EOG47" s="255">
        <f t="shared" ref="EOG47:EOG49" si="1885">EOE47</f>
        <v>5000</v>
      </c>
      <c r="EOI47" s="255">
        <f t="shared" ref="EOI47:EOI49" si="1886">EOG47</f>
        <v>5000</v>
      </c>
      <c r="EOK47" s="255">
        <f t="shared" ref="EOK47:EOK49" si="1887">EOI47</f>
        <v>5000</v>
      </c>
      <c r="EOM47" s="255">
        <f t="shared" ref="EOM47:EOM49" si="1888">EOK47</f>
        <v>5000</v>
      </c>
      <c r="EOO47" s="255">
        <f t="shared" ref="EOO47:EOO49" si="1889">EOM47</f>
        <v>5000</v>
      </c>
      <c r="EOQ47" s="255">
        <f t="shared" ref="EOQ47:EOQ49" si="1890">EOO47</f>
        <v>5000</v>
      </c>
      <c r="EOS47" s="255">
        <f t="shared" ref="EOS47:EOS49" si="1891">EOQ47</f>
        <v>5000</v>
      </c>
      <c r="EOU47" s="255">
        <f t="shared" ref="EOU47:EOU49" si="1892">EOS47</f>
        <v>5000</v>
      </c>
      <c r="EOW47" s="255">
        <f t="shared" ref="EOW47:EOW49" si="1893">EOU47</f>
        <v>5000</v>
      </c>
      <c r="EOY47" s="255">
        <f t="shared" ref="EOY47:EOY49" si="1894">EOW47</f>
        <v>5000</v>
      </c>
      <c r="EPA47" s="255">
        <f t="shared" ref="EPA47:EPA49" si="1895">EOY47</f>
        <v>5000</v>
      </c>
      <c r="EPC47" s="255">
        <f t="shared" ref="EPC47:EPC49" si="1896">EPA47</f>
        <v>5000</v>
      </c>
      <c r="EPE47" s="255">
        <f t="shared" ref="EPE47:EPE49" si="1897">EPC47</f>
        <v>5000</v>
      </c>
      <c r="EPG47" s="255">
        <f t="shared" ref="EPG47:EPG49" si="1898">EPE47</f>
        <v>5000</v>
      </c>
      <c r="EPI47" s="255">
        <f t="shared" ref="EPI47:EPI49" si="1899">EPG47</f>
        <v>5000</v>
      </c>
      <c r="EPK47" s="255">
        <f t="shared" ref="EPK47:EPK49" si="1900">EPI47</f>
        <v>5000</v>
      </c>
      <c r="EPM47" s="255">
        <f t="shared" ref="EPM47:EPM49" si="1901">EPK47</f>
        <v>5000</v>
      </c>
      <c r="EPO47" s="255">
        <f t="shared" ref="EPO47:EPO49" si="1902">EPM47</f>
        <v>5000</v>
      </c>
      <c r="EPQ47" s="255">
        <f t="shared" ref="EPQ47:EPQ49" si="1903">EPO47</f>
        <v>5000</v>
      </c>
      <c r="EPS47" s="255">
        <f t="shared" ref="EPS47:EPS49" si="1904">EPQ47</f>
        <v>5000</v>
      </c>
      <c r="EPU47" s="255">
        <f t="shared" ref="EPU47:EPU49" si="1905">EPS47</f>
        <v>5000</v>
      </c>
      <c r="EPW47" s="255">
        <f t="shared" ref="EPW47:EPW49" si="1906">EPU47</f>
        <v>5000</v>
      </c>
      <c r="EPY47" s="255">
        <f t="shared" ref="EPY47:EPY49" si="1907">EPW47</f>
        <v>5000</v>
      </c>
      <c r="EQA47" s="255">
        <f t="shared" ref="EQA47:EQA49" si="1908">EPY47</f>
        <v>5000</v>
      </c>
      <c r="EQC47" s="255">
        <f t="shared" ref="EQC47:EQC49" si="1909">EQA47</f>
        <v>5000</v>
      </c>
      <c r="EQE47" s="255">
        <f t="shared" ref="EQE47:EQE49" si="1910">EQC47</f>
        <v>5000</v>
      </c>
      <c r="EQG47" s="255">
        <f t="shared" ref="EQG47:EQG49" si="1911">EQE47</f>
        <v>5000</v>
      </c>
      <c r="EQI47" s="255">
        <f t="shared" ref="EQI47:EQI49" si="1912">EQG47</f>
        <v>5000</v>
      </c>
      <c r="EQK47" s="255">
        <f t="shared" ref="EQK47:EQK49" si="1913">EQI47</f>
        <v>5000</v>
      </c>
      <c r="EQM47" s="255">
        <f t="shared" ref="EQM47:EQM49" si="1914">EQK47</f>
        <v>5000</v>
      </c>
      <c r="EQO47" s="255">
        <f t="shared" ref="EQO47:EQO49" si="1915">EQM47</f>
        <v>5000</v>
      </c>
      <c r="EQQ47" s="255">
        <f t="shared" ref="EQQ47:EQQ49" si="1916">EQO47</f>
        <v>5000</v>
      </c>
      <c r="EQS47" s="255">
        <f t="shared" ref="EQS47:EQS49" si="1917">EQQ47</f>
        <v>5000</v>
      </c>
      <c r="EQU47" s="255">
        <f t="shared" ref="EQU47:EQU49" si="1918">EQS47</f>
        <v>5000</v>
      </c>
      <c r="EQW47" s="255">
        <f t="shared" ref="EQW47:EQW49" si="1919">EQU47</f>
        <v>5000</v>
      </c>
      <c r="EQY47" s="255">
        <f t="shared" ref="EQY47:EQY49" si="1920">EQW47</f>
        <v>5000</v>
      </c>
      <c r="ERA47" s="255">
        <f t="shared" ref="ERA47:ERA49" si="1921">EQY47</f>
        <v>5000</v>
      </c>
      <c r="ERC47" s="255">
        <f t="shared" ref="ERC47:ERC49" si="1922">ERA47</f>
        <v>5000</v>
      </c>
      <c r="ERE47" s="255">
        <f t="shared" ref="ERE47:ERE49" si="1923">ERC47</f>
        <v>5000</v>
      </c>
      <c r="ERG47" s="255">
        <f t="shared" ref="ERG47:ERG49" si="1924">ERE47</f>
        <v>5000</v>
      </c>
      <c r="ERI47" s="255">
        <f t="shared" ref="ERI47:ERI49" si="1925">ERG47</f>
        <v>5000</v>
      </c>
      <c r="ERK47" s="255">
        <f t="shared" ref="ERK47:ERK49" si="1926">ERI47</f>
        <v>5000</v>
      </c>
      <c r="ERM47" s="255">
        <f t="shared" ref="ERM47:ERM49" si="1927">ERK47</f>
        <v>5000</v>
      </c>
      <c r="ERO47" s="255">
        <f t="shared" ref="ERO47:ERO49" si="1928">ERM47</f>
        <v>5000</v>
      </c>
      <c r="ERQ47" s="255">
        <f t="shared" ref="ERQ47:ERQ49" si="1929">ERO47</f>
        <v>5000</v>
      </c>
      <c r="ERS47" s="255">
        <f t="shared" ref="ERS47:ERS49" si="1930">ERQ47</f>
        <v>5000</v>
      </c>
      <c r="ERU47" s="255">
        <f t="shared" ref="ERU47:ERU49" si="1931">ERS47</f>
        <v>5000</v>
      </c>
      <c r="ERW47" s="255">
        <f t="shared" ref="ERW47:ERW49" si="1932">ERU47</f>
        <v>5000</v>
      </c>
      <c r="ERY47" s="255">
        <f t="shared" ref="ERY47:ERY49" si="1933">ERW47</f>
        <v>5000</v>
      </c>
      <c r="ESA47" s="255">
        <f t="shared" ref="ESA47:ESA49" si="1934">ERY47</f>
        <v>5000</v>
      </c>
      <c r="ESC47" s="255">
        <f t="shared" ref="ESC47:ESC49" si="1935">ESA47</f>
        <v>5000</v>
      </c>
      <c r="ESE47" s="255">
        <f t="shared" ref="ESE47:ESE49" si="1936">ESC47</f>
        <v>5000</v>
      </c>
      <c r="ESG47" s="255">
        <f t="shared" ref="ESG47:ESG49" si="1937">ESE47</f>
        <v>5000</v>
      </c>
      <c r="ESI47" s="255">
        <f t="shared" ref="ESI47:ESI49" si="1938">ESG47</f>
        <v>5000</v>
      </c>
      <c r="ESK47" s="255">
        <f t="shared" ref="ESK47:ESK49" si="1939">ESI47</f>
        <v>5000</v>
      </c>
      <c r="ESM47" s="255">
        <f t="shared" ref="ESM47:ESM49" si="1940">ESK47</f>
        <v>5000</v>
      </c>
      <c r="ESO47" s="255">
        <f t="shared" ref="ESO47:ESO49" si="1941">ESM47</f>
        <v>5000</v>
      </c>
      <c r="ESQ47" s="255">
        <f t="shared" ref="ESQ47:ESQ49" si="1942">ESO47</f>
        <v>5000</v>
      </c>
      <c r="ESS47" s="255">
        <f t="shared" ref="ESS47:ESS49" si="1943">ESQ47</f>
        <v>5000</v>
      </c>
      <c r="ESU47" s="255">
        <f t="shared" ref="ESU47:ESU49" si="1944">ESS47</f>
        <v>5000</v>
      </c>
      <c r="ESW47" s="255">
        <f t="shared" ref="ESW47:ESW49" si="1945">ESU47</f>
        <v>5000</v>
      </c>
      <c r="ESY47" s="255">
        <f t="shared" ref="ESY47:ESY49" si="1946">ESW47</f>
        <v>5000</v>
      </c>
      <c r="ETA47" s="255">
        <f t="shared" ref="ETA47:ETA49" si="1947">ESY47</f>
        <v>5000</v>
      </c>
      <c r="ETC47" s="255">
        <f t="shared" ref="ETC47:ETC49" si="1948">ETA47</f>
        <v>5000</v>
      </c>
      <c r="ETE47" s="255">
        <f t="shared" ref="ETE47:ETE49" si="1949">ETC47</f>
        <v>5000</v>
      </c>
      <c r="ETG47" s="255">
        <f t="shared" ref="ETG47:ETG49" si="1950">ETE47</f>
        <v>5000</v>
      </c>
      <c r="ETI47" s="255">
        <f t="shared" ref="ETI47:ETI49" si="1951">ETG47</f>
        <v>5000</v>
      </c>
      <c r="ETK47" s="255">
        <f t="shared" ref="ETK47:ETK49" si="1952">ETI47</f>
        <v>5000</v>
      </c>
      <c r="ETM47" s="255">
        <f t="shared" ref="ETM47:ETM49" si="1953">ETK47</f>
        <v>5000</v>
      </c>
      <c r="ETO47" s="255">
        <f t="shared" ref="ETO47:ETO49" si="1954">ETM47</f>
        <v>5000</v>
      </c>
      <c r="ETQ47" s="255">
        <f t="shared" ref="ETQ47:ETQ49" si="1955">ETO47</f>
        <v>5000</v>
      </c>
      <c r="ETS47" s="255">
        <f t="shared" ref="ETS47:ETS49" si="1956">ETQ47</f>
        <v>5000</v>
      </c>
      <c r="ETU47" s="255">
        <f t="shared" ref="ETU47:ETU49" si="1957">ETS47</f>
        <v>5000</v>
      </c>
      <c r="ETW47" s="255">
        <f t="shared" ref="ETW47:ETW49" si="1958">ETU47</f>
        <v>5000</v>
      </c>
      <c r="ETY47" s="255">
        <f t="shared" ref="ETY47:ETY49" si="1959">ETW47</f>
        <v>5000</v>
      </c>
      <c r="EUA47" s="255">
        <f t="shared" ref="EUA47:EUA49" si="1960">ETY47</f>
        <v>5000</v>
      </c>
      <c r="EUC47" s="255">
        <f t="shared" ref="EUC47:EUC49" si="1961">EUA47</f>
        <v>5000</v>
      </c>
      <c r="EUE47" s="255">
        <f t="shared" ref="EUE47:EUE49" si="1962">EUC47</f>
        <v>5000</v>
      </c>
      <c r="EUG47" s="255">
        <f t="shared" ref="EUG47:EUG49" si="1963">EUE47</f>
        <v>5000</v>
      </c>
      <c r="EUI47" s="255">
        <f t="shared" ref="EUI47:EUI49" si="1964">EUG47</f>
        <v>5000</v>
      </c>
      <c r="EUK47" s="255">
        <f t="shared" ref="EUK47:EUK49" si="1965">EUI47</f>
        <v>5000</v>
      </c>
      <c r="EUM47" s="255">
        <f t="shared" ref="EUM47:EUM49" si="1966">EUK47</f>
        <v>5000</v>
      </c>
      <c r="EUO47" s="255">
        <f t="shared" ref="EUO47:EUO49" si="1967">EUM47</f>
        <v>5000</v>
      </c>
      <c r="EUQ47" s="255">
        <f t="shared" ref="EUQ47:EUQ49" si="1968">EUO47</f>
        <v>5000</v>
      </c>
      <c r="EUS47" s="255">
        <f t="shared" ref="EUS47:EUS49" si="1969">EUQ47</f>
        <v>5000</v>
      </c>
      <c r="EUU47" s="255">
        <f t="shared" ref="EUU47:EUU49" si="1970">EUS47</f>
        <v>5000</v>
      </c>
      <c r="EUW47" s="255">
        <f t="shared" ref="EUW47:EUW49" si="1971">EUU47</f>
        <v>5000</v>
      </c>
      <c r="EUY47" s="255">
        <f t="shared" ref="EUY47:EUY49" si="1972">EUW47</f>
        <v>5000</v>
      </c>
      <c r="EVA47" s="255">
        <f t="shared" ref="EVA47:EVA49" si="1973">EUY47</f>
        <v>5000</v>
      </c>
      <c r="EVC47" s="255">
        <f t="shared" ref="EVC47:EVC49" si="1974">EVA47</f>
        <v>5000</v>
      </c>
      <c r="EVE47" s="255">
        <f t="shared" ref="EVE47:EVE49" si="1975">EVC47</f>
        <v>5000</v>
      </c>
      <c r="EVG47" s="255">
        <f t="shared" ref="EVG47:EVG49" si="1976">EVE47</f>
        <v>5000</v>
      </c>
      <c r="EVI47" s="255">
        <f t="shared" ref="EVI47:EVI49" si="1977">EVG47</f>
        <v>5000</v>
      </c>
      <c r="EVK47" s="255">
        <f t="shared" ref="EVK47:EVK49" si="1978">EVI47</f>
        <v>5000</v>
      </c>
      <c r="EVM47" s="255">
        <f t="shared" ref="EVM47:EVM49" si="1979">EVK47</f>
        <v>5000</v>
      </c>
      <c r="EVO47" s="255">
        <f t="shared" ref="EVO47:EVO49" si="1980">EVM47</f>
        <v>5000</v>
      </c>
      <c r="EVQ47" s="255">
        <f t="shared" ref="EVQ47:EVQ49" si="1981">EVO47</f>
        <v>5000</v>
      </c>
      <c r="EVS47" s="255">
        <f t="shared" ref="EVS47:EVS49" si="1982">EVQ47</f>
        <v>5000</v>
      </c>
      <c r="EVU47" s="255">
        <f t="shared" ref="EVU47:EVU49" si="1983">EVS47</f>
        <v>5000</v>
      </c>
      <c r="EVW47" s="255">
        <f t="shared" ref="EVW47:EVW49" si="1984">EVU47</f>
        <v>5000</v>
      </c>
      <c r="EVY47" s="255">
        <f t="shared" ref="EVY47:EVY49" si="1985">EVW47</f>
        <v>5000</v>
      </c>
      <c r="EWA47" s="255">
        <f t="shared" ref="EWA47:EWA49" si="1986">EVY47</f>
        <v>5000</v>
      </c>
      <c r="EWC47" s="255">
        <f t="shared" ref="EWC47:EWC49" si="1987">EWA47</f>
        <v>5000</v>
      </c>
      <c r="EWE47" s="255">
        <f t="shared" ref="EWE47:EWE49" si="1988">EWC47</f>
        <v>5000</v>
      </c>
      <c r="EWG47" s="255">
        <f t="shared" ref="EWG47:EWG49" si="1989">EWE47</f>
        <v>5000</v>
      </c>
      <c r="EWI47" s="255">
        <f t="shared" ref="EWI47:EWI49" si="1990">EWG47</f>
        <v>5000</v>
      </c>
      <c r="EWK47" s="255">
        <f t="shared" ref="EWK47:EWK49" si="1991">EWI47</f>
        <v>5000</v>
      </c>
      <c r="EWM47" s="255">
        <f t="shared" ref="EWM47:EWM49" si="1992">EWK47</f>
        <v>5000</v>
      </c>
      <c r="EWO47" s="255">
        <f t="shared" ref="EWO47:EWO49" si="1993">EWM47</f>
        <v>5000</v>
      </c>
      <c r="EWQ47" s="255">
        <f t="shared" ref="EWQ47:EWQ49" si="1994">EWO47</f>
        <v>5000</v>
      </c>
      <c r="EWS47" s="255">
        <f t="shared" ref="EWS47:EWS49" si="1995">EWQ47</f>
        <v>5000</v>
      </c>
      <c r="EWU47" s="255">
        <f t="shared" ref="EWU47:EWU49" si="1996">EWS47</f>
        <v>5000</v>
      </c>
      <c r="EWW47" s="255">
        <f t="shared" ref="EWW47:EWW49" si="1997">EWU47</f>
        <v>5000</v>
      </c>
      <c r="EWY47" s="255">
        <f t="shared" ref="EWY47:EWY49" si="1998">EWW47</f>
        <v>5000</v>
      </c>
      <c r="EXA47" s="255">
        <f t="shared" ref="EXA47:EXA49" si="1999">EWY47</f>
        <v>5000</v>
      </c>
      <c r="EXC47" s="255">
        <f t="shared" ref="EXC47:EXC49" si="2000">EXA47</f>
        <v>5000</v>
      </c>
      <c r="EXE47" s="255">
        <f t="shared" ref="EXE47:EXE49" si="2001">EXC47</f>
        <v>5000</v>
      </c>
      <c r="EXG47" s="255">
        <f t="shared" ref="EXG47:EXG49" si="2002">EXE47</f>
        <v>5000</v>
      </c>
      <c r="EXI47" s="255">
        <f t="shared" ref="EXI47:EXI49" si="2003">EXG47</f>
        <v>5000</v>
      </c>
      <c r="EXK47" s="255">
        <f t="shared" ref="EXK47:EXK49" si="2004">EXI47</f>
        <v>5000</v>
      </c>
      <c r="EXM47" s="255">
        <f t="shared" ref="EXM47:EXM49" si="2005">EXK47</f>
        <v>5000</v>
      </c>
      <c r="EXO47" s="255">
        <f t="shared" ref="EXO47:EXO49" si="2006">EXM47</f>
        <v>5000</v>
      </c>
      <c r="EXQ47" s="255">
        <f t="shared" ref="EXQ47:EXQ49" si="2007">EXO47</f>
        <v>5000</v>
      </c>
      <c r="EXS47" s="255">
        <f t="shared" ref="EXS47:EXS49" si="2008">EXQ47</f>
        <v>5000</v>
      </c>
      <c r="EXU47" s="255">
        <f t="shared" ref="EXU47:EXU49" si="2009">EXS47</f>
        <v>5000</v>
      </c>
      <c r="EXW47" s="255">
        <f t="shared" ref="EXW47:EXW49" si="2010">EXU47</f>
        <v>5000</v>
      </c>
      <c r="EXY47" s="255">
        <f t="shared" ref="EXY47:EXY49" si="2011">EXW47</f>
        <v>5000</v>
      </c>
      <c r="EYA47" s="255">
        <f t="shared" ref="EYA47:EYA49" si="2012">EXY47</f>
        <v>5000</v>
      </c>
      <c r="EYC47" s="255">
        <f t="shared" ref="EYC47:EYC49" si="2013">EYA47</f>
        <v>5000</v>
      </c>
      <c r="EYE47" s="255">
        <f t="shared" ref="EYE47:EYE49" si="2014">EYC47</f>
        <v>5000</v>
      </c>
      <c r="EYG47" s="255">
        <f t="shared" ref="EYG47:EYG49" si="2015">EYE47</f>
        <v>5000</v>
      </c>
      <c r="EYI47" s="255">
        <f t="shared" ref="EYI47:EYI49" si="2016">EYG47</f>
        <v>5000</v>
      </c>
      <c r="EYK47" s="255">
        <f t="shared" ref="EYK47:EYK49" si="2017">EYI47</f>
        <v>5000</v>
      </c>
      <c r="EYM47" s="255">
        <f t="shared" ref="EYM47:EYM49" si="2018">EYK47</f>
        <v>5000</v>
      </c>
      <c r="EYO47" s="255">
        <f t="shared" ref="EYO47:EYO49" si="2019">EYM47</f>
        <v>5000</v>
      </c>
      <c r="EYQ47" s="255">
        <f t="shared" ref="EYQ47:EYQ49" si="2020">EYO47</f>
        <v>5000</v>
      </c>
      <c r="EYS47" s="255">
        <f t="shared" ref="EYS47:EYS49" si="2021">EYQ47</f>
        <v>5000</v>
      </c>
      <c r="EYU47" s="255">
        <f t="shared" ref="EYU47:EYU49" si="2022">EYS47</f>
        <v>5000</v>
      </c>
      <c r="EYW47" s="255">
        <f t="shared" ref="EYW47:EYW49" si="2023">EYU47</f>
        <v>5000</v>
      </c>
      <c r="EYY47" s="255">
        <f t="shared" ref="EYY47:EYY49" si="2024">EYW47</f>
        <v>5000</v>
      </c>
      <c r="EZA47" s="255">
        <f t="shared" ref="EZA47:EZA49" si="2025">EYY47</f>
        <v>5000</v>
      </c>
      <c r="EZC47" s="255">
        <f t="shared" ref="EZC47:EZC49" si="2026">EZA47</f>
        <v>5000</v>
      </c>
      <c r="EZE47" s="255">
        <f t="shared" ref="EZE47:EZE49" si="2027">EZC47</f>
        <v>5000</v>
      </c>
      <c r="EZG47" s="255">
        <f t="shared" ref="EZG47:EZG49" si="2028">EZE47</f>
        <v>5000</v>
      </c>
      <c r="EZI47" s="255">
        <f t="shared" ref="EZI47:EZI49" si="2029">EZG47</f>
        <v>5000</v>
      </c>
      <c r="EZK47" s="255">
        <f t="shared" ref="EZK47:EZK49" si="2030">EZI47</f>
        <v>5000</v>
      </c>
      <c r="EZM47" s="255">
        <f t="shared" ref="EZM47:EZM49" si="2031">EZK47</f>
        <v>5000</v>
      </c>
      <c r="EZO47" s="255">
        <f t="shared" ref="EZO47:EZO49" si="2032">EZM47</f>
        <v>5000</v>
      </c>
      <c r="EZQ47" s="255">
        <f t="shared" ref="EZQ47:EZQ49" si="2033">EZO47</f>
        <v>5000</v>
      </c>
      <c r="EZS47" s="255">
        <f t="shared" ref="EZS47:EZS49" si="2034">EZQ47</f>
        <v>5000</v>
      </c>
      <c r="EZU47" s="255">
        <f t="shared" ref="EZU47:EZU49" si="2035">EZS47</f>
        <v>5000</v>
      </c>
      <c r="EZW47" s="255">
        <f t="shared" ref="EZW47:EZW49" si="2036">EZU47</f>
        <v>5000</v>
      </c>
      <c r="EZY47" s="255">
        <f t="shared" ref="EZY47:EZY49" si="2037">EZW47</f>
        <v>5000</v>
      </c>
      <c r="FAA47" s="255">
        <f t="shared" ref="FAA47:FAA49" si="2038">EZY47</f>
        <v>5000</v>
      </c>
      <c r="FAC47" s="255">
        <f t="shared" ref="FAC47:FAC49" si="2039">FAA47</f>
        <v>5000</v>
      </c>
      <c r="FAE47" s="255">
        <f t="shared" ref="FAE47:FAE49" si="2040">FAC47</f>
        <v>5000</v>
      </c>
      <c r="FAG47" s="255">
        <f t="shared" ref="FAG47:FAG49" si="2041">FAE47</f>
        <v>5000</v>
      </c>
      <c r="FAI47" s="255">
        <f t="shared" ref="FAI47:FAI49" si="2042">FAG47</f>
        <v>5000</v>
      </c>
      <c r="FAK47" s="255">
        <f t="shared" ref="FAK47:FAK49" si="2043">FAI47</f>
        <v>5000</v>
      </c>
      <c r="FAM47" s="255">
        <f t="shared" ref="FAM47:FAM49" si="2044">FAK47</f>
        <v>5000</v>
      </c>
      <c r="FAO47" s="255">
        <f t="shared" ref="FAO47:FAO49" si="2045">FAM47</f>
        <v>5000</v>
      </c>
      <c r="FAQ47" s="255">
        <f t="shared" ref="FAQ47:FAQ49" si="2046">FAO47</f>
        <v>5000</v>
      </c>
      <c r="FAS47" s="255">
        <f t="shared" ref="FAS47:FAS49" si="2047">FAQ47</f>
        <v>5000</v>
      </c>
      <c r="FAU47" s="255">
        <f t="shared" ref="FAU47:FAU49" si="2048">FAS47</f>
        <v>5000</v>
      </c>
      <c r="FAW47" s="255">
        <f t="shared" ref="FAW47:FAW49" si="2049">FAU47</f>
        <v>5000</v>
      </c>
      <c r="FAY47" s="255">
        <f t="shared" ref="FAY47:FAY49" si="2050">FAW47</f>
        <v>5000</v>
      </c>
      <c r="FBA47" s="255">
        <f t="shared" ref="FBA47:FBA49" si="2051">FAY47</f>
        <v>5000</v>
      </c>
      <c r="FBC47" s="255">
        <f t="shared" ref="FBC47:FBC49" si="2052">FBA47</f>
        <v>5000</v>
      </c>
      <c r="FBE47" s="255">
        <f t="shared" ref="FBE47:FBE49" si="2053">FBC47</f>
        <v>5000</v>
      </c>
      <c r="FBG47" s="255">
        <f t="shared" ref="FBG47:FBG49" si="2054">FBE47</f>
        <v>5000</v>
      </c>
      <c r="FBI47" s="255">
        <f t="shared" ref="FBI47:FBI49" si="2055">FBG47</f>
        <v>5000</v>
      </c>
      <c r="FBK47" s="255">
        <f t="shared" ref="FBK47:FBK49" si="2056">FBI47</f>
        <v>5000</v>
      </c>
      <c r="FBM47" s="255">
        <f t="shared" ref="FBM47:FBM49" si="2057">FBK47</f>
        <v>5000</v>
      </c>
      <c r="FBO47" s="255">
        <f t="shared" ref="FBO47:FBO49" si="2058">FBM47</f>
        <v>5000</v>
      </c>
      <c r="FBQ47" s="255">
        <f t="shared" ref="FBQ47:FBQ49" si="2059">FBO47</f>
        <v>5000</v>
      </c>
      <c r="FBS47" s="255">
        <f t="shared" ref="FBS47:FBS49" si="2060">FBQ47</f>
        <v>5000</v>
      </c>
      <c r="FBU47" s="255">
        <f t="shared" ref="FBU47:FBU49" si="2061">FBS47</f>
        <v>5000</v>
      </c>
      <c r="FBW47" s="255">
        <f t="shared" ref="FBW47:FBW49" si="2062">FBU47</f>
        <v>5000</v>
      </c>
      <c r="FBY47" s="255">
        <f t="shared" ref="FBY47:FBY49" si="2063">FBW47</f>
        <v>5000</v>
      </c>
      <c r="FCA47" s="255">
        <f t="shared" ref="FCA47:FCA49" si="2064">FBY47</f>
        <v>5000</v>
      </c>
      <c r="FCC47" s="255">
        <f t="shared" ref="FCC47:FCC49" si="2065">FCA47</f>
        <v>5000</v>
      </c>
      <c r="FCE47" s="255">
        <f t="shared" ref="FCE47:FCE49" si="2066">FCC47</f>
        <v>5000</v>
      </c>
      <c r="FCG47" s="255">
        <f t="shared" ref="FCG47:FCG49" si="2067">FCE47</f>
        <v>5000</v>
      </c>
      <c r="FCI47" s="255">
        <f t="shared" ref="FCI47:FCI49" si="2068">FCG47</f>
        <v>5000</v>
      </c>
      <c r="FCK47" s="255">
        <f t="shared" ref="FCK47:FCK49" si="2069">FCI47</f>
        <v>5000</v>
      </c>
      <c r="FCM47" s="255">
        <f t="shared" ref="FCM47:FCM49" si="2070">FCK47</f>
        <v>5000</v>
      </c>
      <c r="FCO47" s="255">
        <f t="shared" ref="FCO47:FCO49" si="2071">FCM47</f>
        <v>5000</v>
      </c>
      <c r="FCQ47" s="255">
        <f t="shared" ref="FCQ47:FCQ49" si="2072">FCO47</f>
        <v>5000</v>
      </c>
      <c r="FCS47" s="255">
        <f t="shared" ref="FCS47:FCS49" si="2073">FCQ47</f>
        <v>5000</v>
      </c>
      <c r="FCU47" s="255">
        <f t="shared" ref="FCU47:FCU49" si="2074">FCS47</f>
        <v>5000</v>
      </c>
      <c r="FCW47" s="255">
        <f t="shared" ref="FCW47:FCW49" si="2075">FCU47</f>
        <v>5000</v>
      </c>
      <c r="FCY47" s="255">
        <f t="shared" ref="FCY47:FCY49" si="2076">FCW47</f>
        <v>5000</v>
      </c>
      <c r="FDA47" s="255">
        <f t="shared" ref="FDA47:FDA49" si="2077">FCY47</f>
        <v>5000</v>
      </c>
      <c r="FDC47" s="255">
        <f t="shared" ref="FDC47:FDC49" si="2078">FDA47</f>
        <v>5000</v>
      </c>
      <c r="FDE47" s="255">
        <f t="shared" ref="FDE47:FDE49" si="2079">FDC47</f>
        <v>5000</v>
      </c>
      <c r="FDG47" s="255">
        <f t="shared" ref="FDG47:FDG49" si="2080">FDE47</f>
        <v>5000</v>
      </c>
      <c r="FDI47" s="255">
        <f t="shared" ref="FDI47:FDI49" si="2081">FDG47</f>
        <v>5000</v>
      </c>
      <c r="FDK47" s="255">
        <f t="shared" ref="FDK47:FDK49" si="2082">FDI47</f>
        <v>5000</v>
      </c>
      <c r="FDM47" s="255">
        <f t="shared" ref="FDM47:FDM49" si="2083">FDK47</f>
        <v>5000</v>
      </c>
      <c r="FDO47" s="255">
        <f t="shared" ref="FDO47:FDO49" si="2084">FDM47</f>
        <v>5000</v>
      </c>
      <c r="FDQ47" s="255">
        <f t="shared" ref="FDQ47:FDQ49" si="2085">FDO47</f>
        <v>5000</v>
      </c>
      <c r="FDS47" s="255">
        <f t="shared" ref="FDS47:FDS49" si="2086">FDQ47</f>
        <v>5000</v>
      </c>
      <c r="FDU47" s="255">
        <f t="shared" ref="FDU47:FDU49" si="2087">FDS47</f>
        <v>5000</v>
      </c>
      <c r="FDW47" s="255">
        <f t="shared" ref="FDW47:FDW49" si="2088">FDU47</f>
        <v>5000</v>
      </c>
      <c r="FDY47" s="255">
        <f t="shared" ref="FDY47:FDY49" si="2089">FDW47</f>
        <v>5000</v>
      </c>
      <c r="FEA47" s="255">
        <f t="shared" ref="FEA47:FEA49" si="2090">FDY47</f>
        <v>5000</v>
      </c>
      <c r="FEC47" s="255">
        <f t="shared" ref="FEC47:FEC49" si="2091">FEA47</f>
        <v>5000</v>
      </c>
      <c r="FEE47" s="255">
        <f t="shared" ref="FEE47:FEE49" si="2092">FEC47</f>
        <v>5000</v>
      </c>
      <c r="FEG47" s="255">
        <f t="shared" ref="FEG47:FEG49" si="2093">FEE47</f>
        <v>5000</v>
      </c>
      <c r="FEI47" s="255">
        <f t="shared" ref="FEI47:FEI49" si="2094">FEG47</f>
        <v>5000</v>
      </c>
      <c r="FEK47" s="255">
        <f t="shared" ref="FEK47:FEK49" si="2095">FEI47</f>
        <v>5000</v>
      </c>
      <c r="FEM47" s="255">
        <f t="shared" ref="FEM47:FEM49" si="2096">FEK47</f>
        <v>5000</v>
      </c>
      <c r="FEO47" s="255">
        <f t="shared" ref="FEO47:FEO49" si="2097">FEM47</f>
        <v>5000</v>
      </c>
      <c r="FEQ47" s="255">
        <f t="shared" ref="FEQ47:FEQ49" si="2098">FEO47</f>
        <v>5000</v>
      </c>
      <c r="FES47" s="255">
        <f t="shared" ref="FES47:FES49" si="2099">FEQ47</f>
        <v>5000</v>
      </c>
      <c r="FEU47" s="255">
        <f t="shared" ref="FEU47:FEU49" si="2100">FES47</f>
        <v>5000</v>
      </c>
      <c r="FEW47" s="255">
        <f t="shared" ref="FEW47:FEW49" si="2101">FEU47</f>
        <v>5000</v>
      </c>
      <c r="FEY47" s="255">
        <f t="shared" ref="FEY47:FEY49" si="2102">FEW47</f>
        <v>5000</v>
      </c>
      <c r="FFA47" s="255">
        <f t="shared" ref="FFA47:FFA49" si="2103">FEY47</f>
        <v>5000</v>
      </c>
      <c r="FFC47" s="255">
        <f t="shared" ref="FFC47:FFC49" si="2104">FFA47</f>
        <v>5000</v>
      </c>
      <c r="FFE47" s="255">
        <f t="shared" ref="FFE47:FFE49" si="2105">FFC47</f>
        <v>5000</v>
      </c>
      <c r="FFG47" s="255">
        <f t="shared" ref="FFG47:FFG49" si="2106">FFE47</f>
        <v>5000</v>
      </c>
      <c r="FFI47" s="255">
        <f t="shared" ref="FFI47:FFI49" si="2107">FFG47</f>
        <v>5000</v>
      </c>
      <c r="FFK47" s="255">
        <f t="shared" ref="FFK47:FFK49" si="2108">FFI47</f>
        <v>5000</v>
      </c>
      <c r="FFM47" s="255">
        <f t="shared" ref="FFM47:FFM49" si="2109">FFK47</f>
        <v>5000</v>
      </c>
      <c r="FFO47" s="255">
        <f t="shared" ref="FFO47:FFO49" si="2110">FFM47</f>
        <v>5000</v>
      </c>
      <c r="FFQ47" s="255">
        <f t="shared" ref="FFQ47:FFQ49" si="2111">FFO47</f>
        <v>5000</v>
      </c>
      <c r="FFS47" s="255">
        <f t="shared" ref="FFS47:FFS49" si="2112">FFQ47</f>
        <v>5000</v>
      </c>
      <c r="FFU47" s="255">
        <f t="shared" ref="FFU47:FFU49" si="2113">FFS47</f>
        <v>5000</v>
      </c>
      <c r="FFW47" s="255">
        <f t="shared" ref="FFW47:FFW49" si="2114">FFU47</f>
        <v>5000</v>
      </c>
      <c r="FFY47" s="255">
        <f t="shared" ref="FFY47:FFY49" si="2115">FFW47</f>
        <v>5000</v>
      </c>
      <c r="FGA47" s="255">
        <f t="shared" ref="FGA47:FGA49" si="2116">FFY47</f>
        <v>5000</v>
      </c>
      <c r="FGC47" s="255">
        <f t="shared" ref="FGC47:FGC49" si="2117">FGA47</f>
        <v>5000</v>
      </c>
      <c r="FGE47" s="255">
        <f t="shared" ref="FGE47:FGE49" si="2118">FGC47</f>
        <v>5000</v>
      </c>
      <c r="FGG47" s="255">
        <f t="shared" ref="FGG47:FGG49" si="2119">FGE47</f>
        <v>5000</v>
      </c>
      <c r="FGI47" s="255">
        <f t="shared" ref="FGI47:FGI49" si="2120">FGG47</f>
        <v>5000</v>
      </c>
      <c r="FGK47" s="255">
        <f t="shared" ref="FGK47:FGK49" si="2121">FGI47</f>
        <v>5000</v>
      </c>
      <c r="FGM47" s="255">
        <f t="shared" ref="FGM47:FGM49" si="2122">FGK47</f>
        <v>5000</v>
      </c>
      <c r="FGO47" s="255">
        <f t="shared" ref="FGO47:FGO49" si="2123">FGM47</f>
        <v>5000</v>
      </c>
      <c r="FGQ47" s="255">
        <f t="shared" ref="FGQ47:FGQ49" si="2124">FGO47</f>
        <v>5000</v>
      </c>
      <c r="FGS47" s="255">
        <f t="shared" ref="FGS47:FGS49" si="2125">FGQ47</f>
        <v>5000</v>
      </c>
      <c r="FGU47" s="255">
        <f t="shared" ref="FGU47:FGU49" si="2126">FGS47</f>
        <v>5000</v>
      </c>
      <c r="FGW47" s="255">
        <f t="shared" ref="FGW47:FGW49" si="2127">FGU47</f>
        <v>5000</v>
      </c>
      <c r="FGY47" s="255">
        <f t="shared" ref="FGY47:FGY49" si="2128">FGW47</f>
        <v>5000</v>
      </c>
      <c r="FHA47" s="255">
        <f t="shared" ref="FHA47:FHA49" si="2129">FGY47</f>
        <v>5000</v>
      </c>
      <c r="FHC47" s="255">
        <f t="shared" ref="FHC47:FHC49" si="2130">FHA47</f>
        <v>5000</v>
      </c>
      <c r="FHE47" s="255">
        <f t="shared" ref="FHE47:FHE49" si="2131">FHC47</f>
        <v>5000</v>
      </c>
      <c r="FHG47" s="255">
        <f t="shared" ref="FHG47:FHG49" si="2132">FHE47</f>
        <v>5000</v>
      </c>
      <c r="FHI47" s="255">
        <f t="shared" ref="FHI47:FHI49" si="2133">FHG47</f>
        <v>5000</v>
      </c>
      <c r="FHK47" s="255">
        <f t="shared" ref="FHK47:FHK49" si="2134">FHI47</f>
        <v>5000</v>
      </c>
      <c r="FHM47" s="255">
        <f t="shared" ref="FHM47:FHM49" si="2135">FHK47</f>
        <v>5000</v>
      </c>
      <c r="FHO47" s="255">
        <f t="shared" ref="FHO47:FHO49" si="2136">FHM47</f>
        <v>5000</v>
      </c>
      <c r="FHQ47" s="255">
        <f t="shared" ref="FHQ47:FHQ49" si="2137">FHO47</f>
        <v>5000</v>
      </c>
      <c r="FHS47" s="255">
        <f t="shared" ref="FHS47:FHS49" si="2138">FHQ47</f>
        <v>5000</v>
      </c>
      <c r="FHU47" s="255">
        <f t="shared" ref="FHU47:FHU49" si="2139">FHS47</f>
        <v>5000</v>
      </c>
      <c r="FHW47" s="255">
        <f t="shared" ref="FHW47:FHW49" si="2140">FHU47</f>
        <v>5000</v>
      </c>
      <c r="FHY47" s="255">
        <f t="shared" ref="FHY47:FHY49" si="2141">FHW47</f>
        <v>5000</v>
      </c>
      <c r="FIA47" s="255">
        <f t="shared" ref="FIA47:FIA49" si="2142">FHY47</f>
        <v>5000</v>
      </c>
      <c r="FIC47" s="255">
        <f t="shared" ref="FIC47:FIC49" si="2143">FIA47</f>
        <v>5000</v>
      </c>
      <c r="FIE47" s="255">
        <f t="shared" ref="FIE47:FIE49" si="2144">FIC47</f>
        <v>5000</v>
      </c>
      <c r="FIG47" s="255">
        <f t="shared" ref="FIG47:FIG49" si="2145">FIE47</f>
        <v>5000</v>
      </c>
      <c r="FII47" s="255">
        <f t="shared" ref="FII47:FII49" si="2146">FIG47</f>
        <v>5000</v>
      </c>
      <c r="FIK47" s="255">
        <f t="shared" ref="FIK47:FIK49" si="2147">FII47</f>
        <v>5000</v>
      </c>
      <c r="FIM47" s="255">
        <f t="shared" ref="FIM47:FIM49" si="2148">FIK47</f>
        <v>5000</v>
      </c>
      <c r="FIO47" s="255">
        <f t="shared" ref="FIO47:FIO49" si="2149">FIM47</f>
        <v>5000</v>
      </c>
      <c r="FIQ47" s="255">
        <f t="shared" ref="FIQ47:FIQ49" si="2150">FIO47</f>
        <v>5000</v>
      </c>
      <c r="FIS47" s="255">
        <f t="shared" ref="FIS47:FIS49" si="2151">FIQ47</f>
        <v>5000</v>
      </c>
      <c r="FIU47" s="255">
        <f t="shared" ref="FIU47:FIU49" si="2152">FIS47</f>
        <v>5000</v>
      </c>
      <c r="FIW47" s="255">
        <f t="shared" ref="FIW47:FIW49" si="2153">FIU47</f>
        <v>5000</v>
      </c>
      <c r="FIY47" s="255">
        <f t="shared" ref="FIY47:FIY49" si="2154">FIW47</f>
        <v>5000</v>
      </c>
      <c r="FJA47" s="255">
        <f t="shared" ref="FJA47:FJA49" si="2155">FIY47</f>
        <v>5000</v>
      </c>
      <c r="FJC47" s="255">
        <f t="shared" ref="FJC47:FJC49" si="2156">FJA47</f>
        <v>5000</v>
      </c>
      <c r="FJE47" s="255">
        <f t="shared" ref="FJE47:FJE49" si="2157">FJC47</f>
        <v>5000</v>
      </c>
      <c r="FJG47" s="255">
        <f t="shared" ref="FJG47:FJG49" si="2158">FJE47</f>
        <v>5000</v>
      </c>
      <c r="FJI47" s="255">
        <f t="shared" ref="FJI47:FJI49" si="2159">FJG47</f>
        <v>5000</v>
      </c>
      <c r="FJK47" s="255">
        <f t="shared" ref="FJK47:FJK49" si="2160">FJI47</f>
        <v>5000</v>
      </c>
      <c r="FJM47" s="255">
        <f t="shared" ref="FJM47:FJM49" si="2161">FJK47</f>
        <v>5000</v>
      </c>
      <c r="FJO47" s="255">
        <f t="shared" ref="FJO47:FJO49" si="2162">FJM47</f>
        <v>5000</v>
      </c>
      <c r="FJQ47" s="255">
        <f t="shared" ref="FJQ47:FJQ49" si="2163">FJO47</f>
        <v>5000</v>
      </c>
      <c r="FJS47" s="255">
        <f t="shared" ref="FJS47:FJS49" si="2164">FJQ47</f>
        <v>5000</v>
      </c>
      <c r="FJU47" s="255">
        <f t="shared" ref="FJU47:FJU49" si="2165">FJS47</f>
        <v>5000</v>
      </c>
      <c r="FJW47" s="255">
        <f t="shared" ref="FJW47:FJW49" si="2166">FJU47</f>
        <v>5000</v>
      </c>
      <c r="FJY47" s="255">
        <f t="shared" ref="FJY47:FJY49" si="2167">FJW47</f>
        <v>5000</v>
      </c>
      <c r="FKA47" s="255">
        <f t="shared" ref="FKA47:FKA49" si="2168">FJY47</f>
        <v>5000</v>
      </c>
      <c r="FKC47" s="255">
        <f t="shared" ref="FKC47:FKC49" si="2169">FKA47</f>
        <v>5000</v>
      </c>
      <c r="FKE47" s="255">
        <f t="shared" ref="FKE47:FKE49" si="2170">FKC47</f>
        <v>5000</v>
      </c>
      <c r="FKG47" s="255">
        <f t="shared" ref="FKG47:FKG49" si="2171">FKE47</f>
        <v>5000</v>
      </c>
      <c r="FKI47" s="255">
        <f t="shared" ref="FKI47:FKI49" si="2172">FKG47</f>
        <v>5000</v>
      </c>
      <c r="FKK47" s="255">
        <f t="shared" ref="FKK47:FKK49" si="2173">FKI47</f>
        <v>5000</v>
      </c>
      <c r="FKM47" s="255">
        <f t="shared" ref="FKM47:FKM49" si="2174">FKK47</f>
        <v>5000</v>
      </c>
      <c r="FKO47" s="255">
        <f t="shared" ref="FKO47:FKO49" si="2175">FKM47</f>
        <v>5000</v>
      </c>
      <c r="FKQ47" s="255">
        <f t="shared" ref="FKQ47:FKQ49" si="2176">FKO47</f>
        <v>5000</v>
      </c>
      <c r="FKS47" s="255">
        <f t="shared" ref="FKS47:FKS49" si="2177">FKQ47</f>
        <v>5000</v>
      </c>
      <c r="FKU47" s="255">
        <f t="shared" ref="FKU47:FKU49" si="2178">FKS47</f>
        <v>5000</v>
      </c>
      <c r="FKW47" s="255">
        <f t="shared" ref="FKW47:FKW49" si="2179">FKU47</f>
        <v>5000</v>
      </c>
      <c r="FKY47" s="255">
        <f t="shared" ref="FKY47:FKY49" si="2180">FKW47</f>
        <v>5000</v>
      </c>
      <c r="FLA47" s="255">
        <f t="shared" ref="FLA47:FLA49" si="2181">FKY47</f>
        <v>5000</v>
      </c>
      <c r="FLC47" s="255">
        <f t="shared" ref="FLC47:FLC49" si="2182">FLA47</f>
        <v>5000</v>
      </c>
      <c r="FLE47" s="255">
        <f t="shared" ref="FLE47:FLE49" si="2183">FLC47</f>
        <v>5000</v>
      </c>
      <c r="FLG47" s="255">
        <f t="shared" ref="FLG47:FLG49" si="2184">FLE47</f>
        <v>5000</v>
      </c>
      <c r="FLI47" s="255">
        <f t="shared" ref="FLI47:FLI49" si="2185">FLG47</f>
        <v>5000</v>
      </c>
      <c r="FLK47" s="255">
        <f t="shared" ref="FLK47:FLK49" si="2186">FLI47</f>
        <v>5000</v>
      </c>
      <c r="FLM47" s="255">
        <f t="shared" ref="FLM47:FLM49" si="2187">FLK47</f>
        <v>5000</v>
      </c>
      <c r="FLO47" s="255">
        <f t="shared" ref="FLO47:FLO49" si="2188">FLM47</f>
        <v>5000</v>
      </c>
      <c r="FLQ47" s="255">
        <f t="shared" ref="FLQ47:FLQ49" si="2189">FLO47</f>
        <v>5000</v>
      </c>
      <c r="FLS47" s="255">
        <f t="shared" ref="FLS47:FLS49" si="2190">FLQ47</f>
        <v>5000</v>
      </c>
      <c r="FLU47" s="255">
        <f t="shared" ref="FLU47:FLU49" si="2191">FLS47</f>
        <v>5000</v>
      </c>
      <c r="FLW47" s="255">
        <f t="shared" ref="FLW47:FLW49" si="2192">FLU47</f>
        <v>5000</v>
      </c>
      <c r="FLY47" s="255">
        <f t="shared" ref="FLY47:FLY49" si="2193">FLW47</f>
        <v>5000</v>
      </c>
      <c r="FMA47" s="255">
        <f t="shared" ref="FMA47:FMA49" si="2194">FLY47</f>
        <v>5000</v>
      </c>
      <c r="FMC47" s="255">
        <f t="shared" ref="FMC47:FMC49" si="2195">FMA47</f>
        <v>5000</v>
      </c>
      <c r="FME47" s="255">
        <f t="shared" ref="FME47:FME49" si="2196">FMC47</f>
        <v>5000</v>
      </c>
      <c r="FMG47" s="255">
        <f t="shared" ref="FMG47:FMG49" si="2197">FME47</f>
        <v>5000</v>
      </c>
      <c r="FMI47" s="255">
        <f t="shared" ref="FMI47:FMI49" si="2198">FMG47</f>
        <v>5000</v>
      </c>
      <c r="FMK47" s="255">
        <f t="shared" ref="FMK47:FMK49" si="2199">FMI47</f>
        <v>5000</v>
      </c>
      <c r="FMM47" s="255">
        <f t="shared" ref="FMM47:FMM49" si="2200">FMK47</f>
        <v>5000</v>
      </c>
      <c r="FMO47" s="255">
        <f t="shared" ref="FMO47:FMO49" si="2201">FMM47</f>
        <v>5000</v>
      </c>
      <c r="FMQ47" s="255">
        <f t="shared" ref="FMQ47:FMQ49" si="2202">FMO47</f>
        <v>5000</v>
      </c>
      <c r="FMS47" s="255">
        <f t="shared" ref="FMS47:FMS49" si="2203">FMQ47</f>
        <v>5000</v>
      </c>
      <c r="FMU47" s="255">
        <f t="shared" ref="FMU47:FMU49" si="2204">FMS47</f>
        <v>5000</v>
      </c>
      <c r="FMW47" s="255">
        <f t="shared" ref="FMW47:FMW49" si="2205">FMU47</f>
        <v>5000</v>
      </c>
      <c r="FMY47" s="255">
        <f t="shared" ref="FMY47:FMY49" si="2206">FMW47</f>
        <v>5000</v>
      </c>
      <c r="FNA47" s="255">
        <f t="shared" ref="FNA47:FNA49" si="2207">FMY47</f>
        <v>5000</v>
      </c>
      <c r="FNC47" s="255">
        <f t="shared" ref="FNC47:FNC49" si="2208">FNA47</f>
        <v>5000</v>
      </c>
      <c r="FNE47" s="255">
        <f t="shared" ref="FNE47:FNE49" si="2209">FNC47</f>
        <v>5000</v>
      </c>
      <c r="FNG47" s="255">
        <f t="shared" ref="FNG47:FNG49" si="2210">FNE47</f>
        <v>5000</v>
      </c>
      <c r="FNI47" s="255">
        <f t="shared" ref="FNI47:FNI49" si="2211">FNG47</f>
        <v>5000</v>
      </c>
      <c r="FNK47" s="255">
        <f t="shared" ref="FNK47:FNK49" si="2212">FNI47</f>
        <v>5000</v>
      </c>
      <c r="FNM47" s="255">
        <f t="shared" ref="FNM47:FNM49" si="2213">FNK47</f>
        <v>5000</v>
      </c>
      <c r="FNO47" s="255">
        <f t="shared" ref="FNO47:FNO49" si="2214">FNM47</f>
        <v>5000</v>
      </c>
      <c r="FNQ47" s="255">
        <f t="shared" ref="FNQ47:FNQ49" si="2215">FNO47</f>
        <v>5000</v>
      </c>
      <c r="FNS47" s="255">
        <f t="shared" ref="FNS47:FNS49" si="2216">FNQ47</f>
        <v>5000</v>
      </c>
      <c r="FNU47" s="255">
        <f t="shared" ref="FNU47:FNU49" si="2217">FNS47</f>
        <v>5000</v>
      </c>
      <c r="FNW47" s="255">
        <f t="shared" ref="FNW47:FNW49" si="2218">FNU47</f>
        <v>5000</v>
      </c>
      <c r="FNY47" s="255">
        <f t="shared" ref="FNY47:FNY49" si="2219">FNW47</f>
        <v>5000</v>
      </c>
      <c r="FOA47" s="255">
        <f t="shared" ref="FOA47:FOA49" si="2220">FNY47</f>
        <v>5000</v>
      </c>
      <c r="FOC47" s="255">
        <f t="shared" ref="FOC47:FOC49" si="2221">FOA47</f>
        <v>5000</v>
      </c>
      <c r="FOE47" s="255">
        <f t="shared" ref="FOE47:FOE49" si="2222">FOC47</f>
        <v>5000</v>
      </c>
      <c r="FOG47" s="255">
        <f t="shared" ref="FOG47:FOG49" si="2223">FOE47</f>
        <v>5000</v>
      </c>
      <c r="FOI47" s="255">
        <f t="shared" ref="FOI47:FOI49" si="2224">FOG47</f>
        <v>5000</v>
      </c>
      <c r="FOK47" s="255">
        <f t="shared" ref="FOK47:FOK49" si="2225">FOI47</f>
        <v>5000</v>
      </c>
      <c r="FOM47" s="255">
        <f t="shared" ref="FOM47:FOM49" si="2226">FOK47</f>
        <v>5000</v>
      </c>
      <c r="FOO47" s="255">
        <f t="shared" ref="FOO47:FOO49" si="2227">FOM47</f>
        <v>5000</v>
      </c>
      <c r="FOQ47" s="255">
        <f t="shared" ref="FOQ47:FOQ49" si="2228">FOO47</f>
        <v>5000</v>
      </c>
      <c r="FOS47" s="255">
        <f t="shared" ref="FOS47:FOS49" si="2229">FOQ47</f>
        <v>5000</v>
      </c>
      <c r="FOU47" s="255">
        <f t="shared" ref="FOU47:FOU49" si="2230">FOS47</f>
        <v>5000</v>
      </c>
      <c r="FOW47" s="255">
        <f t="shared" ref="FOW47:FOW49" si="2231">FOU47</f>
        <v>5000</v>
      </c>
      <c r="FOY47" s="255">
        <f t="shared" ref="FOY47:FOY49" si="2232">FOW47</f>
        <v>5000</v>
      </c>
      <c r="FPA47" s="255">
        <f t="shared" ref="FPA47:FPA49" si="2233">FOY47</f>
        <v>5000</v>
      </c>
      <c r="FPC47" s="255">
        <f t="shared" ref="FPC47:FPC49" si="2234">FPA47</f>
        <v>5000</v>
      </c>
      <c r="FPE47" s="255">
        <f t="shared" ref="FPE47:FPE49" si="2235">FPC47</f>
        <v>5000</v>
      </c>
      <c r="FPG47" s="255">
        <f t="shared" ref="FPG47:FPG49" si="2236">FPE47</f>
        <v>5000</v>
      </c>
      <c r="FPI47" s="255">
        <f t="shared" ref="FPI47:FPI49" si="2237">FPG47</f>
        <v>5000</v>
      </c>
      <c r="FPK47" s="255">
        <f t="shared" ref="FPK47:FPK49" si="2238">FPI47</f>
        <v>5000</v>
      </c>
      <c r="FPM47" s="255">
        <f t="shared" ref="FPM47:FPM49" si="2239">FPK47</f>
        <v>5000</v>
      </c>
      <c r="FPO47" s="255">
        <f t="shared" ref="FPO47:FPO49" si="2240">FPM47</f>
        <v>5000</v>
      </c>
      <c r="FPQ47" s="255">
        <f t="shared" ref="FPQ47:FPQ49" si="2241">FPO47</f>
        <v>5000</v>
      </c>
      <c r="FPS47" s="255">
        <f t="shared" ref="FPS47:FPS49" si="2242">FPQ47</f>
        <v>5000</v>
      </c>
      <c r="FPU47" s="255">
        <f t="shared" ref="FPU47:FPU49" si="2243">FPS47</f>
        <v>5000</v>
      </c>
      <c r="FPW47" s="255">
        <f t="shared" ref="FPW47:FPW49" si="2244">FPU47</f>
        <v>5000</v>
      </c>
      <c r="FPY47" s="255">
        <f t="shared" ref="FPY47:FPY49" si="2245">FPW47</f>
        <v>5000</v>
      </c>
      <c r="FQA47" s="255">
        <f t="shared" ref="FQA47:FQA49" si="2246">FPY47</f>
        <v>5000</v>
      </c>
      <c r="FQC47" s="255">
        <f t="shared" ref="FQC47:FQC49" si="2247">FQA47</f>
        <v>5000</v>
      </c>
      <c r="FQE47" s="255">
        <f t="shared" ref="FQE47:FQE49" si="2248">FQC47</f>
        <v>5000</v>
      </c>
      <c r="FQG47" s="255">
        <f t="shared" ref="FQG47:FQG49" si="2249">FQE47</f>
        <v>5000</v>
      </c>
      <c r="FQI47" s="255">
        <f t="shared" ref="FQI47:FQI49" si="2250">FQG47</f>
        <v>5000</v>
      </c>
      <c r="FQK47" s="255">
        <f t="shared" ref="FQK47:FQK49" si="2251">FQI47</f>
        <v>5000</v>
      </c>
      <c r="FQM47" s="255">
        <f t="shared" ref="FQM47:FQM49" si="2252">FQK47</f>
        <v>5000</v>
      </c>
      <c r="FQO47" s="255">
        <f t="shared" ref="FQO47:FQO49" si="2253">FQM47</f>
        <v>5000</v>
      </c>
      <c r="FQQ47" s="255">
        <f t="shared" ref="FQQ47:FQQ49" si="2254">FQO47</f>
        <v>5000</v>
      </c>
      <c r="FQS47" s="255">
        <f t="shared" ref="FQS47:FQS49" si="2255">FQQ47</f>
        <v>5000</v>
      </c>
      <c r="FQU47" s="255">
        <f t="shared" ref="FQU47:FQU49" si="2256">FQS47</f>
        <v>5000</v>
      </c>
      <c r="FQW47" s="255">
        <f t="shared" ref="FQW47:FQW49" si="2257">FQU47</f>
        <v>5000</v>
      </c>
      <c r="FQY47" s="255">
        <f t="shared" ref="FQY47:FQY49" si="2258">FQW47</f>
        <v>5000</v>
      </c>
      <c r="FRA47" s="255">
        <f t="shared" ref="FRA47:FRA49" si="2259">FQY47</f>
        <v>5000</v>
      </c>
      <c r="FRC47" s="255">
        <f t="shared" ref="FRC47:FRC49" si="2260">FRA47</f>
        <v>5000</v>
      </c>
      <c r="FRE47" s="255">
        <f t="shared" ref="FRE47:FRE49" si="2261">FRC47</f>
        <v>5000</v>
      </c>
      <c r="FRG47" s="255">
        <f t="shared" ref="FRG47:FRG49" si="2262">FRE47</f>
        <v>5000</v>
      </c>
      <c r="FRI47" s="255">
        <f t="shared" ref="FRI47:FRI49" si="2263">FRG47</f>
        <v>5000</v>
      </c>
      <c r="FRK47" s="255">
        <f t="shared" ref="FRK47:FRK49" si="2264">FRI47</f>
        <v>5000</v>
      </c>
      <c r="FRM47" s="255">
        <f t="shared" ref="FRM47:FRM49" si="2265">FRK47</f>
        <v>5000</v>
      </c>
      <c r="FRO47" s="255">
        <f t="shared" ref="FRO47:FRO49" si="2266">FRM47</f>
        <v>5000</v>
      </c>
      <c r="FRQ47" s="255">
        <f t="shared" ref="FRQ47:FRQ49" si="2267">FRO47</f>
        <v>5000</v>
      </c>
      <c r="FRS47" s="255">
        <f t="shared" ref="FRS47:FRS49" si="2268">FRQ47</f>
        <v>5000</v>
      </c>
      <c r="FRU47" s="255">
        <f t="shared" ref="FRU47:FRU49" si="2269">FRS47</f>
        <v>5000</v>
      </c>
      <c r="FRW47" s="255">
        <f t="shared" ref="FRW47:FRW49" si="2270">FRU47</f>
        <v>5000</v>
      </c>
      <c r="FRY47" s="255">
        <f t="shared" ref="FRY47:FRY49" si="2271">FRW47</f>
        <v>5000</v>
      </c>
      <c r="FSA47" s="255">
        <f t="shared" ref="FSA47:FSA49" si="2272">FRY47</f>
        <v>5000</v>
      </c>
      <c r="FSC47" s="255">
        <f t="shared" ref="FSC47:FSC49" si="2273">FSA47</f>
        <v>5000</v>
      </c>
      <c r="FSE47" s="255">
        <f t="shared" ref="FSE47:FSE49" si="2274">FSC47</f>
        <v>5000</v>
      </c>
      <c r="FSG47" s="255">
        <f t="shared" ref="FSG47:FSG49" si="2275">FSE47</f>
        <v>5000</v>
      </c>
      <c r="FSI47" s="255">
        <f t="shared" ref="FSI47:FSI49" si="2276">FSG47</f>
        <v>5000</v>
      </c>
      <c r="FSK47" s="255">
        <f t="shared" ref="FSK47:FSK49" si="2277">FSI47</f>
        <v>5000</v>
      </c>
      <c r="FSM47" s="255">
        <f t="shared" ref="FSM47:FSM49" si="2278">FSK47</f>
        <v>5000</v>
      </c>
      <c r="FSO47" s="255">
        <f t="shared" ref="FSO47:FSO49" si="2279">FSM47</f>
        <v>5000</v>
      </c>
      <c r="FSQ47" s="255">
        <f t="shared" ref="FSQ47:FSQ49" si="2280">FSO47</f>
        <v>5000</v>
      </c>
      <c r="FSS47" s="255">
        <f t="shared" ref="FSS47:FSS49" si="2281">FSQ47</f>
        <v>5000</v>
      </c>
      <c r="FSU47" s="255">
        <f t="shared" ref="FSU47:FSU49" si="2282">FSS47</f>
        <v>5000</v>
      </c>
      <c r="FSW47" s="255">
        <f t="shared" ref="FSW47:FSW49" si="2283">FSU47</f>
        <v>5000</v>
      </c>
      <c r="FSY47" s="255">
        <f t="shared" ref="FSY47:FSY49" si="2284">FSW47</f>
        <v>5000</v>
      </c>
      <c r="FTA47" s="255">
        <f t="shared" ref="FTA47:FTA49" si="2285">FSY47</f>
        <v>5000</v>
      </c>
      <c r="FTC47" s="255">
        <f t="shared" ref="FTC47:FTC49" si="2286">FTA47</f>
        <v>5000</v>
      </c>
      <c r="FTE47" s="255">
        <f t="shared" ref="FTE47:FTE49" si="2287">FTC47</f>
        <v>5000</v>
      </c>
      <c r="FTG47" s="255">
        <f t="shared" ref="FTG47:FTG49" si="2288">FTE47</f>
        <v>5000</v>
      </c>
      <c r="FTI47" s="255">
        <f t="shared" ref="FTI47:FTI49" si="2289">FTG47</f>
        <v>5000</v>
      </c>
      <c r="FTK47" s="255">
        <f t="shared" ref="FTK47:FTK49" si="2290">FTI47</f>
        <v>5000</v>
      </c>
      <c r="FTM47" s="255">
        <f t="shared" ref="FTM47:FTM49" si="2291">FTK47</f>
        <v>5000</v>
      </c>
      <c r="FTO47" s="255">
        <f t="shared" ref="FTO47:FTO49" si="2292">FTM47</f>
        <v>5000</v>
      </c>
      <c r="FTQ47" s="255">
        <f t="shared" ref="FTQ47:FTQ49" si="2293">FTO47</f>
        <v>5000</v>
      </c>
      <c r="FTS47" s="255">
        <f t="shared" ref="FTS47:FTS49" si="2294">FTQ47</f>
        <v>5000</v>
      </c>
      <c r="FTU47" s="255">
        <f t="shared" ref="FTU47:FTU49" si="2295">FTS47</f>
        <v>5000</v>
      </c>
      <c r="FTW47" s="255">
        <f t="shared" ref="FTW47:FTW49" si="2296">FTU47</f>
        <v>5000</v>
      </c>
      <c r="FTY47" s="255">
        <f t="shared" ref="FTY47:FTY49" si="2297">FTW47</f>
        <v>5000</v>
      </c>
      <c r="FUA47" s="255">
        <f t="shared" ref="FUA47:FUA49" si="2298">FTY47</f>
        <v>5000</v>
      </c>
      <c r="FUC47" s="255">
        <f t="shared" ref="FUC47:FUC49" si="2299">FUA47</f>
        <v>5000</v>
      </c>
      <c r="FUE47" s="255">
        <f t="shared" ref="FUE47:FUE49" si="2300">FUC47</f>
        <v>5000</v>
      </c>
      <c r="FUG47" s="255">
        <f t="shared" ref="FUG47:FUG49" si="2301">FUE47</f>
        <v>5000</v>
      </c>
      <c r="FUI47" s="255">
        <f t="shared" ref="FUI47:FUI49" si="2302">FUG47</f>
        <v>5000</v>
      </c>
      <c r="FUK47" s="255">
        <f t="shared" ref="FUK47:FUK49" si="2303">FUI47</f>
        <v>5000</v>
      </c>
      <c r="FUM47" s="255">
        <f t="shared" ref="FUM47:FUM49" si="2304">FUK47</f>
        <v>5000</v>
      </c>
      <c r="FUO47" s="255">
        <f t="shared" ref="FUO47:FUO49" si="2305">FUM47</f>
        <v>5000</v>
      </c>
      <c r="FUQ47" s="255">
        <f t="shared" ref="FUQ47:FUQ49" si="2306">FUO47</f>
        <v>5000</v>
      </c>
      <c r="FUS47" s="255">
        <f t="shared" ref="FUS47:FUS49" si="2307">FUQ47</f>
        <v>5000</v>
      </c>
      <c r="FUU47" s="255">
        <f t="shared" ref="FUU47:FUU49" si="2308">FUS47</f>
        <v>5000</v>
      </c>
      <c r="FUW47" s="255">
        <f t="shared" ref="FUW47:FUW49" si="2309">FUU47</f>
        <v>5000</v>
      </c>
      <c r="FUY47" s="255">
        <f t="shared" ref="FUY47:FUY49" si="2310">FUW47</f>
        <v>5000</v>
      </c>
      <c r="FVA47" s="255">
        <f t="shared" ref="FVA47:FVA49" si="2311">FUY47</f>
        <v>5000</v>
      </c>
      <c r="FVC47" s="255">
        <f t="shared" ref="FVC47:FVC49" si="2312">FVA47</f>
        <v>5000</v>
      </c>
      <c r="FVE47" s="255">
        <f t="shared" ref="FVE47:FVE49" si="2313">FVC47</f>
        <v>5000</v>
      </c>
      <c r="FVG47" s="255">
        <f t="shared" ref="FVG47:FVG49" si="2314">FVE47</f>
        <v>5000</v>
      </c>
      <c r="FVI47" s="255">
        <f t="shared" ref="FVI47:FVI49" si="2315">FVG47</f>
        <v>5000</v>
      </c>
      <c r="FVK47" s="255">
        <f t="shared" ref="FVK47:FVK49" si="2316">FVI47</f>
        <v>5000</v>
      </c>
      <c r="FVM47" s="255">
        <f t="shared" ref="FVM47:FVM49" si="2317">FVK47</f>
        <v>5000</v>
      </c>
      <c r="FVO47" s="255">
        <f t="shared" ref="FVO47:FVO49" si="2318">FVM47</f>
        <v>5000</v>
      </c>
      <c r="FVQ47" s="255">
        <f t="shared" ref="FVQ47:FVQ49" si="2319">FVO47</f>
        <v>5000</v>
      </c>
      <c r="FVS47" s="255">
        <f t="shared" ref="FVS47:FVS49" si="2320">FVQ47</f>
        <v>5000</v>
      </c>
      <c r="FVU47" s="255">
        <f t="shared" ref="FVU47:FVU49" si="2321">FVS47</f>
        <v>5000</v>
      </c>
      <c r="FVW47" s="255">
        <f t="shared" ref="FVW47:FVW49" si="2322">FVU47</f>
        <v>5000</v>
      </c>
      <c r="FVY47" s="255">
        <f t="shared" ref="FVY47:FVY49" si="2323">FVW47</f>
        <v>5000</v>
      </c>
      <c r="FWA47" s="255">
        <f t="shared" ref="FWA47:FWA49" si="2324">FVY47</f>
        <v>5000</v>
      </c>
      <c r="FWC47" s="255">
        <f t="shared" ref="FWC47:FWC49" si="2325">FWA47</f>
        <v>5000</v>
      </c>
      <c r="FWE47" s="255">
        <f t="shared" ref="FWE47:FWE49" si="2326">FWC47</f>
        <v>5000</v>
      </c>
      <c r="FWG47" s="255">
        <f t="shared" ref="FWG47:FWG49" si="2327">FWE47</f>
        <v>5000</v>
      </c>
      <c r="FWI47" s="255">
        <f t="shared" ref="FWI47:FWI49" si="2328">FWG47</f>
        <v>5000</v>
      </c>
      <c r="FWK47" s="255">
        <f t="shared" ref="FWK47:FWK49" si="2329">FWI47</f>
        <v>5000</v>
      </c>
      <c r="FWM47" s="255">
        <f t="shared" ref="FWM47:FWM49" si="2330">FWK47</f>
        <v>5000</v>
      </c>
      <c r="FWO47" s="255">
        <f t="shared" ref="FWO47:FWO49" si="2331">FWM47</f>
        <v>5000</v>
      </c>
      <c r="FWQ47" s="255">
        <f t="shared" ref="FWQ47:FWQ49" si="2332">FWO47</f>
        <v>5000</v>
      </c>
      <c r="FWS47" s="255">
        <f t="shared" ref="FWS47:FWS49" si="2333">FWQ47</f>
        <v>5000</v>
      </c>
      <c r="FWU47" s="255">
        <f t="shared" ref="FWU47:FWU49" si="2334">FWS47</f>
        <v>5000</v>
      </c>
      <c r="FWW47" s="255">
        <f t="shared" ref="FWW47:FWW49" si="2335">FWU47</f>
        <v>5000</v>
      </c>
      <c r="FWY47" s="255">
        <f t="shared" ref="FWY47:FWY49" si="2336">FWW47</f>
        <v>5000</v>
      </c>
      <c r="FXA47" s="255">
        <f t="shared" ref="FXA47:FXA49" si="2337">FWY47</f>
        <v>5000</v>
      </c>
      <c r="FXC47" s="255">
        <f t="shared" ref="FXC47:FXC49" si="2338">FXA47</f>
        <v>5000</v>
      </c>
      <c r="FXE47" s="255">
        <f t="shared" ref="FXE47:FXE49" si="2339">FXC47</f>
        <v>5000</v>
      </c>
      <c r="FXG47" s="255">
        <f t="shared" ref="FXG47:FXG49" si="2340">FXE47</f>
        <v>5000</v>
      </c>
      <c r="FXI47" s="255">
        <f t="shared" ref="FXI47:FXI49" si="2341">FXG47</f>
        <v>5000</v>
      </c>
      <c r="FXK47" s="255">
        <f t="shared" ref="FXK47:FXK49" si="2342">FXI47</f>
        <v>5000</v>
      </c>
      <c r="FXM47" s="255">
        <f t="shared" ref="FXM47:FXM49" si="2343">FXK47</f>
        <v>5000</v>
      </c>
      <c r="FXO47" s="255">
        <f t="shared" ref="FXO47:FXO49" si="2344">FXM47</f>
        <v>5000</v>
      </c>
      <c r="FXQ47" s="255">
        <f t="shared" ref="FXQ47:FXQ49" si="2345">FXO47</f>
        <v>5000</v>
      </c>
      <c r="FXS47" s="255">
        <f t="shared" ref="FXS47:FXS49" si="2346">FXQ47</f>
        <v>5000</v>
      </c>
      <c r="FXU47" s="255">
        <f t="shared" ref="FXU47:FXU49" si="2347">FXS47</f>
        <v>5000</v>
      </c>
      <c r="FXW47" s="255">
        <f t="shared" ref="FXW47:FXW49" si="2348">FXU47</f>
        <v>5000</v>
      </c>
      <c r="FXY47" s="255">
        <f t="shared" ref="FXY47:FXY49" si="2349">FXW47</f>
        <v>5000</v>
      </c>
      <c r="FYA47" s="255">
        <f t="shared" ref="FYA47:FYA49" si="2350">FXY47</f>
        <v>5000</v>
      </c>
      <c r="FYC47" s="255">
        <f t="shared" ref="FYC47:FYC49" si="2351">FYA47</f>
        <v>5000</v>
      </c>
      <c r="FYE47" s="255">
        <f t="shared" ref="FYE47:FYE49" si="2352">FYC47</f>
        <v>5000</v>
      </c>
      <c r="FYG47" s="255">
        <f t="shared" ref="FYG47:FYG49" si="2353">FYE47</f>
        <v>5000</v>
      </c>
      <c r="FYI47" s="255">
        <f t="shared" ref="FYI47:FYI49" si="2354">FYG47</f>
        <v>5000</v>
      </c>
      <c r="FYK47" s="255">
        <f t="shared" ref="FYK47:FYK49" si="2355">FYI47</f>
        <v>5000</v>
      </c>
      <c r="FYM47" s="255">
        <f t="shared" ref="FYM47:FYM49" si="2356">FYK47</f>
        <v>5000</v>
      </c>
      <c r="FYO47" s="255">
        <f t="shared" ref="FYO47:FYO49" si="2357">FYM47</f>
        <v>5000</v>
      </c>
      <c r="FYQ47" s="255">
        <f t="shared" ref="FYQ47:FYQ49" si="2358">FYO47</f>
        <v>5000</v>
      </c>
      <c r="FYS47" s="255">
        <f t="shared" ref="FYS47:FYS49" si="2359">FYQ47</f>
        <v>5000</v>
      </c>
      <c r="FYU47" s="255">
        <f t="shared" ref="FYU47:FYU49" si="2360">FYS47</f>
        <v>5000</v>
      </c>
      <c r="FYW47" s="255">
        <f t="shared" ref="FYW47:FYW49" si="2361">FYU47</f>
        <v>5000</v>
      </c>
      <c r="FYY47" s="255">
        <f t="shared" ref="FYY47:FYY49" si="2362">FYW47</f>
        <v>5000</v>
      </c>
      <c r="FZA47" s="255">
        <f t="shared" ref="FZA47:FZA49" si="2363">FYY47</f>
        <v>5000</v>
      </c>
      <c r="FZC47" s="255">
        <f t="shared" ref="FZC47:FZC49" si="2364">FZA47</f>
        <v>5000</v>
      </c>
      <c r="FZE47" s="255">
        <f t="shared" ref="FZE47:FZE49" si="2365">FZC47</f>
        <v>5000</v>
      </c>
      <c r="FZG47" s="255">
        <f t="shared" ref="FZG47:FZG49" si="2366">FZE47</f>
        <v>5000</v>
      </c>
      <c r="FZI47" s="255">
        <f t="shared" ref="FZI47:FZI49" si="2367">FZG47</f>
        <v>5000</v>
      </c>
      <c r="FZK47" s="255">
        <f t="shared" ref="FZK47:FZK49" si="2368">FZI47</f>
        <v>5000</v>
      </c>
      <c r="FZM47" s="255">
        <f t="shared" ref="FZM47:FZM49" si="2369">FZK47</f>
        <v>5000</v>
      </c>
      <c r="FZO47" s="255">
        <f t="shared" ref="FZO47:FZO49" si="2370">FZM47</f>
        <v>5000</v>
      </c>
      <c r="FZQ47" s="255">
        <f t="shared" ref="FZQ47:FZQ49" si="2371">FZO47</f>
        <v>5000</v>
      </c>
      <c r="FZS47" s="255">
        <f t="shared" ref="FZS47:FZS49" si="2372">FZQ47</f>
        <v>5000</v>
      </c>
      <c r="FZU47" s="255">
        <f t="shared" ref="FZU47:FZU49" si="2373">FZS47</f>
        <v>5000</v>
      </c>
      <c r="FZW47" s="255">
        <f t="shared" ref="FZW47:FZW49" si="2374">FZU47</f>
        <v>5000</v>
      </c>
      <c r="FZY47" s="255">
        <f t="shared" ref="FZY47:FZY49" si="2375">FZW47</f>
        <v>5000</v>
      </c>
      <c r="GAA47" s="255">
        <f t="shared" ref="GAA47:GAA49" si="2376">FZY47</f>
        <v>5000</v>
      </c>
      <c r="GAC47" s="255">
        <f t="shared" ref="GAC47:GAC49" si="2377">GAA47</f>
        <v>5000</v>
      </c>
      <c r="GAE47" s="255">
        <f t="shared" ref="GAE47:GAE49" si="2378">GAC47</f>
        <v>5000</v>
      </c>
      <c r="GAG47" s="255">
        <f t="shared" ref="GAG47:GAG49" si="2379">GAE47</f>
        <v>5000</v>
      </c>
      <c r="GAI47" s="255">
        <f t="shared" ref="GAI47:GAI49" si="2380">GAG47</f>
        <v>5000</v>
      </c>
      <c r="GAK47" s="255">
        <f t="shared" ref="GAK47:GAK49" si="2381">GAI47</f>
        <v>5000</v>
      </c>
      <c r="GAM47" s="255">
        <f t="shared" ref="GAM47:GAM49" si="2382">GAK47</f>
        <v>5000</v>
      </c>
      <c r="GAO47" s="255">
        <f t="shared" ref="GAO47:GAO49" si="2383">GAM47</f>
        <v>5000</v>
      </c>
      <c r="GAQ47" s="255">
        <f t="shared" ref="GAQ47:GAQ49" si="2384">GAO47</f>
        <v>5000</v>
      </c>
      <c r="GAS47" s="255">
        <f t="shared" ref="GAS47:GAS49" si="2385">GAQ47</f>
        <v>5000</v>
      </c>
      <c r="GAU47" s="255">
        <f t="shared" ref="GAU47:GAU49" si="2386">GAS47</f>
        <v>5000</v>
      </c>
      <c r="GAW47" s="255">
        <f t="shared" ref="GAW47:GAW49" si="2387">GAU47</f>
        <v>5000</v>
      </c>
      <c r="GAY47" s="255">
        <f t="shared" ref="GAY47:GAY49" si="2388">GAW47</f>
        <v>5000</v>
      </c>
      <c r="GBA47" s="255">
        <f t="shared" ref="GBA47:GBA49" si="2389">GAY47</f>
        <v>5000</v>
      </c>
      <c r="GBC47" s="255">
        <f t="shared" ref="GBC47:GBC49" si="2390">GBA47</f>
        <v>5000</v>
      </c>
      <c r="GBE47" s="255">
        <f t="shared" ref="GBE47:GBE49" si="2391">GBC47</f>
        <v>5000</v>
      </c>
      <c r="GBG47" s="255">
        <f t="shared" ref="GBG47:GBG49" si="2392">GBE47</f>
        <v>5000</v>
      </c>
      <c r="GBI47" s="255">
        <f t="shared" ref="GBI47:GBI49" si="2393">GBG47</f>
        <v>5000</v>
      </c>
      <c r="GBK47" s="255">
        <f t="shared" ref="GBK47:GBK49" si="2394">GBI47</f>
        <v>5000</v>
      </c>
      <c r="GBM47" s="255">
        <f t="shared" ref="GBM47:GBM49" si="2395">GBK47</f>
        <v>5000</v>
      </c>
      <c r="GBO47" s="255">
        <f t="shared" ref="GBO47:GBO49" si="2396">GBM47</f>
        <v>5000</v>
      </c>
      <c r="GBQ47" s="255">
        <f t="shared" ref="GBQ47:GBQ49" si="2397">GBO47</f>
        <v>5000</v>
      </c>
      <c r="GBS47" s="255">
        <f t="shared" ref="GBS47:GBS49" si="2398">GBQ47</f>
        <v>5000</v>
      </c>
      <c r="GBU47" s="255">
        <f t="shared" ref="GBU47:GBU49" si="2399">GBS47</f>
        <v>5000</v>
      </c>
      <c r="GBW47" s="255">
        <f t="shared" ref="GBW47:GBW49" si="2400">GBU47</f>
        <v>5000</v>
      </c>
      <c r="GBY47" s="255">
        <f t="shared" ref="GBY47:GBY49" si="2401">GBW47</f>
        <v>5000</v>
      </c>
      <c r="GCA47" s="255">
        <f t="shared" ref="GCA47:GCA49" si="2402">GBY47</f>
        <v>5000</v>
      </c>
      <c r="GCC47" s="255">
        <f t="shared" ref="GCC47:GCC49" si="2403">GCA47</f>
        <v>5000</v>
      </c>
      <c r="GCE47" s="255">
        <f t="shared" ref="GCE47:GCE49" si="2404">GCC47</f>
        <v>5000</v>
      </c>
      <c r="GCG47" s="255">
        <f t="shared" ref="GCG47:GCG49" si="2405">GCE47</f>
        <v>5000</v>
      </c>
      <c r="GCI47" s="255">
        <f t="shared" ref="GCI47:GCI49" si="2406">GCG47</f>
        <v>5000</v>
      </c>
      <c r="GCK47" s="255">
        <f t="shared" ref="GCK47:GCK49" si="2407">GCI47</f>
        <v>5000</v>
      </c>
      <c r="GCM47" s="255">
        <f t="shared" ref="GCM47:GCM49" si="2408">GCK47</f>
        <v>5000</v>
      </c>
      <c r="GCO47" s="255">
        <f t="shared" ref="GCO47:GCO49" si="2409">GCM47</f>
        <v>5000</v>
      </c>
      <c r="GCQ47" s="255">
        <f t="shared" ref="GCQ47:GCQ49" si="2410">GCO47</f>
        <v>5000</v>
      </c>
      <c r="GCS47" s="255">
        <f t="shared" ref="GCS47:GCS49" si="2411">GCQ47</f>
        <v>5000</v>
      </c>
      <c r="GCU47" s="255">
        <f t="shared" ref="GCU47:GCU49" si="2412">GCS47</f>
        <v>5000</v>
      </c>
      <c r="GCW47" s="255">
        <f t="shared" ref="GCW47:GCW49" si="2413">GCU47</f>
        <v>5000</v>
      </c>
      <c r="GCY47" s="255">
        <f t="shared" ref="GCY47:GCY49" si="2414">GCW47</f>
        <v>5000</v>
      </c>
      <c r="GDA47" s="255">
        <f t="shared" ref="GDA47:GDA49" si="2415">GCY47</f>
        <v>5000</v>
      </c>
      <c r="GDC47" s="255">
        <f t="shared" ref="GDC47:GDC49" si="2416">GDA47</f>
        <v>5000</v>
      </c>
      <c r="GDE47" s="255">
        <f t="shared" ref="GDE47:GDE49" si="2417">GDC47</f>
        <v>5000</v>
      </c>
      <c r="GDG47" s="255">
        <f t="shared" ref="GDG47:GDG49" si="2418">GDE47</f>
        <v>5000</v>
      </c>
      <c r="GDI47" s="255">
        <f t="shared" ref="GDI47:GDI49" si="2419">GDG47</f>
        <v>5000</v>
      </c>
      <c r="GDK47" s="255">
        <f t="shared" ref="GDK47:GDK49" si="2420">GDI47</f>
        <v>5000</v>
      </c>
      <c r="GDM47" s="255">
        <f t="shared" ref="GDM47:GDM49" si="2421">GDK47</f>
        <v>5000</v>
      </c>
      <c r="GDO47" s="255">
        <f t="shared" ref="GDO47:GDO49" si="2422">GDM47</f>
        <v>5000</v>
      </c>
      <c r="GDQ47" s="255">
        <f t="shared" ref="GDQ47:GDQ49" si="2423">GDO47</f>
        <v>5000</v>
      </c>
      <c r="GDS47" s="255">
        <f t="shared" ref="GDS47:GDS49" si="2424">GDQ47</f>
        <v>5000</v>
      </c>
      <c r="GDU47" s="255">
        <f t="shared" ref="GDU47:GDU49" si="2425">GDS47</f>
        <v>5000</v>
      </c>
      <c r="GDW47" s="255">
        <f t="shared" ref="GDW47:GDW49" si="2426">GDU47</f>
        <v>5000</v>
      </c>
      <c r="GDY47" s="255">
        <f t="shared" ref="GDY47:GDY49" si="2427">GDW47</f>
        <v>5000</v>
      </c>
      <c r="GEA47" s="255">
        <f t="shared" ref="GEA47:GEA49" si="2428">GDY47</f>
        <v>5000</v>
      </c>
      <c r="GEC47" s="255">
        <f t="shared" ref="GEC47:GEC49" si="2429">GEA47</f>
        <v>5000</v>
      </c>
      <c r="GEE47" s="255">
        <f t="shared" ref="GEE47:GEE49" si="2430">GEC47</f>
        <v>5000</v>
      </c>
      <c r="GEG47" s="255">
        <f t="shared" ref="GEG47:GEG49" si="2431">GEE47</f>
        <v>5000</v>
      </c>
      <c r="GEI47" s="255">
        <f t="shared" ref="GEI47:GEI49" si="2432">GEG47</f>
        <v>5000</v>
      </c>
      <c r="GEK47" s="255">
        <f t="shared" ref="GEK47:GEK49" si="2433">GEI47</f>
        <v>5000</v>
      </c>
      <c r="GEM47" s="255">
        <f t="shared" ref="GEM47:GEM49" si="2434">GEK47</f>
        <v>5000</v>
      </c>
      <c r="GEO47" s="255">
        <f t="shared" ref="GEO47:GEO49" si="2435">GEM47</f>
        <v>5000</v>
      </c>
      <c r="GEQ47" s="255">
        <f t="shared" ref="GEQ47:GEQ49" si="2436">GEO47</f>
        <v>5000</v>
      </c>
      <c r="GES47" s="255">
        <f t="shared" ref="GES47:GES49" si="2437">GEQ47</f>
        <v>5000</v>
      </c>
      <c r="GEU47" s="255">
        <f t="shared" ref="GEU47:GEU49" si="2438">GES47</f>
        <v>5000</v>
      </c>
      <c r="GEW47" s="255">
        <f t="shared" ref="GEW47:GEW49" si="2439">GEU47</f>
        <v>5000</v>
      </c>
      <c r="GEY47" s="255">
        <f t="shared" ref="GEY47:GEY49" si="2440">GEW47</f>
        <v>5000</v>
      </c>
      <c r="GFA47" s="255">
        <f t="shared" ref="GFA47:GFA49" si="2441">GEY47</f>
        <v>5000</v>
      </c>
      <c r="GFC47" s="255">
        <f t="shared" ref="GFC47:GFC49" si="2442">GFA47</f>
        <v>5000</v>
      </c>
      <c r="GFE47" s="255">
        <f t="shared" ref="GFE47:GFE49" si="2443">GFC47</f>
        <v>5000</v>
      </c>
      <c r="GFG47" s="255">
        <f t="shared" ref="GFG47:GFG49" si="2444">GFE47</f>
        <v>5000</v>
      </c>
      <c r="GFI47" s="255">
        <f t="shared" ref="GFI47:GFI49" si="2445">GFG47</f>
        <v>5000</v>
      </c>
      <c r="GFK47" s="255">
        <f t="shared" ref="GFK47:GFK49" si="2446">GFI47</f>
        <v>5000</v>
      </c>
      <c r="GFM47" s="255">
        <f t="shared" ref="GFM47:GFM49" si="2447">GFK47</f>
        <v>5000</v>
      </c>
      <c r="GFO47" s="255">
        <f t="shared" ref="GFO47:GFO49" si="2448">GFM47</f>
        <v>5000</v>
      </c>
      <c r="GFQ47" s="255">
        <f t="shared" ref="GFQ47:GFQ49" si="2449">GFO47</f>
        <v>5000</v>
      </c>
      <c r="GFS47" s="255">
        <f t="shared" ref="GFS47:GFS49" si="2450">GFQ47</f>
        <v>5000</v>
      </c>
      <c r="GFU47" s="255">
        <f t="shared" ref="GFU47:GFU49" si="2451">GFS47</f>
        <v>5000</v>
      </c>
      <c r="GFW47" s="255">
        <f t="shared" ref="GFW47:GFW49" si="2452">GFU47</f>
        <v>5000</v>
      </c>
      <c r="GFY47" s="255">
        <f t="shared" ref="GFY47:GFY49" si="2453">GFW47</f>
        <v>5000</v>
      </c>
      <c r="GGA47" s="255">
        <f t="shared" ref="GGA47:GGA49" si="2454">GFY47</f>
        <v>5000</v>
      </c>
      <c r="GGC47" s="255">
        <f t="shared" ref="GGC47:GGC49" si="2455">GGA47</f>
        <v>5000</v>
      </c>
      <c r="GGE47" s="255">
        <f t="shared" ref="GGE47:GGE49" si="2456">GGC47</f>
        <v>5000</v>
      </c>
      <c r="GGG47" s="255">
        <f t="shared" ref="GGG47:GGG49" si="2457">GGE47</f>
        <v>5000</v>
      </c>
      <c r="GGI47" s="255">
        <f t="shared" ref="GGI47:GGI49" si="2458">GGG47</f>
        <v>5000</v>
      </c>
      <c r="GGK47" s="255">
        <f t="shared" ref="GGK47:GGK49" si="2459">GGI47</f>
        <v>5000</v>
      </c>
      <c r="GGM47" s="255">
        <f t="shared" ref="GGM47:GGM49" si="2460">GGK47</f>
        <v>5000</v>
      </c>
      <c r="GGO47" s="255">
        <f t="shared" ref="GGO47:GGO49" si="2461">GGM47</f>
        <v>5000</v>
      </c>
      <c r="GGQ47" s="255">
        <f t="shared" ref="GGQ47:GGQ49" si="2462">GGO47</f>
        <v>5000</v>
      </c>
      <c r="GGS47" s="255">
        <f t="shared" ref="GGS47:GGS49" si="2463">GGQ47</f>
        <v>5000</v>
      </c>
      <c r="GGU47" s="255">
        <f t="shared" ref="GGU47:GGU49" si="2464">GGS47</f>
        <v>5000</v>
      </c>
      <c r="GGW47" s="255">
        <f t="shared" ref="GGW47:GGW49" si="2465">GGU47</f>
        <v>5000</v>
      </c>
      <c r="GGY47" s="255">
        <f t="shared" ref="GGY47:GGY49" si="2466">GGW47</f>
        <v>5000</v>
      </c>
      <c r="GHA47" s="255">
        <f t="shared" ref="GHA47:GHA49" si="2467">GGY47</f>
        <v>5000</v>
      </c>
      <c r="GHC47" s="255">
        <f t="shared" ref="GHC47:GHC49" si="2468">GHA47</f>
        <v>5000</v>
      </c>
      <c r="GHE47" s="255">
        <f t="shared" ref="GHE47:GHE49" si="2469">GHC47</f>
        <v>5000</v>
      </c>
      <c r="GHG47" s="255">
        <f t="shared" ref="GHG47:GHG49" si="2470">GHE47</f>
        <v>5000</v>
      </c>
      <c r="GHI47" s="255">
        <f t="shared" ref="GHI47:GHI49" si="2471">GHG47</f>
        <v>5000</v>
      </c>
      <c r="GHK47" s="255">
        <f t="shared" ref="GHK47:GHK49" si="2472">GHI47</f>
        <v>5000</v>
      </c>
      <c r="GHM47" s="255">
        <f t="shared" ref="GHM47:GHM49" si="2473">GHK47</f>
        <v>5000</v>
      </c>
      <c r="GHO47" s="255">
        <f t="shared" ref="GHO47:GHO49" si="2474">GHM47</f>
        <v>5000</v>
      </c>
      <c r="GHQ47" s="255">
        <f t="shared" ref="GHQ47:GHQ49" si="2475">GHO47</f>
        <v>5000</v>
      </c>
      <c r="GHS47" s="255">
        <f t="shared" ref="GHS47:GHS49" si="2476">GHQ47</f>
        <v>5000</v>
      </c>
      <c r="GHU47" s="255">
        <f t="shared" ref="GHU47:GHU49" si="2477">GHS47</f>
        <v>5000</v>
      </c>
      <c r="GHW47" s="255">
        <f t="shared" ref="GHW47:GHW49" si="2478">GHU47</f>
        <v>5000</v>
      </c>
      <c r="GHY47" s="255">
        <f t="shared" ref="GHY47:GHY49" si="2479">GHW47</f>
        <v>5000</v>
      </c>
      <c r="GIA47" s="255">
        <f t="shared" ref="GIA47:GIA49" si="2480">GHY47</f>
        <v>5000</v>
      </c>
      <c r="GIC47" s="255">
        <f t="shared" ref="GIC47:GIC49" si="2481">GIA47</f>
        <v>5000</v>
      </c>
      <c r="GIE47" s="255">
        <f t="shared" ref="GIE47:GIE49" si="2482">GIC47</f>
        <v>5000</v>
      </c>
      <c r="GIG47" s="255">
        <f t="shared" ref="GIG47:GIG49" si="2483">GIE47</f>
        <v>5000</v>
      </c>
      <c r="GII47" s="255">
        <f t="shared" ref="GII47:GII49" si="2484">GIG47</f>
        <v>5000</v>
      </c>
      <c r="GIK47" s="255">
        <f t="shared" ref="GIK47:GIK49" si="2485">GII47</f>
        <v>5000</v>
      </c>
      <c r="GIM47" s="255">
        <f t="shared" ref="GIM47:GIM49" si="2486">GIK47</f>
        <v>5000</v>
      </c>
      <c r="GIO47" s="255">
        <f t="shared" ref="GIO47:GIO49" si="2487">GIM47</f>
        <v>5000</v>
      </c>
      <c r="GIQ47" s="255">
        <f t="shared" ref="GIQ47:GIQ49" si="2488">GIO47</f>
        <v>5000</v>
      </c>
      <c r="GIS47" s="255">
        <f t="shared" ref="GIS47:GIS49" si="2489">GIQ47</f>
        <v>5000</v>
      </c>
      <c r="GIU47" s="255">
        <f t="shared" ref="GIU47:GIU49" si="2490">GIS47</f>
        <v>5000</v>
      </c>
      <c r="GIW47" s="255">
        <f t="shared" ref="GIW47:GIW49" si="2491">GIU47</f>
        <v>5000</v>
      </c>
      <c r="GIY47" s="255">
        <f t="shared" ref="GIY47:GIY49" si="2492">GIW47</f>
        <v>5000</v>
      </c>
      <c r="GJA47" s="255">
        <f t="shared" ref="GJA47:GJA49" si="2493">GIY47</f>
        <v>5000</v>
      </c>
      <c r="GJC47" s="255">
        <f t="shared" ref="GJC47:GJC49" si="2494">GJA47</f>
        <v>5000</v>
      </c>
      <c r="GJE47" s="255">
        <f t="shared" ref="GJE47:GJE49" si="2495">GJC47</f>
        <v>5000</v>
      </c>
      <c r="GJG47" s="255">
        <f t="shared" ref="GJG47:GJG49" si="2496">GJE47</f>
        <v>5000</v>
      </c>
      <c r="GJI47" s="255">
        <f t="shared" ref="GJI47:GJI49" si="2497">GJG47</f>
        <v>5000</v>
      </c>
      <c r="GJK47" s="255">
        <f t="shared" ref="GJK47:GJK49" si="2498">GJI47</f>
        <v>5000</v>
      </c>
      <c r="GJM47" s="255">
        <f t="shared" ref="GJM47:GJM49" si="2499">GJK47</f>
        <v>5000</v>
      </c>
      <c r="GJO47" s="255">
        <f t="shared" ref="GJO47:GJO49" si="2500">GJM47</f>
        <v>5000</v>
      </c>
      <c r="GJQ47" s="255">
        <f t="shared" ref="GJQ47:GJQ49" si="2501">GJO47</f>
        <v>5000</v>
      </c>
      <c r="GJS47" s="255">
        <f t="shared" ref="GJS47:GJS49" si="2502">GJQ47</f>
        <v>5000</v>
      </c>
      <c r="GJU47" s="255">
        <f t="shared" ref="GJU47:GJU49" si="2503">GJS47</f>
        <v>5000</v>
      </c>
      <c r="GJW47" s="255">
        <f t="shared" ref="GJW47:GJW49" si="2504">GJU47</f>
        <v>5000</v>
      </c>
      <c r="GJY47" s="255">
        <f t="shared" ref="GJY47:GJY49" si="2505">GJW47</f>
        <v>5000</v>
      </c>
      <c r="GKA47" s="255">
        <f t="shared" ref="GKA47:GKA49" si="2506">GJY47</f>
        <v>5000</v>
      </c>
      <c r="GKC47" s="255">
        <f t="shared" ref="GKC47:GKC49" si="2507">GKA47</f>
        <v>5000</v>
      </c>
      <c r="GKE47" s="255">
        <f t="shared" ref="GKE47:GKE49" si="2508">GKC47</f>
        <v>5000</v>
      </c>
      <c r="GKG47" s="255">
        <f t="shared" ref="GKG47:GKG49" si="2509">GKE47</f>
        <v>5000</v>
      </c>
      <c r="GKI47" s="255">
        <f t="shared" ref="GKI47:GKI49" si="2510">GKG47</f>
        <v>5000</v>
      </c>
      <c r="GKK47" s="255">
        <f t="shared" ref="GKK47:GKK49" si="2511">GKI47</f>
        <v>5000</v>
      </c>
      <c r="GKM47" s="255">
        <f t="shared" ref="GKM47:GKM49" si="2512">GKK47</f>
        <v>5000</v>
      </c>
      <c r="GKO47" s="255">
        <f t="shared" ref="GKO47:GKO49" si="2513">GKM47</f>
        <v>5000</v>
      </c>
      <c r="GKQ47" s="255">
        <f t="shared" ref="GKQ47:GKQ49" si="2514">GKO47</f>
        <v>5000</v>
      </c>
      <c r="GKS47" s="255">
        <f t="shared" ref="GKS47:GKS49" si="2515">GKQ47</f>
        <v>5000</v>
      </c>
      <c r="GKU47" s="255">
        <f t="shared" ref="GKU47:GKU49" si="2516">GKS47</f>
        <v>5000</v>
      </c>
      <c r="GKW47" s="255">
        <f t="shared" ref="GKW47:GKW49" si="2517">GKU47</f>
        <v>5000</v>
      </c>
      <c r="GKY47" s="255">
        <f t="shared" ref="GKY47:GKY49" si="2518">GKW47</f>
        <v>5000</v>
      </c>
      <c r="GLA47" s="255">
        <f t="shared" ref="GLA47:GLA49" si="2519">GKY47</f>
        <v>5000</v>
      </c>
      <c r="GLC47" s="255">
        <f t="shared" ref="GLC47:GLC49" si="2520">GLA47</f>
        <v>5000</v>
      </c>
      <c r="GLE47" s="255">
        <f t="shared" ref="GLE47:GLE49" si="2521">GLC47</f>
        <v>5000</v>
      </c>
      <c r="GLG47" s="255">
        <f t="shared" ref="GLG47:GLG49" si="2522">GLE47</f>
        <v>5000</v>
      </c>
      <c r="GLI47" s="255">
        <f t="shared" ref="GLI47:GLI49" si="2523">GLG47</f>
        <v>5000</v>
      </c>
      <c r="GLK47" s="255">
        <f t="shared" ref="GLK47:GLK49" si="2524">GLI47</f>
        <v>5000</v>
      </c>
      <c r="GLM47" s="255">
        <f t="shared" ref="GLM47:GLM49" si="2525">GLK47</f>
        <v>5000</v>
      </c>
      <c r="GLO47" s="255">
        <f t="shared" ref="GLO47:GLO49" si="2526">GLM47</f>
        <v>5000</v>
      </c>
      <c r="GLQ47" s="255">
        <f t="shared" ref="GLQ47:GLQ49" si="2527">GLO47</f>
        <v>5000</v>
      </c>
      <c r="GLS47" s="255">
        <f t="shared" ref="GLS47:GLS49" si="2528">GLQ47</f>
        <v>5000</v>
      </c>
      <c r="GLU47" s="255">
        <f t="shared" ref="GLU47:GLU49" si="2529">GLS47</f>
        <v>5000</v>
      </c>
      <c r="GLW47" s="255">
        <f t="shared" ref="GLW47:GLW49" si="2530">GLU47</f>
        <v>5000</v>
      </c>
      <c r="GLY47" s="255">
        <f t="shared" ref="GLY47:GLY49" si="2531">GLW47</f>
        <v>5000</v>
      </c>
      <c r="GMA47" s="255">
        <f t="shared" ref="GMA47:GMA49" si="2532">GLY47</f>
        <v>5000</v>
      </c>
      <c r="GMC47" s="255">
        <f t="shared" ref="GMC47:GMC49" si="2533">GMA47</f>
        <v>5000</v>
      </c>
      <c r="GME47" s="255">
        <f t="shared" ref="GME47:GME49" si="2534">GMC47</f>
        <v>5000</v>
      </c>
      <c r="GMG47" s="255">
        <f t="shared" ref="GMG47:GMG49" si="2535">GME47</f>
        <v>5000</v>
      </c>
      <c r="GMI47" s="255">
        <f t="shared" ref="GMI47:GMI49" si="2536">GMG47</f>
        <v>5000</v>
      </c>
      <c r="GMK47" s="255">
        <f t="shared" ref="GMK47:GMK49" si="2537">GMI47</f>
        <v>5000</v>
      </c>
      <c r="GMM47" s="255">
        <f t="shared" ref="GMM47:GMM49" si="2538">GMK47</f>
        <v>5000</v>
      </c>
      <c r="GMO47" s="255">
        <f t="shared" ref="GMO47:GMO49" si="2539">GMM47</f>
        <v>5000</v>
      </c>
      <c r="GMQ47" s="255">
        <f t="shared" ref="GMQ47:GMQ49" si="2540">GMO47</f>
        <v>5000</v>
      </c>
      <c r="GMS47" s="255">
        <f t="shared" ref="GMS47:GMS49" si="2541">GMQ47</f>
        <v>5000</v>
      </c>
      <c r="GMU47" s="255">
        <f t="shared" ref="GMU47:GMU49" si="2542">GMS47</f>
        <v>5000</v>
      </c>
      <c r="GMW47" s="255">
        <f t="shared" ref="GMW47:GMW49" si="2543">GMU47</f>
        <v>5000</v>
      </c>
      <c r="GMY47" s="255">
        <f t="shared" ref="GMY47:GMY49" si="2544">GMW47</f>
        <v>5000</v>
      </c>
      <c r="GNA47" s="255">
        <f t="shared" ref="GNA47:GNA49" si="2545">GMY47</f>
        <v>5000</v>
      </c>
      <c r="GNC47" s="255">
        <f t="shared" ref="GNC47:GNC49" si="2546">GNA47</f>
        <v>5000</v>
      </c>
      <c r="GNE47" s="255">
        <f t="shared" ref="GNE47:GNE49" si="2547">GNC47</f>
        <v>5000</v>
      </c>
      <c r="GNG47" s="255">
        <f t="shared" ref="GNG47:GNG49" si="2548">GNE47</f>
        <v>5000</v>
      </c>
      <c r="GNI47" s="255">
        <f t="shared" ref="GNI47:GNI49" si="2549">GNG47</f>
        <v>5000</v>
      </c>
      <c r="GNK47" s="255">
        <f t="shared" ref="GNK47:GNK49" si="2550">GNI47</f>
        <v>5000</v>
      </c>
      <c r="GNM47" s="255">
        <f t="shared" ref="GNM47:GNM49" si="2551">GNK47</f>
        <v>5000</v>
      </c>
      <c r="GNO47" s="255">
        <f t="shared" ref="GNO47:GNO49" si="2552">GNM47</f>
        <v>5000</v>
      </c>
      <c r="GNQ47" s="255">
        <f t="shared" ref="GNQ47:GNQ49" si="2553">GNO47</f>
        <v>5000</v>
      </c>
      <c r="GNS47" s="255">
        <f t="shared" ref="GNS47:GNS49" si="2554">GNQ47</f>
        <v>5000</v>
      </c>
      <c r="GNU47" s="255">
        <f t="shared" ref="GNU47:GNU49" si="2555">GNS47</f>
        <v>5000</v>
      </c>
      <c r="GNW47" s="255">
        <f t="shared" ref="GNW47:GNW49" si="2556">GNU47</f>
        <v>5000</v>
      </c>
      <c r="GNY47" s="255">
        <f t="shared" ref="GNY47:GNY49" si="2557">GNW47</f>
        <v>5000</v>
      </c>
      <c r="GOA47" s="255">
        <f t="shared" ref="GOA47:GOA49" si="2558">GNY47</f>
        <v>5000</v>
      </c>
      <c r="GOC47" s="255">
        <f t="shared" ref="GOC47:GOC49" si="2559">GOA47</f>
        <v>5000</v>
      </c>
      <c r="GOE47" s="255">
        <f t="shared" ref="GOE47:GOE49" si="2560">GOC47</f>
        <v>5000</v>
      </c>
      <c r="GOG47" s="255">
        <f t="shared" ref="GOG47:GOG49" si="2561">GOE47</f>
        <v>5000</v>
      </c>
      <c r="GOI47" s="255">
        <f t="shared" ref="GOI47:GOI49" si="2562">GOG47</f>
        <v>5000</v>
      </c>
      <c r="GOK47" s="255">
        <f t="shared" ref="GOK47:GOK49" si="2563">GOI47</f>
        <v>5000</v>
      </c>
      <c r="GOM47" s="255">
        <f t="shared" ref="GOM47:GOM49" si="2564">GOK47</f>
        <v>5000</v>
      </c>
      <c r="GOO47" s="255">
        <f t="shared" ref="GOO47:GOO49" si="2565">GOM47</f>
        <v>5000</v>
      </c>
      <c r="GOQ47" s="255">
        <f t="shared" ref="GOQ47:GOQ49" si="2566">GOO47</f>
        <v>5000</v>
      </c>
      <c r="GOS47" s="255">
        <f t="shared" ref="GOS47:GOS49" si="2567">GOQ47</f>
        <v>5000</v>
      </c>
      <c r="GOU47" s="255">
        <f t="shared" ref="GOU47:GOU49" si="2568">GOS47</f>
        <v>5000</v>
      </c>
      <c r="GOW47" s="255">
        <f t="shared" ref="GOW47:GOW49" si="2569">GOU47</f>
        <v>5000</v>
      </c>
      <c r="GOY47" s="255">
        <f t="shared" ref="GOY47:GOY49" si="2570">GOW47</f>
        <v>5000</v>
      </c>
      <c r="GPA47" s="255">
        <f t="shared" ref="GPA47:GPA49" si="2571">GOY47</f>
        <v>5000</v>
      </c>
      <c r="GPC47" s="255">
        <f t="shared" ref="GPC47:GPC49" si="2572">GPA47</f>
        <v>5000</v>
      </c>
      <c r="GPE47" s="255">
        <f t="shared" ref="GPE47:GPE49" si="2573">GPC47</f>
        <v>5000</v>
      </c>
      <c r="GPG47" s="255">
        <f t="shared" ref="GPG47:GPG49" si="2574">GPE47</f>
        <v>5000</v>
      </c>
      <c r="GPI47" s="255">
        <f t="shared" ref="GPI47:GPI49" si="2575">GPG47</f>
        <v>5000</v>
      </c>
      <c r="GPK47" s="255">
        <f t="shared" ref="GPK47:GPK49" si="2576">GPI47</f>
        <v>5000</v>
      </c>
      <c r="GPM47" s="255">
        <f t="shared" ref="GPM47:GPM49" si="2577">GPK47</f>
        <v>5000</v>
      </c>
      <c r="GPO47" s="255">
        <f t="shared" ref="GPO47:GPO49" si="2578">GPM47</f>
        <v>5000</v>
      </c>
      <c r="GPQ47" s="255">
        <f t="shared" ref="GPQ47:GPQ49" si="2579">GPO47</f>
        <v>5000</v>
      </c>
      <c r="GPS47" s="255">
        <f t="shared" ref="GPS47:GPS49" si="2580">GPQ47</f>
        <v>5000</v>
      </c>
      <c r="GPU47" s="255">
        <f t="shared" ref="GPU47:GPU49" si="2581">GPS47</f>
        <v>5000</v>
      </c>
      <c r="GPW47" s="255">
        <f t="shared" ref="GPW47:GPW49" si="2582">GPU47</f>
        <v>5000</v>
      </c>
      <c r="GPY47" s="255">
        <f t="shared" ref="GPY47:GPY49" si="2583">GPW47</f>
        <v>5000</v>
      </c>
      <c r="GQA47" s="255">
        <f t="shared" ref="GQA47:GQA49" si="2584">GPY47</f>
        <v>5000</v>
      </c>
      <c r="GQC47" s="255">
        <f t="shared" ref="GQC47:GQC49" si="2585">GQA47</f>
        <v>5000</v>
      </c>
      <c r="GQE47" s="255">
        <f t="shared" ref="GQE47:GQE49" si="2586">GQC47</f>
        <v>5000</v>
      </c>
      <c r="GQG47" s="255">
        <f t="shared" ref="GQG47:GQG49" si="2587">GQE47</f>
        <v>5000</v>
      </c>
      <c r="GQI47" s="255">
        <f t="shared" ref="GQI47:GQI49" si="2588">GQG47</f>
        <v>5000</v>
      </c>
      <c r="GQK47" s="255">
        <f t="shared" ref="GQK47:GQK49" si="2589">GQI47</f>
        <v>5000</v>
      </c>
      <c r="GQM47" s="255">
        <f t="shared" ref="GQM47:GQM49" si="2590">GQK47</f>
        <v>5000</v>
      </c>
      <c r="GQO47" s="255">
        <f t="shared" ref="GQO47:GQO49" si="2591">GQM47</f>
        <v>5000</v>
      </c>
      <c r="GQQ47" s="255">
        <f t="shared" ref="GQQ47:GQQ49" si="2592">GQO47</f>
        <v>5000</v>
      </c>
      <c r="GQS47" s="255">
        <f t="shared" ref="GQS47:GQS49" si="2593">GQQ47</f>
        <v>5000</v>
      </c>
      <c r="GQU47" s="255">
        <f t="shared" ref="GQU47:GQU49" si="2594">GQS47</f>
        <v>5000</v>
      </c>
      <c r="GQW47" s="255">
        <f t="shared" ref="GQW47:GQW49" si="2595">GQU47</f>
        <v>5000</v>
      </c>
      <c r="GQY47" s="255">
        <f t="shared" ref="GQY47:GQY49" si="2596">GQW47</f>
        <v>5000</v>
      </c>
      <c r="GRA47" s="255">
        <f t="shared" ref="GRA47:GRA49" si="2597">GQY47</f>
        <v>5000</v>
      </c>
      <c r="GRC47" s="255">
        <f t="shared" ref="GRC47:GRC49" si="2598">GRA47</f>
        <v>5000</v>
      </c>
      <c r="GRE47" s="255">
        <f t="shared" ref="GRE47:GRE49" si="2599">GRC47</f>
        <v>5000</v>
      </c>
      <c r="GRG47" s="255">
        <f t="shared" ref="GRG47:GRG49" si="2600">GRE47</f>
        <v>5000</v>
      </c>
      <c r="GRI47" s="255">
        <f t="shared" ref="GRI47:GRI49" si="2601">GRG47</f>
        <v>5000</v>
      </c>
      <c r="GRK47" s="255">
        <f t="shared" ref="GRK47:GRK49" si="2602">GRI47</f>
        <v>5000</v>
      </c>
      <c r="GRM47" s="255">
        <f t="shared" ref="GRM47:GRM49" si="2603">GRK47</f>
        <v>5000</v>
      </c>
      <c r="GRO47" s="255">
        <f t="shared" ref="GRO47:GRO49" si="2604">GRM47</f>
        <v>5000</v>
      </c>
      <c r="GRQ47" s="255">
        <f t="shared" ref="GRQ47:GRQ49" si="2605">GRO47</f>
        <v>5000</v>
      </c>
      <c r="GRS47" s="255">
        <f t="shared" ref="GRS47:GRS49" si="2606">GRQ47</f>
        <v>5000</v>
      </c>
      <c r="GRU47" s="255">
        <f t="shared" ref="GRU47:GRU49" si="2607">GRS47</f>
        <v>5000</v>
      </c>
      <c r="GRW47" s="255">
        <f t="shared" ref="GRW47:GRW49" si="2608">GRU47</f>
        <v>5000</v>
      </c>
      <c r="GRY47" s="255">
        <f t="shared" ref="GRY47:GRY49" si="2609">GRW47</f>
        <v>5000</v>
      </c>
      <c r="GSA47" s="255">
        <f t="shared" ref="GSA47:GSA49" si="2610">GRY47</f>
        <v>5000</v>
      </c>
      <c r="GSC47" s="255">
        <f t="shared" ref="GSC47:GSC49" si="2611">GSA47</f>
        <v>5000</v>
      </c>
      <c r="GSE47" s="255">
        <f t="shared" ref="GSE47:GSE49" si="2612">GSC47</f>
        <v>5000</v>
      </c>
      <c r="GSG47" s="255">
        <f t="shared" ref="GSG47:GSG49" si="2613">GSE47</f>
        <v>5000</v>
      </c>
      <c r="GSI47" s="255">
        <f t="shared" ref="GSI47:GSI49" si="2614">GSG47</f>
        <v>5000</v>
      </c>
      <c r="GSK47" s="255">
        <f t="shared" ref="GSK47:GSK49" si="2615">GSI47</f>
        <v>5000</v>
      </c>
      <c r="GSM47" s="255">
        <f t="shared" ref="GSM47:GSM49" si="2616">GSK47</f>
        <v>5000</v>
      </c>
      <c r="GSO47" s="255">
        <f t="shared" ref="GSO47:GSO49" si="2617">GSM47</f>
        <v>5000</v>
      </c>
      <c r="GSQ47" s="255">
        <f t="shared" ref="GSQ47:GSQ49" si="2618">GSO47</f>
        <v>5000</v>
      </c>
      <c r="GSS47" s="255">
        <f t="shared" ref="GSS47:GSS49" si="2619">GSQ47</f>
        <v>5000</v>
      </c>
      <c r="GSU47" s="255">
        <f t="shared" ref="GSU47:GSU49" si="2620">GSS47</f>
        <v>5000</v>
      </c>
      <c r="GSW47" s="255">
        <f t="shared" ref="GSW47:GSW49" si="2621">GSU47</f>
        <v>5000</v>
      </c>
      <c r="GSY47" s="255">
        <f t="shared" ref="GSY47:GSY49" si="2622">GSW47</f>
        <v>5000</v>
      </c>
      <c r="GTA47" s="255">
        <f t="shared" ref="GTA47:GTA49" si="2623">GSY47</f>
        <v>5000</v>
      </c>
      <c r="GTC47" s="255">
        <f t="shared" ref="GTC47:GTC49" si="2624">GTA47</f>
        <v>5000</v>
      </c>
      <c r="GTE47" s="255">
        <f t="shared" ref="GTE47:GTE49" si="2625">GTC47</f>
        <v>5000</v>
      </c>
      <c r="GTG47" s="255">
        <f t="shared" ref="GTG47:GTG49" si="2626">GTE47</f>
        <v>5000</v>
      </c>
      <c r="GTI47" s="255">
        <f t="shared" ref="GTI47:GTI49" si="2627">GTG47</f>
        <v>5000</v>
      </c>
      <c r="GTK47" s="255">
        <f t="shared" ref="GTK47:GTK49" si="2628">GTI47</f>
        <v>5000</v>
      </c>
      <c r="GTM47" s="255">
        <f t="shared" ref="GTM47:GTM49" si="2629">GTK47</f>
        <v>5000</v>
      </c>
      <c r="GTO47" s="255">
        <f t="shared" ref="GTO47:GTO49" si="2630">GTM47</f>
        <v>5000</v>
      </c>
      <c r="GTQ47" s="255">
        <f t="shared" ref="GTQ47:GTQ49" si="2631">GTO47</f>
        <v>5000</v>
      </c>
      <c r="GTS47" s="255">
        <f t="shared" ref="GTS47:GTS49" si="2632">GTQ47</f>
        <v>5000</v>
      </c>
      <c r="GTU47" s="255">
        <f t="shared" ref="GTU47:GTU49" si="2633">GTS47</f>
        <v>5000</v>
      </c>
      <c r="GTW47" s="255">
        <f t="shared" ref="GTW47:GTW49" si="2634">GTU47</f>
        <v>5000</v>
      </c>
      <c r="GTY47" s="255">
        <f t="shared" ref="GTY47:GTY49" si="2635">GTW47</f>
        <v>5000</v>
      </c>
      <c r="GUA47" s="255">
        <f t="shared" ref="GUA47:GUA49" si="2636">GTY47</f>
        <v>5000</v>
      </c>
      <c r="GUC47" s="255">
        <f t="shared" ref="GUC47:GUC49" si="2637">GUA47</f>
        <v>5000</v>
      </c>
      <c r="GUE47" s="255">
        <f t="shared" ref="GUE47:GUE49" si="2638">GUC47</f>
        <v>5000</v>
      </c>
      <c r="GUG47" s="255">
        <f t="shared" ref="GUG47:GUG49" si="2639">GUE47</f>
        <v>5000</v>
      </c>
      <c r="GUI47" s="255">
        <f t="shared" ref="GUI47:GUI49" si="2640">GUG47</f>
        <v>5000</v>
      </c>
      <c r="GUK47" s="255">
        <f t="shared" ref="GUK47:GUK49" si="2641">GUI47</f>
        <v>5000</v>
      </c>
      <c r="GUM47" s="255">
        <f t="shared" ref="GUM47:GUM49" si="2642">GUK47</f>
        <v>5000</v>
      </c>
      <c r="GUO47" s="255">
        <f t="shared" ref="GUO47:GUO49" si="2643">GUM47</f>
        <v>5000</v>
      </c>
      <c r="GUQ47" s="255">
        <f t="shared" ref="GUQ47:GUQ49" si="2644">GUO47</f>
        <v>5000</v>
      </c>
      <c r="GUS47" s="255">
        <f t="shared" ref="GUS47:GUS49" si="2645">GUQ47</f>
        <v>5000</v>
      </c>
      <c r="GUU47" s="255">
        <f t="shared" ref="GUU47:GUU49" si="2646">GUS47</f>
        <v>5000</v>
      </c>
      <c r="GUW47" s="255">
        <f t="shared" ref="GUW47:GUW49" si="2647">GUU47</f>
        <v>5000</v>
      </c>
      <c r="GUY47" s="255">
        <f t="shared" ref="GUY47:GUY49" si="2648">GUW47</f>
        <v>5000</v>
      </c>
      <c r="GVA47" s="255">
        <f t="shared" ref="GVA47:GVA49" si="2649">GUY47</f>
        <v>5000</v>
      </c>
      <c r="GVC47" s="255">
        <f t="shared" ref="GVC47:GVC49" si="2650">GVA47</f>
        <v>5000</v>
      </c>
      <c r="GVE47" s="255">
        <f t="shared" ref="GVE47:GVE49" si="2651">GVC47</f>
        <v>5000</v>
      </c>
      <c r="GVG47" s="255">
        <f t="shared" ref="GVG47:GVG49" si="2652">GVE47</f>
        <v>5000</v>
      </c>
      <c r="GVI47" s="255">
        <f t="shared" ref="GVI47:GVI49" si="2653">GVG47</f>
        <v>5000</v>
      </c>
      <c r="GVK47" s="255">
        <f t="shared" ref="GVK47:GVK49" si="2654">GVI47</f>
        <v>5000</v>
      </c>
      <c r="GVM47" s="255">
        <f t="shared" ref="GVM47:GVM49" si="2655">GVK47</f>
        <v>5000</v>
      </c>
      <c r="GVO47" s="255">
        <f t="shared" ref="GVO47:GVO49" si="2656">GVM47</f>
        <v>5000</v>
      </c>
      <c r="GVQ47" s="255">
        <f t="shared" ref="GVQ47:GVQ49" si="2657">GVO47</f>
        <v>5000</v>
      </c>
      <c r="GVS47" s="255">
        <f t="shared" ref="GVS47:GVS49" si="2658">GVQ47</f>
        <v>5000</v>
      </c>
      <c r="GVU47" s="255">
        <f t="shared" ref="GVU47:GVU49" si="2659">GVS47</f>
        <v>5000</v>
      </c>
      <c r="GVW47" s="255">
        <f t="shared" ref="GVW47:GVW49" si="2660">GVU47</f>
        <v>5000</v>
      </c>
      <c r="GVY47" s="255">
        <f t="shared" ref="GVY47:GVY49" si="2661">GVW47</f>
        <v>5000</v>
      </c>
      <c r="GWA47" s="255">
        <f t="shared" ref="GWA47:GWA49" si="2662">GVY47</f>
        <v>5000</v>
      </c>
      <c r="GWC47" s="255">
        <f t="shared" ref="GWC47:GWC49" si="2663">GWA47</f>
        <v>5000</v>
      </c>
      <c r="GWE47" s="255">
        <f t="shared" ref="GWE47:GWE49" si="2664">GWC47</f>
        <v>5000</v>
      </c>
      <c r="GWG47" s="255">
        <f t="shared" ref="GWG47:GWG49" si="2665">GWE47</f>
        <v>5000</v>
      </c>
      <c r="GWI47" s="255">
        <f t="shared" ref="GWI47:GWI49" si="2666">GWG47</f>
        <v>5000</v>
      </c>
      <c r="GWK47" s="255">
        <f t="shared" ref="GWK47:GWK49" si="2667">GWI47</f>
        <v>5000</v>
      </c>
      <c r="GWM47" s="255">
        <f t="shared" ref="GWM47:GWM49" si="2668">GWK47</f>
        <v>5000</v>
      </c>
      <c r="GWO47" s="255">
        <f t="shared" ref="GWO47:GWO49" si="2669">GWM47</f>
        <v>5000</v>
      </c>
      <c r="GWQ47" s="255">
        <f t="shared" ref="GWQ47:GWQ49" si="2670">GWO47</f>
        <v>5000</v>
      </c>
      <c r="GWS47" s="255">
        <f t="shared" ref="GWS47:GWS49" si="2671">GWQ47</f>
        <v>5000</v>
      </c>
      <c r="GWU47" s="255">
        <f t="shared" ref="GWU47:GWU49" si="2672">GWS47</f>
        <v>5000</v>
      </c>
      <c r="GWW47" s="255">
        <f t="shared" ref="GWW47:GWW49" si="2673">GWU47</f>
        <v>5000</v>
      </c>
      <c r="GWY47" s="255">
        <f t="shared" ref="GWY47:GWY49" si="2674">GWW47</f>
        <v>5000</v>
      </c>
      <c r="GXA47" s="255">
        <f t="shared" ref="GXA47:GXA49" si="2675">GWY47</f>
        <v>5000</v>
      </c>
      <c r="GXC47" s="255">
        <f t="shared" ref="GXC47:GXC49" si="2676">GXA47</f>
        <v>5000</v>
      </c>
      <c r="GXE47" s="255">
        <f t="shared" ref="GXE47:GXE49" si="2677">GXC47</f>
        <v>5000</v>
      </c>
      <c r="GXG47" s="255">
        <f t="shared" ref="GXG47:GXG49" si="2678">GXE47</f>
        <v>5000</v>
      </c>
      <c r="GXI47" s="255">
        <f t="shared" ref="GXI47:GXI49" si="2679">GXG47</f>
        <v>5000</v>
      </c>
      <c r="GXK47" s="255">
        <f t="shared" ref="GXK47:GXK49" si="2680">GXI47</f>
        <v>5000</v>
      </c>
      <c r="GXM47" s="255">
        <f t="shared" ref="GXM47:GXM49" si="2681">GXK47</f>
        <v>5000</v>
      </c>
      <c r="GXO47" s="255">
        <f t="shared" ref="GXO47:GXO49" si="2682">GXM47</f>
        <v>5000</v>
      </c>
      <c r="GXQ47" s="255">
        <f t="shared" ref="GXQ47:GXQ49" si="2683">GXO47</f>
        <v>5000</v>
      </c>
      <c r="GXS47" s="255">
        <f t="shared" ref="GXS47:GXS49" si="2684">GXQ47</f>
        <v>5000</v>
      </c>
      <c r="GXU47" s="255">
        <f t="shared" ref="GXU47:GXU49" si="2685">GXS47</f>
        <v>5000</v>
      </c>
      <c r="GXW47" s="255">
        <f t="shared" ref="GXW47:GXW49" si="2686">GXU47</f>
        <v>5000</v>
      </c>
      <c r="GXY47" s="255">
        <f t="shared" ref="GXY47:GXY49" si="2687">GXW47</f>
        <v>5000</v>
      </c>
      <c r="GYA47" s="255">
        <f t="shared" ref="GYA47:GYA49" si="2688">GXY47</f>
        <v>5000</v>
      </c>
      <c r="GYC47" s="255">
        <f t="shared" ref="GYC47:GYC49" si="2689">GYA47</f>
        <v>5000</v>
      </c>
      <c r="GYE47" s="255">
        <f t="shared" ref="GYE47:GYE49" si="2690">GYC47</f>
        <v>5000</v>
      </c>
      <c r="GYG47" s="255">
        <f t="shared" ref="GYG47:GYG49" si="2691">GYE47</f>
        <v>5000</v>
      </c>
      <c r="GYI47" s="255">
        <f t="shared" ref="GYI47:GYI49" si="2692">GYG47</f>
        <v>5000</v>
      </c>
      <c r="GYK47" s="255">
        <f t="shared" ref="GYK47:GYK49" si="2693">GYI47</f>
        <v>5000</v>
      </c>
      <c r="GYM47" s="255">
        <f t="shared" ref="GYM47:GYM49" si="2694">GYK47</f>
        <v>5000</v>
      </c>
      <c r="GYO47" s="255">
        <f t="shared" ref="GYO47:GYO49" si="2695">GYM47</f>
        <v>5000</v>
      </c>
      <c r="GYQ47" s="255">
        <f t="shared" ref="GYQ47:GYQ49" si="2696">GYO47</f>
        <v>5000</v>
      </c>
      <c r="GYS47" s="255">
        <f t="shared" ref="GYS47:GYS49" si="2697">GYQ47</f>
        <v>5000</v>
      </c>
      <c r="GYU47" s="255">
        <f t="shared" ref="GYU47:GYU49" si="2698">GYS47</f>
        <v>5000</v>
      </c>
      <c r="GYW47" s="255">
        <f t="shared" ref="GYW47:GYW49" si="2699">GYU47</f>
        <v>5000</v>
      </c>
      <c r="GYY47" s="255">
        <f t="shared" ref="GYY47:GYY49" si="2700">GYW47</f>
        <v>5000</v>
      </c>
      <c r="GZA47" s="255">
        <f t="shared" ref="GZA47:GZA49" si="2701">GYY47</f>
        <v>5000</v>
      </c>
      <c r="GZC47" s="255">
        <f t="shared" ref="GZC47:GZC49" si="2702">GZA47</f>
        <v>5000</v>
      </c>
      <c r="GZE47" s="255">
        <f t="shared" ref="GZE47:GZE49" si="2703">GZC47</f>
        <v>5000</v>
      </c>
      <c r="GZG47" s="255">
        <f t="shared" ref="GZG47:GZG49" si="2704">GZE47</f>
        <v>5000</v>
      </c>
      <c r="GZI47" s="255">
        <f t="shared" ref="GZI47:GZI49" si="2705">GZG47</f>
        <v>5000</v>
      </c>
      <c r="GZK47" s="255">
        <f t="shared" ref="GZK47:GZK49" si="2706">GZI47</f>
        <v>5000</v>
      </c>
      <c r="GZM47" s="255">
        <f t="shared" ref="GZM47:GZM49" si="2707">GZK47</f>
        <v>5000</v>
      </c>
      <c r="GZO47" s="255">
        <f t="shared" ref="GZO47:GZO49" si="2708">GZM47</f>
        <v>5000</v>
      </c>
      <c r="GZQ47" s="255">
        <f t="shared" ref="GZQ47:GZQ49" si="2709">GZO47</f>
        <v>5000</v>
      </c>
      <c r="GZS47" s="255">
        <f t="shared" ref="GZS47:GZS49" si="2710">GZQ47</f>
        <v>5000</v>
      </c>
      <c r="GZU47" s="255">
        <f t="shared" ref="GZU47:GZU49" si="2711">GZS47</f>
        <v>5000</v>
      </c>
      <c r="GZW47" s="255">
        <f t="shared" ref="GZW47:GZW49" si="2712">GZU47</f>
        <v>5000</v>
      </c>
      <c r="GZY47" s="255">
        <f t="shared" ref="GZY47:GZY49" si="2713">GZW47</f>
        <v>5000</v>
      </c>
      <c r="HAA47" s="255">
        <f t="shared" ref="HAA47:HAA49" si="2714">GZY47</f>
        <v>5000</v>
      </c>
      <c r="HAC47" s="255">
        <f t="shared" ref="HAC47:HAC49" si="2715">HAA47</f>
        <v>5000</v>
      </c>
      <c r="HAE47" s="255">
        <f t="shared" ref="HAE47:HAE49" si="2716">HAC47</f>
        <v>5000</v>
      </c>
      <c r="HAG47" s="255">
        <f t="shared" ref="HAG47:HAG49" si="2717">HAE47</f>
        <v>5000</v>
      </c>
      <c r="HAI47" s="255">
        <f t="shared" ref="HAI47:HAI49" si="2718">HAG47</f>
        <v>5000</v>
      </c>
      <c r="HAK47" s="255">
        <f t="shared" ref="HAK47:HAK49" si="2719">HAI47</f>
        <v>5000</v>
      </c>
      <c r="HAM47" s="255">
        <f t="shared" ref="HAM47:HAM49" si="2720">HAK47</f>
        <v>5000</v>
      </c>
      <c r="HAO47" s="255">
        <f t="shared" ref="HAO47:HAO49" si="2721">HAM47</f>
        <v>5000</v>
      </c>
      <c r="HAQ47" s="255">
        <f t="shared" ref="HAQ47:HAQ49" si="2722">HAO47</f>
        <v>5000</v>
      </c>
      <c r="HAS47" s="255">
        <f t="shared" ref="HAS47:HAS49" si="2723">HAQ47</f>
        <v>5000</v>
      </c>
      <c r="HAU47" s="255">
        <f t="shared" ref="HAU47:HAU49" si="2724">HAS47</f>
        <v>5000</v>
      </c>
      <c r="HAW47" s="255">
        <f t="shared" ref="HAW47:HAW49" si="2725">HAU47</f>
        <v>5000</v>
      </c>
      <c r="HAY47" s="255">
        <f t="shared" ref="HAY47:HAY49" si="2726">HAW47</f>
        <v>5000</v>
      </c>
      <c r="HBA47" s="255">
        <f t="shared" ref="HBA47:HBA49" si="2727">HAY47</f>
        <v>5000</v>
      </c>
      <c r="HBC47" s="255">
        <f t="shared" ref="HBC47:HBC49" si="2728">HBA47</f>
        <v>5000</v>
      </c>
      <c r="HBE47" s="255">
        <f t="shared" ref="HBE47:HBE49" si="2729">HBC47</f>
        <v>5000</v>
      </c>
      <c r="HBG47" s="255">
        <f t="shared" ref="HBG47:HBG49" si="2730">HBE47</f>
        <v>5000</v>
      </c>
      <c r="HBI47" s="255">
        <f t="shared" ref="HBI47:HBI49" si="2731">HBG47</f>
        <v>5000</v>
      </c>
      <c r="HBK47" s="255">
        <f t="shared" ref="HBK47:HBK49" si="2732">HBI47</f>
        <v>5000</v>
      </c>
      <c r="HBM47" s="255">
        <f t="shared" ref="HBM47:HBM49" si="2733">HBK47</f>
        <v>5000</v>
      </c>
      <c r="HBO47" s="255">
        <f t="shared" ref="HBO47:HBO49" si="2734">HBM47</f>
        <v>5000</v>
      </c>
      <c r="HBQ47" s="255">
        <f t="shared" ref="HBQ47:HBQ49" si="2735">HBO47</f>
        <v>5000</v>
      </c>
      <c r="HBS47" s="255">
        <f t="shared" ref="HBS47:HBS49" si="2736">HBQ47</f>
        <v>5000</v>
      </c>
      <c r="HBU47" s="255">
        <f t="shared" ref="HBU47:HBU49" si="2737">HBS47</f>
        <v>5000</v>
      </c>
      <c r="HBW47" s="255">
        <f t="shared" ref="HBW47:HBW49" si="2738">HBU47</f>
        <v>5000</v>
      </c>
      <c r="HBY47" s="255">
        <f t="shared" ref="HBY47:HBY49" si="2739">HBW47</f>
        <v>5000</v>
      </c>
      <c r="HCA47" s="255">
        <f t="shared" ref="HCA47:HCA49" si="2740">HBY47</f>
        <v>5000</v>
      </c>
      <c r="HCC47" s="255">
        <f t="shared" ref="HCC47:HCC49" si="2741">HCA47</f>
        <v>5000</v>
      </c>
      <c r="HCE47" s="255">
        <f t="shared" ref="HCE47:HCE49" si="2742">HCC47</f>
        <v>5000</v>
      </c>
      <c r="HCG47" s="255">
        <f t="shared" ref="HCG47:HCG49" si="2743">HCE47</f>
        <v>5000</v>
      </c>
      <c r="HCI47" s="255">
        <f t="shared" ref="HCI47:HCI49" si="2744">HCG47</f>
        <v>5000</v>
      </c>
      <c r="HCK47" s="255">
        <f t="shared" ref="HCK47:HCK49" si="2745">HCI47</f>
        <v>5000</v>
      </c>
      <c r="HCM47" s="255">
        <f t="shared" ref="HCM47:HCM49" si="2746">HCK47</f>
        <v>5000</v>
      </c>
      <c r="HCO47" s="255">
        <f t="shared" ref="HCO47:HCO49" si="2747">HCM47</f>
        <v>5000</v>
      </c>
      <c r="HCQ47" s="255">
        <f t="shared" ref="HCQ47:HCQ49" si="2748">HCO47</f>
        <v>5000</v>
      </c>
      <c r="HCS47" s="255">
        <f t="shared" ref="HCS47:HCS49" si="2749">HCQ47</f>
        <v>5000</v>
      </c>
      <c r="HCU47" s="255">
        <f t="shared" ref="HCU47:HCU49" si="2750">HCS47</f>
        <v>5000</v>
      </c>
      <c r="HCW47" s="255">
        <f t="shared" ref="HCW47:HCW49" si="2751">HCU47</f>
        <v>5000</v>
      </c>
      <c r="HCY47" s="255">
        <f t="shared" ref="HCY47:HCY49" si="2752">HCW47</f>
        <v>5000</v>
      </c>
      <c r="HDA47" s="255">
        <f t="shared" ref="HDA47:HDA49" si="2753">HCY47</f>
        <v>5000</v>
      </c>
      <c r="HDC47" s="255">
        <f t="shared" ref="HDC47:HDC49" si="2754">HDA47</f>
        <v>5000</v>
      </c>
      <c r="HDE47" s="255">
        <f t="shared" ref="HDE47:HDE49" si="2755">HDC47</f>
        <v>5000</v>
      </c>
      <c r="HDG47" s="255">
        <f t="shared" ref="HDG47:HDG49" si="2756">HDE47</f>
        <v>5000</v>
      </c>
      <c r="HDI47" s="255">
        <f t="shared" ref="HDI47:HDI49" si="2757">HDG47</f>
        <v>5000</v>
      </c>
      <c r="HDK47" s="255">
        <f t="shared" ref="HDK47:HDK49" si="2758">HDI47</f>
        <v>5000</v>
      </c>
      <c r="HDM47" s="255">
        <f t="shared" ref="HDM47:HDM49" si="2759">HDK47</f>
        <v>5000</v>
      </c>
      <c r="HDO47" s="255">
        <f t="shared" ref="HDO47:HDO49" si="2760">HDM47</f>
        <v>5000</v>
      </c>
      <c r="HDQ47" s="255">
        <f t="shared" ref="HDQ47:HDQ49" si="2761">HDO47</f>
        <v>5000</v>
      </c>
      <c r="HDS47" s="255">
        <f t="shared" ref="HDS47:HDS49" si="2762">HDQ47</f>
        <v>5000</v>
      </c>
      <c r="HDU47" s="255">
        <f t="shared" ref="HDU47:HDU49" si="2763">HDS47</f>
        <v>5000</v>
      </c>
      <c r="HDW47" s="255">
        <f t="shared" ref="HDW47:HDW49" si="2764">HDU47</f>
        <v>5000</v>
      </c>
      <c r="HDY47" s="255">
        <f t="shared" ref="HDY47:HDY49" si="2765">HDW47</f>
        <v>5000</v>
      </c>
      <c r="HEA47" s="255">
        <f t="shared" ref="HEA47:HEA49" si="2766">HDY47</f>
        <v>5000</v>
      </c>
      <c r="HEC47" s="255">
        <f t="shared" ref="HEC47:HEC49" si="2767">HEA47</f>
        <v>5000</v>
      </c>
      <c r="HEE47" s="255">
        <f t="shared" ref="HEE47:HEE49" si="2768">HEC47</f>
        <v>5000</v>
      </c>
      <c r="HEG47" s="255">
        <f t="shared" ref="HEG47:HEG49" si="2769">HEE47</f>
        <v>5000</v>
      </c>
      <c r="HEI47" s="255">
        <f t="shared" ref="HEI47:HEI49" si="2770">HEG47</f>
        <v>5000</v>
      </c>
      <c r="HEK47" s="255">
        <f t="shared" ref="HEK47:HEK49" si="2771">HEI47</f>
        <v>5000</v>
      </c>
      <c r="HEM47" s="255">
        <f t="shared" ref="HEM47:HEM49" si="2772">HEK47</f>
        <v>5000</v>
      </c>
      <c r="HEO47" s="255">
        <f t="shared" ref="HEO47:HEO49" si="2773">HEM47</f>
        <v>5000</v>
      </c>
      <c r="HEQ47" s="255">
        <f t="shared" ref="HEQ47:HEQ49" si="2774">HEO47</f>
        <v>5000</v>
      </c>
      <c r="HES47" s="255">
        <f t="shared" ref="HES47:HES49" si="2775">HEQ47</f>
        <v>5000</v>
      </c>
      <c r="HEU47" s="255">
        <f t="shared" ref="HEU47:HEU49" si="2776">HES47</f>
        <v>5000</v>
      </c>
      <c r="HEW47" s="255">
        <f t="shared" ref="HEW47:HEW49" si="2777">HEU47</f>
        <v>5000</v>
      </c>
      <c r="HEY47" s="255">
        <f t="shared" ref="HEY47:HEY49" si="2778">HEW47</f>
        <v>5000</v>
      </c>
      <c r="HFA47" s="255">
        <f t="shared" ref="HFA47:HFA49" si="2779">HEY47</f>
        <v>5000</v>
      </c>
      <c r="HFC47" s="255">
        <f t="shared" ref="HFC47:HFC49" si="2780">HFA47</f>
        <v>5000</v>
      </c>
      <c r="HFE47" s="255">
        <f t="shared" ref="HFE47:HFE49" si="2781">HFC47</f>
        <v>5000</v>
      </c>
      <c r="HFG47" s="255">
        <f t="shared" ref="HFG47:HFG49" si="2782">HFE47</f>
        <v>5000</v>
      </c>
      <c r="HFI47" s="255">
        <f t="shared" ref="HFI47:HFI49" si="2783">HFG47</f>
        <v>5000</v>
      </c>
      <c r="HFK47" s="255">
        <f t="shared" ref="HFK47:HFK49" si="2784">HFI47</f>
        <v>5000</v>
      </c>
      <c r="HFM47" s="255">
        <f t="shared" ref="HFM47:HFM49" si="2785">HFK47</f>
        <v>5000</v>
      </c>
      <c r="HFO47" s="255">
        <f t="shared" ref="HFO47:HFO49" si="2786">HFM47</f>
        <v>5000</v>
      </c>
      <c r="HFQ47" s="255">
        <f t="shared" ref="HFQ47:HFQ49" si="2787">HFO47</f>
        <v>5000</v>
      </c>
      <c r="HFS47" s="255">
        <f t="shared" ref="HFS47:HFS49" si="2788">HFQ47</f>
        <v>5000</v>
      </c>
      <c r="HFU47" s="255">
        <f t="shared" ref="HFU47:HFU49" si="2789">HFS47</f>
        <v>5000</v>
      </c>
      <c r="HFW47" s="255">
        <f t="shared" ref="HFW47:HFW49" si="2790">HFU47</f>
        <v>5000</v>
      </c>
      <c r="HFY47" s="255">
        <f t="shared" ref="HFY47:HFY49" si="2791">HFW47</f>
        <v>5000</v>
      </c>
      <c r="HGA47" s="255">
        <f t="shared" ref="HGA47:HGA49" si="2792">HFY47</f>
        <v>5000</v>
      </c>
      <c r="HGC47" s="255">
        <f t="shared" ref="HGC47:HGC49" si="2793">HGA47</f>
        <v>5000</v>
      </c>
      <c r="HGE47" s="255">
        <f t="shared" ref="HGE47:HGE49" si="2794">HGC47</f>
        <v>5000</v>
      </c>
      <c r="HGG47" s="255">
        <f t="shared" ref="HGG47:HGG49" si="2795">HGE47</f>
        <v>5000</v>
      </c>
      <c r="HGI47" s="255">
        <f t="shared" ref="HGI47:HGI49" si="2796">HGG47</f>
        <v>5000</v>
      </c>
      <c r="HGK47" s="255">
        <f t="shared" ref="HGK47:HGK49" si="2797">HGI47</f>
        <v>5000</v>
      </c>
      <c r="HGM47" s="255">
        <f t="shared" ref="HGM47:HGM49" si="2798">HGK47</f>
        <v>5000</v>
      </c>
      <c r="HGO47" s="255">
        <f t="shared" ref="HGO47:HGO49" si="2799">HGM47</f>
        <v>5000</v>
      </c>
      <c r="HGQ47" s="255">
        <f t="shared" ref="HGQ47:HGQ49" si="2800">HGO47</f>
        <v>5000</v>
      </c>
      <c r="HGS47" s="255">
        <f t="shared" ref="HGS47:HGS49" si="2801">HGQ47</f>
        <v>5000</v>
      </c>
      <c r="HGU47" s="255">
        <f t="shared" ref="HGU47:HGU49" si="2802">HGS47</f>
        <v>5000</v>
      </c>
      <c r="HGW47" s="255">
        <f t="shared" ref="HGW47:HGW49" si="2803">HGU47</f>
        <v>5000</v>
      </c>
      <c r="HGY47" s="255">
        <f t="shared" ref="HGY47:HGY49" si="2804">HGW47</f>
        <v>5000</v>
      </c>
      <c r="HHA47" s="255">
        <f t="shared" ref="HHA47:HHA49" si="2805">HGY47</f>
        <v>5000</v>
      </c>
      <c r="HHC47" s="255">
        <f t="shared" ref="HHC47:HHC49" si="2806">HHA47</f>
        <v>5000</v>
      </c>
      <c r="HHE47" s="255">
        <f t="shared" ref="HHE47:HHE49" si="2807">HHC47</f>
        <v>5000</v>
      </c>
      <c r="HHG47" s="255">
        <f t="shared" ref="HHG47:HHG49" si="2808">HHE47</f>
        <v>5000</v>
      </c>
      <c r="HHI47" s="255">
        <f t="shared" ref="HHI47:HHI49" si="2809">HHG47</f>
        <v>5000</v>
      </c>
      <c r="HHK47" s="255">
        <f t="shared" ref="HHK47:HHK49" si="2810">HHI47</f>
        <v>5000</v>
      </c>
      <c r="HHM47" s="255">
        <f t="shared" ref="HHM47:HHM49" si="2811">HHK47</f>
        <v>5000</v>
      </c>
      <c r="HHO47" s="255">
        <f t="shared" ref="HHO47:HHO49" si="2812">HHM47</f>
        <v>5000</v>
      </c>
      <c r="HHQ47" s="255">
        <f t="shared" ref="HHQ47:HHQ49" si="2813">HHO47</f>
        <v>5000</v>
      </c>
      <c r="HHS47" s="255">
        <f t="shared" ref="HHS47:HHS49" si="2814">HHQ47</f>
        <v>5000</v>
      </c>
      <c r="HHU47" s="255">
        <f t="shared" ref="HHU47:HHU49" si="2815">HHS47</f>
        <v>5000</v>
      </c>
      <c r="HHW47" s="255">
        <f t="shared" ref="HHW47:HHW49" si="2816">HHU47</f>
        <v>5000</v>
      </c>
      <c r="HHY47" s="255">
        <f t="shared" ref="HHY47:HHY49" si="2817">HHW47</f>
        <v>5000</v>
      </c>
      <c r="HIA47" s="255">
        <f t="shared" ref="HIA47:HIA49" si="2818">HHY47</f>
        <v>5000</v>
      </c>
      <c r="HIC47" s="255">
        <f t="shared" ref="HIC47:HIC49" si="2819">HIA47</f>
        <v>5000</v>
      </c>
      <c r="HIE47" s="255">
        <f t="shared" ref="HIE47:HIE49" si="2820">HIC47</f>
        <v>5000</v>
      </c>
      <c r="HIG47" s="255">
        <f t="shared" ref="HIG47:HIG49" si="2821">HIE47</f>
        <v>5000</v>
      </c>
      <c r="HII47" s="255">
        <f t="shared" ref="HII47:HII49" si="2822">HIG47</f>
        <v>5000</v>
      </c>
      <c r="HIK47" s="255">
        <f t="shared" ref="HIK47:HIK49" si="2823">HII47</f>
        <v>5000</v>
      </c>
      <c r="HIM47" s="255">
        <f t="shared" ref="HIM47:HIM49" si="2824">HIK47</f>
        <v>5000</v>
      </c>
      <c r="HIO47" s="255">
        <f t="shared" ref="HIO47:HIO49" si="2825">HIM47</f>
        <v>5000</v>
      </c>
      <c r="HIQ47" s="255">
        <f t="shared" ref="HIQ47:HIQ49" si="2826">HIO47</f>
        <v>5000</v>
      </c>
      <c r="HIS47" s="255">
        <f t="shared" ref="HIS47:HIS49" si="2827">HIQ47</f>
        <v>5000</v>
      </c>
      <c r="HIU47" s="255">
        <f t="shared" ref="HIU47:HIU49" si="2828">HIS47</f>
        <v>5000</v>
      </c>
      <c r="HIW47" s="255">
        <f t="shared" ref="HIW47:HIW49" si="2829">HIU47</f>
        <v>5000</v>
      </c>
      <c r="HIY47" s="255">
        <f t="shared" ref="HIY47:HIY49" si="2830">HIW47</f>
        <v>5000</v>
      </c>
      <c r="HJA47" s="255">
        <f t="shared" ref="HJA47:HJA49" si="2831">HIY47</f>
        <v>5000</v>
      </c>
      <c r="HJC47" s="255">
        <f t="shared" ref="HJC47:HJC49" si="2832">HJA47</f>
        <v>5000</v>
      </c>
      <c r="HJE47" s="255">
        <f t="shared" ref="HJE47:HJE49" si="2833">HJC47</f>
        <v>5000</v>
      </c>
      <c r="HJG47" s="255">
        <f t="shared" ref="HJG47:HJG49" si="2834">HJE47</f>
        <v>5000</v>
      </c>
      <c r="HJI47" s="255">
        <f t="shared" ref="HJI47:HJI49" si="2835">HJG47</f>
        <v>5000</v>
      </c>
      <c r="HJK47" s="255">
        <f t="shared" ref="HJK47:HJK49" si="2836">HJI47</f>
        <v>5000</v>
      </c>
      <c r="HJM47" s="255">
        <f t="shared" ref="HJM47:HJM49" si="2837">HJK47</f>
        <v>5000</v>
      </c>
      <c r="HJO47" s="255">
        <f t="shared" ref="HJO47:HJO49" si="2838">HJM47</f>
        <v>5000</v>
      </c>
      <c r="HJQ47" s="255">
        <f t="shared" ref="HJQ47:HJQ49" si="2839">HJO47</f>
        <v>5000</v>
      </c>
      <c r="HJS47" s="255">
        <f t="shared" ref="HJS47:HJS49" si="2840">HJQ47</f>
        <v>5000</v>
      </c>
      <c r="HJU47" s="255">
        <f t="shared" ref="HJU47:HJU49" si="2841">HJS47</f>
        <v>5000</v>
      </c>
      <c r="HJW47" s="255">
        <f t="shared" ref="HJW47:HJW49" si="2842">HJU47</f>
        <v>5000</v>
      </c>
      <c r="HJY47" s="255">
        <f t="shared" ref="HJY47:HJY49" si="2843">HJW47</f>
        <v>5000</v>
      </c>
      <c r="HKA47" s="255">
        <f t="shared" ref="HKA47:HKA49" si="2844">HJY47</f>
        <v>5000</v>
      </c>
      <c r="HKC47" s="255">
        <f t="shared" ref="HKC47:HKC49" si="2845">HKA47</f>
        <v>5000</v>
      </c>
      <c r="HKE47" s="255">
        <f t="shared" ref="HKE47:HKE49" si="2846">HKC47</f>
        <v>5000</v>
      </c>
      <c r="HKG47" s="255">
        <f t="shared" ref="HKG47:HKG49" si="2847">HKE47</f>
        <v>5000</v>
      </c>
      <c r="HKI47" s="255">
        <f t="shared" ref="HKI47:HKI49" si="2848">HKG47</f>
        <v>5000</v>
      </c>
      <c r="HKK47" s="255">
        <f t="shared" ref="HKK47:HKK49" si="2849">HKI47</f>
        <v>5000</v>
      </c>
      <c r="HKM47" s="255">
        <f t="shared" ref="HKM47:HKM49" si="2850">HKK47</f>
        <v>5000</v>
      </c>
      <c r="HKO47" s="255">
        <f t="shared" ref="HKO47:HKO49" si="2851">HKM47</f>
        <v>5000</v>
      </c>
      <c r="HKQ47" s="255">
        <f t="shared" ref="HKQ47:HKQ49" si="2852">HKO47</f>
        <v>5000</v>
      </c>
      <c r="HKS47" s="255">
        <f t="shared" ref="HKS47:HKS49" si="2853">HKQ47</f>
        <v>5000</v>
      </c>
      <c r="HKU47" s="255">
        <f t="shared" ref="HKU47:HKU49" si="2854">HKS47</f>
        <v>5000</v>
      </c>
      <c r="HKW47" s="255">
        <f t="shared" ref="HKW47:HKW49" si="2855">HKU47</f>
        <v>5000</v>
      </c>
      <c r="HKY47" s="255">
        <f t="shared" ref="HKY47:HKY49" si="2856">HKW47</f>
        <v>5000</v>
      </c>
      <c r="HLA47" s="255">
        <f t="shared" ref="HLA47:HLA49" si="2857">HKY47</f>
        <v>5000</v>
      </c>
      <c r="HLC47" s="255">
        <f t="shared" ref="HLC47:HLC49" si="2858">HLA47</f>
        <v>5000</v>
      </c>
      <c r="HLE47" s="255">
        <f t="shared" ref="HLE47:HLE49" si="2859">HLC47</f>
        <v>5000</v>
      </c>
      <c r="HLG47" s="255">
        <f t="shared" ref="HLG47:HLG49" si="2860">HLE47</f>
        <v>5000</v>
      </c>
      <c r="HLI47" s="255">
        <f t="shared" ref="HLI47:HLI49" si="2861">HLG47</f>
        <v>5000</v>
      </c>
      <c r="HLK47" s="255">
        <f t="shared" ref="HLK47:HLK49" si="2862">HLI47</f>
        <v>5000</v>
      </c>
      <c r="HLM47" s="255">
        <f t="shared" ref="HLM47:HLM49" si="2863">HLK47</f>
        <v>5000</v>
      </c>
      <c r="HLO47" s="255">
        <f t="shared" ref="HLO47:HLO49" si="2864">HLM47</f>
        <v>5000</v>
      </c>
      <c r="HLQ47" s="255">
        <f t="shared" ref="HLQ47:HLQ49" si="2865">HLO47</f>
        <v>5000</v>
      </c>
      <c r="HLS47" s="255">
        <f t="shared" ref="HLS47:HLS49" si="2866">HLQ47</f>
        <v>5000</v>
      </c>
      <c r="HLU47" s="255">
        <f t="shared" ref="HLU47:HLU49" si="2867">HLS47</f>
        <v>5000</v>
      </c>
      <c r="HLW47" s="255">
        <f t="shared" ref="HLW47:HLW49" si="2868">HLU47</f>
        <v>5000</v>
      </c>
      <c r="HLY47" s="255">
        <f t="shared" ref="HLY47:HLY49" si="2869">HLW47</f>
        <v>5000</v>
      </c>
      <c r="HMA47" s="255">
        <f t="shared" ref="HMA47:HMA49" si="2870">HLY47</f>
        <v>5000</v>
      </c>
      <c r="HMC47" s="255">
        <f t="shared" ref="HMC47:HMC49" si="2871">HMA47</f>
        <v>5000</v>
      </c>
      <c r="HME47" s="255">
        <f t="shared" ref="HME47:HME49" si="2872">HMC47</f>
        <v>5000</v>
      </c>
      <c r="HMG47" s="255">
        <f t="shared" ref="HMG47:HMG49" si="2873">HME47</f>
        <v>5000</v>
      </c>
      <c r="HMI47" s="255">
        <f t="shared" ref="HMI47:HMI49" si="2874">HMG47</f>
        <v>5000</v>
      </c>
      <c r="HMK47" s="255">
        <f t="shared" ref="HMK47:HMK49" si="2875">HMI47</f>
        <v>5000</v>
      </c>
      <c r="HMM47" s="255">
        <f t="shared" ref="HMM47:HMM49" si="2876">HMK47</f>
        <v>5000</v>
      </c>
      <c r="HMO47" s="255">
        <f t="shared" ref="HMO47:HMO49" si="2877">HMM47</f>
        <v>5000</v>
      </c>
      <c r="HMQ47" s="255">
        <f t="shared" ref="HMQ47:HMQ49" si="2878">HMO47</f>
        <v>5000</v>
      </c>
      <c r="HMS47" s="255">
        <f t="shared" ref="HMS47:HMS49" si="2879">HMQ47</f>
        <v>5000</v>
      </c>
      <c r="HMU47" s="255">
        <f t="shared" ref="HMU47:HMU49" si="2880">HMS47</f>
        <v>5000</v>
      </c>
      <c r="HMW47" s="255">
        <f t="shared" ref="HMW47:HMW49" si="2881">HMU47</f>
        <v>5000</v>
      </c>
      <c r="HMY47" s="255">
        <f t="shared" ref="HMY47:HMY49" si="2882">HMW47</f>
        <v>5000</v>
      </c>
      <c r="HNA47" s="255">
        <f t="shared" ref="HNA47:HNA49" si="2883">HMY47</f>
        <v>5000</v>
      </c>
      <c r="HNC47" s="255">
        <f t="shared" ref="HNC47:HNC49" si="2884">HNA47</f>
        <v>5000</v>
      </c>
      <c r="HNE47" s="255">
        <f t="shared" ref="HNE47:HNE49" si="2885">HNC47</f>
        <v>5000</v>
      </c>
      <c r="HNG47" s="255">
        <f t="shared" ref="HNG47:HNG49" si="2886">HNE47</f>
        <v>5000</v>
      </c>
      <c r="HNI47" s="255">
        <f t="shared" ref="HNI47:HNI49" si="2887">HNG47</f>
        <v>5000</v>
      </c>
      <c r="HNK47" s="255">
        <f t="shared" ref="HNK47:HNK49" si="2888">HNI47</f>
        <v>5000</v>
      </c>
      <c r="HNM47" s="255">
        <f t="shared" ref="HNM47:HNM49" si="2889">HNK47</f>
        <v>5000</v>
      </c>
      <c r="HNO47" s="255">
        <f t="shared" ref="HNO47:HNO49" si="2890">HNM47</f>
        <v>5000</v>
      </c>
      <c r="HNQ47" s="255">
        <f t="shared" ref="HNQ47:HNQ49" si="2891">HNO47</f>
        <v>5000</v>
      </c>
      <c r="HNS47" s="255">
        <f t="shared" ref="HNS47:HNS49" si="2892">HNQ47</f>
        <v>5000</v>
      </c>
      <c r="HNU47" s="255">
        <f t="shared" ref="HNU47:HNU49" si="2893">HNS47</f>
        <v>5000</v>
      </c>
      <c r="HNW47" s="255">
        <f t="shared" ref="HNW47:HNW49" si="2894">HNU47</f>
        <v>5000</v>
      </c>
      <c r="HNY47" s="255">
        <f t="shared" ref="HNY47:HNY49" si="2895">HNW47</f>
        <v>5000</v>
      </c>
      <c r="HOA47" s="255">
        <f t="shared" ref="HOA47:HOA49" si="2896">HNY47</f>
        <v>5000</v>
      </c>
      <c r="HOC47" s="255">
        <f t="shared" ref="HOC47:HOC49" si="2897">HOA47</f>
        <v>5000</v>
      </c>
      <c r="HOE47" s="255">
        <f t="shared" ref="HOE47:HOE49" si="2898">HOC47</f>
        <v>5000</v>
      </c>
      <c r="HOG47" s="255">
        <f t="shared" ref="HOG47:HOG49" si="2899">HOE47</f>
        <v>5000</v>
      </c>
      <c r="HOI47" s="255">
        <f t="shared" ref="HOI47:HOI49" si="2900">HOG47</f>
        <v>5000</v>
      </c>
      <c r="HOK47" s="255">
        <f t="shared" ref="HOK47:HOK49" si="2901">HOI47</f>
        <v>5000</v>
      </c>
      <c r="HOM47" s="255">
        <f t="shared" ref="HOM47:HOM49" si="2902">HOK47</f>
        <v>5000</v>
      </c>
      <c r="HOO47" s="255">
        <f t="shared" ref="HOO47:HOO49" si="2903">HOM47</f>
        <v>5000</v>
      </c>
      <c r="HOQ47" s="255">
        <f t="shared" ref="HOQ47:HOQ49" si="2904">HOO47</f>
        <v>5000</v>
      </c>
      <c r="HOS47" s="255">
        <f t="shared" ref="HOS47:HOS49" si="2905">HOQ47</f>
        <v>5000</v>
      </c>
      <c r="HOU47" s="255">
        <f t="shared" ref="HOU47:HOU49" si="2906">HOS47</f>
        <v>5000</v>
      </c>
      <c r="HOW47" s="255">
        <f t="shared" ref="HOW47:HOW49" si="2907">HOU47</f>
        <v>5000</v>
      </c>
      <c r="HOY47" s="255">
        <f t="shared" ref="HOY47:HOY49" si="2908">HOW47</f>
        <v>5000</v>
      </c>
      <c r="HPA47" s="255">
        <f t="shared" ref="HPA47:HPA49" si="2909">HOY47</f>
        <v>5000</v>
      </c>
      <c r="HPC47" s="255">
        <f t="shared" ref="HPC47:HPC49" si="2910">HPA47</f>
        <v>5000</v>
      </c>
      <c r="HPE47" s="255">
        <f t="shared" ref="HPE47:HPE49" si="2911">HPC47</f>
        <v>5000</v>
      </c>
      <c r="HPG47" s="255">
        <f t="shared" ref="HPG47:HPG49" si="2912">HPE47</f>
        <v>5000</v>
      </c>
      <c r="HPI47" s="255">
        <f t="shared" ref="HPI47:HPI49" si="2913">HPG47</f>
        <v>5000</v>
      </c>
      <c r="HPK47" s="255">
        <f t="shared" ref="HPK47:HPK49" si="2914">HPI47</f>
        <v>5000</v>
      </c>
      <c r="HPM47" s="255">
        <f t="shared" ref="HPM47:HPM49" si="2915">HPK47</f>
        <v>5000</v>
      </c>
      <c r="HPO47" s="255">
        <f t="shared" ref="HPO47:HPO49" si="2916">HPM47</f>
        <v>5000</v>
      </c>
      <c r="HPQ47" s="255">
        <f t="shared" ref="HPQ47:HPQ49" si="2917">HPO47</f>
        <v>5000</v>
      </c>
      <c r="HPS47" s="255">
        <f t="shared" ref="HPS47:HPS49" si="2918">HPQ47</f>
        <v>5000</v>
      </c>
      <c r="HPU47" s="255">
        <f t="shared" ref="HPU47:HPU49" si="2919">HPS47</f>
        <v>5000</v>
      </c>
      <c r="HPW47" s="255">
        <f t="shared" ref="HPW47:HPW49" si="2920">HPU47</f>
        <v>5000</v>
      </c>
      <c r="HPY47" s="255">
        <f t="shared" ref="HPY47:HPY49" si="2921">HPW47</f>
        <v>5000</v>
      </c>
      <c r="HQA47" s="255">
        <f t="shared" ref="HQA47:HQA49" si="2922">HPY47</f>
        <v>5000</v>
      </c>
      <c r="HQC47" s="255">
        <f t="shared" ref="HQC47:HQC49" si="2923">HQA47</f>
        <v>5000</v>
      </c>
      <c r="HQE47" s="255">
        <f t="shared" ref="HQE47:HQE49" si="2924">HQC47</f>
        <v>5000</v>
      </c>
      <c r="HQG47" s="255">
        <f t="shared" ref="HQG47:HQG49" si="2925">HQE47</f>
        <v>5000</v>
      </c>
      <c r="HQI47" s="255">
        <f t="shared" ref="HQI47:HQI49" si="2926">HQG47</f>
        <v>5000</v>
      </c>
      <c r="HQK47" s="255">
        <f t="shared" ref="HQK47:HQK49" si="2927">HQI47</f>
        <v>5000</v>
      </c>
      <c r="HQM47" s="255">
        <f t="shared" ref="HQM47:HQM49" si="2928">HQK47</f>
        <v>5000</v>
      </c>
      <c r="HQO47" s="255">
        <f t="shared" ref="HQO47:HQO49" si="2929">HQM47</f>
        <v>5000</v>
      </c>
      <c r="HQQ47" s="255">
        <f t="shared" ref="HQQ47:HQQ49" si="2930">HQO47</f>
        <v>5000</v>
      </c>
      <c r="HQS47" s="255">
        <f t="shared" ref="HQS47:HQS49" si="2931">HQQ47</f>
        <v>5000</v>
      </c>
      <c r="HQU47" s="255">
        <f t="shared" ref="HQU47:HQU49" si="2932">HQS47</f>
        <v>5000</v>
      </c>
      <c r="HQW47" s="255">
        <f t="shared" ref="HQW47:HQW49" si="2933">HQU47</f>
        <v>5000</v>
      </c>
      <c r="HQY47" s="255">
        <f t="shared" ref="HQY47:HQY49" si="2934">HQW47</f>
        <v>5000</v>
      </c>
      <c r="HRA47" s="255">
        <f t="shared" ref="HRA47:HRA49" si="2935">HQY47</f>
        <v>5000</v>
      </c>
      <c r="HRC47" s="255">
        <f t="shared" ref="HRC47:HRC49" si="2936">HRA47</f>
        <v>5000</v>
      </c>
      <c r="HRE47" s="255">
        <f t="shared" ref="HRE47:HRE49" si="2937">HRC47</f>
        <v>5000</v>
      </c>
      <c r="HRG47" s="255">
        <f t="shared" ref="HRG47:HRG49" si="2938">HRE47</f>
        <v>5000</v>
      </c>
      <c r="HRI47" s="255">
        <f t="shared" ref="HRI47:HRI49" si="2939">HRG47</f>
        <v>5000</v>
      </c>
      <c r="HRK47" s="255">
        <f t="shared" ref="HRK47:HRK49" si="2940">HRI47</f>
        <v>5000</v>
      </c>
      <c r="HRM47" s="255">
        <f t="shared" ref="HRM47:HRM49" si="2941">HRK47</f>
        <v>5000</v>
      </c>
      <c r="HRO47" s="255">
        <f t="shared" ref="HRO47:HRO49" si="2942">HRM47</f>
        <v>5000</v>
      </c>
      <c r="HRQ47" s="255">
        <f t="shared" ref="HRQ47:HRQ49" si="2943">HRO47</f>
        <v>5000</v>
      </c>
      <c r="HRS47" s="255">
        <f t="shared" ref="HRS47:HRS49" si="2944">HRQ47</f>
        <v>5000</v>
      </c>
      <c r="HRU47" s="255">
        <f t="shared" ref="HRU47:HRU49" si="2945">HRS47</f>
        <v>5000</v>
      </c>
      <c r="HRW47" s="255">
        <f t="shared" ref="HRW47:HRW49" si="2946">HRU47</f>
        <v>5000</v>
      </c>
      <c r="HRY47" s="255">
        <f t="shared" ref="HRY47:HRY49" si="2947">HRW47</f>
        <v>5000</v>
      </c>
      <c r="HSA47" s="255">
        <f t="shared" ref="HSA47:HSA49" si="2948">HRY47</f>
        <v>5000</v>
      </c>
      <c r="HSC47" s="255">
        <f t="shared" ref="HSC47:HSC49" si="2949">HSA47</f>
        <v>5000</v>
      </c>
      <c r="HSE47" s="255">
        <f t="shared" ref="HSE47:HSE49" si="2950">HSC47</f>
        <v>5000</v>
      </c>
      <c r="HSG47" s="255">
        <f t="shared" ref="HSG47:HSG49" si="2951">HSE47</f>
        <v>5000</v>
      </c>
      <c r="HSI47" s="255">
        <f t="shared" ref="HSI47:HSI49" si="2952">HSG47</f>
        <v>5000</v>
      </c>
      <c r="HSK47" s="255">
        <f t="shared" ref="HSK47:HSK49" si="2953">HSI47</f>
        <v>5000</v>
      </c>
      <c r="HSM47" s="255">
        <f t="shared" ref="HSM47:HSM49" si="2954">HSK47</f>
        <v>5000</v>
      </c>
      <c r="HSO47" s="255">
        <f t="shared" ref="HSO47:HSO49" si="2955">HSM47</f>
        <v>5000</v>
      </c>
      <c r="HSQ47" s="255">
        <f t="shared" ref="HSQ47:HSQ49" si="2956">HSO47</f>
        <v>5000</v>
      </c>
      <c r="HSS47" s="255">
        <f t="shared" ref="HSS47:HSS49" si="2957">HSQ47</f>
        <v>5000</v>
      </c>
      <c r="HSU47" s="255">
        <f t="shared" ref="HSU47:HSU49" si="2958">HSS47</f>
        <v>5000</v>
      </c>
      <c r="HSW47" s="255">
        <f t="shared" ref="HSW47:HSW49" si="2959">HSU47</f>
        <v>5000</v>
      </c>
      <c r="HSY47" s="255">
        <f t="shared" ref="HSY47:HSY49" si="2960">HSW47</f>
        <v>5000</v>
      </c>
      <c r="HTA47" s="255">
        <f t="shared" ref="HTA47:HTA49" si="2961">HSY47</f>
        <v>5000</v>
      </c>
      <c r="HTC47" s="255">
        <f t="shared" ref="HTC47:HTC49" si="2962">HTA47</f>
        <v>5000</v>
      </c>
      <c r="HTE47" s="255">
        <f t="shared" ref="HTE47:HTE49" si="2963">HTC47</f>
        <v>5000</v>
      </c>
      <c r="HTG47" s="255">
        <f t="shared" ref="HTG47:HTG49" si="2964">HTE47</f>
        <v>5000</v>
      </c>
      <c r="HTI47" s="255">
        <f t="shared" ref="HTI47:HTI49" si="2965">HTG47</f>
        <v>5000</v>
      </c>
      <c r="HTK47" s="255">
        <f t="shared" ref="HTK47:HTK49" si="2966">HTI47</f>
        <v>5000</v>
      </c>
      <c r="HTM47" s="255">
        <f t="shared" ref="HTM47:HTM49" si="2967">HTK47</f>
        <v>5000</v>
      </c>
      <c r="HTO47" s="255">
        <f t="shared" ref="HTO47:HTO49" si="2968">HTM47</f>
        <v>5000</v>
      </c>
      <c r="HTQ47" s="255">
        <f t="shared" ref="HTQ47:HTQ49" si="2969">HTO47</f>
        <v>5000</v>
      </c>
      <c r="HTS47" s="255">
        <f t="shared" ref="HTS47:HTS49" si="2970">HTQ47</f>
        <v>5000</v>
      </c>
      <c r="HTU47" s="255">
        <f t="shared" ref="HTU47:HTU49" si="2971">HTS47</f>
        <v>5000</v>
      </c>
      <c r="HTW47" s="255">
        <f t="shared" ref="HTW47:HTW49" si="2972">HTU47</f>
        <v>5000</v>
      </c>
      <c r="HTY47" s="255">
        <f t="shared" ref="HTY47:HTY49" si="2973">HTW47</f>
        <v>5000</v>
      </c>
      <c r="HUA47" s="255">
        <f t="shared" ref="HUA47:HUA49" si="2974">HTY47</f>
        <v>5000</v>
      </c>
      <c r="HUC47" s="255">
        <f t="shared" ref="HUC47:HUC49" si="2975">HUA47</f>
        <v>5000</v>
      </c>
      <c r="HUE47" s="255">
        <f t="shared" ref="HUE47:HUE49" si="2976">HUC47</f>
        <v>5000</v>
      </c>
      <c r="HUG47" s="255">
        <f t="shared" ref="HUG47:HUG49" si="2977">HUE47</f>
        <v>5000</v>
      </c>
      <c r="HUI47" s="255">
        <f t="shared" ref="HUI47:HUI49" si="2978">HUG47</f>
        <v>5000</v>
      </c>
      <c r="HUK47" s="255">
        <f t="shared" ref="HUK47:HUK49" si="2979">HUI47</f>
        <v>5000</v>
      </c>
      <c r="HUM47" s="255">
        <f t="shared" ref="HUM47:HUM49" si="2980">HUK47</f>
        <v>5000</v>
      </c>
      <c r="HUO47" s="255">
        <f t="shared" ref="HUO47:HUO49" si="2981">HUM47</f>
        <v>5000</v>
      </c>
      <c r="HUQ47" s="255">
        <f t="shared" ref="HUQ47:HUQ49" si="2982">HUO47</f>
        <v>5000</v>
      </c>
      <c r="HUS47" s="255">
        <f t="shared" ref="HUS47:HUS49" si="2983">HUQ47</f>
        <v>5000</v>
      </c>
      <c r="HUU47" s="255">
        <f t="shared" ref="HUU47:HUU49" si="2984">HUS47</f>
        <v>5000</v>
      </c>
      <c r="HUW47" s="255">
        <f t="shared" ref="HUW47:HUW49" si="2985">HUU47</f>
        <v>5000</v>
      </c>
      <c r="HUY47" s="255">
        <f t="shared" ref="HUY47:HUY49" si="2986">HUW47</f>
        <v>5000</v>
      </c>
      <c r="HVA47" s="255">
        <f t="shared" ref="HVA47:HVA49" si="2987">HUY47</f>
        <v>5000</v>
      </c>
      <c r="HVC47" s="255">
        <f t="shared" ref="HVC47:HVC49" si="2988">HVA47</f>
        <v>5000</v>
      </c>
      <c r="HVE47" s="255">
        <f t="shared" ref="HVE47:HVE49" si="2989">HVC47</f>
        <v>5000</v>
      </c>
      <c r="HVG47" s="255">
        <f t="shared" ref="HVG47:HVG49" si="2990">HVE47</f>
        <v>5000</v>
      </c>
      <c r="HVI47" s="255">
        <f t="shared" ref="HVI47:HVI49" si="2991">HVG47</f>
        <v>5000</v>
      </c>
      <c r="HVK47" s="255">
        <f t="shared" ref="HVK47:HVK49" si="2992">HVI47</f>
        <v>5000</v>
      </c>
      <c r="HVM47" s="255">
        <f t="shared" ref="HVM47:HVM49" si="2993">HVK47</f>
        <v>5000</v>
      </c>
      <c r="HVO47" s="255">
        <f t="shared" ref="HVO47:HVO49" si="2994">HVM47</f>
        <v>5000</v>
      </c>
      <c r="HVQ47" s="255">
        <f t="shared" ref="HVQ47:HVQ49" si="2995">HVO47</f>
        <v>5000</v>
      </c>
      <c r="HVS47" s="255">
        <f t="shared" ref="HVS47:HVS49" si="2996">HVQ47</f>
        <v>5000</v>
      </c>
      <c r="HVU47" s="255">
        <f t="shared" ref="HVU47:HVU49" si="2997">HVS47</f>
        <v>5000</v>
      </c>
      <c r="HVW47" s="255">
        <f t="shared" ref="HVW47:HVW49" si="2998">HVU47</f>
        <v>5000</v>
      </c>
      <c r="HVY47" s="255">
        <f t="shared" ref="HVY47:HVY49" si="2999">HVW47</f>
        <v>5000</v>
      </c>
      <c r="HWA47" s="255">
        <f t="shared" ref="HWA47:HWA49" si="3000">HVY47</f>
        <v>5000</v>
      </c>
      <c r="HWC47" s="255">
        <f t="shared" ref="HWC47:HWC49" si="3001">HWA47</f>
        <v>5000</v>
      </c>
      <c r="HWE47" s="255">
        <f t="shared" ref="HWE47:HWE49" si="3002">HWC47</f>
        <v>5000</v>
      </c>
      <c r="HWG47" s="255">
        <f t="shared" ref="HWG47:HWG49" si="3003">HWE47</f>
        <v>5000</v>
      </c>
      <c r="HWI47" s="255">
        <f t="shared" ref="HWI47:HWI49" si="3004">HWG47</f>
        <v>5000</v>
      </c>
      <c r="HWK47" s="255">
        <f t="shared" ref="HWK47:HWK49" si="3005">HWI47</f>
        <v>5000</v>
      </c>
      <c r="HWM47" s="255">
        <f t="shared" ref="HWM47:HWM49" si="3006">HWK47</f>
        <v>5000</v>
      </c>
      <c r="HWO47" s="255">
        <f t="shared" ref="HWO47:HWO49" si="3007">HWM47</f>
        <v>5000</v>
      </c>
      <c r="HWQ47" s="255">
        <f t="shared" ref="HWQ47:HWQ49" si="3008">HWO47</f>
        <v>5000</v>
      </c>
      <c r="HWS47" s="255">
        <f t="shared" ref="HWS47:HWS49" si="3009">HWQ47</f>
        <v>5000</v>
      </c>
      <c r="HWU47" s="255">
        <f t="shared" ref="HWU47:HWU49" si="3010">HWS47</f>
        <v>5000</v>
      </c>
      <c r="HWW47" s="255">
        <f t="shared" ref="HWW47:HWW49" si="3011">HWU47</f>
        <v>5000</v>
      </c>
      <c r="HWY47" s="255">
        <f t="shared" ref="HWY47:HWY49" si="3012">HWW47</f>
        <v>5000</v>
      </c>
      <c r="HXA47" s="255">
        <f t="shared" ref="HXA47:HXA49" si="3013">HWY47</f>
        <v>5000</v>
      </c>
      <c r="HXC47" s="255">
        <f t="shared" ref="HXC47:HXC49" si="3014">HXA47</f>
        <v>5000</v>
      </c>
      <c r="HXE47" s="255">
        <f t="shared" ref="HXE47:HXE49" si="3015">HXC47</f>
        <v>5000</v>
      </c>
      <c r="HXG47" s="255">
        <f t="shared" ref="HXG47:HXG49" si="3016">HXE47</f>
        <v>5000</v>
      </c>
      <c r="HXI47" s="255">
        <f t="shared" ref="HXI47:HXI49" si="3017">HXG47</f>
        <v>5000</v>
      </c>
      <c r="HXK47" s="255">
        <f t="shared" ref="HXK47:HXK49" si="3018">HXI47</f>
        <v>5000</v>
      </c>
      <c r="HXM47" s="255">
        <f t="shared" ref="HXM47:HXM49" si="3019">HXK47</f>
        <v>5000</v>
      </c>
      <c r="HXO47" s="255">
        <f t="shared" ref="HXO47:HXO49" si="3020">HXM47</f>
        <v>5000</v>
      </c>
      <c r="HXQ47" s="255">
        <f t="shared" ref="HXQ47:HXQ49" si="3021">HXO47</f>
        <v>5000</v>
      </c>
      <c r="HXS47" s="255">
        <f t="shared" ref="HXS47:HXS49" si="3022">HXQ47</f>
        <v>5000</v>
      </c>
      <c r="HXU47" s="255">
        <f t="shared" ref="HXU47:HXU49" si="3023">HXS47</f>
        <v>5000</v>
      </c>
      <c r="HXW47" s="255">
        <f t="shared" ref="HXW47:HXW49" si="3024">HXU47</f>
        <v>5000</v>
      </c>
      <c r="HXY47" s="255">
        <f t="shared" ref="HXY47:HXY49" si="3025">HXW47</f>
        <v>5000</v>
      </c>
      <c r="HYA47" s="255">
        <f t="shared" ref="HYA47:HYA49" si="3026">HXY47</f>
        <v>5000</v>
      </c>
      <c r="HYC47" s="255">
        <f t="shared" ref="HYC47:HYC49" si="3027">HYA47</f>
        <v>5000</v>
      </c>
      <c r="HYE47" s="255">
        <f t="shared" ref="HYE47:HYE49" si="3028">HYC47</f>
        <v>5000</v>
      </c>
      <c r="HYG47" s="255">
        <f t="shared" ref="HYG47:HYG49" si="3029">HYE47</f>
        <v>5000</v>
      </c>
      <c r="HYI47" s="255">
        <f t="shared" ref="HYI47:HYI49" si="3030">HYG47</f>
        <v>5000</v>
      </c>
      <c r="HYK47" s="255">
        <f t="shared" ref="HYK47:HYK49" si="3031">HYI47</f>
        <v>5000</v>
      </c>
      <c r="HYM47" s="255">
        <f t="shared" ref="HYM47:HYM49" si="3032">HYK47</f>
        <v>5000</v>
      </c>
      <c r="HYO47" s="255">
        <f t="shared" ref="HYO47:HYO49" si="3033">HYM47</f>
        <v>5000</v>
      </c>
      <c r="HYQ47" s="255">
        <f t="shared" ref="HYQ47:HYQ49" si="3034">HYO47</f>
        <v>5000</v>
      </c>
      <c r="HYS47" s="255">
        <f t="shared" ref="HYS47:HYS49" si="3035">HYQ47</f>
        <v>5000</v>
      </c>
      <c r="HYU47" s="255">
        <f t="shared" ref="HYU47:HYU49" si="3036">HYS47</f>
        <v>5000</v>
      </c>
      <c r="HYW47" s="255">
        <f t="shared" ref="HYW47:HYW49" si="3037">HYU47</f>
        <v>5000</v>
      </c>
      <c r="HYY47" s="255">
        <f t="shared" ref="HYY47:HYY49" si="3038">HYW47</f>
        <v>5000</v>
      </c>
      <c r="HZA47" s="255">
        <f t="shared" ref="HZA47:HZA49" si="3039">HYY47</f>
        <v>5000</v>
      </c>
      <c r="HZC47" s="255">
        <f t="shared" ref="HZC47:HZC49" si="3040">HZA47</f>
        <v>5000</v>
      </c>
      <c r="HZE47" s="255">
        <f t="shared" ref="HZE47:HZE49" si="3041">HZC47</f>
        <v>5000</v>
      </c>
      <c r="HZG47" s="255">
        <f t="shared" ref="HZG47:HZG49" si="3042">HZE47</f>
        <v>5000</v>
      </c>
      <c r="HZI47" s="255">
        <f t="shared" ref="HZI47:HZI49" si="3043">HZG47</f>
        <v>5000</v>
      </c>
      <c r="HZK47" s="255">
        <f t="shared" ref="HZK47:HZK49" si="3044">HZI47</f>
        <v>5000</v>
      </c>
      <c r="HZM47" s="255">
        <f t="shared" ref="HZM47:HZM49" si="3045">HZK47</f>
        <v>5000</v>
      </c>
      <c r="HZO47" s="255">
        <f t="shared" ref="HZO47:HZO49" si="3046">HZM47</f>
        <v>5000</v>
      </c>
      <c r="HZQ47" s="255">
        <f t="shared" ref="HZQ47:HZQ49" si="3047">HZO47</f>
        <v>5000</v>
      </c>
      <c r="HZS47" s="255">
        <f t="shared" ref="HZS47:HZS49" si="3048">HZQ47</f>
        <v>5000</v>
      </c>
      <c r="HZU47" s="255">
        <f t="shared" ref="HZU47:HZU49" si="3049">HZS47</f>
        <v>5000</v>
      </c>
      <c r="HZW47" s="255">
        <f t="shared" ref="HZW47:HZW49" si="3050">HZU47</f>
        <v>5000</v>
      </c>
      <c r="HZY47" s="255">
        <f t="shared" ref="HZY47:HZY49" si="3051">HZW47</f>
        <v>5000</v>
      </c>
      <c r="IAA47" s="255">
        <f t="shared" ref="IAA47:IAA49" si="3052">HZY47</f>
        <v>5000</v>
      </c>
      <c r="IAC47" s="255">
        <f t="shared" ref="IAC47:IAC49" si="3053">IAA47</f>
        <v>5000</v>
      </c>
      <c r="IAE47" s="255">
        <f t="shared" ref="IAE47:IAE49" si="3054">IAC47</f>
        <v>5000</v>
      </c>
      <c r="IAG47" s="255">
        <f t="shared" ref="IAG47:IAG49" si="3055">IAE47</f>
        <v>5000</v>
      </c>
      <c r="IAI47" s="255">
        <f t="shared" ref="IAI47:IAI49" si="3056">IAG47</f>
        <v>5000</v>
      </c>
      <c r="IAK47" s="255">
        <f t="shared" ref="IAK47:IAK49" si="3057">IAI47</f>
        <v>5000</v>
      </c>
      <c r="IAM47" s="255">
        <f t="shared" ref="IAM47:IAM49" si="3058">IAK47</f>
        <v>5000</v>
      </c>
      <c r="IAO47" s="255">
        <f t="shared" ref="IAO47:IAO49" si="3059">IAM47</f>
        <v>5000</v>
      </c>
      <c r="IAQ47" s="255">
        <f t="shared" ref="IAQ47:IAQ49" si="3060">IAO47</f>
        <v>5000</v>
      </c>
      <c r="IAS47" s="255">
        <f t="shared" ref="IAS47:IAS49" si="3061">IAQ47</f>
        <v>5000</v>
      </c>
      <c r="IAU47" s="255">
        <f t="shared" ref="IAU47:IAU49" si="3062">IAS47</f>
        <v>5000</v>
      </c>
      <c r="IAW47" s="255">
        <f t="shared" ref="IAW47:IAW49" si="3063">IAU47</f>
        <v>5000</v>
      </c>
      <c r="IAY47" s="255">
        <f t="shared" ref="IAY47:IAY49" si="3064">IAW47</f>
        <v>5000</v>
      </c>
      <c r="IBA47" s="255">
        <f t="shared" ref="IBA47:IBA49" si="3065">IAY47</f>
        <v>5000</v>
      </c>
      <c r="IBC47" s="255">
        <f t="shared" ref="IBC47:IBC49" si="3066">IBA47</f>
        <v>5000</v>
      </c>
      <c r="IBE47" s="255">
        <f t="shared" ref="IBE47:IBE49" si="3067">IBC47</f>
        <v>5000</v>
      </c>
      <c r="IBG47" s="255">
        <f t="shared" ref="IBG47:IBG49" si="3068">IBE47</f>
        <v>5000</v>
      </c>
      <c r="IBI47" s="255">
        <f t="shared" ref="IBI47:IBI49" si="3069">IBG47</f>
        <v>5000</v>
      </c>
      <c r="IBK47" s="255">
        <f t="shared" ref="IBK47:IBK49" si="3070">IBI47</f>
        <v>5000</v>
      </c>
      <c r="IBM47" s="255">
        <f t="shared" ref="IBM47:IBM49" si="3071">IBK47</f>
        <v>5000</v>
      </c>
      <c r="IBO47" s="255">
        <f t="shared" ref="IBO47:IBO49" si="3072">IBM47</f>
        <v>5000</v>
      </c>
      <c r="IBQ47" s="255">
        <f t="shared" ref="IBQ47:IBQ49" si="3073">IBO47</f>
        <v>5000</v>
      </c>
      <c r="IBS47" s="255">
        <f t="shared" ref="IBS47:IBS49" si="3074">IBQ47</f>
        <v>5000</v>
      </c>
      <c r="IBU47" s="255">
        <f t="shared" ref="IBU47:IBU49" si="3075">IBS47</f>
        <v>5000</v>
      </c>
      <c r="IBW47" s="255">
        <f t="shared" ref="IBW47:IBW49" si="3076">IBU47</f>
        <v>5000</v>
      </c>
      <c r="IBY47" s="255">
        <f t="shared" ref="IBY47:IBY49" si="3077">IBW47</f>
        <v>5000</v>
      </c>
      <c r="ICA47" s="255">
        <f t="shared" ref="ICA47:ICA49" si="3078">IBY47</f>
        <v>5000</v>
      </c>
      <c r="ICC47" s="255">
        <f t="shared" ref="ICC47:ICC49" si="3079">ICA47</f>
        <v>5000</v>
      </c>
      <c r="ICE47" s="255">
        <f t="shared" ref="ICE47:ICE49" si="3080">ICC47</f>
        <v>5000</v>
      </c>
      <c r="ICG47" s="255">
        <f t="shared" ref="ICG47:ICG49" si="3081">ICE47</f>
        <v>5000</v>
      </c>
      <c r="ICI47" s="255">
        <f t="shared" ref="ICI47:ICI49" si="3082">ICG47</f>
        <v>5000</v>
      </c>
      <c r="ICK47" s="255">
        <f t="shared" ref="ICK47:ICK49" si="3083">ICI47</f>
        <v>5000</v>
      </c>
      <c r="ICM47" s="255">
        <f t="shared" ref="ICM47:ICM49" si="3084">ICK47</f>
        <v>5000</v>
      </c>
      <c r="ICO47" s="255">
        <f t="shared" ref="ICO47:ICO49" si="3085">ICM47</f>
        <v>5000</v>
      </c>
      <c r="ICQ47" s="255">
        <f t="shared" ref="ICQ47:ICQ49" si="3086">ICO47</f>
        <v>5000</v>
      </c>
      <c r="ICS47" s="255">
        <f t="shared" ref="ICS47:ICS49" si="3087">ICQ47</f>
        <v>5000</v>
      </c>
      <c r="ICU47" s="255">
        <f t="shared" ref="ICU47:ICU49" si="3088">ICS47</f>
        <v>5000</v>
      </c>
      <c r="ICW47" s="255">
        <f t="shared" ref="ICW47:ICW49" si="3089">ICU47</f>
        <v>5000</v>
      </c>
      <c r="ICY47" s="255">
        <f t="shared" ref="ICY47:ICY49" si="3090">ICW47</f>
        <v>5000</v>
      </c>
      <c r="IDA47" s="255">
        <f t="shared" ref="IDA47:IDA49" si="3091">ICY47</f>
        <v>5000</v>
      </c>
      <c r="IDC47" s="255">
        <f t="shared" ref="IDC47:IDC49" si="3092">IDA47</f>
        <v>5000</v>
      </c>
      <c r="IDE47" s="255">
        <f t="shared" ref="IDE47:IDE49" si="3093">IDC47</f>
        <v>5000</v>
      </c>
      <c r="IDG47" s="255">
        <f t="shared" ref="IDG47:IDG49" si="3094">IDE47</f>
        <v>5000</v>
      </c>
      <c r="IDI47" s="255">
        <f t="shared" ref="IDI47:IDI49" si="3095">IDG47</f>
        <v>5000</v>
      </c>
      <c r="IDK47" s="255">
        <f t="shared" ref="IDK47:IDK49" si="3096">IDI47</f>
        <v>5000</v>
      </c>
      <c r="IDM47" s="255">
        <f t="shared" ref="IDM47:IDM49" si="3097">IDK47</f>
        <v>5000</v>
      </c>
      <c r="IDO47" s="255">
        <f t="shared" ref="IDO47:IDO49" si="3098">IDM47</f>
        <v>5000</v>
      </c>
      <c r="IDQ47" s="255">
        <f t="shared" ref="IDQ47:IDQ49" si="3099">IDO47</f>
        <v>5000</v>
      </c>
      <c r="IDS47" s="255">
        <f t="shared" ref="IDS47:IDS49" si="3100">IDQ47</f>
        <v>5000</v>
      </c>
      <c r="IDU47" s="255">
        <f t="shared" ref="IDU47:IDU49" si="3101">IDS47</f>
        <v>5000</v>
      </c>
      <c r="IDW47" s="255">
        <f t="shared" ref="IDW47:IDW49" si="3102">IDU47</f>
        <v>5000</v>
      </c>
      <c r="IDY47" s="255">
        <f t="shared" ref="IDY47:IDY49" si="3103">IDW47</f>
        <v>5000</v>
      </c>
      <c r="IEA47" s="255">
        <f t="shared" ref="IEA47:IEA49" si="3104">IDY47</f>
        <v>5000</v>
      </c>
      <c r="IEC47" s="255">
        <f t="shared" ref="IEC47:IEC49" si="3105">IEA47</f>
        <v>5000</v>
      </c>
      <c r="IEE47" s="255">
        <f t="shared" ref="IEE47:IEE49" si="3106">IEC47</f>
        <v>5000</v>
      </c>
      <c r="IEG47" s="255">
        <f t="shared" ref="IEG47:IEG49" si="3107">IEE47</f>
        <v>5000</v>
      </c>
      <c r="IEI47" s="255">
        <f t="shared" ref="IEI47:IEI49" si="3108">IEG47</f>
        <v>5000</v>
      </c>
      <c r="IEK47" s="255">
        <f t="shared" ref="IEK47:IEK49" si="3109">IEI47</f>
        <v>5000</v>
      </c>
      <c r="IEM47" s="255">
        <f t="shared" ref="IEM47:IEM49" si="3110">IEK47</f>
        <v>5000</v>
      </c>
      <c r="IEO47" s="255">
        <f t="shared" ref="IEO47:IEO49" si="3111">IEM47</f>
        <v>5000</v>
      </c>
      <c r="IEQ47" s="255">
        <f t="shared" ref="IEQ47:IEQ49" si="3112">IEO47</f>
        <v>5000</v>
      </c>
      <c r="IES47" s="255">
        <f t="shared" ref="IES47:IES49" si="3113">IEQ47</f>
        <v>5000</v>
      </c>
      <c r="IEU47" s="255">
        <f t="shared" ref="IEU47:IEU49" si="3114">IES47</f>
        <v>5000</v>
      </c>
      <c r="IEW47" s="255">
        <f t="shared" ref="IEW47:IEW49" si="3115">IEU47</f>
        <v>5000</v>
      </c>
      <c r="IEY47" s="255">
        <f t="shared" ref="IEY47:IEY49" si="3116">IEW47</f>
        <v>5000</v>
      </c>
      <c r="IFA47" s="255">
        <f t="shared" ref="IFA47:IFA49" si="3117">IEY47</f>
        <v>5000</v>
      </c>
      <c r="IFC47" s="255">
        <f t="shared" ref="IFC47:IFC49" si="3118">IFA47</f>
        <v>5000</v>
      </c>
      <c r="IFE47" s="255">
        <f t="shared" ref="IFE47:IFE49" si="3119">IFC47</f>
        <v>5000</v>
      </c>
      <c r="IFG47" s="255">
        <f t="shared" ref="IFG47:IFG49" si="3120">IFE47</f>
        <v>5000</v>
      </c>
      <c r="IFI47" s="255">
        <f t="shared" ref="IFI47:IFI49" si="3121">IFG47</f>
        <v>5000</v>
      </c>
      <c r="IFK47" s="255">
        <f t="shared" ref="IFK47:IFK49" si="3122">IFI47</f>
        <v>5000</v>
      </c>
      <c r="IFM47" s="255">
        <f t="shared" ref="IFM47:IFM49" si="3123">IFK47</f>
        <v>5000</v>
      </c>
      <c r="IFO47" s="255">
        <f t="shared" ref="IFO47:IFO49" si="3124">IFM47</f>
        <v>5000</v>
      </c>
      <c r="IFQ47" s="255">
        <f t="shared" ref="IFQ47:IFQ49" si="3125">IFO47</f>
        <v>5000</v>
      </c>
      <c r="IFS47" s="255">
        <f t="shared" ref="IFS47:IFS49" si="3126">IFQ47</f>
        <v>5000</v>
      </c>
      <c r="IFU47" s="255">
        <f t="shared" ref="IFU47:IFU49" si="3127">IFS47</f>
        <v>5000</v>
      </c>
      <c r="IFW47" s="255">
        <f t="shared" ref="IFW47:IFW49" si="3128">IFU47</f>
        <v>5000</v>
      </c>
      <c r="IFY47" s="255">
        <f t="shared" ref="IFY47:IFY49" si="3129">IFW47</f>
        <v>5000</v>
      </c>
      <c r="IGA47" s="255">
        <f t="shared" ref="IGA47:IGA49" si="3130">IFY47</f>
        <v>5000</v>
      </c>
      <c r="IGC47" s="255">
        <f t="shared" ref="IGC47:IGC49" si="3131">IGA47</f>
        <v>5000</v>
      </c>
      <c r="IGE47" s="255">
        <f t="shared" ref="IGE47:IGE49" si="3132">IGC47</f>
        <v>5000</v>
      </c>
      <c r="IGG47" s="255">
        <f t="shared" ref="IGG47:IGG49" si="3133">IGE47</f>
        <v>5000</v>
      </c>
      <c r="IGI47" s="255">
        <f t="shared" ref="IGI47:IGI49" si="3134">IGG47</f>
        <v>5000</v>
      </c>
      <c r="IGK47" s="255">
        <f t="shared" ref="IGK47:IGK49" si="3135">IGI47</f>
        <v>5000</v>
      </c>
      <c r="IGM47" s="255">
        <f t="shared" ref="IGM47:IGM49" si="3136">IGK47</f>
        <v>5000</v>
      </c>
      <c r="IGO47" s="255">
        <f t="shared" ref="IGO47:IGO49" si="3137">IGM47</f>
        <v>5000</v>
      </c>
      <c r="IGQ47" s="255">
        <f t="shared" ref="IGQ47:IGQ49" si="3138">IGO47</f>
        <v>5000</v>
      </c>
      <c r="IGS47" s="255">
        <f t="shared" ref="IGS47:IGS49" si="3139">IGQ47</f>
        <v>5000</v>
      </c>
      <c r="IGU47" s="255">
        <f t="shared" ref="IGU47:IGU49" si="3140">IGS47</f>
        <v>5000</v>
      </c>
      <c r="IGW47" s="255">
        <f t="shared" ref="IGW47:IGW49" si="3141">IGU47</f>
        <v>5000</v>
      </c>
      <c r="IGY47" s="255">
        <f t="shared" ref="IGY47:IGY49" si="3142">IGW47</f>
        <v>5000</v>
      </c>
      <c r="IHA47" s="255">
        <f t="shared" ref="IHA47:IHA49" si="3143">IGY47</f>
        <v>5000</v>
      </c>
      <c r="IHC47" s="255">
        <f t="shared" ref="IHC47:IHC49" si="3144">IHA47</f>
        <v>5000</v>
      </c>
      <c r="IHE47" s="255">
        <f t="shared" ref="IHE47:IHE49" si="3145">IHC47</f>
        <v>5000</v>
      </c>
      <c r="IHG47" s="255">
        <f t="shared" ref="IHG47:IHG49" si="3146">IHE47</f>
        <v>5000</v>
      </c>
      <c r="IHI47" s="255">
        <f t="shared" ref="IHI47:IHI49" si="3147">IHG47</f>
        <v>5000</v>
      </c>
      <c r="IHK47" s="255">
        <f t="shared" ref="IHK47:IHK49" si="3148">IHI47</f>
        <v>5000</v>
      </c>
      <c r="IHM47" s="255">
        <f t="shared" ref="IHM47:IHM49" si="3149">IHK47</f>
        <v>5000</v>
      </c>
      <c r="IHO47" s="255">
        <f t="shared" ref="IHO47:IHO49" si="3150">IHM47</f>
        <v>5000</v>
      </c>
      <c r="IHQ47" s="255">
        <f t="shared" ref="IHQ47:IHQ49" si="3151">IHO47</f>
        <v>5000</v>
      </c>
      <c r="IHS47" s="255">
        <f t="shared" ref="IHS47:IHS49" si="3152">IHQ47</f>
        <v>5000</v>
      </c>
      <c r="IHU47" s="255">
        <f t="shared" ref="IHU47:IHU49" si="3153">IHS47</f>
        <v>5000</v>
      </c>
      <c r="IHW47" s="255">
        <f t="shared" ref="IHW47:IHW49" si="3154">IHU47</f>
        <v>5000</v>
      </c>
      <c r="IHY47" s="255">
        <f t="shared" ref="IHY47:IHY49" si="3155">IHW47</f>
        <v>5000</v>
      </c>
      <c r="IIA47" s="255">
        <f t="shared" ref="IIA47:IIA49" si="3156">IHY47</f>
        <v>5000</v>
      </c>
      <c r="IIC47" s="255">
        <f t="shared" ref="IIC47:IIC49" si="3157">IIA47</f>
        <v>5000</v>
      </c>
      <c r="IIE47" s="255">
        <f t="shared" ref="IIE47:IIE49" si="3158">IIC47</f>
        <v>5000</v>
      </c>
      <c r="IIG47" s="255">
        <f t="shared" ref="IIG47:IIG49" si="3159">IIE47</f>
        <v>5000</v>
      </c>
      <c r="III47" s="255">
        <f t="shared" ref="III47:III49" si="3160">IIG47</f>
        <v>5000</v>
      </c>
      <c r="IIK47" s="255">
        <f t="shared" ref="IIK47:IIK49" si="3161">III47</f>
        <v>5000</v>
      </c>
      <c r="IIM47" s="255">
        <f t="shared" ref="IIM47:IIM49" si="3162">IIK47</f>
        <v>5000</v>
      </c>
      <c r="IIO47" s="255">
        <f t="shared" ref="IIO47:IIO49" si="3163">IIM47</f>
        <v>5000</v>
      </c>
      <c r="IIQ47" s="255">
        <f t="shared" ref="IIQ47:IIQ49" si="3164">IIO47</f>
        <v>5000</v>
      </c>
      <c r="IIS47" s="255">
        <f t="shared" ref="IIS47:IIS49" si="3165">IIQ47</f>
        <v>5000</v>
      </c>
      <c r="IIU47" s="255">
        <f t="shared" ref="IIU47:IIU49" si="3166">IIS47</f>
        <v>5000</v>
      </c>
      <c r="IIW47" s="255">
        <f t="shared" ref="IIW47:IIW49" si="3167">IIU47</f>
        <v>5000</v>
      </c>
      <c r="IIY47" s="255">
        <f t="shared" ref="IIY47:IIY49" si="3168">IIW47</f>
        <v>5000</v>
      </c>
      <c r="IJA47" s="255">
        <f t="shared" ref="IJA47:IJA49" si="3169">IIY47</f>
        <v>5000</v>
      </c>
      <c r="IJC47" s="255">
        <f t="shared" ref="IJC47:IJC49" si="3170">IJA47</f>
        <v>5000</v>
      </c>
      <c r="IJE47" s="255">
        <f t="shared" ref="IJE47:IJE49" si="3171">IJC47</f>
        <v>5000</v>
      </c>
      <c r="IJG47" s="255">
        <f t="shared" ref="IJG47:IJG49" si="3172">IJE47</f>
        <v>5000</v>
      </c>
      <c r="IJI47" s="255">
        <f t="shared" ref="IJI47:IJI49" si="3173">IJG47</f>
        <v>5000</v>
      </c>
      <c r="IJK47" s="255">
        <f t="shared" ref="IJK47:IJK49" si="3174">IJI47</f>
        <v>5000</v>
      </c>
      <c r="IJM47" s="255">
        <f t="shared" ref="IJM47:IJM49" si="3175">IJK47</f>
        <v>5000</v>
      </c>
      <c r="IJO47" s="255">
        <f t="shared" ref="IJO47:IJO49" si="3176">IJM47</f>
        <v>5000</v>
      </c>
      <c r="IJQ47" s="255">
        <f t="shared" ref="IJQ47:IJQ49" si="3177">IJO47</f>
        <v>5000</v>
      </c>
      <c r="IJS47" s="255">
        <f t="shared" ref="IJS47:IJS49" si="3178">IJQ47</f>
        <v>5000</v>
      </c>
      <c r="IJU47" s="255">
        <f t="shared" ref="IJU47:IJU49" si="3179">IJS47</f>
        <v>5000</v>
      </c>
      <c r="IJW47" s="255">
        <f t="shared" ref="IJW47:IJW49" si="3180">IJU47</f>
        <v>5000</v>
      </c>
      <c r="IJY47" s="255">
        <f t="shared" ref="IJY47:IJY49" si="3181">IJW47</f>
        <v>5000</v>
      </c>
      <c r="IKA47" s="255">
        <f t="shared" ref="IKA47:IKA49" si="3182">IJY47</f>
        <v>5000</v>
      </c>
      <c r="IKC47" s="255">
        <f t="shared" ref="IKC47:IKC49" si="3183">IKA47</f>
        <v>5000</v>
      </c>
      <c r="IKE47" s="255">
        <f t="shared" ref="IKE47:IKE49" si="3184">IKC47</f>
        <v>5000</v>
      </c>
      <c r="IKG47" s="255">
        <f t="shared" ref="IKG47:IKG49" si="3185">IKE47</f>
        <v>5000</v>
      </c>
      <c r="IKI47" s="255">
        <f t="shared" ref="IKI47:IKI49" si="3186">IKG47</f>
        <v>5000</v>
      </c>
      <c r="IKK47" s="255">
        <f t="shared" ref="IKK47:IKK49" si="3187">IKI47</f>
        <v>5000</v>
      </c>
      <c r="IKM47" s="255">
        <f t="shared" ref="IKM47:IKM49" si="3188">IKK47</f>
        <v>5000</v>
      </c>
      <c r="IKO47" s="255">
        <f t="shared" ref="IKO47:IKO49" si="3189">IKM47</f>
        <v>5000</v>
      </c>
      <c r="IKQ47" s="255">
        <f t="shared" ref="IKQ47:IKQ49" si="3190">IKO47</f>
        <v>5000</v>
      </c>
      <c r="IKS47" s="255">
        <f t="shared" ref="IKS47:IKS49" si="3191">IKQ47</f>
        <v>5000</v>
      </c>
      <c r="IKU47" s="255">
        <f t="shared" ref="IKU47:IKU49" si="3192">IKS47</f>
        <v>5000</v>
      </c>
      <c r="IKW47" s="255">
        <f t="shared" ref="IKW47:IKW49" si="3193">IKU47</f>
        <v>5000</v>
      </c>
      <c r="IKY47" s="255">
        <f t="shared" ref="IKY47:IKY49" si="3194">IKW47</f>
        <v>5000</v>
      </c>
      <c r="ILA47" s="255">
        <f t="shared" ref="ILA47:ILA49" si="3195">IKY47</f>
        <v>5000</v>
      </c>
      <c r="ILC47" s="255">
        <f t="shared" ref="ILC47:ILC49" si="3196">ILA47</f>
        <v>5000</v>
      </c>
      <c r="ILE47" s="255">
        <f t="shared" ref="ILE47:ILE49" si="3197">ILC47</f>
        <v>5000</v>
      </c>
      <c r="ILG47" s="255">
        <f t="shared" ref="ILG47:ILG49" si="3198">ILE47</f>
        <v>5000</v>
      </c>
      <c r="ILI47" s="255">
        <f t="shared" ref="ILI47:ILI49" si="3199">ILG47</f>
        <v>5000</v>
      </c>
      <c r="ILK47" s="255">
        <f t="shared" ref="ILK47:ILK49" si="3200">ILI47</f>
        <v>5000</v>
      </c>
      <c r="ILM47" s="255">
        <f t="shared" ref="ILM47:ILM49" si="3201">ILK47</f>
        <v>5000</v>
      </c>
      <c r="ILO47" s="255">
        <f t="shared" ref="ILO47:ILO49" si="3202">ILM47</f>
        <v>5000</v>
      </c>
      <c r="ILQ47" s="255">
        <f t="shared" ref="ILQ47:ILQ49" si="3203">ILO47</f>
        <v>5000</v>
      </c>
      <c r="ILS47" s="255">
        <f t="shared" ref="ILS47:ILS49" si="3204">ILQ47</f>
        <v>5000</v>
      </c>
      <c r="ILU47" s="255">
        <f t="shared" ref="ILU47:ILU49" si="3205">ILS47</f>
        <v>5000</v>
      </c>
      <c r="ILW47" s="255">
        <f t="shared" ref="ILW47:ILW49" si="3206">ILU47</f>
        <v>5000</v>
      </c>
      <c r="ILY47" s="255">
        <f t="shared" ref="ILY47:ILY49" si="3207">ILW47</f>
        <v>5000</v>
      </c>
      <c r="IMA47" s="255">
        <f t="shared" ref="IMA47:IMA49" si="3208">ILY47</f>
        <v>5000</v>
      </c>
      <c r="IMC47" s="255">
        <f t="shared" ref="IMC47:IMC49" si="3209">IMA47</f>
        <v>5000</v>
      </c>
      <c r="IME47" s="255">
        <f t="shared" ref="IME47:IME49" si="3210">IMC47</f>
        <v>5000</v>
      </c>
      <c r="IMG47" s="255">
        <f t="shared" ref="IMG47:IMG49" si="3211">IME47</f>
        <v>5000</v>
      </c>
      <c r="IMI47" s="255">
        <f t="shared" ref="IMI47:IMI49" si="3212">IMG47</f>
        <v>5000</v>
      </c>
      <c r="IMK47" s="255">
        <f t="shared" ref="IMK47:IMK49" si="3213">IMI47</f>
        <v>5000</v>
      </c>
      <c r="IMM47" s="255">
        <f t="shared" ref="IMM47:IMM49" si="3214">IMK47</f>
        <v>5000</v>
      </c>
      <c r="IMO47" s="255">
        <f t="shared" ref="IMO47:IMO49" si="3215">IMM47</f>
        <v>5000</v>
      </c>
      <c r="IMQ47" s="255">
        <f t="shared" ref="IMQ47:IMQ49" si="3216">IMO47</f>
        <v>5000</v>
      </c>
      <c r="IMS47" s="255">
        <f t="shared" ref="IMS47:IMS49" si="3217">IMQ47</f>
        <v>5000</v>
      </c>
      <c r="IMU47" s="255">
        <f t="shared" ref="IMU47:IMU49" si="3218">IMS47</f>
        <v>5000</v>
      </c>
      <c r="IMW47" s="255">
        <f t="shared" ref="IMW47:IMW49" si="3219">IMU47</f>
        <v>5000</v>
      </c>
      <c r="IMY47" s="255">
        <f t="shared" ref="IMY47:IMY49" si="3220">IMW47</f>
        <v>5000</v>
      </c>
      <c r="INA47" s="255">
        <f t="shared" ref="INA47:INA49" si="3221">IMY47</f>
        <v>5000</v>
      </c>
      <c r="INC47" s="255">
        <f t="shared" ref="INC47:INC49" si="3222">INA47</f>
        <v>5000</v>
      </c>
      <c r="INE47" s="255">
        <f t="shared" ref="INE47:INE49" si="3223">INC47</f>
        <v>5000</v>
      </c>
      <c r="ING47" s="255">
        <f t="shared" ref="ING47:ING49" si="3224">INE47</f>
        <v>5000</v>
      </c>
      <c r="INI47" s="255">
        <f t="shared" ref="INI47:INI49" si="3225">ING47</f>
        <v>5000</v>
      </c>
      <c r="INK47" s="255">
        <f t="shared" ref="INK47:INK49" si="3226">INI47</f>
        <v>5000</v>
      </c>
      <c r="INM47" s="255">
        <f t="shared" ref="INM47:INM49" si="3227">INK47</f>
        <v>5000</v>
      </c>
      <c r="INO47" s="255">
        <f t="shared" ref="INO47:INO49" si="3228">INM47</f>
        <v>5000</v>
      </c>
      <c r="INQ47" s="255">
        <f t="shared" ref="INQ47:INQ49" si="3229">INO47</f>
        <v>5000</v>
      </c>
      <c r="INS47" s="255">
        <f t="shared" ref="INS47:INS49" si="3230">INQ47</f>
        <v>5000</v>
      </c>
      <c r="INU47" s="255">
        <f t="shared" ref="INU47:INU49" si="3231">INS47</f>
        <v>5000</v>
      </c>
      <c r="INW47" s="255">
        <f t="shared" ref="INW47:INW49" si="3232">INU47</f>
        <v>5000</v>
      </c>
      <c r="INY47" s="255">
        <f t="shared" ref="INY47:INY49" si="3233">INW47</f>
        <v>5000</v>
      </c>
      <c r="IOA47" s="255">
        <f t="shared" ref="IOA47:IOA49" si="3234">INY47</f>
        <v>5000</v>
      </c>
      <c r="IOC47" s="255">
        <f t="shared" ref="IOC47:IOC49" si="3235">IOA47</f>
        <v>5000</v>
      </c>
      <c r="IOE47" s="255">
        <f t="shared" ref="IOE47:IOE49" si="3236">IOC47</f>
        <v>5000</v>
      </c>
      <c r="IOG47" s="255">
        <f t="shared" ref="IOG47:IOG49" si="3237">IOE47</f>
        <v>5000</v>
      </c>
      <c r="IOI47" s="255">
        <f t="shared" ref="IOI47:IOI49" si="3238">IOG47</f>
        <v>5000</v>
      </c>
      <c r="IOK47" s="255">
        <f t="shared" ref="IOK47:IOK49" si="3239">IOI47</f>
        <v>5000</v>
      </c>
      <c r="IOM47" s="255">
        <f t="shared" ref="IOM47:IOM49" si="3240">IOK47</f>
        <v>5000</v>
      </c>
      <c r="IOO47" s="255">
        <f t="shared" ref="IOO47:IOO49" si="3241">IOM47</f>
        <v>5000</v>
      </c>
      <c r="IOQ47" s="255">
        <f t="shared" ref="IOQ47:IOQ49" si="3242">IOO47</f>
        <v>5000</v>
      </c>
      <c r="IOS47" s="255">
        <f t="shared" ref="IOS47:IOS49" si="3243">IOQ47</f>
        <v>5000</v>
      </c>
      <c r="IOU47" s="255">
        <f t="shared" ref="IOU47:IOU49" si="3244">IOS47</f>
        <v>5000</v>
      </c>
      <c r="IOW47" s="255">
        <f t="shared" ref="IOW47:IOW49" si="3245">IOU47</f>
        <v>5000</v>
      </c>
      <c r="IOY47" s="255">
        <f t="shared" ref="IOY47:IOY49" si="3246">IOW47</f>
        <v>5000</v>
      </c>
      <c r="IPA47" s="255">
        <f t="shared" ref="IPA47:IPA49" si="3247">IOY47</f>
        <v>5000</v>
      </c>
      <c r="IPC47" s="255">
        <f t="shared" ref="IPC47:IPC49" si="3248">IPA47</f>
        <v>5000</v>
      </c>
      <c r="IPE47" s="255">
        <f t="shared" ref="IPE47:IPE49" si="3249">IPC47</f>
        <v>5000</v>
      </c>
      <c r="IPG47" s="255">
        <f t="shared" ref="IPG47:IPG49" si="3250">IPE47</f>
        <v>5000</v>
      </c>
      <c r="IPI47" s="255">
        <f t="shared" ref="IPI47:IPI49" si="3251">IPG47</f>
        <v>5000</v>
      </c>
      <c r="IPK47" s="255">
        <f t="shared" ref="IPK47:IPK49" si="3252">IPI47</f>
        <v>5000</v>
      </c>
      <c r="IPM47" s="255">
        <f t="shared" ref="IPM47:IPM49" si="3253">IPK47</f>
        <v>5000</v>
      </c>
      <c r="IPO47" s="255">
        <f t="shared" ref="IPO47:IPO49" si="3254">IPM47</f>
        <v>5000</v>
      </c>
      <c r="IPQ47" s="255">
        <f t="shared" ref="IPQ47:IPQ49" si="3255">IPO47</f>
        <v>5000</v>
      </c>
      <c r="IPS47" s="255">
        <f t="shared" ref="IPS47:IPS49" si="3256">IPQ47</f>
        <v>5000</v>
      </c>
      <c r="IPU47" s="255">
        <f t="shared" ref="IPU47:IPU49" si="3257">IPS47</f>
        <v>5000</v>
      </c>
      <c r="IPW47" s="255">
        <f t="shared" ref="IPW47:IPW49" si="3258">IPU47</f>
        <v>5000</v>
      </c>
      <c r="IPY47" s="255">
        <f t="shared" ref="IPY47:IPY49" si="3259">IPW47</f>
        <v>5000</v>
      </c>
      <c r="IQA47" s="255">
        <f t="shared" ref="IQA47:IQA49" si="3260">IPY47</f>
        <v>5000</v>
      </c>
      <c r="IQC47" s="255">
        <f t="shared" ref="IQC47:IQC49" si="3261">IQA47</f>
        <v>5000</v>
      </c>
      <c r="IQE47" s="255">
        <f t="shared" ref="IQE47:IQE49" si="3262">IQC47</f>
        <v>5000</v>
      </c>
      <c r="IQG47" s="255">
        <f t="shared" ref="IQG47:IQG49" si="3263">IQE47</f>
        <v>5000</v>
      </c>
      <c r="IQI47" s="255">
        <f t="shared" ref="IQI47:IQI49" si="3264">IQG47</f>
        <v>5000</v>
      </c>
      <c r="IQK47" s="255">
        <f t="shared" ref="IQK47:IQK49" si="3265">IQI47</f>
        <v>5000</v>
      </c>
      <c r="IQM47" s="255">
        <f t="shared" ref="IQM47:IQM49" si="3266">IQK47</f>
        <v>5000</v>
      </c>
      <c r="IQO47" s="255">
        <f t="shared" ref="IQO47:IQO49" si="3267">IQM47</f>
        <v>5000</v>
      </c>
      <c r="IQQ47" s="255">
        <f t="shared" ref="IQQ47:IQQ49" si="3268">IQO47</f>
        <v>5000</v>
      </c>
      <c r="IQS47" s="255">
        <f t="shared" ref="IQS47:IQS49" si="3269">IQQ47</f>
        <v>5000</v>
      </c>
      <c r="IQU47" s="255">
        <f t="shared" ref="IQU47:IQU49" si="3270">IQS47</f>
        <v>5000</v>
      </c>
      <c r="IQW47" s="255">
        <f t="shared" ref="IQW47:IQW49" si="3271">IQU47</f>
        <v>5000</v>
      </c>
      <c r="IQY47" s="255">
        <f t="shared" ref="IQY47:IQY49" si="3272">IQW47</f>
        <v>5000</v>
      </c>
      <c r="IRA47" s="255">
        <f t="shared" ref="IRA47:IRA49" si="3273">IQY47</f>
        <v>5000</v>
      </c>
      <c r="IRC47" s="255">
        <f t="shared" ref="IRC47:IRC49" si="3274">IRA47</f>
        <v>5000</v>
      </c>
      <c r="IRE47" s="255">
        <f t="shared" ref="IRE47:IRE49" si="3275">IRC47</f>
        <v>5000</v>
      </c>
      <c r="IRG47" s="255">
        <f t="shared" ref="IRG47:IRG49" si="3276">IRE47</f>
        <v>5000</v>
      </c>
      <c r="IRI47" s="255">
        <f t="shared" ref="IRI47:IRI49" si="3277">IRG47</f>
        <v>5000</v>
      </c>
      <c r="IRK47" s="255">
        <f t="shared" ref="IRK47:IRK49" si="3278">IRI47</f>
        <v>5000</v>
      </c>
      <c r="IRM47" s="255">
        <f t="shared" ref="IRM47:IRM49" si="3279">IRK47</f>
        <v>5000</v>
      </c>
      <c r="IRO47" s="255">
        <f t="shared" ref="IRO47:IRO49" si="3280">IRM47</f>
        <v>5000</v>
      </c>
      <c r="IRQ47" s="255">
        <f t="shared" ref="IRQ47:IRQ49" si="3281">IRO47</f>
        <v>5000</v>
      </c>
      <c r="IRS47" s="255">
        <f t="shared" ref="IRS47:IRS49" si="3282">IRQ47</f>
        <v>5000</v>
      </c>
      <c r="IRU47" s="255">
        <f t="shared" ref="IRU47:IRU49" si="3283">IRS47</f>
        <v>5000</v>
      </c>
      <c r="IRW47" s="255">
        <f t="shared" ref="IRW47:IRW49" si="3284">IRU47</f>
        <v>5000</v>
      </c>
      <c r="IRY47" s="255">
        <f t="shared" ref="IRY47:IRY49" si="3285">IRW47</f>
        <v>5000</v>
      </c>
      <c r="ISA47" s="255">
        <f t="shared" ref="ISA47:ISA49" si="3286">IRY47</f>
        <v>5000</v>
      </c>
      <c r="ISC47" s="255">
        <f t="shared" ref="ISC47:ISC49" si="3287">ISA47</f>
        <v>5000</v>
      </c>
      <c r="ISE47" s="255">
        <f t="shared" ref="ISE47:ISE49" si="3288">ISC47</f>
        <v>5000</v>
      </c>
      <c r="ISG47" s="255">
        <f t="shared" ref="ISG47:ISG49" si="3289">ISE47</f>
        <v>5000</v>
      </c>
      <c r="ISI47" s="255">
        <f t="shared" ref="ISI47:ISI49" si="3290">ISG47</f>
        <v>5000</v>
      </c>
      <c r="ISK47" s="255">
        <f t="shared" ref="ISK47:ISK49" si="3291">ISI47</f>
        <v>5000</v>
      </c>
      <c r="ISM47" s="255">
        <f t="shared" ref="ISM47:ISM49" si="3292">ISK47</f>
        <v>5000</v>
      </c>
      <c r="ISO47" s="255">
        <f t="shared" ref="ISO47:ISO49" si="3293">ISM47</f>
        <v>5000</v>
      </c>
      <c r="ISQ47" s="255">
        <f t="shared" ref="ISQ47:ISQ49" si="3294">ISO47</f>
        <v>5000</v>
      </c>
      <c r="ISS47" s="255">
        <f t="shared" ref="ISS47:ISS49" si="3295">ISQ47</f>
        <v>5000</v>
      </c>
      <c r="ISU47" s="255">
        <f t="shared" ref="ISU47:ISU49" si="3296">ISS47</f>
        <v>5000</v>
      </c>
      <c r="ISW47" s="255">
        <f t="shared" ref="ISW47:ISW49" si="3297">ISU47</f>
        <v>5000</v>
      </c>
      <c r="ISY47" s="255">
        <f t="shared" ref="ISY47:ISY49" si="3298">ISW47</f>
        <v>5000</v>
      </c>
      <c r="ITA47" s="255">
        <f t="shared" ref="ITA47:ITA49" si="3299">ISY47</f>
        <v>5000</v>
      </c>
      <c r="ITC47" s="255">
        <f t="shared" ref="ITC47:ITC49" si="3300">ITA47</f>
        <v>5000</v>
      </c>
      <c r="ITE47" s="255">
        <f t="shared" ref="ITE47:ITE49" si="3301">ITC47</f>
        <v>5000</v>
      </c>
      <c r="ITG47" s="255">
        <f t="shared" ref="ITG47:ITG49" si="3302">ITE47</f>
        <v>5000</v>
      </c>
      <c r="ITI47" s="255">
        <f t="shared" ref="ITI47:ITI49" si="3303">ITG47</f>
        <v>5000</v>
      </c>
      <c r="ITK47" s="255">
        <f t="shared" ref="ITK47:ITK49" si="3304">ITI47</f>
        <v>5000</v>
      </c>
      <c r="ITM47" s="255">
        <f t="shared" ref="ITM47:ITM49" si="3305">ITK47</f>
        <v>5000</v>
      </c>
      <c r="ITO47" s="255">
        <f t="shared" ref="ITO47:ITO49" si="3306">ITM47</f>
        <v>5000</v>
      </c>
      <c r="ITQ47" s="255">
        <f t="shared" ref="ITQ47:ITQ49" si="3307">ITO47</f>
        <v>5000</v>
      </c>
      <c r="ITS47" s="255">
        <f t="shared" ref="ITS47:ITS49" si="3308">ITQ47</f>
        <v>5000</v>
      </c>
      <c r="ITU47" s="255">
        <f t="shared" ref="ITU47:ITU49" si="3309">ITS47</f>
        <v>5000</v>
      </c>
      <c r="ITW47" s="255">
        <f t="shared" ref="ITW47:ITW49" si="3310">ITU47</f>
        <v>5000</v>
      </c>
      <c r="ITY47" s="255">
        <f t="shared" ref="ITY47:ITY49" si="3311">ITW47</f>
        <v>5000</v>
      </c>
      <c r="IUA47" s="255">
        <f t="shared" ref="IUA47:IUA49" si="3312">ITY47</f>
        <v>5000</v>
      </c>
      <c r="IUC47" s="255">
        <f t="shared" ref="IUC47:IUC49" si="3313">IUA47</f>
        <v>5000</v>
      </c>
      <c r="IUE47" s="255">
        <f t="shared" ref="IUE47:IUE49" si="3314">IUC47</f>
        <v>5000</v>
      </c>
      <c r="IUG47" s="255">
        <f t="shared" ref="IUG47:IUG49" si="3315">IUE47</f>
        <v>5000</v>
      </c>
      <c r="IUI47" s="255">
        <f t="shared" ref="IUI47:IUI49" si="3316">IUG47</f>
        <v>5000</v>
      </c>
      <c r="IUK47" s="255">
        <f t="shared" ref="IUK47:IUK49" si="3317">IUI47</f>
        <v>5000</v>
      </c>
      <c r="IUM47" s="255">
        <f t="shared" ref="IUM47:IUM49" si="3318">IUK47</f>
        <v>5000</v>
      </c>
      <c r="IUO47" s="255">
        <f t="shared" ref="IUO47:IUO49" si="3319">IUM47</f>
        <v>5000</v>
      </c>
      <c r="IUQ47" s="255">
        <f t="shared" ref="IUQ47:IUQ49" si="3320">IUO47</f>
        <v>5000</v>
      </c>
      <c r="IUS47" s="255">
        <f t="shared" ref="IUS47:IUS49" si="3321">IUQ47</f>
        <v>5000</v>
      </c>
      <c r="IUU47" s="255">
        <f t="shared" ref="IUU47:IUU49" si="3322">IUS47</f>
        <v>5000</v>
      </c>
      <c r="IUW47" s="255">
        <f t="shared" ref="IUW47:IUW49" si="3323">IUU47</f>
        <v>5000</v>
      </c>
      <c r="IUY47" s="255">
        <f t="shared" ref="IUY47:IUY49" si="3324">IUW47</f>
        <v>5000</v>
      </c>
      <c r="IVA47" s="255">
        <f t="shared" ref="IVA47:IVA49" si="3325">IUY47</f>
        <v>5000</v>
      </c>
      <c r="IVC47" s="255">
        <f t="shared" ref="IVC47:IVC49" si="3326">IVA47</f>
        <v>5000</v>
      </c>
      <c r="IVE47" s="255">
        <f t="shared" ref="IVE47:IVE49" si="3327">IVC47</f>
        <v>5000</v>
      </c>
      <c r="IVG47" s="255">
        <f t="shared" ref="IVG47:IVG49" si="3328">IVE47</f>
        <v>5000</v>
      </c>
      <c r="IVI47" s="255">
        <f t="shared" ref="IVI47:IVI49" si="3329">IVG47</f>
        <v>5000</v>
      </c>
      <c r="IVK47" s="255">
        <f t="shared" ref="IVK47:IVK49" si="3330">IVI47</f>
        <v>5000</v>
      </c>
      <c r="IVM47" s="255">
        <f t="shared" ref="IVM47:IVM49" si="3331">IVK47</f>
        <v>5000</v>
      </c>
      <c r="IVO47" s="255">
        <f t="shared" ref="IVO47:IVO49" si="3332">IVM47</f>
        <v>5000</v>
      </c>
      <c r="IVQ47" s="255">
        <f t="shared" ref="IVQ47:IVQ49" si="3333">IVO47</f>
        <v>5000</v>
      </c>
      <c r="IVS47" s="255">
        <f t="shared" ref="IVS47:IVS49" si="3334">IVQ47</f>
        <v>5000</v>
      </c>
      <c r="IVU47" s="255">
        <f t="shared" ref="IVU47:IVU49" si="3335">IVS47</f>
        <v>5000</v>
      </c>
      <c r="IVW47" s="255">
        <f t="shared" ref="IVW47:IVW49" si="3336">IVU47</f>
        <v>5000</v>
      </c>
      <c r="IVY47" s="255">
        <f t="shared" ref="IVY47:IVY49" si="3337">IVW47</f>
        <v>5000</v>
      </c>
      <c r="IWA47" s="255">
        <f t="shared" ref="IWA47:IWA49" si="3338">IVY47</f>
        <v>5000</v>
      </c>
      <c r="IWC47" s="255">
        <f t="shared" ref="IWC47:IWC49" si="3339">IWA47</f>
        <v>5000</v>
      </c>
      <c r="IWE47" s="255">
        <f t="shared" ref="IWE47:IWE49" si="3340">IWC47</f>
        <v>5000</v>
      </c>
      <c r="IWG47" s="255">
        <f t="shared" ref="IWG47:IWG49" si="3341">IWE47</f>
        <v>5000</v>
      </c>
      <c r="IWI47" s="255">
        <f t="shared" ref="IWI47:IWI49" si="3342">IWG47</f>
        <v>5000</v>
      </c>
      <c r="IWK47" s="255">
        <f t="shared" ref="IWK47:IWK49" si="3343">IWI47</f>
        <v>5000</v>
      </c>
      <c r="IWM47" s="255">
        <f t="shared" ref="IWM47:IWM49" si="3344">IWK47</f>
        <v>5000</v>
      </c>
      <c r="IWO47" s="255">
        <f t="shared" ref="IWO47:IWO49" si="3345">IWM47</f>
        <v>5000</v>
      </c>
      <c r="IWQ47" s="255">
        <f t="shared" ref="IWQ47:IWQ49" si="3346">IWO47</f>
        <v>5000</v>
      </c>
      <c r="IWS47" s="255">
        <f t="shared" ref="IWS47:IWS49" si="3347">IWQ47</f>
        <v>5000</v>
      </c>
      <c r="IWU47" s="255">
        <f t="shared" ref="IWU47:IWU49" si="3348">IWS47</f>
        <v>5000</v>
      </c>
      <c r="IWW47" s="255">
        <f t="shared" ref="IWW47:IWW49" si="3349">IWU47</f>
        <v>5000</v>
      </c>
      <c r="IWY47" s="255">
        <f t="shared" ref="IWY47:IWY49" si="3350">IWW47</f>
        <v>5000</v>
      </c>
      <c r="IXA47" s="255">
        <f t="shared" ref="IXA47:IXA49" si="3351">IWY47</f>
        <v>5000</v>
      </c>
      <c r="IXC47" s="255">
        <f t="shared" ref="IXC47:IXC49" si="3352">IXA47</f>
        <v>5000</v>
      </c>
      <c r="IXE47" s="255">
        <f t="shared" ref="IXE47:IXE49" si="3353">IXC47</f>
        <v>5000</v>
      </c>
      <c r="IXG47" s="255">
        <f t="shared" ref="IXG47:IXG49" si="3354">IXE47</f>
        <v>5000</v>
      </c>
      <c r="IXI47" s="255">
        <f t="shared" ref="IXI47:IXI49" si="3355">IXG47</f>
        <v>5000</v>
      </c>
      <c r="IXK47" s="255">
        <f t="shared" ref="IXK47:IXK49" si="3356">IXI47</f>
        <v>5000</v>
      </c>
      <c r="IXM47" s="255">
        <f t="shared" ref="IXM47:IXM49" si="3357">IXK47</f>
        <v>5000</v>
      </c>
      <c r="IXO47" s="255">
        <f t="shared" ref="IXO47:IXO49" si="3358">IXM47</f>
        <v>5000</v>
      </c>
      <c r="IXQ47" s="255">
        <f t="shared" ref="IXQ47:IXQ49" si="3359">IXO47</f>
        <v>5000</v>
      </c>
      <c r="IXS47" s="255">
        <f t="shared" ref="IXS47:IXS49" si="3360">IXQ47</f>
        <v>5000</v>
      </c>
      <c r="IXU47" s="255">
        <f t="shared" ref="IXU47:IXU49" si="3361">IXS47</f>
        <v>5000</v>
      </c>
      <c r="IXW47" s="255">
        <f t="shared" ref="IXW47:IXW49" si="3362">IXU47</f>
        <v>5000</v>
      </c>
      <c r="IXY47" s="255">
        <f t="shared" ref="IXY47:IXY49" si="3363">IXW47</f>
        <v>5000</v>
      </c>
      <c r="IYA47" s="255">
        <f t="shared" ref="IYA47:IYA49" si="3364">IXY47</f>
        <v>5000</v>
      </c>
      <c r="IYC47" s="255">
        <f t="shared" ref="IYC47:IYC49" si="3365">IYA47</f>
        <v>5000</v>
      </c>
      <c r="IYE47" s="255">
        <f t="shared" ref="IYE47:IYE49" si="3366">IYC47</f>
        <v>5000</v>
      </c>
      <c r="IYG47" s="255">
        <f t="shared" ref="IYG47:IYG49" si="3367">IYE47</f>
        <v>5000</v>
      </c>
      <c r="IYI47" s="255">
        <f t="shared" ref="IYI47:IYI49" si="3368">IYG47</f>
        <v>5000</v>
      </c>
      <c r="IYK47" s="255">
        <f t="shared" ref="IYK47:IYK49" si="3369">IYI47</f>
        <v>5000</v>
      </c>
      <c r="IYM47" s="255">
        <f t="shared" ref="IYM47:IYM49" si="3370">IYK47</f>
        <v>5000</v>
      </c>
      <c r="IYO47" s="255">
        <f t="shared" ref="IYO47:IYO49" si="3371">IYM47</f>
        <v>5000</v>
      </c>
      <c r="IYQ47" s="255">
        <f t="shared" ref="IYQ47:IYQ49" si="3372">IYO47</f>
        <v>5000</v>
      </c>
      <c r="IYS47" s="255">
        <f t="shared" ref="IYS47:IYS49" si="3373">IYQ47</f>
        <v>5000</v>
      </c>
      <c r="IYU47" s="255">
        <f t="shared" ref="IYU47:IYU49" si="3374">IYS47</f>
        <v>5000</v>
      </c>
      <c r="IYW47" s="255">
        <f t="shared" ref="IYW47:IYW49" si="3375">IYU47</f>
        <v>5000</v>
      </c>
      <c r="IYY47" s="255">
        <f t="shared" ref="IYY47:IYY49" si="3376">IYW47</f>
        <v>5000</v>
      </c>
      <c r="IZA47" s="255">
        <f t="shared" ref="IZA47:IZA49" si="3377">IYY47</f>
        <v>5000</v>
      </c>
      <c r="IZC47" s="255">
        <f t="shared" ref="IZC47:IZC49" si="3378">IZA47</f>
        <v>5000</v>
      </c>
      <c r="IZE47" s="255">
        <f t="shared" ref="IZE47:IZE49" si="3379">IZC47</f>
        <v>5000</v>
      </c>
      <c r="IZG47" s="255">
        <f t="shared" ref="IZG47:IZG49" si="3380">IZE47</f>
        <v>5000</v>
      </c>
      <c r="IZI47" s="255">
        <f t="shared" ref="IZI47:IZI49" si="3381">IZG47</f>
        <v>5000</v>
      </c>
      <c r="IZK47" s="255">
        <f t="shared" ref="IZK47:IZK49" si="3382">IZI47</f>
        <v>5000</v>
      </c>
      <c r="IZM47" s="255">
        <f t="shared" ref="IZM47:IZM49" si="3383">IZK47</f>
        <v>5000</v>
      </c>
      <c r="IZO47" s="255">
        <f t="shared" ref="IZO47:IZO49" si="3384">IZM47</f>
        <v>5000</v>
      </c>
      <c r="IZQ47" s="255">
        <f t="shared" ref="IZQ47:IZQ49" si="3385">IZO47</f>
        <v>5000</v>
      </c>
      <c r="IZS47" s="255">
        <f t="shared" ref="IZS47:IZS49" si="3386">IZQ47</f>
        <v>5000</v>
      </c>
      <c r="IZU47" s="255">
        <f t="shared" ref="IZU47:IZU49" si="3387">IZS47</f>
        <v>5000</v>
      </c>
      <c r="IZW47" s="255">
        <f t="shared" ref="IZW47:IZW49" si="3388">IZU47</f>
        <v>5000</v>
      </c>
      <c r="IZY47" s="255">
        <f t="shared" ref="IZY47:IZY49" si="3389">IZW47</f>
        <v>5000</v>
      </c>
      <c r="JAA47" s="255">
        <f t="shared" ref="JAA47:JAA49" si="3390">IZY47</f>
        <v>5000</v>
      </c>
      <c r="JAC47" s="255">
        <f t="shared" ref="JAC47:JAC49" si="3391">JAA47</f>
        <v>5000</v>
      </c>
      <c r="JAE47" s="255">
        <f t="shared" ref="JAE47:JAE49" si="3392">JAC47</f>
        <v>5000</v>
      </c>
      <c r="JAG47" s="255">
        <f t="shared" ref="JAG47:JAG49" si="3393">JAE47</f>
        <v>5000</v>
      </c>
      <c r="JAI47" s="255">
        <f t="shared" ref="JAI47:JAI49" si="3394">JAG47</f>
        <v>5000</v>
      </c>
      <c r="JAK47" s="255">
        <f t="shared" ref="JAK47:JAK49" si="3395">JAI47</f>
        <v>5000</v>
      </c>
      <c r="JAM47" s="255">
        <f t="shared" ref="JAM47:JAM49" si="3396">JAK47</f>
        <v>5000</v>
      </c>
      <c r="JAO47" s="255">
        <f t="shared" ref="JAO47:JAO49" si="3397">JAM47</f>
        <v>5000</v>
      </c>
      <c r="JAQ47" s="255">
        <f t="shared" ref="JAQ47:JAQ49" si="3398">JAO47</f>
        <v>5000</v>
      </c>
      <c r="JAS47" s="255">
        <f t="shared" ref="JAS47:JAS49" si="3399">JAQ47</f>
        <v>5000</v>
      </c>
      <c r="JAU47" s="255">
        <f t="shared" ref="JAU47:JAU49" si="3400">JAS47</f>
        <v>5000</v>
      </c>
      <c r="JAW47" s="255">
        <f t="shared" ref="JAW47:JAW49" si="3401">JAU47</f>
        <v>5000</v>
      </c>
      <c r="JAY47" s="255">
        <f t="shared" ref="JAY47:JAY49" si="3402">JAW47</f>
        <v>5000</v>
      </c>
      <c r="JBA47" s="255">
        <f t="shared" ref="JBA47:JBA49" si="3403">JAY47</f>
        <v>5000</v>
      </c>
      <c r="JBC47" s="255">
        <f t="shared" ref="JBC47:JBC49" si="3404">JBA47</f>
        <v>5000</v>
      </c>
      <c r="JBE47" s="255">
        <f t="shared" ref="JBE47:JBE49" si="3405">JBC47</f>
        <v>5000</v>
      </c>
      <c r="JBG47" s="255">
        <f t="shared" ref="JBG47:JBG49" si="3406">JBE47</f>
        <v>5000</v>
      </c>
      <c r="JBI47" s="255">
        <f t="shared" ref="JBI47:JBI49" si="3407">JBG47</f>
        <v>5000</v>
      </c>
      <c r="JBK47" s="255">
        <f t="shared" ref="JBK47:JBK49" si="3408">JBI47</f>
        <v>5000</v>
      </c>
      <c r="JBM47" s="255">
        <f t="shared" ref="JBM47:JBM49" si="3409">JBK47</f>
        <v>5000</v>
      </c>
      <c r="JBO47" s="255">
        <f t="shared" ref="JBO47:JBO49" si="3410">JBM47</f>
        <v>5000</v>
      </c>
      <c r="JBQ47" s="255">
        <f t="shared" ref="JBQ47:JBQ49" si="3411">JBO47</f>
        <v>5000</v>
      </c>
      <c r="JBS47" s="255">
        <f t="shared" ref="JBS47:JBS49" si="3412">JBQ47</f>
        <v>5000</v>
      </c>
      <c r="JBU47" s="255">
        <f t="shared" ref="JBU47:JBU49" si="3413">JBS47</f>
        <v>5000</v>
      </c>
      <c r="JBW47" s="255">
        <f t="shared" ref="JBW47:JBW49" si="3414">JBU47</f>
        <v>5000</v>
      </c>
      <c r="JBY47" s="255">
        <f t="shared" ref="JBY47:JBY49" si="3415">JBW47</f>
        <v>5000</v>
      </c>
      <c r="JCA47" s="255">
        <f t="shared" ref="JCA47:JCA49" si="3416">JBY47</f>
        <v>5000</v>
      </c>
      <c r="JCC47" s="255">
        <f t="shared" ref="JCC47:JCC49" si="3417">JCA47</f>
        <v>5000</v>
      </c>
      <c r="JCE47" s="255">
        <f t="shared" ref="JCE47:JCE49" si="3418">JCC47</f>
        <v>5000</v>
      </c>
      <c r="JCG47" s="255">
        <f t="shared" ref="JCG47:JCG49" si="3419">JCE47</f>
        <v>5000</v>
      </c>
      <c r="JCI47" s="255">
        <f t="shared" ref="JCI47:JCI49" si="3420">JCG47</f>
        <v>5000</v>
      </c>
      <c r="JCK47" s="255">
        <f t="shared" ref="JCK47:JCK49" si="3421">JCI47</f>
        <v>5000</v>
      </c>
      <c r="JCM47" s="255">
        <f t="shared" ref="JCM47:JCM49" si="3422">JCK47</f>
        <v>5000</v>
      </c>
      <c r="JCO47" s="255">
        <f t="shared" ref="JCO47:JCO49" si="3423">JCM47</f>
        <v>5000</v>
      </c>
      <c r="JCQ47" s="255">
        <f t="shared" ref="JCQ47:JCQ49" si="3424">JCO47</f>
        <v>5000</v>
      </c>
      <c r="JCS47" s="255">
        <f t="shared" ref="JCS47:JCS49" si="3425">JCQ47</f>
        <v>5000</v>
      </c>
      <c r="JCU47" s="255">
        <f t="shared" ref="JCU47:JCU49" si="3426">JCS47</f>
        <v>5000</v>
      </c>
      <c r="JCW47" s="255">
        <f t="shared" ref="JCW47:JCW49" si="3427">JCU47</f>
        <v>5000</v>
      </c>
      <c r="JCY47" s="255">
        <f t="shared" ref="JCY47:JCY49" si="3428">JCW47</f>
        <v>5000</v>
      </c>
      <c r="JDA47" s="255">
        <f t="shared" ref="JDA47:JDA49" si="3429">JCY47</f>
        <v>5000</v>
      </c>
      <c r="JDC47" s="255">
        <f t="shared" ref="JDC47:JDC49" si="3430">JDA47</f>
        <v>5000</v>
      </c>
      <c r="JDE47" s="255">
        <f t="shared" ref="JDE47:JDE49" si="3431">JDC47</f>
        <v>5000</v>
      </c>
      <c r="JDG47" s="255">
        <f t="shared" ref="JDG47:JDG49" si="3432">JDE47</f>
        <v>5000</v>
      </c>
      <c r="JDI47" s="255">
        <f t="shared" ref="JDI47:JDI49" si="3433">JDG47</f>
        <v>5000</v>
      </c>
      <c r="JDK47" s="255">
        <f t="shared" ref="JDK47:JDK49" si="3434">JDI47</f>
        <v>5000</v>
      </c>
      <c r="JDM47" s="255">
        <f t="shared" ref="JDM47:JDM49" si="3435">JDK47</f>
        <v>5000</v>
      </c>
      <c r="JDO47" s="255">
        <f t="shared" ref="JDO47:JDO49" si="3436">JDM47</f>
        <v>5000</v>
      </c>
      <c r="JDQ47" s="255">
        <f t="shared" ref="JDQ47:JDQ49" si="3437">JDO47</f>
        <v>5000</v>
      </c>
      <c r="JDS47" s="255">
        <f t="shared" ref="JDS47:JDS49" si="3438">JDQ47</f>
        <v>5000</v>
      </c>
      <c r="JDU47" s="255">
        <f t="shared" ref="JDU47:JDU49" si="3439">JDS47</f>
        <v>5000</v>
      </c>
      <c r="JDW47" s="255">
        <f t="shared" ref="JDW47:JDW49" si="3440">JDU47</f>
        <v>5000</v>
      </c>
      <c r="JDY47" s="255">
        <f t="shared" ref="JDY47:JDY49" si="3441">JDW47</f>
        <v>5000</v>
      </c>
      <c r="JEA47" s="255">
        <f t="shared" ref="JEA47:JEA49" si="3442">JDY47</f>
        <v>5000</v>
      </c>
      <c r="JEC47" s="255">
        <f t="shared" ref="JEC47:JEC49" si="3443">JEA47</f>
        <v>5000</v>
      </c>
      <c r="JEE47" s="255">
        <f t="shared" ref="JEE47:JEE49" si="3444">JEC47</f>
        <v>5000</v>
      </c>
      <c r="JEG47" s="255">
        <f t="shared" ref="JEG47:JEG49" si="3445">JEE47</f>
        <v>5000</v>
      </c>
      <c r="JEI47" s="255">
        <f t="shared" ref="JEI47:JEI49" si="3446">JEG47</f>
        <v>5000</v>
      </c>
      <c r="JEK47" s="255">
        <f t="shared" ref="JEK47:JEK49" si="3447">JEI47</f>
        <v>5000</v>
      </c>
      <c r="JEM47" s="255">
        <f t="shared" ref="JEM47:JEM49" si="3448">JEK47</f>
        <v>5000</v>
      </c>
      <c r="JEO47" s="255">
        <f t="shared" ref="JEO47:JEO49" si="3449">JEM47</f>
        <v>5000</v>
      </c>
      <c r="JEQ47" s="255">
        <f t="shared" ref="JEQ47:JEQ49" si="3450">JEO47</f>
        <v>5000</v>
      </c>
      <c r="JES47" s="255">
        <f t="shared" ref="JES47:JES49" si="3451">JEQ47</f>
        <v>5000</v>
      </c>
      <c r="JEU47" s="255">
        <f t="shared" ref="JEU47:JEU49" si="3452">JES47</f>
        <v>5000</v>
      </c>
      <c r="JEW47" s="255">
        <f t="shared" ref="JEW47:JEW49" si="3453">JEU47</f>
        <v>5000</v>
      </c>
      <c r="JEY47" s="255">
        <f t="shared" ref="JEY47:JEY49" si="3454">JEW47</f>
        <v>5000</v>
      </c>
      <c r="JFA47" s="255">
        <f t="shared" ref="JFA47:JFA49" si="3455">JEY47</f>
        <v>5000</v>
      </c>
      <c r="JFC47" s="255">
        <f t="shared" ref="JFC47:JFC49" si="3456">JFA47</f>
        <v>5000</v>
      </c>
      <c r="JFE47" s="255">
        <f t="shared" ref="JFE47:JFE49" si="3457">JFC47</f>
        <v>5000</v>
      </c>
      <c r="JFG47" s="255">
        <f t="shared" ref="JFG47:JFG49" si="3458">JFE47</f>
        <v>5000</v>
      </c>
      <c r="JFI47" s="255">
        <f t="shared" ref="JFI47:JFI49" si="3459">JFG47</f>
        <v>5000</v>
      </c>
      <c r="JFK47" s="255">
        <f t="shared" ref="JFK47:JFK49" si="3460">JFI47</f>
        <v>5000</v>
      </c>
      <c r="JFM47" s="255">
        <f t="shared" ref="JFM47:JFM49" si="3461">JFK47</f>
        <v>5000</v>
      </c>
      <c r="JFO47" s="255">
        <f t="shared" ref="JFO47:JFO49" si="3462">JFM47</f>
        <v>5000</v>
      </c>
      <c r="JFQ47" s="255">
        <f t="shared" ref="JFQ47:JFQ49" si="3463">JFO47</f>
        <v>5000</v>
      </c>
      <c r="JFS47" s="255">
        <f t="shared" ref="JFS47:JFS49" si="3464">JFQ47</f>
        <v>5000</v>
      </c>
      <c r="JFU47" s="255">
        <f t="shared" ref="JFU47:JFU49" si="3465">JFS47</f>
        <v>5000</v>
      </c>
      <c r="JFW47" s="255">
        <f t="shared" ref="JFW47:JFW49" si="3466">JFU47</f>
        <v>5000</v>
      </c>
      <c r="JFY47" s="255">
        <f t="shared" ref="JFY47:JFY49" si="3467">JFW47</f>
        <v>5000</v>
      </c>
      <c r="JGA47" s="255">
        <f t="shared" ref="JGA47:JGA49" si="3468">JFY47</f>
        <v>5000</v>
      </c>
      <c r="JGC47" s="255">
        <f t="shared" ref="JGC47:JGC49" si="3469">JGA47</f>
        <v>5000</v>
      </c>
      <c r="JGE47" s="255">
        <f t="shared" ref="JGE47:JGE49" si="3470">JGC47</f>
        <v>5000</v>
      </c>
      <c r="JGG47" s="255">
        <f t="shared" ref="JGG47:JGG49" si="3471">JGE47</f>
        <v>5000</v>
      </c>
      <c r="JGI47" s="255">
        <f t="shared" ref="JGI47:JGI49" si="3472">JGG47</f>
        <v>5000</v>
      </c>
      <c r="JGK47" s="255">
        <f t="shared" ref="JGK47:JGK49" si="3473">JGI47</f>
        <v>5000</v>
      </c>
      <c r="JGM47" s="255">
        <f t="shared" ref="JGM47:JGM49" si="3474">JGK47</f>
        <v>5000</v>
      </c>
      <c r="JGO47" s="255">
        <f t="shared" ref="JGO47:JGO49" si="3475">JGM47</f>
        <v>5000</v>
      </c>
      <c r="JGQ47" s="255">
        <f t="shared" ref="JGQ47:JGQ49" si="3476">JGO47</f>
        <v>5000</v>
      </c>
      <c r="JGS47" s="255">
        <f t="shared" ref="JGS47:JGS49" si="3477">JGQ47</f>
        <v>5000</v>
      </c>
      <c r="JGU47" s="255">
        <f t="shared" ref="JGU47:JGU49" si="3478">JGS47</f>
        <v>5000</v>
      </c>
      <c r="JGW47" s="255">
        <f t="shared" ref="JGW47:JGW49" si="3479">JGU47</f>
        <v>5000</v>
      </c>
      <c r="JGY47" s="255">
        <f t="shared" ref="JGY47:JGY49" si="3480">JGW47</f>
        <v>5000</v>
      </c>
      <c r="JHA47" s="255">
        <f t="shared" ref="JHA47:JHA49" si="3481">JGY47</f>
        <v>5000</v>
      </c>
      <c r="JHC47" s="255">
        <f t="shared" ref="JHC47:JHC49" si="3482">JHA47</f>
        <v>5000</v>
      </c>
      <c r="JHE47" s="255">
        <f t="shared" ref="JHE47:JHE49" si="3483">JHC47</f>
        <v>5000</v>
      </c>
      <c r="JHG47" s="255">
        <f t="shared" ref="JHG47:JHG49" si="3484">JHE47</f>
        <v>5000</v>
      </c>
      <c r="JHI47" s="255">
        <f t="shared" ref="JHI47:JHI49" si="3485">JHG47</f>
        <v>5000</v>
      </c>
      <c r="JHK47" s="255">
        <f t="shared" ref="JHK47:JHK49" si="3486">JHI47</f>
        <v>5000</v>
      </c>
      <c r="JHM47" s="255">
        <f t="shared" ref="JHM47:JHM49" si="3487">JHK47</f>
        <v>5000</v>
      </c>
      <c r="JHO47" s="255">
        <f t="shared" ref="JHO47:JHO49" si="3488">JHM47</f>
        <v>5000</v>
      </c>
      <c r="JHQ47" s="255">
        <f t="shared" ref="JHQ47:JHQ49" si="3489">JHO47</f>
        <v>5000</v>
      </c>
      <c r="JHS47" s="255">
        <f t="shared" ref="JHS47:JHS49" si="3490">JHQ47</f>
        <v>5000</v>
      </c>
      <c r="JHU47" s="255">
        <f t="shared" ref="JHU47:JHU49" si="3491">JHS47</f>
        <v>5000</v>
      </c>
      <c r="JHW47" s="255">
        <f t="shared" ref="JHW47:JHW49" si="3492">JHU47</f>
        <v>5000</v>
      </c>
      <c r="JHY47" s="255">
        <f t="shared" ref="JHY47:JHY49" si="3493">JHW47</f>
        <v>5000</v>
      </c>
      <c r="JIA47" s="255">
        <f t="shared" ref="JIA47:JIA49" si="3494">JHY47</f>
        <v>5000</v>
      </c>
      <c r="JIC47" s="255">
        <f t="shared" ref="JIC47:JIC49" si="3495">JIA47</f>
        <v>5000</v>
      </c>
      <c r="JIE47" s="255">
        <f t="shared" ref="JIE47:JIE49" si="3496">JIC47</f>
        <v>5000</v>
      </c>
      <c r="JIG47" s="255">
        <f t="shared" ref="JIG47:JIG49" si="3497">JIE47</f>
        <v>5000</v>
      </c>
      <c r="JII47" s="255">
        <f t="shared" ref="JII47:JII49" si="3498">JIG47</f>
        <v>5000</v>
      </c>
      <c r="JIK47" s="255">
        <f t="shared" ref="JIK47:JIK49" si="3499">JII47</f>
        <v>5000</v>
      </c>
      <c r="JIM47" s="255">
        <f t="shared" ref="JIM47:JIM49" si="3500">JIK47</f>
        <v>5000</v>
      </c>
      <c r="JIO47" s="255">
        <f t="shared" ref="JIO47:JIO49" si="3501">JIM47</f>
        <v>5000</v>
      </c>
      <c r="JIQ47" s="255">
        <f t="shared" ref="JIQ47:JIQ49" si="3502">JIO47</f>
        <v>5000</v>
      </c>
      <c r="JIS47" s="255">
        <f t="shared" ref="JIS47:JIS49" si="3503">JIQ47</f>
        <v>5000</v>
      </c>
      <c r="JIU47" s="255">
        <f t="shared" ref="JIU47:JIU49" si="3504">JIS47</f>
        <v>5000</v>
      </c>
      <c r="JIW47" s="255">
        <f t="shared" ref="JIW47:JIW49" si="3505">JIU47</f>
        <v>5000</v>
      </c>
      <c r="JIY47" s="255">
        <f t="shared" ref="JIY47:JIY49" si="3506">JIW47</f>
        <v>5000</v>
      </c>
      <c r="JJA47" s="255">
        <f t="shared" ref="JJA47:JJA49" si="3507">JIY47</f>
        <v>5000</v>
      </c>
      <c r="JJC47" s="255">
        <f t="shared" ref="JJC47:JJC49" si="3508">JJA47</f>
        <v>5000</v>
      </c>
      <c r="JJE47" s="255">
        <f t="shared" ref="JJE47:JJE49" si="3509">JJC47</f>
        <v>5000</v>
      </c>
      <c r="JJG47" s="255">
        <f t="shared" ref="JJG47:JJG49" si="3510">JJE47</f>
        <v>5000</v>
      </c>
      <c r="JJI47" s="255">
        <f t="shared" ref="JJI47:JJI49" si="3511">JJG47</f>
        <v>5000</v>
      </c>
      <c r="JJK47" s="255">
        <f t="shared" ref="JJK47:JJK49" si="3512">JJI47</f>
        <v>5000</v>
      </c>
      <c r="JJM47" s="255">
        <f t="shared" ref="JJM47:JJM49" si="3513">JJK47</f>
        <v>5000</v>
      </c>
      <c r="JJO47" s="255">
        <f t="shared" ref="JJO47:JJO49" si="3514">JJM47</f>
        <v>5000</v>
      </c>
      <c r="JJQ47" s="255">
        <f t="shared" ref="JJQ47:JJQ49" si="3515">JJO47</f>
        <v>5000</v>
      </c>
      <c r="JJS47" s="255">
        <f t="shared" ref="JJS47:JJS49" si="3516">JJQ47</f>
        <v>5000</v>
      </c>
      <c r="JJU47" s="255">
        <f t="shared" ref="JJU47:JJU49" si="3517">JJS47</f>
        <v>5000</v>
      </c>
      <c r="JJW47" s="255">
        <f t="shared" ref="JJW47:JJW49" si="3518">JJU47</f>
        <v>5000</v>
      </c>
      <c r="JJY47" s="255">
        <f t="shared" ref="JJY47:JJY49" si="3519">JJW47</f>
        <v>5000</v>
      </c>
      <c r="JKA47" s="255">
        <f t="shared" ref="JKA47:JKA49" si="3520">JJY47</f>
        <v>5000</v>
      </c>
      <c r="JKC47" s="255">
        <f t="shared" ref="JKC47:JKC49" si="3521">JKA47</f>
        <v>5000</v>
      </c>
      <c r="JKE47" s="255">
        <f t="shared" ref="JKE47:JKE49" si="3522">JKC47</f>
        <v>5000</v>
      </c>
      <c r="JKG47" s="255">
        <f t="shared" ref="JKG47:JKG49" si="3523">JKE47</f>
        <v>5000</v>
      </c>
      <c r="JKI47" s="255">
        <f t="shared" ref="JKI47:JKI49" si="3524">JKG47</f>
        <v>5000</v>
      </c>
      <c r="JKK47" s="255">
        <f t="shared" ref="JKK47:JKK49" si="3525">JKI47</f>
        <v>5000</v>
      </c>
      <c r="JKM47" s="255">
        <f t="shared" ref="JKM47:JKM49" si="3526">JKK47</f>
        <v>5000</v>
      </c>
      <c r="JKO47" s="255">
        <f t="shared" ref="JKO47:JKO49" si="3527">JKM47</f>
        <v>5000</v>
      </c>
      <c r="JKQ47" s="255">
        <f t="shared" ref="JKQ47:JKQ49" si="3528">JKO47</f>
        <v>5000</v>
      </c>
      <c r="JKS47" s="255">
        <f t="shared" ref="JKS47:JKS49" si="3529">JKQ47</f>
        <v>5000</v>
      </c>
      <c r="JKU47" s="255">
        <f t="shared" ref="JKU47:JKU49" si="3530">JKS47</f>
        <v>5000</v>
      </c>
      <c r="JKW47" s="255">
        <f t="shared" ref="JKW47:JKW49" si="3531">JKU47</f>
        <v>5000</v>
      </c>
      <c r="JKY47" s="255">
        <f t="shared" ref="JKY47:JKY49" si="3532">JKW47</f>
        <v>5000</v>
      </c>
      <c r="JLA47" s="255">
        <f t="shared" ref="JLA47:JLA49" si="3533">JKY47</f>
        <v>5000</v>
      </c>
      <c r="JLC47" s="255">
        <f t="shared" ref="JLC47:JLC49" si="3534">JLA47</f>
        <v>5000</v>
      </c>
      <c r="JLE47" s="255">
        <f t="shared" ref="JLE47:JLE49" si="3535">JLC47</f>
        <v>5000</v>
      </c>
      <c r="JLG47" s="255">
        <f t="shared" ref="JLG47:JLG49" si="3536">JLE47</f>
        <v>5000</v>
      </c>
      <c r="JLI47" s="255">
        <f t="shared" ref="JLI47:JLI49" si="3537">JLG47</f>
        <v>5000</v>
      </c>
      <c r="JLK47" s="255">
        <f t="shared" ref="JLK47:JLK49" si="3538">JLI47</f>
        <v>5000</v>
      </c>
      <c r="JLM47" s="255">
        <f t="shared" ref="JLM47:JLM49" si="3539">JLK47</f>
        <v>5000</v>
      </c>
      <c r="JLO47" s="255">
        <f t="shared" ref="JLO47:JLO49" si="3540">JLM47</f>
        <v>5000</v>
      </c>
      <c r="JLQ47" s="255">
        <f t="shared" ref="JLQ47:JLQ49" si="3541">JLO47</f>
        <v>5000</v>
      </c>
      <c r="JLS47" s="255">
        <f t="shared" ref="JLS47:JLS49" si="3542">JLQ47</f>
        <v>5000</v>
      </c>
      <c r="JLU47" s="255">
        <f t="shared" ref="JLU47:JLU49" si="3543">JLS47</f>
        <v>5000</v>
      </c>
      <c r="JLW47" s="255">
        <f t="shared" ref="JLW47:JLW49" si="3544">JLU47</f>
        <v>5000</v>
      </c>
      <c r="JLY47" s="255">
        <f t="shared" ref="JLY47:JLY49" si="3545">JLW47</f>
        <v>5000</v>
      </c>
      <c r="JMA47" s="255">
        <f t="shared" ref="JMA47:JMA49" si="3546">JLY47</f>
        <v>5000</v>
      </c>
      <c r="JMC47" s="255">
        <f t="shared" ref="JMC47:JMC49" si="3547">JMA47</f>
        <v>5000</v>
      </c>
      <c r="JME47" s="255">
        <f t="shared" ref="JME47:JME49" si="3548">JMC47</f>
        <v>5000</v>
      </c>
      <c r="JMG47" s="255">
        <f t="shared" ref="JMG47:JMG49" si="3549">JME47</f>
        <v>5000</v>
      </c>
      <c r="JMI47" s="255">
        <f t="shared" ref="JMI47:JMI49" si="3550">JMG47</f>
        <v>5000</v>
      </c>
      <c r="JMK47" s="255">
        <f t="shared" ref="JMK47:JMK49" si="3551">JMI47</f>
        <v>5000</v>
      </c>
      <c r="JMM47" s="255">
        <f t="shared" ref="JMM47:JMM49" si="3552">JMK47</f>
        <v>5000</v>
      </c>
      <c r="JMO47" s="255">
        <f t="shared" ref="JMO47:JMO49" si="3553">JMM47</f>
        <v>5000</v>
      </c>
      <c r="JMQ47" s="255">
        <f t="shared" ref="JMQ47:JMQ49" si="3554">JMO47</f>
        <v>5000</v>
      </c>
      <c r="JMS47" s="255">
        <f t="shared" ref="JMS47:JMS49" si="3555">JMQ47</f>
        <v>5000</v>
      </c>
      <c r="JMU47" s="255">
        <f t="shared" ref="JMU47:JMU49" si="3556">JMS47</f>
        <v>5000</v>
      </c>
      <c r="JMW47" s="255">
        <f t="shared" ref="JMW47:JMW49" si="3557">JMU47</f>
        <v>5000</v>
      </c>
      <c r="JMY47" s="255">
        <f t="shared" ref="JMY47:JMY49" si="3558">JMW47</f>
        <v>5000</v>
      </c>
      <c r="JNA47" s="255">
        <f t="shared" ref="JNA47:JNA49" si="3559">JMY47</f>
        <v>5000</v>
      </c>
      <c r="JNC47" s="255">
        <f t="shared" ref="JNC47:JNC49" si="3560">JNA47</f>
        <v>5000</v>
      </c>
      <c r="JNE47" s="255">
        <f t="shared" ref="JNE47:JNE49" si="3561">JNC47</f>
        <v>5000</v>
      </c>
      <c r="JNG47" s="255">
        <f t="shared" ref="JNG47:JNG49" si="3562">JNE47</f>
        <v>5000</v>
      </c>
      <c r="JNI47" s="255">
        <f t="shared" ref="JNI47:JNI49" si="3563">JNG47</f>
        <v>5000</v>
      </c>
      <c r="JNK47" s="255">
        <f t="shared" ref="JNK47:JNK49" si="3564">JNI47</f>
        <v>5000</v>
      </c>
      <c r="JNM47" s="255">
        <f t="shared" ref="JNM47:JNM49" si="3565">JNK47</f>
        <v>5000</v>
      </c>
      <c r="JNO47" s="255">
        <f t="shared" ref="JNO47:JNO49" si="3566">JNM47</f>
        <v>5000</v>
      </c>
      <c r="JNQ47" s="255">
        <f t="shared" ref="JNQ47:JNQ49" si="3567">JNO47</f>
        <v>5000</v>
      </c>
      <c r="JNS47" s="255">
        <f t="shared" ref="JNS47:JNS49" si="3568">JNQ47</f>
        <v>5000</v>
      </c>
      <c r="JNU47" s="255">
        <f t="shared" ref="JNU47:JNU49" si="3569">JNS47</f>
        <v>5000</v>
      </c>
      <c r="JNW47" s="255">
        <f t="shared" ref="JNW47:JNW49" si="3570">JNU47</f>
        <v>5000</v>
      </c>
      <c r="JNY47" s="255">
        <f t="shared" ref="JNY47:JNY49" si="3571">JNW47</f>
        <v>5000</v>
      </c>
      <c r="JOA47" s="255">
        <f t="shared" ref="JOA47:JOA49" si="3572">JNY47</f>
        <v>5000</v>
      </c>
      <c r="JOC47" s="255">
        <f t="shared" ref="JOC47:JOC49" si="3573">JOA47</f>
        <v>5000</v>
      </c>
      <c r="JOE47" s="255">
        <f t="shared" ref="JOE47:JOE49" si="3574">JOC47</f>
        <v>5000</v>
      </c>
      <c r="JOG47" s="255">
        <f t="shared" ref="JOG47:JOG49" si="3575">JOE47</f>
        <v>5000</v>
      </c>
      <c r="JOI47" s="255">
        <f t="shared" ref="JOI47:JOI49" si="3576">JOG47</f>
        <v>5000</v>
      </c>
      <c r="JOK47" s="255">
        <f t="shared" ref="JOK47:JOK49" si="3577">JOI47</f>
        <v>5000</v>
      </c>
      <c r="JOM47" s="255">
        <f t="shared" ref="JOM47:JOM49" si="3578">JOK47</f>
        <v>5000</v>
      </c>
      <c r="JOO47" s="255">
        <f t="shared" ref="JOO47:JOO49" si="3579">JOM47</f>
        <v>5000</v>
      </c>
      <c r="JOQ47" s="255">
        <f t="shared" ref="JOQ47:JOQ49" si="3580">JOO47</f>
        <v>5000</v>
      </c>
      <c r="JOS47" s="255">
        <f t="shared" ref="JOS47:JOS49" si="3581">JOQ47</f>
        <v>5000</v>
      </c>
      <c r="JOU47" s="255">
        <f t="shared" ref="JOU47:JOU49" si="3582">JOS47</f>
        <v>5000</v>
      </c>
      <c r="JOW47" s="255">
        <f t="shared" ref="JOW47:JOW49" si="3583">JOU47</f>
        <v>5000</v>
      </c>
      <c r="JOY47" s="255">
        <f t="shared" ref="JOY47:JOY49" si="3584">JOW47</f>
        <v>5000</v>
      </c>
      <c r="JPA47" s="255">
        <f t="shared" ref="JPA47:JPA49" si="3585">JOY47</f>
        <v>5000</v>
      </c>
      <c r="JPC47" s="255">
        <f t="shared" ref="JPC47:JPC49" si="3586">JPA47</f>
        <v>5000</v>
      </c>
      <c r="JPE47" s="255">
        <f t="shared" ref="JPE47:JPE49" si="3587">JPC47</f>
        <v>5000</v>
      </c>
      <c r="JPG47" s="255">
        <f t="shared" ref="JPG47:JPG49" si="3588">JPE47</f>
        <v>5000</v>
      </c>
      <c r="JPI47" s="255">
        <f t="shared" ref="JPI47:JPI49" si="3589">JPG47</f>
        <v>5000</v>
      </c>
      <c r="JPK47" s="255">
        <f t="shared" ref="JPK47:JPK49" si="3590">JPI47</f>
        <v>5000</v>
      </c>
      <c r="JPM47" s="255">
        <f t="shared" ref="JPM47:JPM49" si="3591">JPK47</f>
        <v>5000</v>
      </c>
      <c r="JPO47" s="255">
        <f t="shared" ref="JPO47:JPO49" si="3592">JPM47</f>
        <v>5000</v>
      </c>
      <c r="JPQ47" s="255">
        <f t="shared" ref="JPQ47:JPQ49" si="3593">JPO47</f>
        <v>5000</v>
      </c>
      <c r="JPS47" s="255">
        <f t="shared" ref="JPS47:JPS49" si="3594">JPQ47</f>
        <v>5000</v>
      </c>
      <c r="JPU47" s="255">
        <f t="shared" ref="JPU47:JPU49" si="3595">JPS47</f>
        <v>5000</v>
      </c>
      <c r="JPW47" s="255">
        <f t="shared" ref="JPW47:JPW49" si="3596">JPU47</f>
        <v>5000</v>
      </c>
      <c r="JPY47" s="255">
        <f t="shared" ref="JPY47:JPY49" si="3597">JPW47</f>
        <v>5000</v>
      </c>
      <c r="JQA47" s="255">
        <f t="shared" ref="JQA47:JQA49" si="3598">JPY47</f>
        <v>5000</v>
      </c>
      <c r="JQC47" s="255">
        <f t="shared" ref="JQC47:JQC49" si="3599">JQA47</f>
        <v>5000</v>
      </c>
      <c r="JQE47" s="255">
        <f t="shared" ref="JQE47:JQE49" si="3600">JQC47</f>
        <v>5000</v>
      </c>
      <c r="JQG47" s="255">
        <f t="shared" ref="JQG47:JQG49" si="3601">JQE47</f>
        <v>5000</v>
      </c>
      <c r="JQI47" s="255">
        <f t="shared" ref="JQI47:JQI49" si="3602">JQG47</f>
        <v>5000</v>
      </c>
      <c r="JQK47" s="255">
        <f t="shared" ref="JQK47:JQK49" si="3603">JQI47</f>
        <v>5000</v>
      </c>
      <c r="JQM47" s="255">
        <f t="shared" ref="JQM47:JQM49" si="3604">JQK47</f>
        <v>5000</v>
      </c>
      <c r="JQO47" s="255">
        <f t="shared" ref="JQO47:JQO49" si="3605">JQM47</f>
        <v>5000</v>
      </c>
      <c r="JQQ47" s="255">
        <f t="shared" ref="JQQ47:JQQ49" si="3606">JQO47</f>
        <v>5000</v>
      </c>
      <c r="JQS47" s="255">
        <f t="shared" ref="JQS47:JQS49" si="3607">JQQ47</f>
        <v>5000</v>
      </c>
      <c r="JQU47" s="255">
        <f t="shared" ref="JQU47:JQU49" si="3608">JQS47</f>
        <v>5000</v>
      </c>
      <c r="JQW47" s="255">
        <f t="shared" ref="JQW47:JQW49" si="3609">JQU47</f>
        <v>5000</v>
      </c>
      <c r="JQY47" s="255">
        <f t="shared" ref="JQY47:JQY49" si="3610">JQW47</f>
        <v>5000</v>
      </c>
      <c r="JRA47" s="255">
        <f t="shared" ref="JRA47:JRA49" si="3611">JQY47</f>
        <v>5000</v>
      </c>
      <c r="JRC47" s="255">
        <f t="shared" ref="JRC47:JRC49" si="3612">JRA47</f>
        <v>5000</v>
      </c>
      <c r="JRE47" s="255">
        <f t="shared" ref="JRE47:JRE49" si="3613">JRC47</f>
        <v>5000</v>
      </c>
      <c r="JRG47" s="255">
        <f t="shared" ref="JRG47:JRG49" si="3614">JRE47</f>
        <v>5000</v>
      </c>
      <c r="JRI47" s="255">
        <f t="shared" ref="JRI47:JRI49" si="3615">JRG47</f>
        <v>5000</v>
      </c>
      <c r="JRK47" s="255">
        <f t="shared" ref="JRK47:JRK49" si="3616">JRI47</f>
        <v>5000</v>
      </c>
      <c r="JRM47" s="255">
        <f t="shared" ref="JRM47:JRM49" si="3617">JRK47</f>
        <v>5000</v>
      </c>
      <c r="JRO47" s="255">
        <f t="shared" ref="JRO47:JRO49" si="3618">JRM47</f>
        <v>5000</v>
      </c>
      <c r="JRQ47" s="255">
        <f t="shared" ref="JRQ47:JRQ49" si="3619">JRO47</f>
        <v>5000</v>
      </c>
      <c r="JRS47" s="255">
        <f t="shared" ref="JRS47:JRS49" si="3620">JRQ47</f>
        <v>5000</v>
      </c>
      <c r="JRU47" s="255">
        <f t="shared" ref="JRU47:JRU49" si="3621">JRS47</f>
        <v>5000</v>
      </c>
      <c r="JRW47" s="255">
        <f t="shared" ref="JRW47:JRW49" si="3622">JRU47</f>
        <v>5000</v>
      </c>
      <c r="JRY47" s="255">
        <f t="shared" ref="JRY47:JRY49" si="3623">JRW47</f>
        <v>5000</v>
      </c>
      <c r="JSA47" s="255">
        <f t="shared" ref="JSA47:JSA49" si="3624">JRY47</f>
        <v>5000</v>
      </c>
      <c r="JSC47" s="255">
        <f t="shared" ref="JSC47:JSC49" si="3625">JSA47</f>
        <v>5000</v>
      </c>
      <c r="JSE47" s="255">
        <f t="shared" ref="JSE47:JSE49" si="3626">JSC47</f>
        <v>5000</v>
      </c>
      <c r="JSG47" s="255">
        <f t="shared" ref="JSG47:JSG49" si="3627">JSE47</f>
        <v>5000</v>
      </c>
      <c r="JSI47" s="255">
        <f t="shared" ref="JSI47:JSI49" si="3628">JSG47</f>
        <v>5000</v>
      </c>
      <c r="JSK47" s="255">
        <f t="shared" ref="JSK47:JSK49" si="3629">JSI47</f>
        <v>5000</v>
      </c>
      <c r="JSM47" s="255">
        <f t="shared" ref="JSM47:JSM49" si="3630">JSK47</f>
        <v>5000</v>
      </c>
      <c r="JSO47" s="255">
        <f t="shared" ref="JSO47:JSO49" si="3631">JSM47</f>
        <v>5000</v>
      </c>
      <c r="JSQ47" s="255">
        <f t="shared" ref="JSQ47:JSQ49" si="3632">JSO47</f>
        <v>5000</v>
      </c>
      <c r="JSS47" s="255">
        <f t="shared" ref="JSS47:JSS49" si="3633">JSQ47</f>
        <v>5000</v>
      </c>
      <c r="JSU47" s="255">
        <f t="shared" ref="JSU47:JSU49" si="3634">JSS47</f>
        <v>5000</v>
      </c>
      <c r="JSW47" s="255">
        <f t="shared" ref="JSW47:JSW49" si="3635">JSU47</f>
        <v>5000</v>
      </c>
      <c r="JSY47" s="255">
        <f t="shared" ref="JSY47:JSY49" si="3636">JSW47</f>
        <v>5000</v>
      </c>
      <c r="JTA47" s="255">
        <f t="shared" ref="JTA47:JTA49" si="3637">JSY47</f>
        <v>5000</v>
      </c>
      <c r="JTC47" s="255">
        <f t="shared" ref="JTC47:JTC49" si="3638">JTA47</f>
        <v>5000</v>
      </c>
      <c r="JTE47" s="255">
        <f t="shared" ref="JTE47:JTE49" si="3639">JTC47</f>
        <v>5000</v>
      </c>
      <c r="JTG47" s="255">
        <f t="shared" ref="JTG47:JTG49" si="3640">JTE47</f>
        <v>5000</v>
      </c>
      <c r="JTI47" s="255">
        <f t="shared" ref="JTI47:JTI49" si="3641">JTG47</f>
        <v>5000</v>
      </c>
      <c r="JTK47" s="255">
        <f t="shared" ref="JTK47:JTK49" si="3642">JTI47</f>
        <v>5000</v>
      </c>
      <c r="JTM47" s="255">
        <f t="shared" ref="JTM47:JTM49" si="3643">JTK47</f>
        <v>5000</v>
      </c>
      <c r="JTO47" s="255">
        <f t="shared" ref="JTO47:JTO49" si="3644">JTM47</f>
        <v>5000</v>
      </c>
      <c r="JTQ47" s="255">
        <f t="shared" ref="JTQ47:JTQ49" si="3645">JTO47</f>
        <v>5000</v>
      </c>
      <c r="JTS47" s="255">
        <f t="shared" ref="JTS47:JTS49" si="3646">JTQ47</f>
        <v>5000</v>
      </c>
      <c r="JTU47" s="255">
        <f t="shared" ref="JTU47:JTU49" si="3647">JTS47</f>
        <v>5000</v>
      </c>
      <c r="JTW47" s="255">
        <f t="shared" ref="JTW47:JTW49" si="3648">JTU47</f>
        <v>5000</v>
      </c>
      <c r="JTY47" s="255">
        <f t="shared" ref="JTY47:JTY49" si="3649">JTW47</f>
        <v>5000</v>
      </c>
      <c r="JUA47" s="255">
        <f t="shared" ref="JUA47:JUA49" si="3650">JTY47</f>
        <v>5000</v>
      </c>
      <c r="JUC47" s="255">
        <f t="shared" ref="JUC47:JUC49" si="3651">JUA47</f>
        <v>5000</v>
      </c>
      <c r="JUE47" s="255">
        <f t="shared" ref="JUE47:JUE49" si="3652">JUC47</f>
        <v>5000</v>
      </c>
      <c r="JUG47" s="255">
        <f t="shared" ref="JUG47:JUG49" si="3653">JUE47</f>
        <v>5000</v>
      </c>
      <c r="JUI47" s="255">
        <f t="shared" ref="JUI47:JUI49" si="3654">JUG47</f>
        <v>5000</v>
      </c>
      <c r="JUK47" s="255">
        <f t="shared" ref="JUK47:JUK49" si="3655">JUI47</f>
        <v>5000</v>
      </c>
      <c r="JUM47" s="255">
        <f t="shared" ref="JUM47:JUM49" si="3656">JUK47</f>
        <v>5000</v>
      </c>
      <c r="JUO47" s="255">
        <f t="shared" ref="JUO47:JUO49" si="3657">JUM47</f>
        <v>5000</v>
      </c>
      <c r="JUQ47" s="255">
        <f t="shared" ref="JUQ47:JUQ49" si="3658">JUO47</f>
        <v>5000</v>
      </c>
      <c r="JUS47" s="255">
        <f t="shared" ref="JUS47:JUS49" si="3659">JUQ47</f>
        <v>5000</v>
      </c>
      <c r="JUU47" s="255">
        <f t="shared" ref="JUU47:JUU49" si="3660">JUS47</f>
        <v>5000</v>
      </c>
      <c r="JUW47" s="255">
        <f t="shared" ref="JUW47:JUW49" si="3661">JUU47</f>
        <v>5000</v>
      </c>
      <c r="JUY47" s="255">
        <f t="shared" ref="JUY47:JUY49" si="3662">JUW47</f>
        <v>5000</v>
      </c>
      <c r="JVA47" s="255">
        <f t="shared" ref="JVA47:JVA49" si="3663">JUY47</f>
        <v>5000</v>
      </c>
      <c r="JVC47" s="255">
        <f t="shared" ref="JVC47:JVC49" si="3664">JVA47</f>
        <v>5000</v>
      </c>
      <c r="JVE47" s="255">
        <f t="shared" ref="JVE47:JVE49" si="3665">JVC47</f>
        <v>5000</v>
      </c>
      <c r="JVG47" s="255">
        <f t="shared" ref="JVG47:JVG49" si="3666">JVE47</f>
        <v>5000</v>
      </c>
      <c r="JVI47" s="255">
        <f t="shared" ref="JVI47:JVI49" si="3667">JVG47</f>
        <v>5000</v>
      </c>
      <c r="JVK47" s="255">
        <f t="shared" ref="JVK47:JVK49" si="3668">JVI47</f>
        <v>5000</v>
      </c>
      <c r="JVM47" s="255">
        <f t="shared" ref="JVM47:JVM49" si="3669">JVK47</f>
        <v>5000</v>
      </c>
      <c r="JVO47" s="255">
        <f t="shared" ref="JVO47:JVO49" si="3670">JVM47</f>
        <v>5000</v>
      </c>
      <c r="JVQ47" s="255">
        <f t="shared" ref="JVQ47:JVQ49" si="3671">JVO47</f>
        <v>5000</v>
      </c>
      <c r="JVS47" s="255">
        <f t="shared" ref="JVS47:JVS49" si="3672">JVQ47</f>
        <v>5000</v>
      </c>
      <c r="JVU47" s="255">
        <f t="shared" ref="JVU47:JVU49" si="3673">JVS47</f>
        <v>5000</v>
      </c>
      <c r="JVW47" s="255">
        <f t="shared" ref="JVW47:JVW49" si="3674">JVU47</f>
        <v>5000</v>
      </c>
      <c r="JVY47" s="255">
        <f t="shared" ref="JVY47:JVY49" si="3675">JVW47</f>
        <v>5000</v>
      </c>
      <c r="JWA47" s="255">
        <f t="shared" ref="JWA47:JWA49" si="3676">JVY47</f>
        <v>5000</v>
      </c>
      <c r="JWC47" s="255">
        <f t="shared" ref="JWC47:JWC49" si="3677">JWA47</f>
        <v>5000</v>
      </c>
      <c r="JWE47" s="255">
        <f t="shared" ref="JWE47:JWE49" si="3678">JWC47</f>
        <v>5000</v>
      </c>
      <c r="JWG47" s="255">
        <f t="shared" ref="JWG47:JWG49" si="3679">JWE47</f>
        <v>5000</v>
      </c>
      <c r="JWI47" s="255">
        <f t="shared" ref="JWI47:JWI49" si="3680">JWG47</f>
        <v>5000</v>
      </c>
      <c r="JWK47" s="255">
        <f t="shared" ref="JWK47:JWK49" si="3681">JWI47</f>
        <v>5000</v>
      </c>
      <c r="JWM47" s="255">
        <f t="shared" ref="JWM47:JWM49" si="3682">JWK47</f>
        <v>5000</v>
      </c>
      <c r="JWO47" s="255">
        <f t="shared" ref="JWO47:JWO49" si="3683">JWM47</f>
        <v>5000</v>
      </c>
      <c r="JWQ47" s="255">
        <f t="shared" ref="JWQ47:JWQ49" si="3684">JWO47</f>
        <v>5000</v>
      </c>
      <c r="JWS47" s="255">
        <f t="shared" ref="JWS47:JWS49" si="3685">JWQ47</f>
        <v>5000</v>
      </c>
      <c r="JWU47" s="255">
        <f t="shared" ref="JWU47:JWU49" si="3686">JWS47</f>
        <v>5000</v>
      </c>
      <c r="JWW47" s="255">
        <f t="shared" ref="JWW47:JWW49" si="3687">JWU47</f>
        <v>5000</v>
      </c>
      <c r="JWY47" s="255">
        <f t="shared" ref="JWY47:JWY49" si="3688">JWW47</f>
        <v>5000</v>
      </c>
      <c r="JXA47" s="255">
        <f t="shared" ref="JXA47:JXA49" si="3689">JWY47</f>
        <v>5000</v>
      </c>
      <c r="JXC47" s="255">
        <f t="shared" ref="JXC47:JXC49" si="3690">JXA47</f>
        <v>5000</v>
      </c>
      <c r="JXE47" s="255">
        <f t="shared" ref="JXE47:JXE49" si="3691">JXC47</f>
        <v>5000</v>
      </c>
      <c r="JXG47" s="255">
        <f t="shared" ref="JXG47:JXG49" si="3692">JXE47</f>
        <v>5000</v>
      </c>
      <c r="JXI47" s="255">
        <f t="shared" ref="JXI47:JXI49" si="3693">JXG47</f>
        <v>5000</v>
      </c>
      <c r="JXK47" s="255">
        <f t="shared" ref="JXK47:JXK49" si="3694">JXI47</f>
        <v>5000</v>
      </c>
      <c r="JXM47" s="255">
        <f t="shared" ref="JXM47:JXM49" si="3695">JXK47</f>
        <v>5000</v>
      </c>
      <c r="JXO47" s="255">
        <f t="shared" ref="JXO47:JXO49" si="3696">JXM47</f>
        <v>5000</v>
      </c>
      <c r="JXQ47" s="255">
        <f t="shared" ref="JXQ47:JXQ49" si="3697">JXO47</f>
        <v>5000</v>
      </c>
      <c r="JXS47" s="255">
        <f t="shared" ref="JXS47:JXS49" si="3698">JXQ47</f>
        <v>5000</v>
      </c>
      <c r="JXU47" s="255">
        <f t="shared" ref="JXU47:JXU49" si="3699">JXS47</f>
        <v>5000</v>
      </c>
      <c r="JXW47" s="255">
        <f t="shared" ref="JXW47:JXW49" si="3700">JXU47</f>
        <v>5000</v>
      </c>
      <c r="JXY47" s="255">
        <f t="shared" ref="JXY47:JXY49" si="3701">JXW47</f>
        <v>5000</v>
      </c>
      <c r="JYA47" s="255">
        <f t="shared" ref="JYA47:JYA49" si="3702">JXY47</f>
        <v>5000</v>
      </c>
      <c r="JYC47" s="255">
        <f t="shared" ref="JYC47:JYC49" si="3703">JYA47</f>
        <v>5000</v>
      </c>
      <c r="JYE47" s="255">
        <f t="shared" ref="JYE47:JYE49" si="3704">JYC47</f>
        <v>5000</v>
      </c>
      <c r="JYG47" s="255">
        <f t="shared" ref="JYG47:JYG49" si="3705">JYE47</f>
        <v>5000</v>
      </c>
      <c r="JYI47" s="255">
        <f t="shared" ref="JYI47:JYI49" si="3706">JYG47</f>
        <v>5000</v>
      </c>
      <c r="JYK47" s="255">
        <f t="shared" ref="JYK47:JYK49" si="3707">JYI47</f>
        <v>5000</v>
      </c>
      <c r="JYM47" s="255">
        <f t="shared" ref="JYM47:JYM49" si="3708">JYK47</f>
        <v>5000</v>
      </c>
      <c r="JYO47" s="255">
        <f t="shared" ref="JYO47:JYO49" si="3709">JYM47</f>
        <v>5000</v>
      </c>
      <c r="JYQ47" s="255">
        <f t="shared" ref="JYQ47:JYQ49" si="3710">JYO47</f>
        <v>5000</v>
      </c>
      <c r="JYS47" s="255">
        <f t="shared" ref="JYS47:JYS49" si="3711">JYQ47</f>
        <v>5000</v>
      </c>
      <c r="JYU47" s="255">
        <f t="shared" ref="JYU47:JYU49" si="3712">JYS47</f>
        <v>5000</v>
      </c>
      <c r="JYW47" s="255">
        <f t="shared" ref="JYW47:JYW49" si="3713">JYU47</f>
        <v>5000</v>
      </c>
      <c r="JYY47" s="255">
        <f t="shared" ref="JYY47:JYY49" si="3714">JYW47</f>
        <v>5000</v>
      </c>
      <c r="JZA47" s="255">
        <f t="shared" ref="JZA47:JZA49" si="3715">JYY47</f>
        <v>5000</v>
      </c>
      <c r="JZC47" s="255">
        <f t="shared" ref="JZC47:JZC49" si="3716">JZA47</f>
        <v>5000</v>
      </c>
      <c r="JZE47" s="255">
        <f t="shared" ref="JZE47:JZE49" si="3717">JZC47</f>
        <v>5000</v>
      </c>
      <c r="JZG47" s="255">
        <f t="shared" ref="JZG47:JZG49" si="3718">JZE47</f>
        <v>5000</v>
      </c>
      <c r="JZI47" s="255">
        <f t="shared" ref="JZI47:JZI49" si="3719">JZG47</f>
        <v>5000</v>
      </c>
      <c r="JZK47" s="255">
        <f t="shared" ref="JZK47:JZK49" si="3720">JZI47</f>
        <v>5000</v>
      </c>
      <c r="JZM47" s="255">
        <f t="shared" ref="JZM47:JZM49" si="3721">JZK47</f>
        <v>5000</v>
      </c>
      <c r="JZO47" s="255">
        <f t="shared" ref="JZO47:JZO49" si="3722">JZM47</f>
        <v>5000</v>
      </c>
      <c r="JZQ47" s="255">
        <f t="shared" ref="JZQ47:JZQ49" si="3723">JZO47</f>
        <v>5000</v>
      </c>
      <c r="JZS47" s="255">
        <f t="shared" ref="JZS47:JZS49" si="3724">JZQ47</f>
        <v>5000</v>
      </c>
      <c r="JZU47" s="255">
        <f t="shared" ref="JZU47:JZU49" si="3725">JZS47</f>
        <v>5000</v>
      </c>
      <c r="JZW47" s="255">
        <f t="shared" ref="JZW47:JZW49" si="3726">JZU47</f>
        <v>5000</v>
      </c>
      <c r="JZY47" s="255">
        <f t="shared" ref="JZY47:JZY49" si="3727">JZW47</f>
        <v>5000</v>
      </c>
      <c r="KAA47" s="255">
        <f t="shared" ref="KAA47:KAA49" si="3728">JZY47</f>
        <v>5000</v>
      </c>
      <c r="KAC47" s="255">
        <f t="shared" ref="KAC47:KAC49" si="3729">KAA47</f>
        <v>5000</v>
      </c>
      <c r="KAE47" s="255">
        <f t="shared" ref="KAE47:KAE49" si="3730">KAC47</f>
        <v>5000</v>
      </c>
      <c r="KAG47" s="255">
        <f t="shared" ref="KAG47:KAG49" si="3731">KAE47</f>
        <v>5000</v>
      </c>
      <c r="KAI47" s="255">
        <f t="shared" ref="KAI47:KAI49" si="3732">KAG47</f>
        <v>5000</v>
      </c>
      <c r="KAK47" s="255">
        <f t="shared" ref="KAK47:KAK49" si="3733">KAI47</f>
        <v>5000</v>
      </c>
      <c r="KAM47" s="255">
        <f t="shared" ref="KAM47:KAM49" si="3734">KAK47</f>
        <v>5000</v>
      </c>
      <c r="KAO47" s="255">
        <f t="shared" ref="KAO47:KAO49" si="3735">KAM47</f>
        <v>5000</v>
      </c>
      <c r="KAQ47" s="255">
        <f t="shared" ref="KAQ47:KAQ49" si="3736">KAO47</f>
        <v>5000</v>
      </c>
      <c r="KAS47" s="255">
        <f t="shared" ref="KAS47:KAS49" si="3737">KAQ47</f>
        <v>5000</v>
      </c>
      <c r="KAU47" s="255">
        <f t="shared" ref="KAU47:KAU49" si="3738">KAS47</f>
        <v>5000</v>
      </c>
      <c r="KAW47" s="255">
        <f t="shared" ref="KAW47:KAW49" si="3739">KAU47</f>
        <v>5000</v>
      </c>
      <c r="KAY47" s="255">
        <f t="shared" ref="KAY47:KAY49" si="3740">KAW47</f>
        <v>5000</v>
      </c>
      <c r="KBA47" s="255">
        <f t="shared" ref="KBA47:KBA49" si="3741">KAY47</f>
        <v>5000</v>
      </c>
      <c r="KBC47" s="255">
        <f t="shared" ref="KBC47:KBC49" si="3742">KBA47</f>
        <v>5000</v>
      </c>
      <c r="KBE47" s="255">
        <f t="shared" ref="KBE47:KBE49" si="3743">KBC47</f>
        <v>5000</v>
      </c>
      <c r="KBG47" s="255">
        <f t="shared" ref="KBG47:KBG49" si="3744">KBE47</f>
        <v>5000</v>
      </c>
      <c r="KBI47" s="255">
        <f t="shared" ref="KBI47:KBI49" si="3745">KBG47</f>
        <v>5000</v>
      </c>
      <c r="KBK47" s="255">
        <f t="shared" ref="KBK47:KBK49" si="3746">KBI47</f>
        <v>5000</v>
      </c>
      <c r="KBM47" s="255">
        <f t="shared" ref="KBM47:KBM49" si="3747">KBK47</f>
        <v>5000</v>
      </c>
      <c r="KBO47" s="255">
        <f t="shared" ref="KBO47:KBO49" si="3748">KBM47</f>
        <v>5000</v>
      </c>
      <c r="KBQ47" s="255">
        <f t="shared" ref="KBQ47:KBQ49" si="3749">KBO47</f>
        <v>5000</v>
      </c>
      <c r="KBS47" s="255">
        <f t="shared" ref="KBS47:KBS49" si="3750">KBQ47</f>
        <v>5000</v>
      </c>
      <c r="KBU47" s="255">
        <f t="shared" ref="KBU47:KBU49" si="3751">KBS47</f>
        <v>5000</v>
      </c>
      <c r="KBW47" s="255">
        <f t="shared" ref="KBW47:KBW49" si="3752">KBU47</f>
        <v>5000</v>
      </c>
      <c r="KBY47" s="255">
        <f t="shared" ref="KBY47:KBY49" si="3753">KBW47</f>
        <v>5000</v>
      </c>
      <c r="KCA47" s="255">
        <f t="shared" ref="KCA47:KCA49" si="3754">KBY47</f>
        <v>5000</v>
      </c>
      <c r="KCC47" s="255">
        <f t="shared" ref="KCC47:KCC49" si="3755">KCA47</f>
        <v>5000</v>
      </c>
      <c r="KCE47" s="255">
        <f t="shared" ref="KCE47:KCE49" si="3756">KCC47</f>
        <v>5000</v>
      </c>
      <c r="KCG47" s="255">
        <f t="shared" ref="KCG47:KCG49" si="3757">KCE47</f>
        <v>5000</v>
      </c>
      <c r="KCI47" s="255">
        <f t="shared" ref="KCI47:KCI49" si="3758">KCG47</f>
        <v>5000</v>
      </c>
      <c r="KCK47" s="255">
        <f t="shared" ref="KCK47:KCK49" si="3759">KCI47</f>
        <v>5000</v>
      </c>
      <c r="KCM47" s="255">
        <f t="shared" ref="KCM47:KCM49" si="3760">KCK47</f>
        <v>5000</v>
      </c>
      <c r="KCO47" s="255">
        <f t="shared" ref="KCO47:KCO49" si="3761">KCM47</f>
        <v>5000</v>
      </c>
      <c r="KCQ47" s="255">
        <f t="shared" ref="KCQ47:KCQ49" si="3762">KCO47</f>
        <v>5000</v>
      </c>
      <c r="KCS47" s="255">
        <f t="shared" ref="KCS47:KCS49" si="3763">KCQ47</f>
        <v>5000</v>
      </c>
      <c r="KCU47" s="255">
        <f t="shared" ref="KCU47:KCU49" si="3764">KCS47</f>
        <v>5000</v>
      </c>
      <c r="KCW47" s="255">
        <f t="shared" ref="KCW47:KCW49" si="3765">KCU47</f>
        <v>5000</v>
      </c>
      <c r="KCY47" s="255">
        <f t="shared" ref="KCY47:KCY49" si="3766">KCW47</f>
        <v>5000</v>
      </c>
      <c r="KDA47" s="255">
        <f t="shared" ref="KDA47:KDA49" si="3767">KCY47</f>
        <v>5000</v>
      </c>
      <c r="KDC47" s="255">
        <f t="shared" ref="KDC47:KDC49" si="3768">KDA47</f>
        <v>5000</v>
      </c>
      <c r="KDE47" s="255">
        <f t="shared" ref="KDE47:KDE49" si="3769">KDC47</f>
        <v>5000</v>
      </c>
      <c r="KDG47" s="255">
        <f t="shared" ref="KDG47:KDG49" si="3770">KDE47</f>
        <v>5000</v>
      </c>
      <c r="KDI47" s="255">
        <f t="shared" ref="KDI47:KDI49" si="3771">KDG47</f>
        <v>5000</v>
      </c>
      <c r="KDK47" s="255">
        <f t="shared" ref="KDK47:KDK49" si="3772">KDI47</f>
        <v>5000</v>
      </c>
      <c r="KDM47" s="255">
        <f t="shared" ref="KDM47:KDM49" si="3773">KDK47</f>
        <v>5000</v>
      </c>
      <c r="KDO47" s="255">
        <f t="shared" ref="KDO47:KDO49" si="3774">KDM47</f>
        <v>5000</v>
      </c>
      <c r="KDQ47" s="255">
        <f t="shared" ref="KDQ47:KDQ49" si="3775">KDO47</f>
        <v>5000</v>
      </c>
      <c r="KDS47" s="255">
        <f t="shared" ref="KDS47:KDS49" si="3776">KDQ47</f>
        <v>5000</v>
      </c>
      <c r="KDU47" s="255">
        <f t="shared" ref="KDU47:KDU49" si="3777">KDS47</f>
        <v>5000</v>
      </c>
      <c r="KDW47" s="255">
        <f t="shared" ref="KDW47:KDW49" si="3778">KDU47</f>
        <v>5000</v>
      </c>
      <c r="KDY47" s="255">
        <f t="shared" ref="KDY47:KDY49" si="3779">KDW47</f>
        <v>5000</v>
      </c>
      <c r="KEA47" s="255">
        <f t="shared" ref="KEA47:KEA49" si="3780">KDY47</f>
        <v>5000</v>
      </c>
      <c r="KEC47" s="255">
        <f t="shared" ref="KEC47:KEC49" si="3781">KEA47</f>
        <v>5000</v>
      </c>
      <c r="KEE47" s="255">
        <f t="shared" ref="KEE47:KEE49" si="3782">KEC47</f>
        <v>5000</v>
      </c>
      <c r="KEG47" s="255">
        <f t="shared" ref="KEG47:KEG49" si="3783">KEE47</f>
        <v>5000</v>
      </c>
      <c r="KEI47" s="255">
        <f t="shared" ref="KEI47:KEI49" si="3784">KEG47</f>
        <v>5000</v>
      </c>
      <c r="KEK47" s="255">
        <f t="shared" ref="KEK47:KEK49" si="3785">KEI47</f>
        <v>5000</v>
      </c>
      <c r="KEM47" s="255">
        <f t="shared" ref="KEM47:KEM49" si="3786">KEK47</f>
        <v>5000</v>
      </c>
      <c r="KEO47" s="255">
        <f t="shared" ref="KEO47:KEO49" si="3787">KEM47</f>
        <v>5000</v>
      </c>
      <c r="KEQ47" s="255">
        <f t="shared" ref="KEQ47:KEQ49" si="3788">KEO47</f>
        <v>5000</v>
      </c>
      <c r="KES47" s="255">
        <f t="shared" ref="KES47:KES49" si="3789">KEQ47</f>
        <v>5000</v>
      </c>
      <c r="KEU47" s="255">
        <f t="shared" ref="KEU47:KEU49" si="3790">KES47</f>
        <v>5000</v>
      </c>
      <c r="KEW47" s="255">
        <f t="shared" ref="KEW47:KEW49" si="3791">KEU47</f>
        <v>5000</v>
      </c>
      <c r="KEY47" s="255">
        <f t="shared" ref="KEY47:KEY49" si="3792">KEW47</f>
        <v>5000</v>
      </c>
      <c r="KFA47" s="255">
        <f t="shared" ref="KFA47:KFA49" si="3793">KEY47</f>
        <v>5000</v>
      </c>
      <c r="KFC47" s="255">
        <f t="shared" ref="KFC47:KFC49" si="3794">KFA47</f>
        <v>5000</v>
      </c>
      <c r="KFE47" s="255">
        <f t="shared" ref="KFE47:KFE49" si="3795">KFC47</f>
        <v>5000</v>
      </c>
      <c r="KFG47" s="255">
        <f t="shared" ref="KFG47:KFG49" si="3796">KFE47</f>
        <v>5000</v>
      </c>
      <c r="KFI47" s="255">
        <f t="shared" ref="KFI47:KFI49" si="3797">KFG47</f>
        <v>5000</v>
      </c>
      <c r="KFK47" s="255">
        <f t="shared" ref="KFK47:KFK49" si="3798">KFI47</f>
        <v>5000</v>
      </c>
      <c r="KFM47" s="255">
        <f t="shared" ref="KFM47:KFM49" si="3799">KFK47</f>
        <v>5000</v>
      </c>
      <c r="KFO47" s="255">
        <f t="shared" ref="KFO47:KFO49" si="3800">KFM47</f>
        <v>5000</v>
      </c>
      <c r="KFQ47" s="255">
        <f t="shared" ref="KFQ47:KFQ49" si="3801">KFO47</f>
        <v>5000</v>
      </c>
      <c r="KFS47" s="255">
        <f t="shared" ref="KFS47:KFS49" si="3802">KFQ47</f>
        <v>5000</v>
      </c>
      <c r="KFU47" s="255">
        <f t="shared" ref="KFU47:KFU49" si="3803">KFS47</f>
        <v>5000</v>
      </c>
      <c r="KFW47" s="255">
        <f t="shared" ref="KFW47:KFW49" si="3804">KFU47</f>
        <v>5000</v>
      </c>
      <c r="KFY47" s="255">
        <f t="shared" ref="KFY47:KFY49" si="3805">KFW47</f>
        <v>5000</v>
      </c>
      <c r="KGA47" s="255">
        <f t="shared" ref="KGA47:KGA49" si="3806">KFY47</f>
        <v>5000</v>
      </c>
      <c r="KGC47" s="255">
        <f t="shared" ref="KGC47:KGC49" si="3807">KGA47</f>
        <v>5000</v>
      </c>
      <c r="KGE47" s="255">
        <f t="shared" ref="KGE47:KGE49" si="3808">KGC47</f>
        <v>5000</v>
      </c>
      <c r="KGG47" s="255">
        <f t="shared" ref="KGG47:KGG49" si="3809">KGE47</f>
        <v>5000</v>
      </c>
      <c r="KGI47" s="255">
        <f t="shared" ref="KGI47:KGI49" si="3810">KGG47</f>
        <v>5000</v>
      </c>
      <c r="KGK47" s="255">
        <f t="shared" ref="KGK47:KGK49" si="3811">KGI47</f>
        <v>5000</v>
      </c>
      <c r="KGM47" s="255">
        <f t="shared" ref="KGM47:KGM49" si="3812">KGK47</f>
        <v>5000</v>
      </c>
      <c r="KGO47" s="255">
        <f t="shared" ref="KGO47:KGO49" si="3813">KGM47</f>
        <v>5000</v>
      </c>
      <c r="KGQ47" s="255">
        <f t="shared" ref="KGQ47:KGQ49" si="3814">KGO47</f>
        <v>5000</v>
      </c>
      <c r="KGS47" s="255">
        <f t="shared" ref="KGS47:KGS49" si="3815">KGQ47</f>
        <v>5000</v>
      </c>
      <c r="KGU47" s="255">
        <f t="shared" ref="KGU47:KGU49" si="3816">KGS47</f>
        <v>5000</v>
      </c>
      <c r="KGW47" s="255">
        <f t="shared" ref="KGW47:KGW49" si="3817">KGU47</f>
        <v>5000</v>
      </c>
      <c r="KGY47" s="255">
        <f t="shared" ref="KGY47:KGY49" si="3818">KGW47</f>
        <v>5000</v>
      </c>
      <c r="KHA47" s="255">
        <f t="shared" ref="KHA47:KHA49" si="3819">KGY47</f>
        <v>5000</v>
      </c>
      <c r="KHC47" s="255">
        <f t="shared" ref="KHC47:KHC49" si="3820">KHA47</f>
        <v>5000</v>
      </c>
      <c r="KHE47" s="255">
        <f t="shared" ref="KHE47:KHE49" si="3821">KHC47</f>
        <v>5000</v>
      </c>
      <c r="KHG47" s="255">
        <f t="shared" ref="KHG47:KHG49" si="3822">KHE47</f>
        <v>5000</v>
      </c>
      <c r="KHI47" s="255">
        <f t="shared" ref="KHI47:KHI49" si="3823">KHG47</f>
        <v>5000</v>
      </c>
      <c r="KHK47" s="255">
        <f t="shared" ref="KHK47:KHK49" si="3824">KHI47</f>
        <v>5000</v>
      </c>
      <c r="KHM47" s="255">
        <f t="shared" ref="KHM47:KHM49" si="3825">KHK47</f>
        <v>5000</v>
      </c>
      <c r="KHO47" s="255">
        <f t="shared" ref="KHO47:KHO49" si="3826">KHM47</f>
        <v>5000</v>
      </c>
      <c r="KHQ47" s="255">
        <f t="shared" ref="KHQ47:KHQ49" si="3827">KHO47</f>
        <v>5000</v>
      </c>
      <c r="KHS47" s="255">
        <f t="shared" ref="KHS47:KHS49" si="3828">KHQ47</f>
        <v>5000</v>
      </c>
      <c r="KHU47" s="255">
        <f t="shared" ref="KHU47:KHU49" si="3829">KHS47</f>
        <v>5000</v>
      </c>
      <c r="KHW47" s="255">
        <f t="shared" ref="KHW47:KHW49" si="3830">KHU47</f>
        <v>5000</v>
      </c>
      <c r="KHY47" s="255">
        <f t="shared" ref="KHY47:KHY49" si="3831">KHW47</f>
        <v>5000</v>
      </c>
      <c r="KIA47" s="255">
        <f t="shared" ref="KIA47:KIA49" si="3832">KHY47</f>
        <v>5000</v>
      </c>
      <c r="KIC47" s="255">
        <f t="shared" ref="KIC47:KIC49" si="3833">KIA47</f>
        <v>5000</v>
      </c>
      <c r="KIE47" s="255">
        <f t="shared" ref="KIE47:KIE49" si="3834">KIC47</f>
        <v>5000</v>
      </c>
      <c r="KIG47" s="255">
        <f t="shared" ref="KIG47:KIG49" si="3835">KIE47</f>
        <v>5000</v>
      </c>
      <c r="KII47" s="255">
        <f t="shared" ref="KII47:KII49" si="3836">KIG47</f>
        <v>5000</v>
      </c>
      <c r="KIK47" s="255">
        <f t="shared" ref="KIK47:KIK49" si="3837">KII47</f>
        <v>5000</v>
      </c>
      <c r="KIM47" s="255">
        <f t="shared" ref="KIM47:KIM49" si="3838">KIK47</f>
        <v>5000</v>
      </c>
      <c r="KIO47" s="255">
        <f t="shared" ref="KIO47:KIO49" si="3839">KIM47</f>
        <v>5000</v>
      </c>
      <c r="KIQ47" s="255">
        <f t="shared" ref="KIQ47:KIQ49" si="3840">KIO47</f>
        <v>5000</v>
      </c>
      <c r="KIS47" s="255">
        <f t="shared" ref="KIS47:KIS49" si="3841">KIQ47</f>
        <v>5000</v>
      </c>
      <c r="KIU47" s="255">
        <f t="shared" ref="KIU47:KIU49" si="3842">KIS47</f>
        <v>5000</v>
      </c>
      <c r="KIW47" s="255">
        <f t="shared" ref="KIW47:KIW49" si="3843">KIU47</f>
        <v>5000</v>
      </c>
      <c r="KIY47" s="255">
        <f t="shared" ref="KIY47:KIY49" si="3844">KIW47</f>
        <v>5000</v>
      </c>
      <c r="KJA47" s="255">
        <f t="shared" ref="KJA47:KJA49" si="3845">KIY47</f>
        <v>5000</v>
      </c>
      <c r="KJC47" s="255">
        <f t="shared" ref="KJC47:KJC49" si="3846">KJA47</f>
        <v>5000</v>
      </c>
      <c r="KJE47" s="255">
        <f t="shared" ref="KJE47:KJE49" si="3847">KJC47</f>
        <v>5000</v>
      </c>
      <c r="KJG47" s="255">
        <f t="shared" ref="KJG47:KJG49" si="3848">KJE47</f>
        <v>5000</v>
      </c>
      <c r="KJI47" s="255">
        <f t="shared" ref="KJI47:KJI49" si="3849">KJG47</f>
        <v>5000</v>
      </c>
      <c r="KJK47" s="255">
        <f t="shared" ref="KJK47:KJK49" si="3850">KJI47</f>
        <v>5000</v>
      </c>
      <c r="KJM47" s="255">
        <f t="shared" ref="KJM47:KJM49" si="3851">KJK47</f>
        <v>5000</v>
      </c>
      <c r="KJO47" s="255">
        <f t="shared" ref="KJO47:KJO49" si="3852">KJM47</f>
        <v>5000</v>
      </c>
      <c r="KJQ47" s="255">
        <f t="shared" ref="KJQ47:KJQ49" si="3853">KJO47</f>
        <v>5000</v>
      </c>
      <c r="KJS47" s="255">
        <f t="shared" ref="KJS47:KJS49" si="3854">KJQ47</f>
        <v>5000</v>
      </c>
      <c r="KJU47" s="255">
        <f t="shared" ref="KJU47:KJU49" si="3855">KJS47</f>
        <v>5000</v>
      </c>
      <c r="KJW47" s="255">
        <f t="shared" ref="KJW47:KJW49" si="3856">KJU47</f>
        <v>5000</v>
      </c>
      <c r="KJY47" s="255">
        <f t="shared" ref="KJY47:KJY49" si="3857">KJW47</f>
        <v>5000</v>
      </c>
      <c r="KKA47" s="255">
        <f t="shared" ref="KKA47:KKA49" si="3858">KJY47</f>
        <v>5000</v>
      </c>
      <c r="KKC47" s="255">
        <f t="shared" ref="KKC47:KKC49" si="3859">KKA47</f>
        <v>5000</v>
      </c>
      <c r="KKE47" s="255">
        <f t="shared" ref="KKE47:KKE49" si="3860">KKC47</f>
        <v>5000</v>
      </c>
      <c r="KKG47" s="255">
        <f t="shared" ref="KKG47:KKG49" si="3861">KKE47</f>
        <v>5000</v>
      </c>
      <c r="KKI47" s="255">
        <f t="shared" ref="KKI47:KKI49" si="3862">KKG47</f>
        <v>5000</v>
      </c>
      <c r="KKK47" s="255">
        <f t="shared" ref="KKK47:KKK49" si="3863">KKI47</f>
        <v>5000</v>
      </c>
      <c r="KKM47" s="255">
        <f t="shared" ref="KKM47:KKM49" si="3864">KKK47</f>
        <v>5000</v>
      </c>
      <c r="KKO47" s="255">
        <f t="shared" ref="KKO47:KKO49" si="3865">KKM47</f>
        <v>5000</v>
      </c>
      <c r="KKQ47" s="255">
        <f t="shared" ref="KKQ47:KKQ49" si="3866">KKO47</f>
        <v>5000</v>
      </c>
      <c r="KKS47" s="255">
        <f t="shared" ref="KKS47:KKS49" si="3867">KKQ47</f>
        <v>5000</v>
      </c>
      <c r="KKU47" s="255">
        <f t="shared" ref="KKU47:KKU49" si="3868">KKS47</f>
        <v>5000</v>
      </c>
      <c r="KKW47" s="255">
        <f t="shared" ref="KKW47:KKW49" si="3869">KKU47</f>
        <v>5000</v>
      </c>
      <c r="KKY47" s="255">
        <f t="shared" ref="KKY47:KKY49" si="3870">KKW47</f>
        <v>5000</v>
      </c>
      <c r="KLA47" s="255">
        <f t="shared" ref="KLA47:KLA49" si="3871">KKY47</f>
        <v>5000</v>
      </c>
      <c r="KLC47" s="255">
        <f t="shared" ref="KLC47:KLC49" si="3872">KLA47</f>
        <v>5000</v>
      </c>
      <c r="KLE47" s="255">
        <f t="shared" ref="KLE47:KLE49" si="3873">KLC47</f>
        <v>5000</v>
      </c>
      <c r="KLG47" s="255">
        <f t="shared" ref="KLG47:KLG49" si="3874">KLE47</f>
        <v>5000</v>
      </c>
      <c r="KLI47" s="255">
        <f t="shared" ref="KLI47:KLI49" si="3875">KLG47</f>
        <v>5000</v>
      </c>
      <c r="KLK47" s="255">
        <f t="shared" ref="KLK47:KLK49" si="3876">KLI47</f>
        <v>5000</v>
      </c>
      <c r="KLM47" s="255">
        <f t="shared" ref="KLM47:KLM49" si="3877">KLK47</f>
        <v>5000</v>
      </c>
      <c r="KLO47" s="255">
        <f t="shared" ref="KLO47:KLO49" si="3878">KLM47</f>
        <v>5000</v>
      </c>
      <c r="KLQ47" s="255">
        <f t="shared" ref="KLQ47:KLQ49" si="3879">KLO47</f>
        <v>5000</v>
      </c>
      <c r="KLS47" s="255">
        <f t="shared" ref="KLS47:KLS49" si="3880">KLQ47</f>
        <v>5000</v>
      </c>
      <c r="KLU47" s="255">
        <f t="shared" ref="KLU47:KLU49" si="3881">KLS47</f>
        <v>5000</v>
      </c>
      <c r="KLW47" s="255">
        <f t="shared" ref="KLW47:KLW49" si="3882">KLU47</f>
        <v>5000</v>
      </c>
      <c r="KLY47" s="255">
        <f t="shared" ref="KLY47:KLY49" si="3883">KLW47</f>
        <v>5000</v>
      </c>
      <c r="KMA47" s="255">
        <f t="shared" ref="KMA47:KMA49" si="3884">KLY47</f>
        <v>5000</v>
      </c>
      <c r="KMC47" s="255">
        <f t="shared" ref="KMC47:KMC49" si="3885">KMA47</f>
        <v>5000</v>
      </c>
      <c r="KME47" s="255">
        <f t="shared" ref="KME47:KME49" si="3886">KMC47</f>
        <v>5000</v>
      </c>
      <c r="KMG47" s="255">
        <f t="shared" ref="KMG47:KMG49" si="3887">KME47</f>
        <v>5000</v>
      </c>
      <c r="KMI47" s="255">
        <f t="shared" ref="KMI47:KMI49" si="3888">KMG47</f>
        <v>5000</v>
      </c>
      <c r="KMK47" s="255">
        <f t="shared" ref="KMK47:KMK49" si="3889">KMI47</f>
        <v>5000</v>
      </c>
      <c r="KMM47" s="255">
        <f t="shared" ref="KMM47:KMM49" si="3890">KMK47</f>
        <v>5000</v>
      </c>
      <c r="KMO47" s="255">
        <f t="shared" ref="KMO47:KMO49" si="3891">KMM47</f>
        <v>5000</v>
      </c>
      <c r="KMQ47" s="255">
        <f t="shared" ref="KMQ47:KMQ49" si="3892">KMO47</f>
        <v>5000</v>
      </c>
      <c r="KMS47" s="255">
        <f t="shared" ref="KMS47:KMS49" si="3893">KMQ47</f>
        <v>5000</v>
      </c>
      <c r="KMU47" s="255">
        <f t="shared" ref="KMU47:KMU49" si="3894">KMS47</f>
        <v>5000</v>
      </c>
      <c r="KMW47" s="255">
        <f t="shared" ref="KMW47:KMW49" si="3895">KMU47</f>
        <v>5000</v>
      </c>
      <c r="KMY47" s="255">
        <f t="shared" ref="KMY47:KMY49" si="3896">KMW47</f>
        <v>5000</v>
      </c>
      <c r="KNA47" s="255">
        <f t="shared" ref="KNA47:KNA49" si="3897">KMY47</f>
        <v>5000</v>
      </c>
      <c r="KNC47" s="255">
        <f t="shared" ref="KNC47:KNC49" si="3898">KNA47</f>
        <v>5000</v>
      </c>
      <c r="KNE47" s="255">
        <f t="shared" ref="KNE47:KNE49" si="3899">KNC47</f>
        <v>5000</v>
      </c>
      <c r="KNG47" s="255">
        <f t="shared" ref="KNG47:KNG49" si="3900">KNE47</f>
        <v>5000</v>
      </c>
      <c r="KNI47" s="255">
        <f t="shared" ref="KNI47:KNI49" si="3901">KNG47</f>
        <v>5000</v>
      </c>
      <c r="KNK47" s="255">
        <f t="shared" ref="KNK47:KNK49" si="3902">KNI47</f>
        <v>5000</v>
      </c>
      <c r="KNM47" s="255">
        <f t="shared" ref="KNM47:KNM49" si="3903">KNK47</f>
        <v>5000</v>
      </c>
      <c r="KNO47" s="255">
        <f t="shared" ref="KNO47:KNO49" si="3904">KNM47</f>
        <v>5000</v>
      </c>
      <c r="KNQ47" s="255">
        <f t="shared" ref="KNQ47:KNQ49" si="3905">KNO47</f>
        <v>5000</v>
      </c>
      <c r="KNS47" s="255">
        <f t="shared" ref="KNS47:KNS49" si="3906">KNQ47</f>
        <v>5000</v>
      </c>
      <c r="KNU47" s="255">
        <f t="shared" ref="KNU47:KNU49" si="3907">KNS47</f>
        <v>5000</v>
      </c>
      <c r="KNW47" s="255">
        <f t="shared" ref="KNW47:KNW49" si="3908">KNU47</f>
        <v>5000</v>
      </c>
      <c r="KNY47" s="255">
        <f t="shared" ref="KNY47:KNY49" si="3909">KNW47</f>
        <v>5000</v>
      </c>
      <c r="KOA47" s="255">
        <f t="shared" ref="KOA47:KOA49" si="3910">KNY47</f>
        <v>5000</v>
      </c>
      <c r="KOC47" s="255">
        <f t="shared" ref="KOC47:KOC49" si="3911">KOA47</f>
        <v>5000</v>
      </c>
      <c r="KOE47" s="255">
        <f t="shared" ref="KOE47:KOE49" si="3912">KOC47</f>
        <v>5000</v>
      </c>
      <c r="KOG47" s="255">
        <f t="shared" ref="KOG47:KOG49" si="3913">KOE47</f>
        <v>5000</v>
      </c>
      <c r="KOI47" s="255">
        <f t="shared" ref="KOI47:KOI49" si="3914">KOG47</f>
        <v>5000</v>
      </c>
      <c r="KOK47" s="255">
        <f t="shared" ref="KOK47:KOK49" si="3915">KOI47</f>
        <v>5000</v>
      </c>
      <c r="KOM47" s="255">
        <f t="shared" ref="KOM47:KOM49" si="3916">KOK47</f>
        <v>5000</v>
      </c>
      <c r="KOO47" s="255">
        <f t="shared" ref="KOO47:KOO49" si="3917">KOM47</f>
        <v>5000</v>
      </c>
      <c r="KOQ47" s="255">
        <f t="shared" ref="KOQ47:KOQ49" si="3918">KOO47</f>
        <v>5000</v>
      </c>
      <c r="KOS47" s="255">
        <f t="shared" ref="KOS47:KOS49" si="3919">KOQ47</f>
        <v>5000</v>
      </c>
      <c r="KOU47" s="255">
        <f t="shared" ref="KOU47:KOU49" si="3920">KOS47</f>
        <v>5000</v>
      </c>
      <c r="KOW47" s="255">
        <f t="shared" ref="KOW47:KOW49" si="3921">KOU47</f>
        <v>5000</v>
      </c>
      <c r="KOY47" s="255">
        <f t="shared" ref="KOY47:KOY49" si="3922">KOW47</f>
        <v>5000</v>
      </c>
      <c r="KPA47" s="255">
        <f t="shared" ref="KPA47:KPA49" si="3923">KOY47</f>
        <v>5000</v>
      </c>
      <c r="KPC47" s="255">
        <f t="shared" ref="KPC47:KPC49" si="3924">KPA47</f>
        <v>5000</v>
      </c>
      <c r="KPE47" s="255">
        <f t="shared" ref="KPE47:KPE49" si="3925">KPC47</f>
        <v>5000</v>
      </c>
      <c r="KPG47" s="255">
        <f t="shared" ref="KPG47:KPG49" si="3926">KPE47</f>
        <v>5000</v>
      </c>
      <c r="KPI47" s="255">
        <f t="shared" ref="KPI47:KPI49" si="3927">KPG47</f>
        <v>5000</v>
      </c>
      <c r="KPK47" s="255">
        <f t="shared" ref="KPK47:KPK49" si="3928">KPI47</f>
        <v>5000</v>
      </c>
      <c r="KPM47" s="255">
        <f t="shared" ref="KPM47:KPM49" si="3929">KPK47</f>
        <v>5000</v>
      </c>
      <c r="KPO47" s="255">
        <f t="shared" ref="KPO47:KPO49" si="3930">KPM47</f>
        <v>5000</v>
      </c>
      <c r="KPQ47" s="255">
        <f t="shared" ref="KPQ47:KPQ49" si="3931">KPO47</f>
        <v>5000</v>
      </c>
      <c r="KPS47" s="255">
        <f t="shared" ref="KPS47:KPS49" si="3932">KPQ47</f>
        <v>5000</v>
      </c>
      <c r="KPU47" s="255">
        <f t="shared" ref="KPU47:KPU49" si="3933">KPS47</f>
        <v>5000</v>
      </c>
      <c r="KPW47" s="255">
        <f t="shared" ref="KPW47:KPW49" si="3934">KPU47</f>
        <v>5000</v>
      </c>
      <c r="KPY47" s="255">
        <f t="shared" ref="KPY47:KPY49" si="3935">KPW47</f>
        <v>5000</v>
      </c>
      <c r="KQA47" s="255">
        <f t="shared" ref="KQA47:KQA49" si="3936">KPY47</f>
        <v>5000</v>
      </c>
      <c r="KQC47" s="255">
        <f t="shared" ref="KQC47:KQC49" si="3937">KQA47</f>
        <v>5000</v>
      </c>
      <c r="KQE47" s="255">
        <f t="shared" ref="KQE47:KQE49" si="3938">KQC47</f>
        <v>5000</v>
      </c>
      <c r="KQG47" s="255">
        <f t="shared" ref="KQG47:KQG49" si="3939">KQE47</f>
        <v>5000</v>
      </c>
      <c r="KQI47" s="255">
        <f t="shared" ref="KQI47:KQI49" si="3940">KQG47</f>
        <v>5000</v>
      </c>
      <c r="KQK47" s="255">
        <f t="shared" ref="KQK47:KQK49" si="3941">KQI47</f>
        <v>5000</v>
      </c>
      <c r="KQM47" s="255">
        <f t="shared" ref="KQM47:KQM49" si="3942">KQK47</f>
        <v>5000</v>
      </c>
      <c r="KQO47" s="255">
        <f t="shared" ref="KQO47:KQO49" si="3943">KQM47</f>
        <v>5000</v>
      </c>
      <c r="KQQ47" s="255">
        <f t="shared" ref="KQQ47:KQQ49" si="3944">KQO47</f>
        <v>5000</v>
      </c>
      <c r="KQS47" s="255">
        <f t="shared" ref="KQS47:KQS49" si="3945">KQQ47</f>
        <v>5000</v>
      </c>
      <c r="KQU47" s="255">
        <f t="shared" ref="KQU47:KQU49" si="3946">KQS47</f>
        <v>5000</v>
      </c>
      <c r="KQW47" s="255">
        <f t="shared" ref="KQW47:KQW49" si="3947">KQU47</f>
        <v>5000</v>
      </c>
      <c r="KQY47" s="255">
        <f t="shared" ref="KQY47:KQY49" si="3948">KQW47</f>
        <v>5000</v>
      </c>
      <c r="KRA47" s="255">
        <f t="shared" ref="KRA47:KRA49" si="3949">KQY47</f>
        <v>5000</v>
      </c>
      <c r="KRC47" s="255">
        <f t="shared" ref="KRC47:KRC49" si="3950">KRA47</f>
        <v>5000</v>
      </c>
      <c r="KRE47" s="255">
        <f t="shared" ref="KRE47:KRE49" si="3951">KRC47</f>
        <v>5000</v>
      </c>
      <c r="KRG47" s="255">
        <f t="shared" ref="KRG47:KRG49" si="3952">KRE47</f>
        <v>5000</v>
      </c>
      <c r="KRI47" s="255">
        <f t="shared" ref="KRI47:KRI49" si="3953">KRG47</f>
        <v>5000</v>
      </c>
      <c r="KRK47" s="255">
        <f t="shared" ref="KRK47:KRK49" si="3954">KRI47</f>
        <v>5000</v>
      </c>
      <c r="KRM47" s="255">
        <f t="shared" ref="KRM47:KRM49" si="3955">KRK47</f>
        <v>5000</v>
      </c>
      <c r="KRO47" s="255">
        <f t="shared" ref="KRO47:KRO49" si="3956">KRM47</f>
        <v>5000</v>
      </c>
      <c r="KRQ47" s="255">
        <f t="shared" ref="KRQ47:KRQ49" si="3957">KRO47</f>
        <v>5000</v>
      </c>
      <c r="KRS47" s="255">
        <f t="shared" ref="KRS47:KRS49" si="3958">KRQ47</f>
        <v>5000</v>
      </c>
      <c r="KRU47" s="255">
        <f t="shared" ref="KRU47:KRU49" si="3959">KRS47</f>
        <v>5000</v>
      </c>
      <c r="KRW47" s="255">
        <f t="shared" ref="KRW47:KRW49" si="3960">KRU47</f>
        <v>5000</v>
      </c>
      <c r="KRY47" s="255">
        <f t="shared" ref="KRY47:KRY49" si="3961">KRW47</f>
        <v>5000</v>
      </c>
      <c r="KSA47" s="255">
        <f t="shared" ref="KSA47:KSA49" si="3962">KRY47</f>
        <v>5000</v>
      </c>
      <c r="KSC47" s="255">
        <f t="shared" ref="KSC47:KSC49" si="3963">KSA47</f>
        <v>5000</v>
      </c>
      <c r="KSE47" s="255">
        <f t="shared" ref="KSE47:KSE49" si="3964">KSC47</f>
        <v>5000</v>
      </c>
      <c r="KSG47" s="255">
        <f t="shared" ref="KSG47:KSG49" si="3965">KSE47</f>
        <v>5000</v>
      </c>
      <c r="KSI47" s="255">
        <f t="shared" ref="KSI47:KSI49" si="3966">KSG47</f>
        <v>5000</v>
      </c>
      <c r="KSK47" s="255">
        <f t="shared" ref="KSK47:KSK49" si="3967">KSI47</f>
        <v>5000</v>
      </c>
      <c r="KSM47" s="255">
        <f t="shared" ref="KSM47:KSM49" si="3968">KSK47</f>
        <v>5000</v>
      </c>
      <c r="KSO47" s="255">
        <f t="shared" ref="KSO47:KSO49" si="3969">KSM47</f>
        <v>5000</v>
      </c>
      <c r="KSQ47" s="255">
        <f t="shared" ref="KSQ47:KSQ49" si="3970">KSO47</f>
        <v>5000</v>
      </c>
      <c r="KSS47" s="255">
        <f t="shared" ref="KSS47:KSS49" si="3971">KSQ47</f>
        <v>5000</v>
      </c>
      <c r="KSU47" s="255">
        <f t="shared" ref="KSU47:KSU49" si="3972">KSS47</f>
        <v>5000</v>
      </c>
      <c r="KSW47" s="255">
        <f t="shared" ref="KSW47:KSW49" si="3973">KSU47</f>
        <v>5000</v>
      </c>
      <c r="KSY47" s="255">
        <f t="shared" ref="KSY47:KSY49" si="3974">KSW47</f>
        <v>5000</v>
      </c>
      <c r="KTA47" s="255">
        <f t="shared" ref="KTA47:KTA49" si="3975">KSY47</f>
        <v>5000</v>
      </c>
      <c r="KTC47" s="255">
        <f t="shared" ref="KTC47:KTC49" si="3976">KTA47</f>
        <v>5000</v>
      </c>
      <c r="KTE47" s="255">
        <f t="shared" ref="KTE47:KTE49" si="3977">KTC47</f>
        <v>5000</v>
      </c>
      <c r="KTG47" s="255">
        <f t="shared" ref="KTG47:KTG49" si="3978">KTE47</f>
        <v>5000</v>
      </c>
      <c r="KTI47" s="255">
        <f t="shared" ref="KTI47:KTI49" si="3979">KTG47</f>
        <v>5000</v>
      </c>
      <c r="KTK47" s="255">
        <f t="shared" ref="KTK47:KTK49" si="3980">KTI47</f>
        <v>5000</v>
      </c>
      <c r="KTM47" s="255">
        <f t="shared" ref="KTM47:KTM49" si="3981">KTK47</f>
        <v>5000</v>
      </c>
      <c r="KTO47" s="255">
        <f t="shared" ref="KTO47:KTO49" si="3982">KTM47</f>
        <v>5000</v>
      </c>
      <c r="KTQ47" s="255">
        <f t="shared" ref="KTQ47:KTQ49" si="3983">KTO47</f>
        <v>5000</v>
      </c>
      <c r="KTS47" s="255">
        <f t="shared" ref="KTS47:KTS49" si="3984">KTQ47</f>
        <v>5000</v>
      </c>
      <c r="KTU47" s="255">
        <f t="shared" ref="KTU47:KTU49" si="3985">KTS47</f>
        <v>5000</v>
      </c>
      <c r="KTW47" s="255">
        <f t="shared" ref="KTW47:KTW49" si="3986">KTU47</f>
        <v>5000</v>
      </c>
      <c r="KTY47" s="255">
        <f t="shared" ref="KTY47:KTY49" si="3987">KTW47</f>
        <v>5000</v>
      </c>
      <c r="KUA47" s="255">
        <f t="shared" ref="KUA47:KUA49" si="3988">KTY47</f>
        <v>5000</v>
      </c>
      <c r="KUC47" s="255">
        <f t="shared" ref="KUC47:KUC49" si="3989">KUA47</f>
        <v>5000</v>
      </c>
      <c r="KUE47" s="255">
        <f t="shared" ref="KUE47:KUE49" si="3990">KUC47</f>
        <v>5000</v>
      </c>
      <c r="KUG47" s="255">
        <f t="shared" ref="KUG47:KUG49" si="3991">KUE47</f>
        <v>5000</v>
      </c>
      <c r="KUI47" s="255">
        <f t="shared" ref="KUI47:KUI49" si="3992">KUG47</f>
        <v>5000</v>
      </c>
      <c r="KUK47" s="255">
        <f t="shared" ref="KUK47:KUK49" si="3993">KUI47</f>
        <v>5000</v>
      </c>
      <c r="KUM47" s="255">
        <f t="shared" ref="KUM47:KUM49" si="3994">KUK47</f>
        <v>5000</v>
      </c>
      <c r="KUO47" s="255">
        <f t="shared" ref="KUO47:KUO49" si="3995">KUM47</f>
        <v>5000</v>
      </c>
      <c r="KUQ47" s="255">
        <f t="shared" ref="KUQ47:KUQ49" si="3996">KUO47</f>
        <v>5000</v>
      </c>
      <c r="KUS47" s="255">
        <f t="shared" ref="KUS47:KUS49" si="3997">KUQ47</f>
        <v>5000</v>
      </c>
      <c r="KUU47" s="255">
        <f t="shared" ref="KUU47:KUU49" si="3998">KUS47</f>
        <v>5000</v>
      </c>
      <c r="KUW47" s="255">
        <f t="shared" ref="KUW47:KUW49" si="3999">KUU47</f>
        <v>5000</v>
      </c>
      <c r="KUY47" s="255">
        <f t="shared" ref="KUY47:KUY49" si="4000">KUW47</f>
        <v>5000</v>
      </c>
      <c r="KVA47" s="255">
        <f t="shared" ref="KVA47:KVA49" si="4001">KUY47</f>
        <v>5000</v>
      </c>
      <c r="KVC47" s="255">
        <f t="shared" ref="KVC47:KVC49" si="4002">KVA47</f>
        <v>5000</v>
      </c>
      <c r="KVE47" s="255">
        <f t="shared" ref="KVE47:KVE49" si="4003">KVC47</f>
        <v>5000</v>
      </c>
      <c r="KVG47" s="255">
        <f t="shared" ref="KVG47:KVG49" si="4004">KVE47</f>
        <v>5000</v>
      </c>
      <c r="KVI47" s="255">
        <f t="shared" ref="KVI47:KVI49" si="4005">KVG47</f>
        <v>5000</v>
      </c>
      <c r="KVK47" s="255">
        <f t="shared" ref="KVK47:KVK49" si="4006">KVI47</f>
        <v>5000</v>
      </c>
      <c r="KVM47" s="255">
        <f t="shared" ref="KVM47:KVM49" si="4007">KVK47</f>
        <v>5000</v>
      </c>
      <c r="KVO47" s="255">
        <f t="shared" ref="KVO47:KVO49" si="4008">KVM47</f>
        <v>5000</v>
      </c>
      <c r="KVQ47" s="255">
        <f t="shared" ref="KVQ47:KVQ49" si="4009">KVO47</f>
        <v>5000</v>
      </c>
      <c r="KVS47" s="255">
        <f t="shared" ref="KVS47:KVS49" si="4010">KVQ47</f>
        <v>5000</v>
      </c>
      <c r="KVU47" s="255">
        <f t="shared" ref="KVU47:KVU49" si="4011">KVS47</f>
        <v>5000</v>
      </c>
      <c r="KVW47" s="255">
        <f t="shared" ref="KVW47:KVW49" si="4012">KVU47</f>
        <v>5000</v>
      </c>
      <c r="KVY47" s="255">
        <f t="shared" ref="KVY47:KVY49" si="4013">KVW47</f>
        <v>5000</v>
      </c>
      <c r="KWA47" s="255">
        <f t="shared" ref="KWA47:KWA49" si="4014">KVY47</f>
        <v>5000</v>
      </c>
      <c r="KWC47" s="255">
        <f t="shared" ref="KWC47:KWC49" si="4015">KWA47</f>
        <v>5000</v>
      </c>
      <c r="KWE47" s="255">
        <f t="shared" ref="KWE47:KWE49" si="4016">KWC47</f>
        <v>5000</v>
      </c>
      <c r="KWG47" s="255">
        <f t="shared" ref="KWG47:KWG49" si="4017">KWE47</f>
        <v>5000</v>
      </c>
      <c r="KWI47" s="255">
        <f t="shared" ref="KWI47:KWI49" si="4018">KWG47</f>
        <v>5000</v>
      </c>
      <c r="KWK47" s="255">
        <f t="shared" ref="KWK47:KWK49" si="4019">KWI47</f>
        <v>5000</v>
      </c>
      <c r="KWM47" s="255">
        <f t="shared" ref="KWM47:KWM49" si="4020">KWK47</f>
        <v>5000</v>
      </c>
      <c r="KWO47" s="255">
        <f t="shared" ref="KWO47:KWO49" si="4021">KWM47</f>
        <v>5000</v>
      </c>
      <c r="KWQ47" s="255">
        <f t="shared" ref="KWQ47:KWQ49" si="4022">KWO47</f>
        <v>5000</v>
      </c>
      <c r="KWS47" s="255">
        <f t="shared" ref="KWS47:KWS49" si="4023">KWQ47</f>
        <v>5000</v>
      </c>
      <c r="KWU47" s="255">
        <f t="shared" ref="KWU47:KWU49" si="4024">KWS47</f>
        <v>5000</v>
      </c>
      <c r="KWW47" s="255">
        <f t="shared" ref="KWW47:KWW49" si="4025">KWU47</f>
        <v>5000</v>
      </c>
      <c r="KWY47" s="255">
        <f t="shared" ref="KWY47:KWY49" si="4026">KWW47</f>
        <v>5000</v>
      </c>
      <c r="KXA47" s="255">
        <f t="shared" ref="KXA47:KXA49" si="4027">KWY47</f>
        <v>5000</v>
      </c>
      <c r="KXC47" s="255">
        <f t="shared" ref="KXC47:KXC49" si="4028">KXA47</f>
        <v>5000</v>
      </c>
      <c r="KXE47" s="255">
        <f t="shared" ref="KXE47:KXE49" si="4029">KXC47</f>
        <v>5000</v>
      </c>
      <c r="KXG47" s="255">
        <f t="shared" ref="KXG47:KXG49" si="4030">KXE47</f>
        <v>5000</v>
      </c>
      <c r="KXI47" s="255">
        <f t="shared" ref="KXI47:KXI49" si="4031">KXG47</f>
        <v>5000</v>
      </c>
      <c r="KXK47" s="255">
        <f t="shared" ref="KXK47:KXK49" si="4032">KXI47</f>
        <v>5000</v>
      </c>
      <c r="KXM47" s="255">
        <f t="shared" ref="KXM47:KXM49" si="4033">KXK47</f>
        <v>5000</v>
      </c>
      <c r="KXO47" s="255">
        <f t="shared" ref="KXO47:KXO49" si="4034">KXM47</f>
        <v>5000</v>
      </c>
      <c r="KXQ47" s="255">
        <f t="shared" ref="KXQ47:KXQ49" si="4035">KXO47</f>
        <v>5000</v>
      </c>
      <c r="KXS47" s="255">
        <f t="shared" ref="KXS47:KXS49" si="4036">KXQ47</f>
        <v>5000</v>
      </c>
      <c r="KXU47" s="255">
        <f t="shared" ref="KXU47:KXU49" si="4037">KXS47</f>
        <v>5000</v>
      </c>
      <c r="KXW47" s="255">
        <f t="shared" ref="KXW47:KXW49" si="4038">KXU47</f>
        <v>5000</v>
      </c>
      <c r="KXY47" s="255">
        <f t="shared" ref="KXY47:KXY49" si="4039">KXW47</f>
        <v>5000</v>
      </c>
      <c r="KYA47" s="255">
        <f t="shared" ref="KYA47:KYA49" si="4040">KXY47</f>
        <v>5000</v>
      </c>
      <c r="KYC47" s="255">
        <f t="shared" ref="KYC47:KYC49" si="4041">KYA47</f>
        <v>5000</v>
      </c>
      <c r="KYE47" s="255">
        <f t="shared" ref="KYE47:KYE49" si="4042">KYC47</f>
        <v>5000</v>
      </c>
      <c r="KYG47" s="255">
        <f t="shared" ref="KYG47:KYG49" si="4043">KYE47</f>
        <v>5000</v>
      </c>
      <c r="KYI47" s="255">
        <f t="shared" ref="KYI47:KYI49" si="4044">KYG47</f>
        <v>5000</v>
      </c>
      <c r="KYK47" s="255">
        <f t="shared" ref="KYK47:KYK49" si="4045">KYI47</f>
        <v>5000</v>
      </c>
      <c r="KYM47" s="255">
        <f t="shared" ref="KYM47:KYM49" si="4046">KYK47</f>
        <v>5000</v>
      </c>
      <c r="KYO47" s="255">
        <f t="shared" ref="KYO47:KYO49" si="4047">KYM47</f>
        <v>5000</v>
      </c>
      <c r="KYQ47" s="255">
        <f t="shared" ref="KYQ47:KYQ49" si="4048">KYO47</f>
        <v>5000</v>
      </c>
      <c r="KYS47" s="255">
        <f t="shared" ref="KYS47:KYS49" si="4049">KYQ47</f>
        <v>5000</v>
      </c>
      <c r="KYU47" s="255">
        <f t="shared" ref="KYU47:KYU49" si="4050">KYS47</f>
        <v>5000</v>
      </c>
      <c r="KYW47" s="255">
        <f t="shared" ref="KYW47:KYW49" si="4051">KYU47</f>
        <v>5000</v>
      </c>
      <c r="KYY47" s="255">
        <f t="shared" ref="KYY47:KYY49" si="4052">KYW47</f>
        <v>5000</v>
      </c>
      <c r="KZA47" s="255">
        <f t="shared" ref="KZA47:KZA49" si="4053">KYY47</f>
        <v>5000</v>
      </c>
      <c r="KZC47" s="255">
        <f t="shared" ref="KZC47:KZC49" si="4054">KZA47</f>
        <v>5000</v>
      </c>
      <c r="KZE47" s="255">
        <f t="shared" ref="KZE47:KZE49" si="4055">KZC47</f>
        <v>5000</v>
      </c>
      <c r="KZG47" s="255">
        <f t="shared" ref="KZG47:KZG49" si="4056">KZE47</f>
        <v>5000</v>
      </c>
      <c r="KZI47" s="255">
        <f t="shared" ref="KZI47:KZI49" si="4057">KZG47</f>
        <v>5000</v>
      </c>
      <c r="KZK47" s="255">
        <f t="shared" ref="KZK47:KZK49" si="4058">KZI47</f>
        <v>5000</v>
      </c>
      <c r="KZM47" s="255">
        <f t="shared" ref="KZM47:KZM49" si="4059">KZK47</f>
        <v>5000</v>
      </c>
      <c r="KZO47" s="255">
        <f t="shared" ref="KZO47:KZO49" si="4060">KZM47</f>
        <v>5000</v>
      </c>
      <c r="KZQ47" s="255">
        <f t="shared" ref="KZQ47:KZQ49" si="4061">KZO47</f>
        <v>5000</v>
      </c>
      <c r="KZS47" s="255">
        <f t="shared" ref="KZS47:KZS49" si="4062">KZQ47</f>
        <v>5000</v>
      </c>
      <c r="KZU47" s="255">
        <f t="shared" ref="KZU47:KZU49" si="4063">KZS47</f>
        <v>5000</v>
      </c>
      <c r="KZW47" s="255">
        <f t="shared" ref="KZW47:KZW49" si="4064">KZU47</f>
        <v>5000</v>
      </c>
      <c r="KZY47" s="255">
        <f t="shared" ref="KZY47:KZY49" si="4065">KZW47</f>
        <v>5000</v>
      </c>
      <c r="LAA47" s="255">
        <f t="shared" ref="LAA47:LAA49" si="4066">KZY47</f>
        <v>5000</v>
      </c>
      <c r="LAC47" s="255">
        <f t="shared" ref="LAC47:LAC49" si="4067">LAA47</f>
        <v>5000</v>
      </c>
      <c r="LAE47" s="255">
        <f t="shared" ref="LAE47:LAE49" si="4068">LAC47</f>
        <v>5000</v>
      </c>
      <c r="LAG47" s="255">
        <f t="shared" ref="LAG47:LAG49" si="4069">LAE47</f>
        <v>5000</v>
      </c>
      <c r="LAI47" s="255">
        <f t="shared" ref="LAI47:LAI49" si="4070">LAG47</f>
        <v>5000</v>
      </c>
      <c r="LAK47" s="255">
        <f t="shared" ref="LAK47:LAK49" si="4071">LAI47</f>
        <v>5000</v>
      </c>
      <c r="LAM47" s="255">
        <f t="shared" ref="LAM47:LAM49" si="4072">LAK47</f>
        <v>5000</v>
      </c>
      <c r="LAO47" s="255">
        <f t="shared" ref="LAO47:LAO49" si="4073">LAM47</f>
        <v>5000</v>
      </c>
      <c r="LAQ47" s="255">
        <f t="shared" ref="LAQ47:LAQ49" si="4074">LAO47</f>
        <v>5000</v>
      </c>
      <c r="LAS47" s="255">
        <f t="shared" ref="LAS47:LAS49" si="4075">LAQ47</f>
        <v>5000</v>
      </c>
      <c r="LAU47" s="255">
        <f t="shared" ref="LAU47:LAU49" si="4076">LAS47</f>
        <v>5000</v>
      </c>
      <c r="LAW47" s="255">
        <f t="shared" ref="LAW47:LAW49" si="4077">LAU47</f>
        <v>5000</v>
      </c>
      <c r="LAY47" s="255">
        <f t="shared" ref="LAY47:LAY49" si="4078">LAW47</f>
        <v>5000</v>
      </c>
      <c r="LBA47" s="255">
        <f t="shared" ref="LBA47:LBA49" si="4079">LAY47</f>
        <v>5000</v>
      </c>
      <c r="LBC47" s="255">
        <f t="shared" ref="LBC47:LBC49" si="4080">LBA47</f>
        <v>5000</v>
      </c>
      <c r="LBE47" s="255">
        <f t="shared" ref="LBE47:LBE49" si="4081">LBC47</f>
        <v>5000</v>
      </c>
      <c r="LBG47" s="255">
        <f t="shared" ref="LBG47:LBG49" si="4082">LBE47</f>
        <v>5000</v>
      </c>
      <c r="LBI47" s="255">
        <f t="shared" ref="LBI47:LBI49" si="4083">LBG47</f>
        <v>5000</v>
      </c>
      <c r="LBK47" s="255">
        <f t="shared" ref="LBK47:LBK49" si="4084">LBI47</f>
        <v>5000</v>
      </c>
      <c r="LBM47" s="255">
        <f t="shared" ref="LBM47:LBM49" si="4085">LBK47</f>
        <v>5000</v>
      </c>
      <c r="LBO47" s="255">
        <f t="shared" ref="LBO47:LBO49" si="4086">LBM47</f>
        <v>5000</v>
      </c>
      <c r="LBQ47" s="255">
        <f t="shared" ref="LBQ47:LBQ49" si="4087">LBO47</f>
        <v>5000</v>
      </c>
      <c r="LBS47" s="255">
        <f t="shared" ref="LBS47:LBS49" si="4088">LBQ47</f>
        <v>5000</v>
      </c>
      <c r="LBU47" s="255">
        <f t="shared" ref="LBU47:LBU49" si="4089">LBS47</f>
        <v>5000</v>
      </c>
      <c r="LBW47" s="255">
        <f t="shared" ref="LBW47:LBW49" si="4090">LBU47</f>
        <v>5000</v>
      </c>
      <c r="LBY47" s="255">
        <f t="shared" ref="LBY47:LBY49" si="4091">LBW47</f>
        <v>5000</v>
      </c>
      <c r="LCA47" s="255">
        <f t="shared" ref="LCA47:LCA49" si="4092">LBY47</f>
        <v>5000</v>
      </c>
      <c r="LCC47" s="255">
        <f t="shared" ref="LCC47:LCC49" si="4093">LCA47</f>
        <v>5000</v>
      </c>
      <c r="LCE47" s="255">
        <f t="shared" ref="LCE47:LCE49" si="4094">LCC47</f>
        <v>5000</v>
      </c>
      <c r="LCG47" s="255">
        <f t="shared" ref="LCG47:LCG49" si="4095">LCE47</f>
        <v>5000</v>
      </c>
      <c r="LCI47" s="255">
        <f t="shared" ref="LCI47:LCI49" si="4096">LCG47</f>
        <v>5000</v>
      </c>
      <c r="LCK47" s="255">
        <f t="shared" ref="LCK47:LCK49" si="4097">LCI47</f>
        <v>5000</v>
      </c>
      <c r="LCM47" s="255">
        <f t="shared" ref="LCM47:LCM49" si="4098">LCK47</f>
        <v>5000</v>
      </c>
      <c r="LCO47" s="255">
        <f t="shared" ref="LCO47:LCO49" si="4099">LCM47</f>
        <v>5000</v>
      </c>
      <c r="LCQ47" s="255">
        <f t="shared" ref="LCQ47:LCQ49" si="4100">LCO47</f>
        <v>5000</v>
      </c>
      <c r="LCS47" s="255">
        <f t="shared" ref="LCS47:LCS49" si="4101">LCQ47</f>
        <v>5000</v>
      </c>
      <c r="LCU47" s="255">
        <f t="shared" ref="LCU47:LCU49" si="4102">LCS47</f>
        <v>5000</v>
      </c>
      <c r="LCW47" s="255">
        <f t="shared" ref="LCW47:LCW49" si="4103">LCU47</f>
        <v>5000</v>
      </c>
      <c r="LCY47" s="255">
        <f t="shared" ref="LCY47:LCY49" si="4104">LCW47</f>
        <v>5000</v>
      </c>
      <c r="LDA47" s="255">
        <f t="shared" ref="LDA47:LDA49" si="4105">LCY47</f>
        <v>5000</v>
      </c>
      <c r="LDC47" s="255">
        <f t="shared" ref="LDC47:LDC49" si="4106">LDA47</f>
        <v>5000</v>
      </c>
      <c r="LDE47" s="255">
        <f t="shared" ref="LDE47:LDE49" si="4107">LDC47</f>
        <v>5000</v>
      </c>
      <c r="LDG47" s="255">
        <f t="shared" ref="LDG47:LDG49" si="4108">LDE47</f>
        <v>5000</v>
      </c>
      <c r="LDI47" s="255">
        <f t="shared" ref="LDI47:LDI49" si="4109">LDG47</f>
        <v>5000</v>
      </c>
      <c r="LDK47" s="255">
        <f t="shared" ref="LDK47:LDK49" si="4110">LDI47</f>
        <v>5000</v>
      </c>
      <c r="LDM47" s="255">
        <f t="shared" ref="LDM47:LDM49" si="4111">LDK47</f>
        <v>5000</v>
      </c>
      <c r="LDO47" s="255">
        <f t="shared" ref="LDO47:LDO49" si="4112">LDM47</f>
        <v>5000</v>
      </c>
      <c r="LDQ47" s="255">
        <f t="shared" ref="LDQ47:LDQ49" si="4113">LDO47</f>
        <v>5000</v>
      </c>
      <c r="LDS47" s="255">
        <f t="shared" ref="LDS47:LDS49" si="4114">LDQ47</f>
        <v>5000</v>
      </c>
      <c r="LDU47" s="255">
        <f t="shared" ref="LDU47:LDU49" si="4115">LDS47</f>
        <v>5000</v>
      </c>
      <c r="LDW47" s="255">
        <f t="shared" ref="LDW47:LDW49" si="4116">LDU47</f>
        <v>5000</v>
      </c>
      <c r="LDY47" s="255">
        <f t="shared" ref="LDY47:LDY49" si="4117">LDW47</f>
        <v>5000</v>
      </c>
      <c r="LEA47" s="255">
        <f t="shared" ref="LEA47:LEA49" si="4118">LDY47</f>
        <v>5000</v>
      </c>
      <c r="LEC47" s="255">
        <f t="shared" ref="LEC47:LEC49" si="4119">LEA47</f>
        <v>5000</v>
      </c>
      <c r="LEE47" s="255">
        <f t="shared" ref="LEE47:LEE49" si="4120">LEC47</f>
        <v>5000</v>
      </c>
      <c r="LEG47" s="255">
        <f t="shared" ref="LEG47:LEG49" si="4121">LEE47</f>
        <v>5000</v>
      </c>
      <c r="LEI47" s="255">
        <f t="shared" ref="LEI47:LEI49" si="4122">LEG47</f>
        <v>5000</v>
      </c>
      <c r="LEK47" s="255">
        <f t="shared" ref="LEK47:LEK49" si="4123">LEI47</f>
        <v>5000</v>
      </c>
      <c r="LEM47" s="255">
        <f t="shared" ref="LEM47:LEM49" si="4124">LEK47</f>
        <v>5000</v>
      </c>
      <c r="LEO47" s="255">
        <f t="shared" ref="LEO47:LEO49" si="4125">LEM47</f>
        <v>5000</v>
      </c>
      <c r="LEQ47" s="255">
        <f t="shared" ref="LEQ47:LEQ49" si="4126">LEO47</f>
        <v>5000</v>
      </c>
      <c r="LES47" s="255">
        <f t="shared" ref="LES47:LES49" si="4127">LEQ47</f>
        <v>5000</v>
      </c>
      <c r="LEU47" s="255">
        <f t="shared" ref="LEU47:LEU49" si="4128">LES47</f>
        <v>5000</v>
      </c>
      <c r="LEW47" s="255">
        <f t="shared" ref="LEW47:LEW49" si="4129">LEU47</f>
        <v>5000</v>
      </c>
      <c r="LEY47" s="255">
        <f t="shared" ref="LEY47:LEY49" si="4130">LEW47</f>
        <v>5000</v>
      </c>
      <c r="LFA47" s="255">
        <f t="shared" ref="LFA47:LFA49" si="4131">LEY47</f>
        <v>5000</v>
      </c>
      <c r="LFC47" s="255">
        <f t="shared" ref="LFC47:LFC49" si="4132">LFA47</f>
        <v>5000</v>
      </c>
      <c r="LFE47" s="255">
        <f t="shared" ref="LFE47:LFE49" si="4133">LFC47</f>
        <v>5000</v>
      </c>
      <c r="LFG47" s="255">
        <f t="shared" ref="LFG47:LFG49" si="4134">LFE47</f>
        <v>5000</v>
      </c>
      <c r="LFI47" s="255">
        <f t="shared" ref="LFI47:LFI49" si="4135">LFG47</f>
        <v>5000</v>
      </c>
      <c r="LFK47" s="255">
        <f t="shared" ref="LFK47:LFK49" si="4136">LFI47</f>
        <v>5000</v>
      </c>
      <c r="LFM47" s="255">
        <f t="shared" ref="LFM47:LFM49" si="4137">LFK47</f>
        <v>5000</v>
      </c>
      <c r="LFO47" s="255">
        <f t="shared" ref="LFO47:LFO49" si="4138">LFM47</f>
        <v>5000</v>
      </c>
      <c r="LFQ47" s="255">
        <f t="shared" ref="LFQ47:LFQ49" si="4139">LFO47</f>
        <v>5000</v>
      </c>
      <c r="LFS47" s="255">
        <f t="shared" ref="LFS47:LFS49" si="4140">LFQ47</f>
        <v>5000</v>
      </c>
      <c r="LFU47" s="255">
        <f t="shared" ref="LFU47:LFU49" si="4141">LFS47</f>
        <v>5000</v>
      </c>
      <c r="LFW47" s="255">
        <f t="shared" ref="LFW47:LFW49" si="4142">LFU47</f>
        <v>5000</v>
      </c>
      <c r="LFY47" s="255">
        <f t="shared" ref="LFY47:LFY49" si="4143">LFW47</f>
        <v>5000</v>
      </c>
      <c r="LGA47" s="255">
        <f t="shared" ref="LGA47:LGA49" si="4144">LFY47</f>
        <v>5000</v>
      </c>
      <c r="LGC47" s="255">
        <f t="shared" ref="LGC47:LGC49" si="4145">LGA47</f>
        <v>5000</v>
      </c>
      <c r="LGE47" s="255">
        <f t="shared" ref="LGE47:LGE49" si="4146">LGC47</f>
        <v>5000</v>
      </c>
      <c r="LGG47" s="255">
        <f t="shared" ref="LGG47:LGG49" si="4147">LGE47</f>
        <v>5000</v>
      </c>
      <c r="LGI47" s="255">
        <f t="shared" ref="LGI47:LGI49" si="4148">LGG47</f>
        <v>5000</v>
      </c>
      <c r="LGK47" s="255">
        <f t="shared" ref="LGK47:LGK49" si="4149">LGI47</f>
        <v>5000</v>
      </c>
      <c r="LGM47" s="255">
        <f t="shared" ref="LGM47:LGM49" si="4150">LGK47</f>
        <v>5000</v>
      </c>
      <c r="LGO47" s="255">
        <f t="shared" ref="LGO47:LGO49" si="4151">LGM47</f>
        <v>5000</v>
      </c>
      <c r="LGQ47" s="255">
        <f t="shared" ref="LGQ47:LGQ49" si="4152">LGO47</f>
        <v>5000</v>
      </c>
      <c r="LGS47" s="255">
        <f t="shared" ref="LGS47:LGS49" si="4153">LGQ47</f>
        <v>5000</v>
      </c>
      <c r="LGU47" s="255">
        <f t="shared" ref="LGU47:LGU49" si="4154">LGS47</f>
        <v>5000</v>
      </c>
      <c r="LGW47" s="255">
        <f t="shared" ref="LGW47:LGW49" si="4155">LGU47</f>
        <v>5000</v>
      </c>
      <c r="LGY47" s="255">
        <f t="shared" ref="LGY47:LGY49" si="4156">LGW47</f>
        <v>5000</v>
      </c>
      <c r="LHA47" s="255">
        <f t="shared" ref="LHA47:LHA49" si="4157">LGY47</f>
        <v>5000</v>
      </c>
      <c r="LHC47" s="255">
        <f t="shared" ref="LHC47:LHC49" si="4158">LHA47</f>
        <v>5000</v>
      </c>
      <c r="LHE47" s="255">
        <f t="shared" ref="LHE47:LHE49" si="4159">LHC47</f>
        <v>5000</v>
      </c>
      <c r="LHG47" s="255">
        <f t="shared" ref="LHG47:LHG49" si="4160">LHE47</f>
        <v>5000</v>
      </c>
      <c r="LHI47" s="255">
        <f t="shared" ref="LHI47:LHI49" si="4161">LHG47</f>
        <v>5000</v>
      </c>
      <c r="LHK47" s="255">
        <f t="shared" ref="LHK47:LHK49" si="4162">LHI47</f>
        <v>5000</v>
      </c>
      <c r="LHM47" s="255">
        <f t="shared" ref="LHM47:LHM49" si="4163">LHK47</f>
        <v>5000</v>
      </c>
      <c r="LHO47" s="255">
        <f t="shared" ref="LHO47:LHO49" si="4164">LHM47</f>
        <v>5000</v>
      </c>
      <c r="LHQ47" s="255">
        <f t="shared" ref="LHQ47:LHQ49" si="4165">LHO47</f>
        <v>5000</v>
      </c>
      <c r="LHS47" s="255">
        <f t="shared" ref="LHS47:LHS49" si="4166">LHQ47</f>
        <v>5000</v>
      </c>
      <c r="LHU47" s="255">
        <f t="shared" ref="LHU47:LHU49" si="4167">LHS47</f>
        <v>5000</v>
      </c>
      <c r="LHW47" s="255">
        <f t="shared" ref="LHW47:LHW49" si="4168">LHU47</f>
        <v>5000</v>
      </c>
      <c r="LHY47" s="255">
        <f t="shared" ref="LHY47:LHY49" si="4169">LHW47</f>
        <v>5000</v>
      </c>
      <c r="LIA47" s="255">
        <f t="shared" ref="LIA47:LIA49" si="4170">LHY47</f>
        <v>5000</v>
      </c>
      <c r="LIC47" s="255">
        <f t="shared" ref="LIC47:LIC49" si="4171">LIA47</f>
        <v>5000</v>
      </c>
      <c r="LIE47" s="255">
        <f t="shared" ref="LIE47:LIE49" si="4172">LIC47</f>
        <v>5000</v>
      </c>
      <c r="LIG47" s="255">
        <f t="shared" ref="LIG47:LIG49" si="4173">LIE47</f>
        <v>5000</v>
      </c>
      <c r="LII47" s="255">
        <f t="shared" ref="LII47:LII49" si="4174">LIG47</f>
        <v>5000</v>
      </c>
      <c r="LIK47" s="255">
        <f t="shared" ref="LIK47:LIK49" si="4175">LII47</f>
        <v>5000</v>
      </c>
      <c r="LIM47" s="255">
        <f t="shared" ref="LIM47:LIM49" si="4176">LIK47</f>
        <v>5000</v>
      </c>
      <c r="LIO47" s="255">
        <f t="shared" ref="LIO47:LIO49" si="4177">LIM47</f>
        <v>5000</v>
      </c>
      <c r="LIQ47" s="255">
        <f t="shared" ref="LIQ47:LIQ49" si="4178">LIO47</f>
        <v>5000</v>
      </c>
      <c r="LIS47" s="255">
        <f t="shared" ref="LIS47:LIS49" si="4179">LIQ47</f>
        <v>5000</v>
      </c>
      <c r="LIU47" s="255">
        <f t="shared" ref="LIU47:LIU49" si="4180">LIS47</f>
        <v>5000</v>
      </c>
      <c r="LIW47" s="255">
        <f t="shared" ref="LIW47:LIW49" si="4181">LIU47</f>
        <v>5000</v>
      </c>
      <c r="LIY47" s="255">
        <f t="shared" ref="LIY47:LIY49" si="4182">LIW47</f>
        <v>5000</v>
      </c>
      <c r="LJA47" s="255">
        <f t="shared" ref="LJA47:LJA49" si="4183">LIY47</f>
        <v>5000</v>
      </c>
      <c r="LJC47" s="255">
        <f t="shared" ref="LJC47:LJC49" si="4184">LJA47</f>
        <v>5000</v>
      </c>
      <c r="LJE47" s="255">
        <f t="shared" ref="LJE47:LJE49" si="4185">LJC47</f>
        <v>5000</v>
      </c>
      <c r="LJG47" s="255">
        <f t="shared" ref="LJG47:LJG49" si="4186">LJE47</f>
        <v>5000</v>
      </c>
      <c r="LJI47" s="255">
        <f t="shared" ref="LJI47:LJI49" si="4187">LJG47</f>
        <v>5000</v>
      </c>
      <c r="LJK47" s="255">
        <f t="shared" ref="LJK47:LJK49" si="4188">LJI47</f>
        <v>5000</v>
      </c>
      <c r="LJM47" s="255">
        <f t="shared" ref="LJM47:LJM49" si="4189">LJK47</f>
        <v>5000</v>
      </c>
      <c r="LJO47" s="255">
        <f t="shared" ref="LJO47:LJO49" si="4190">LJM47</f>
        <v>5000</v>
      </c>
      <c r="LJQ47" s="255">
        <f t="shared" ref="LJQ47:LJQ49" si="4191">LJO47</f>
        <v>5000</v>
      </c>
      <c r="LJS47" s="255">
        <f t="shared" ref="LJS47:LJS49" si="4192">LJQ47</f>
        <v>5000</v>
      </c>
      <c r="LJU47" s="255">
        <f t="shared" ref="LJU47:LJU49" si="4193">LJS47</f>
        <v>5000</v>
      </c>
      <c r="LJW47" s="255">
        <f t="shared" ref="LJW47:LJW49" si="4194">LJU47</f>
        <v>5000</v>
      </c>
      <c r="LJY47" s="255">
        <f t="shared" ref="LJY47:LJY49" si="4195">LJW47</f>
        <v>5000</v>
      </c>
      <c r="LKA47" s="255">
        <f t="shared" ref="LKA47:LKA49" si="4196">LJY47</f>
        <v>5000</v>
      </c>
      <c r="LKC47" s="255">
        <f t="shared" ref="LKC47:LKC49" si="4197">LKA47</f>
        <v>5000</v>
      </c>
      <c r="LKE47" s="255">
        <f t="shared" ref="LKE47:LKE49" si="4198">LKC47</f>
        <v>5000</v>
      </c>
      <c r="LKG47" s="255">
        <f t="shared" ref="LKG47:LKG49" si="4199">LKE47</f>
        <v>5000</v>
      </c>
      <c r="LKI47" s="255">
        <f t="shared" ref="LKI47:LKI49" si="4200">LKG47</f>
        <v>5000</v>
      </c>
      <c r="LKK47" s="255">
        <f t="shared" ref="LKK47:LKK49" si="4201">LKI47</f>
        <v>5000</v>
      </c>
      <c r="LKM47" s="255">
        <f t="shared" ref="LKM47:LKM49" si="4202">LKK47</f>
        <v>5000</v>
      </c>
      <c r="LKO47" s="255">
        <f t="shared" ref="LKO47:LKO49" si="4203">LKM47</f>
        <v>5000</v>
      </c>
      <c r="LKQ47" s="255">
        <f t="shared" ref="LKQ47:LKQ49" si="4204">LKO47</f>
        <v>5000</v>
      </c>
      <c r="LKS47" s="255">
        <f t="shared" ref="LKS47:LKS49" si="4205">LKQ47</f>
        <v>5000</v>
      </c>
      <c r="LKU47" s="255">
        <f t="shared" ref="LKU47:LKU49" si="4206">LKS47</f>
        <v>5000</v>
      </c>
      <c r="LKW47" s="255">
        <f t="shared" ref="LKW47:LKW49" si="4207">LKU47</f>
        <v>5000</v>
      </c>
      <c r="LKY47" s="255">
        <f t="shared" ref="LKY47:LKY49" si="4208">LKW47</f>
        <v>5000</v>
      </c>
      <c r="LLA47" s="255">
        <f t="shared" ref="LLA47:LLA49" si="4209">LKY47</f>
        <v>5000</v>
      </c>
      <c r="LLC47" s="255">
        <f t="shared" ref="LLC47:LLC49" si="4210">LLA47</f>
        <v>5000</v>
      </c>
      <c r="LLE47" s="255">
        <f t="shared" ref="LLE47:LLE49" si="4211">LLC47</f>
        <v>5000</v>
      </c>
      <c r="LLG47" s="255">
        <f t="shared" ref="LLG47:LLG49" si="4212">LLE47</f>
        <v>5000</v>
      </c>
      <c r="LLI47" s="255">
        <f t="shared" ref="LLI47:LLI49" si="4213">LLG47</f>
        <v>5000</v>
      </c>
      <c r="LLK47" s="255">
        <f t="shared" ref="LLK47:LLK49" si="4214">LLI47</f>
        <v>5000</v>
      </c>
      <c r="LLM47" s="255">
        <f t="shared" ref="LLM47:LLM49" si="4215">LLK47</f>
        <v>5000</v>
      </c>
      <c r="LLO47" s="255">
        <f t="shared" ref="LLO47:LLO49" si="4216">LLM47</f>
        <v>5000</v>
      </c>
      <c r="LLQ47" s="255">
        <f t="shared" ref="LLQ47:LLQ49" si="4217">LLO47</f>
        <v>5000</v>
      </c>
      <c r="LLS47" s="255">
        <f t="shared" ref="LLS47:LLS49" si="4218">LLQ47</f>
        <v>5000</v>
      </c>
      <c r="LLU47" s="255">
        <f t="shared" ref="LLU47:LLU49" si="4219">LLS47</f>
        <v>5000</v>
      </c>
      <c r="LLW47" s="255">
        <f t="shared" ref="LLW47:LLW49" si="4220">LLU47</f>
        <v>5000</v>
      </c>
      <c r="LLY47" s="255">
        <f t="shared" ref="LLY47:LLY49" si="4221">LLW47</f>
        <v>5000</v>
      </c>
      <c r="LMA47" s="255">
        <f t="shared" ref="LMA47:LMA49" si="4222">LLY47</f>
        <v>5000</v>
      </c>
      <c r="LMC47" s="255">
        <f t="shared" ref="LMC47:LMC49" si="4223">LMA47</f>
        <v>5000</v>
      </c>
      <c r="LME47" s="255">
        <f t="shared" ref="LME47:LME49" si="4224">LMC47</f>
        <v>5000</v>
      </c>
      <c r="LMG47" s="255">
        <f t="shared" ref="LMG47:LMG49" si="4225">LME47</f>
        <v>5000</v>
      </c>
      <c r="LMI47" s="255">
        <f t="shared" ref="LMI47:LMI49" si="4226">LMG47</f>
        <v>5000</v>
      </c>
      <c r="LMK47" s="255">
        <f t="shared" ref="LMK47:LMK49" si="4227">LMI47</f>
        <v>5000</v>
      </c>
      <c r="LMM47" s="255">
        <f t="shared" ref="LMM47:LMM49" si="4228">LMK47</f>
        <v>5000</v>
      </c>
      <c r="LMO47" s="255">
        <f t="shared" ref="LMO47:LMO49" si="4229">LMM47</f>
        <v>5000</v>
      </c>
      <c r="LMQ47" s="255">
        <f t="shared" ref="LMQ47:LMQ49" si="4230">LMO47</f>
        <v>5000</v>
      </c>
      <c r="LMS47" s="255">
        <f t="shared" ref="LMS47:LMS49" si="4231">LMQ47</f>
        <v>5000</v>
      </c>
      <c r="LMU47" s="255">
        <f t="shared" ref="LMU47:LMU49" si="4232">LMS47</f>
        <v>5000</v>
      </c>
      <c r="LMW47" s="255">
        <f t="shared" ref="LMW47:LMW49" si="4233">LMU47</f>
        <v>5000</v>
      </c>
      <c r="LMY47" s="255">
        <f t="shared" ref="LMY47:LMY49" si="4234">LMW47</f>
        <v>5000</v>
      </c>
      <c r="LNA47" s="255">
        <f t="shared" ref="LNA47:LNA49" si="4235">LMY47</f>
        <v>5000</v>
      </c>
      <c r="LNC47" s="255">
        <f t="shared" ref="LNC47:LNC49" si="4236">LNA47</f>
        <v>5000</v>
      </c>
      <c r="LNE47" s="255">
        <f t="shared" ref="LNE47:LNE49" si="4237">LNC47</f>
        <v>5000</v>
      </c>
      <c r="LNG47" s="255">
        <f t="shared" ref="LNG47:LNG49" si="4238">LNE47</f>
        <v>5000</v>
      </c>
      <c r="LNI47" s="255">
        <f t="shared" ref="LNI47:LNI49" si="4239">LNG47</f>
        <v>5000</v>
      </c>
      <c r="LNK47" s="255">
        <f t="shared" ref="LNK47:LNK49" si="4240">LNI47</f>
        <v>5000</v>
      </c>
      <c r="LNM47" s="255">
        <f t="shared" ref="LNM47:LNM49" si="4241">LNK47</f>
        <v>5000</v>
      </c>
      <c r="LNO47" s="255">
        <f t="shared" ref="LNO47:LNO49" si="4242">LNM47</f>
        <v>5000</v>
      </c>
      <c r="LNQ47" s="255">
        <f t="shared" ref="LNQ47:LNQ49" si="4243">LNO47</f>
        <v>5000</v>
      </c>
      <c r="LNS47" s="255">
        <f t="shared" ref="LNS47:LNS49" si="4244">LNQ47</f>
        <v>5000</v>
      </c>
      <c r="LNU47" s="255">
        <f t="shared" ref="LNU47:LNU49" si="4245">LNS47</f>
        <v>5000</v>
      </c>
      <c r="LNW47" s="255">
        <f t="shared" ref="LNW47:LNW49" si="4246">LNU47</f>
        <v>5000</v>
      </c>
      <c r="LNY47" s="255">
        <f t="shared" ref="LNY47:LNY49" si="4247">LNW47</f>
        <v>5000</v>
      </c>
      <c r="LOA47" s="255">
        <f t="shared" ref="LOA47:LOA49" si="4248">LNY47</f>
        <v>5000</v>
      </c>
      <c r="LOC47" s="255">
        <f t="shared" ref="LOC47:LOC49" si="4249">LOA47</f>
        <v>5000</v>
      </c>
      <c r="LOE47" s="255">
        <f t="shared" ref="LOE47:LOE49" si="4250">LOC47</f>
        <v>5000</v>
      </c>
      <c r="LOG47" s="255">
        <f t="shared" ref="LOG47:LOG49" si="4251">LOE47</f>
        <v>5000</v>
      </c>
      <c r="LOI47" s="255">
        <f t="shared" ref="LOI47:LOI49" si="4252">LOG47</f>
        <v>5000</v>
      </c>
      <c r="LOK47" s="255">
        <f t="shared" ref="LOK47:LOK49" si="4253">LOI47</f>
        <v>5000</v>
      </c>
      <c r="LOM47" s="255">
        <f t="shared" ref="LOM47:LOM49" si="4254">LOK47</f>
        <v>5000</v>
      </c>
      <c r="LOO47" s="255">
        <f t="shared" ref="LOO47:LOO49" si="4255">LOM47</f>
        <v>5000</v>
      </c>
      <c r="LOQ47" s="255">
        <f t="shared" ref="LOQ47:LOQ49" si="4256">LOO47</f>
        <v>5000</v>
      </c>
      <c r="LOS47" s="255">
        <f t="shared" ref="LOS47:LOS49" si="4257">LOQ47</f>
        <v>5000</v>
      </c>
      <c r="LOU47" s="255">
        <f t="shared" ref="LOU47:LOU49" si="4258">LOS47</f>
        <v>5000</v>
      </c>
      <c r="LOW47" s="255">
        <f t="shared" ref="LOW47:LOW49" si="4259">LOU47</f>
        <v>5000</v>
      </c>
      <c r="LOY47" s="255">
        <f t="shared" ref="LOY47:LOY49" si="4260">LOW47</f>
        <v>5000</v>
      </c>
      <c r="LPA47" s="255">
        <f t="shared" ref="LPA47:LPA49" si="4261">LOY47</f>
        <v>5000</v>
      </c>
      <c r="LPC47" s="255">
        <f t="shared" ref="LPC47:LPC49" si="4262">LPA47</f>
        <v>5000</v>
      </c>
      <c r="LPE47" s="255">
        <f t="shared" ref="LPE47:LPE49" si="4263">LPC47</f>
        <v>5000</v>
      </c>
      <c r="LPG47" s="255">
        <f t="shared" ref="LPG47:LPG49" si="4264">LPE47</f>
        <v>5000</v>
      </c>
      <c r="LPI47" s="255">
        <f t="shared" ref="LPI47:LPI49" si="4265">LPG47</f>
        <v>5000</v>
      </c>
      <c r="LPK47" s="255">
        <f t="shared" ref="LPK47:LPK49" si="4266">LPI47</f>
        <v>5000</v>
      </c>
      <c r="LPM47" s="255">
        <f t="shared" ref="LPM47:LPM49" si="4267">LPK47</f>
        <v>5000</v>
      </c>
      <c r="LPO47" s="255">
        <f t="shared" ref="LPO47:LPO49" si="4268">LPM47</f>
        <v>5000</v>
      </c>
      <c r="LPQ47" s="255">
        <f t="shared" ref="LPQ47:LPQ49" si="4269">LPO47</f>
        <v>5000</v>
      </c>
      <c r="LPS47" s="255">
        <f t="shared" ref="LPS47:LPS49" si="4270">LPQ47</f>
        <v>5000</v>
      </c>
      <c r="LPU47" s="255">
        <f t="shared" ref="LPU47:LPU49" si="4271">LPS47</f>
        <v>5000</v>
      </c>
      <c r="LPW47" s="255">
        <f t="shared" ref="LPW47:LPW49" si="4272">LPU47</f>
        <v>5000</v>
      </c>
      <c r="LPY47" s="255">
        <f t="shared" ref="LPY47:LPY49" si="4273">LPW47</f>
        <v>5000</v>
      </c>
      <c r="LQA47" s="255">
        <f t="shared" ref="LQA47:LQA49" si="4274">LPY47</f>
        <v>5000</v>
      </c>
      <c r="LQC47" s="255">
        <f t="shared" ref="LQC47:LQC49" si="4275">LQA47</f>
        <v>5000</v>
      </c>
      <c r="LQE47" s="255">
        <f t="shared" ref="LQE47:LQE49" si="4276">LQC47</f>
        <v>5000</v>
      </c>
      <c r="LQG47" s="255">
        <f t="shared" ref="LQG47:LQG49" si="4277">LQE47</f>
        <v>5000</v>
      </c>
      <c r="LQI47" s="255">
        <f t="shared" ref="LQI47:LQI49" si="4278">LQG47</f>
        <v>5000</v>
      </c>
      <c r="LQK47" s="255">
        <f t="shared" ref="LQK47:LQK49" si="4279">LQI47</f>
        <v>5000</v>
      </c>
      <c r="LQM47" s="255">
        <f t="shared" ref="LQM47:LQM49" si="4280">LQK47</f>
        <v>5000</v>
      </c>
      <c r="LQO47" s="255">
        <f t="shared" ref="LQO47:LQO49" si="4281">LQM47</f>
        <v>5000</v>
      </c>
      <c r="LQQ47" s="255">
        <f t="shared" ref="LQQ47:LQQ49" si="4282">LQO47</f>
        <v>5000</v>
      </c>
      <c r="LQS47" s="255">
        <f t="shared" ref="LQS47:LQS49" si="4283">LQQ47</f>
        <v>5000</v>
      </c>
      <c r="LQU47" s="255">
        <f t="shared" ref="LQU47:LQU49" si="4284">LQS47</f>
        <v>5000</v>
      </c>
      <c r="LQW47" s="255">
        <f t="shared" ref="LQW47:LQW49" si="4285">LQU47</f>
        <v>5000</v>
      </c>
      <c r="LQY47" s="255">
        <f t="shared" ref="LQY47:LQY49" si="4286">LQW47</f>
        <v>5000</v>
      </c>
      <c r="LRA47" s="255">
        <f t="shared" ref="LRA47:LRA49" si="4287">LQY47</f>
        <v>5000</v>
      </c>
      <c r="LRC47" s="255">
        <f t="shared" ref="LRC47:LRC49" si="4288">LRA47</f>
        <v>5000</v>
      </c>
      <c r="LRE47" s="255">
        <f t="shared" ref="LRE47:LRE49" si="4289">LRC47</f>
        <v>5000</v>
      </c>
      <c r="LRG47" s="255">
        <f t="shared" ref="LRG47:LRG49" si="4290">LRE47</f>
        <v>5000</v>
      </c>
      <c r="LRI47" s="255">
        <f t="shared" ref="LRI47:LRI49" si="4291">LRG47</f>
        <v>5000</v>
      </c>
      <c r="LRK47" s="255">
        <f t="shared" ref="LRK47:LRK49" si="4292">LRI47</f>
        <v>5000</v>
      </c>
      <c r="LRM47" s="255">
        <f t="shared" ref="LRM47:LRM49" si="4293">LRK47</f>
        <v>5000</v>
      </c>
      <c r="LRO47" s="255">
        <f t="shared" ref="LRO47:LRO49" si="4294">LRM47</f>
        <v>5000</v>
      </c>
      <c r="LRQ47" s="255">
        <f t="shared" ref="LRQ47:LRQ49" si="4295">LRO47</f>
        <v>5000</v>
      </c>
      <c r="LRS47" s="255">
        <f t="shared" ref="LRS47:LRS49" si="4296">LRQ47</f>
        <v>5000</v>
      </c>
      <c r="LRU47" s="255">
        <f t="shared" ref="LRU47:LRU49" si="4297">LRS47</f>
        <v>5000</v>
      </c>
      <c r="LRW47" s="255">
        <f t="shared" ref="LRW47:LRW49" si="4298">LRU47</f>
        <v>5000</v>
      </c>
      <c r="LRY47" s="255">
        <f t="shared" ref="LRY47:LRY49" si="4299">LRW47</f>
        <v>5000</v>
      </c>
      <c r="LSA47" s="255">
        <f t="shared" ref="LSA47:LSA49" si="4300">LRY47</f>
        <v>5000</v>
      </c>
      <c r="LSC47" s="255">
        <f t="shared" ref="LSC47:LSC49" si="4301">LSA47</f>
        <v>5000</v>
      </c>
      <c r="LSE47" s="255">
        <f t="shared" ref="LSE47:LSE49" si="4302">LSC47</f>
        <v>5000</v>
      </c>
      <c r="LSG47" s="255">
        <f t="shared" ref="LSG47:LSG49" si="4303">LSE47</f>
        <v>5000</v>
      </c>
      <c r="LSI47" s="255">
        <f t="shared" ref="LSI47:LSI49" si="4304">LSG47</f>
        <v>5000</v>
      </c>
      <c r="LSK47" s="255">
        <f t="shared" ref="LSK47:LSK49" si="4305">LSI47</f>
        <v>5000</v>
      </c>
      <c r="LSM47" s="255">
        <f t="shared" ref="LSM47:LSM49" si="4306">LSK47</f>
        <v>5000</v>
      </c>
      <c r="LSO47" s="255">
        <f t="shared" ref="LSO47:LSO49" si="4307">LSM47</f>
        <v>5000</v>
      </c>
      <c r="LSQ47" s="255">
        <f t="shared" ref="LSQ47:LSQ49" si="4308">LSO47</f>
        <v>5000</v>
      </c>
      <c r="LSS47" s="255">
        <f t="shared" ref="LSS47:LSS49" si="4309">LSQ47</f>
        <v>5000</v>
      </c>
      <c r="LSU47" s="255">
        <f t="shared" ref="LSU47:LSU49" si="4310">LSS47</f>
        <v>5000</v>
      </c>
      <c r="LSW47" s="255">
        <f t="shared" ref="LSW47:LSW49" si="4311">LSU47</f>
        <v>5000</v>
      </c>
      <c r="LSY47" s="255">
        <f t="shared" ref="LSY47:LSY49" si="4312">LSW47</f>
        <v>5000</v>
      </c>
      <c r="LTA47" s="255">
        <f t="shared" ref="LTA47:LTA49" si="4313">LSY47</f>
        <v>5000</v>
      </c>
      <c r="LTC47" s="255">
        <f t="shared" ref="LTC47:LTC49" si="4314">LTA47</f>
        <v>5000</v>
      </c>
      <c r="LTE47" s="255">
        <f t="shared" ref="LTE47:LTE49" si="4315">LTC47</f>
        <v>5000</v>
      </c>
      <c r="LTG47" s="255">
        <f t="shared" ref="LTG47:LTG49" si="4316">LTE47</f>
        <v>5000</v>
      </c>
      <c r="LTI47" s="255">
        <f t="shared" ref="LTI47:LTI49" si="4317">LTG47</f>
        <v>5000</v>
      </c>
      <c r="LTK47" s="255">
        <f t="shared" ref="LTK47:LTK49" si="4318">LTI47</f>
        <v>5000</v>
      </c>
      <c r="LTM47" s="255">
        <f t="shared" ref="LTM47:LTM49" si="4319">LTK47</f>
        <v>5000</v>
      </c>
      <c r="LTO47" s="255">
        <f t="shared" ref="LTO47:LTO49" si="4320">LTM47</f>
        <v>5000</v>
      </c>
      <c r="LTQ47" s="255">
        <f t="shared" ref="LTQ47:LTQ49" si="4321">LTO47</f>
        <v>5000</v>
      </c>
      <c r="LTS47" s="255">
        <f t="shared" ref="LTS47:LTS49" si="4322">LTQ47</f>
        <v>5000</v>
      </c>
      <c r="LTU47" s="255">
        <f t="shared" ref="LTU47:LTU49" si="4323">LTS47</f>
        <v>5000</v>
      </c>
      <c r="LTW47" s="255">
        <f t="shared" ref="LTW47:LTW49" si="4324">LTU47</f>
        <v>5000</v>
      </c>
      <c r="LTY47" s="255">
        <f t="shared" ref="LTY47:LTY49" si="4325">LTW47</f>
        <v>5000</v>
      </c>
      <c r="LUA47" s="255">
        <f t="shared" ref="LUA47:LUA49" si="4326">LTY47</f>
        <v>5000</v>
      </c>
      <c r="LUC47" s="255">
        <f t="shared" ref="LUC47:LUC49" si="4327">LUA47</f>
        <v>5000</v>
      </c>
      <c r="LUE47" s="255">
        <f t="shared" ref="LUE47:LUE49" si="4328">LUC47</f>
        <v>5000</v>
      </c>
      <c r="LUG47" s="255">
        <f t="shared" ref="LUG47:LUG49" si="4329">LUE47</f>
        <v>5000</v>
      </c>
      <c r="LUI47" s="255">
        <f t="shared" ref="LUI47:LUI49" si="4330">LUG47</f>
        <v>5000</v>
      </c>
      <c r="LUK47" s="255">
        <f t="shared" ref="LUK47:LUK49" si="4331">LUI47</f>
        <v>5000</v>
      </c>
      <c r="LUM47" s="255">
        <f t="shared" ref="LUM47:LUM49" si="4332">LUK47</f>
        <v>5000</v>
      </c>
      <c r="LUO47" s="255">
        <f t="shared" ref="LUO47:LUO49" si="4333">LUM47</f>
        <v>5000</v>
      </c>
      <c r="LUQ47" s="255">
        <f t="shared" ref="LUQ47:LUQ49" si="4334">LUO47</f>
        <v>5000</v>
      </c>
      <c r="LUS47" s="255">
        <f t="shared" ref="LUS47:LUS49" si="4335">LUQ47</f>
        <v>5000</v>
      </c>
      <c r="LUU47" s="255">
        <f t="shared" ref="LUU47:LUU49" si="4336">LUS47</f>
        <v>5000</v>
      </c>
      <c r="LUW47" s="255">
        <f t="shared" ref="LUW47:LUW49" si="4337">LUU47</f>
        <v>5000</v>
      </c>
      <c r="LUY47" s="255">
        <f t="shared" ref="LUY47:LUY49" si="4338">LUW47</f>
        <v>5000</v>
      </c>
      <c r="LVA47" s="255">
        <f t="shared" ref="LVA47:LVA49" si="4339">LUY47</f>
        <v>5000</v>
      </c>
      <c r="LVC47" s="255">
        <f t="shared" ref="LVC47:LVC49" si="4340">LVA47</f>
        <v>5000</v>
      </c>
      <c r="LVE47" s="255">
        <f t="shared" ref="LVE47:LVE49" si="4341">LVC47</f>
        <v>5000</v>
      </c>
      <c r="LVG47" s="255">
        <f t="shared" ref="LVG47:LVG49" si="4342">LVE47</f>
        <v>5000</v>
      </c>
      <c r="LVI47" s="255">
        <f t="shared" ref="LVI47:LVI49" si="4343">LVG47</f>
        <v>5000</v>
      </c>
      <c r="LVK47" s="255">
        <f t="shared" ref="LVK47:LVK49" si="4344">LVI47</f>
        <v>5000</v>
      </c>
      <c r="LVM47" s="255">
        <f t="shared" ref="LVM47:LVM49" si="4345">LVK47</f>
        <v>5000</v>
      </c>
      <c r="LVO47" s="255">
        <f t="shared" ref="LVO47:LVO49" si="4346">LVM47</f>
        <v>5000</v>
      </c>
      <c r="LVQ47" s="255">
        <f t="shared" ref="LVQ47:LVQ49" si="4347">LVO47</f>
        <v>5000</v>
      </c>
      <c r="LVS47" s="255">
        <f t="shared" ref="LVS47:LVS49" si="4348">LVQ47</f>
        <v>5000</v>
      </c>
      <c r="LVU47" s="255">
        <f t="shared" ref="LVU47:LVU49" si="4349">LVS47</f>
        <v>5000</v>
      </c>
      <c r="LVW47" s="255">
        <f t="shared" ref="LVW47:LVW49" si="4350">LVU47</f>
        <v>5000</v>
      </c>
      <c r="LVY47" s="255">
        <f t="shared" ref="LVY47:LVY49" si="4351">LVW47</f>
        <v>5000</v>
      </c>
      <c r="LWA47" s="255">
        <f t="shared" ref="LWA47:LWA49" si="4352">LVY47</f>
        <v>5000</v>
      </c>
      <c r="LWC47" s="255">
        <f t="shared" ref="LWC47:LWC49" si="4353">LWA47</f>
        <v>5000</v>
      </c>
      <c r="LWE47" s="255">
        <f t="shared" ref="LWE47:LWE49" si="4354">LWC47</f>
        <v>5000</v>
      </c>
      <c r="LWG47" s="255">
        <f t="shared" ref="LWG47:LWG49" si="4355">LWE47</f>
        <v>5000</v>
      </c>
      <c r="LWI47" s="255">
        <f t="shared" ref="LWI47:LWI49" si="4356">LWG47</f>
        <v>5000</v>
      </c>
      <c r="LWK47" s="255">
        <f t="shared" ref="LWK47:LWK49" si="4357">LWI47</f>
        <v>5000</v>
      </c>
      <c r="LWM47" s="255">
        <f t="shared" ref="LWM47:LWM49" si="4358">LWK47</f>
        <v>5000</v>
      </c>
      <c r="LWO47" s="255">
        <f t="shared" ref="LWO47:LWO49" si="4359">LWM47</f>
        <v>5000</v>
      </c>
      <c r="LWQ47" s="255">
        <f t="shared" ref="LWQ47:LWQ49" si="4360">LWO47</f>
        <v>5000</v>
      </c>
      <c r="LWS47" s="255">
        <f t="shared" ref="LWS47:LWS49" si="4361">LWQ47</f>
        <v>5000</v>
      </c>
      <c r="LWU47" s="255">
        <f t="shared" ref="LWU47:LWU49" si="4362">LWS47</f>
        <v>5000</v>
      </c>
      <c r="LWW47" s="255">
        <f t="shared" ref="LWW47:LWW49" si="4363">LWU47</f>
        <v>5000</v>
      </c>
      <c r="LWY47" s="255">
        <f t="shared" ref="LWY47:LWY49" si="4364">LWW47</f>
        <v>5000</v>
      </c>
      <c r="LXA47" s="255">
        <f t="shared" ref="LXA47:LXA49" si="4365">LWY47</f>
        <v>5000</v>
      </c>
      <c r="LXC47" s="255">
        <f t="shared" ref="LXC47:LXC49" si="4366">LXA47</f>
        <v>5000</v>
      </c>
      <c r="LXE47" s="255">
        <f t="shared" ref="LXE47:LXE49" si="4367">LXC47</f>
        <v>5000</v>
      </c>
      <c r="LXG47" s="255">
        <f t="shared" ref="LXG47:LXG49" si="4368">LXE47</f>
        <v>5000</v>
      </c>
      <c r="LXI47" s="255">
        <f t="shared" ref="LXI47:LXI49" si="4369">LXG47</f>
        <v>5000</v>
      </c>
      <c r="LXK47" s="255">
        <f t="shared" ref="LXK47:LXK49" si="4370">LXI47</f>
        <v>5000</v>
      </c>
      <c r="LXM47" s="255">
        <f t="shared" ref="LXM47:LXM49" si="4371">LXK47</f>
        <v>5000</v>
      </c>
      <c r="LXO47" s="255">
        <f t="shared" ref="LXO47:LXO49" si="4372">LXM47</f>
        <v>5000</v>
      </c>
      <c r="LXQ47" s="255">
        <f t="shared" ref="LXQ47:LXQ49" si="4373">LXO47</f>
        <v>5000</v>
      </c>
      <c r="LXS47" s="255">
        <f t="shared" ref="LXS47:LXS49" si="4374">LXQ47</f>
        <v>5000</v>
      </c>
      <c r="LXU47" s="255">
        <f t="shared" ref="LXU47:LXU49" si="4375">LXS47</f>
        <v>5000</v>
      </c>
      <c r="LXW47" s="255">
        <f t="shared" ref="LXW47:LXW49" si="4376">LXU47</f>
        <v>5000</v>
      </c>
      <c r="LXY47" s="255">
        <f t="shared" ref="LXY47:LXY49" si="4377">LXW47</f>
        <v>5000</v>
      </c>
      <c r="LYA47" s="255">
        <f t="shared" ref="LYA47:LYA49" si="4378">LXY47</f>
        <v>5000</v>
      </c>
      <c r="LYC47" s="255">
        <f t="shared" ref="LYC47:LYC49" si="4379">LYA47</f>
        <v>5000</v>
      </c>
      <c r="LYE47" s="255">
        <f t="shared" ref="LYE47:LYE49" si="4380">LYC47</f>
        <v>5000</v>
      </c>
      <c r="LYG47" s="255">
        <f t="shared" ref="LYG47:LYG49" si="4381">LYE47</f>
        <v>5000</v>
      </c>
      <c r="LYI47" s="255">
        <f t="shared" ref="LYI47:LYI49" si="4382">LYG47</f>
        <v>5000</v>
      </c>
      <c r="LYK47" s="255">
        <f t="shared" ref="LYK47:LYK49" si="4383">LYI47</f>
        <v>5000</v>
      </c>
      <c r="LYM47" s="255">
        <f t="shared" ref="LYM47:LYM49" si="4384">LYK47</f>
        <v>5000</v>
      </c>
      <c r="LYO47" s="255">
        <f t="shared" ref="LYO47:LYO49" si="4385">LYM47</f>
        <v>5000</v>
      </c>
      <c r="LYQ47" s="255">
        <f t="shared" ref="LYQ47:LYQ49" si="4386">LYO47</f>
        <v>5000</v>
      </c>
      <c r="LYS47" s="255">
        <f t="shared" ref="LYS47:LYS49" si="4387">LYQ47</f>
        <v>5000</v>
      </c>
      <c r="LYU47" s="255">
        <f t="shared" ref="LYU47:LYU49" si="4388">LYS47</f>
        <v>5000</v>
      </c>
      <c r="LYW47" s="255">
        <f t="shared" ref="LYW47:LYW49" si="4389">LYU47</f>
        <v>5000</v>
      </c>
      <c r="LYY47" s="255">
        <f t="shared" ref="LYY47:LYY49" si="4390">LYW47</f>
        <v>5000</v>
      </c>
      <c r="LZA47" s="255">
        <f t="shared" ref="LZA47:LZA49" si="4391">LYY47</f>
        <v>5000</v>
      </c>
      <c r="LZC47" s="255">
        <f t="shared" ref="LZC47:LZC49" si="4392">LZA47</f>
        <v>5000</v>
      </c>
      <c r="LZE47" s="255">
        <f t="shared" ref="LZE47:LZE49" si="4393">LZC47</f>
        <v>5000</v>
      </c>
      <c r="LZG47" s="255">
        <f t="shared" ref="LZG47:LZG49" si="4394">LZE47</f>
        <v>5000</v>
      </c>
      <c r="LZI47" s="255">
        <f t="shared" ref="LZI47:LZI49" si="4395">LZG47</f>
        <v>5000</v>
      </c>
      <c r="LZK47" s="255">
        <f t="shared" ref="LZK47:LZK49" si="4396">LZI47</f>
        <v>5000</v>
      </c>
      <c r="LZM47" s="255">
        <f t="shared" ref="LZM47:LZM49" si="4397">LZK47</f>
        <v>5000</v>
      </c>
      <c r="LZO47" s="255">
        <f t="shared" ref="LZO47:LZO49" si="4398">LZM47</f>
        <v>5000</v>
      </c>
      <c r="LZQ47" s="255">
        <f t="shared" ref="LZQ47:LZQ49" si="4399">LZO47</f>
        <v>5000</v>
      </c>
      <c r="LZS47" s="255">
        <f t="shared" ref="LZS47:LZS49" si="4400">LZQ47</f>
        <v>5000</v>
      </c>
      <c r="LZU47" s="255">
        <f t="shared" ref="LZU47:LZU49" si="4401">LZS47</f>
        <v>5000</v>
      </c>
      <c r="LZW47" s="255">
        <f t="shared" ref="LZW47:LZW49" si="4402">LZU47</f>
        <v>5000</v>
      </c>
      <c r="LZY47" s="255">
        <f t="shared" ref="LZY47:LZY49" si="4403">LZW47</f>
        <v>5000</v>
      </c>
      <c r="MAA47" s="255">
        <f t="shared" ref="MAA47:MAA49" si="4404">LZY47</f>
        <v>5000</v>
      </c>
      <c r="MAC47" s="255">
        <f t="shared" ref="MAC47:MAC49" si="4405">MAA47</f>
        <v>5000</v>
      </c>
      <c r="MAE47" s="255">
        <f t="shared" ref="MAE47:MAE49" si="4406">MAC47</f>
        <v>5000</v>
      </c>
      <c r="MAG47" s="255">
        <f t="shared" ref="MAG47:MAG49" si="4407">MAE47</f>
        <v>5000</v>
      </c>
      <c r="MAI47" s="255">
        <f t="shared" ref="MAI47:MAI49" si="4408">MAG47</f>
        <v>5000</v>
      </c>
      <c r="MAK47" s="255">
        <f t="shared" ref="MAK47:MAK49" si="4409">MAI47</f>
        <v>5000</v>
      </c>
      <c r="MAM47" s="255">
        <f t="shared" ref="MAM47:MAM49" si="4410">MAK47</f>
        <v>5000</v>
      </c>
      <c r="MAO47" s="255">
        <f t="shared" ref="MAO47:MAO49" si="4411">MAM47</f>
        <v>5000</v>
      </c>
      <c r="MAQ47" s="255">
        <f t="shared" ref="MAQ47:MAQ49" si="4412">MAO47</f>
        <v>5000</v>
      </c>
      <c r="MAS47" s="255">
        <f t="shared" ref="MAS47:MAS49" si="4413">MAQ47</f>
        <v>5000</v>
      </c>
      <c r="MAU47" s="255">
        <f t="shared" ref="MAU47:MAU49" si="4414">MAS47</f>
        <v>5000</v>
      </c>
      <c r="MAW47" s="255">
        <f t="shared" ref="MAW47:MAW49" si="4415">MAU47</f>
        <v>5000</v>
      </c>
      <c r="MAY47" s="255">
        <f t="shared" ref="MAY47:MAY49" si="4416">MAW47</f>
        <v>5000</v>
      </c>
      <c r="MBA47" s="255">
        <f t="shared" ref="MBA47:MBA49" si="4417">MAY47</f>
        <v>5000</v>
      </c>
      <c r="MBC47" s="255">
        <f t="shared" ref="MBC47:MBC49" si="4418">MBA47</f>
        <v>5000</v>
      </c>
      <c r="MBE47" s="255">
        <f t="shared" ref="MBE47:MBE49" si="4419">MBC47</f>
        <v>5000</v>
      </c>
      <c r="MBG47" s="255">
        <f t="shared" ref="MBG47:MBG49" si="4420">MBE47</f>
        <v>5000</v>
      </c>
      <c r="MBI47" s="255">
        <f t="shared" ref="MBI47:MBI49" si="4421">MBG47</f>
        <v>5000</v>
      </c>
      <c r="MBK47" s="255">
        <f t="shared" ref="MBK47:MBK49" si="4422">MBI47</f>
        <v>5000</v>
      </c>
      <c r="MBM47" s="255">
        <f t="shared" ref="MBM47:MBM49" si="4423">MBK47</f>
        <v>5000</v>
      </c>
      <c r="MBO47" s="255">
        <f t="shared" ref="MBO47:MBO49" si="4424">MBM47</f>
        <v>5000</v>
      </c>
      <c r="MBQ47" s="255">
        <f t="shared" ref="MBQ47:MBQ49" si="4425">MBO47</f>
        <v>5000</v>
      </c>
      <c r="MBS47" s="255">
        <f t="shared" ref="MBS47:MBS49" si="4426">MBQ47</f>
        <v>5000</v>
      </c>
      <c r="MBU47" s="255">
        <f t="shared" ref="MBU47:MBU49" si="4427">MBS47</f>
        <v>5000</v>
      </c>
      <c r="MBW47" s="255">
        <f t="shared" ref="MBW47:MBW49" si="4428">MBU47</f>
        <v>5000</v>
      </c>
      <c r="MBY47" s="255">
        <f t="shared" ref="MBY47:MBY49" si="4429">MBW47</f>
        <v>5000</v>
      </c>
      <c r="MCA47" s="255">
        <f t="shared" ref="MCA47:MCA49" si="4430">MBY47</f>
        <v>5000</v>
      </c>
      <c r="MCC47" s="255">
        <f t="shared" ref="MCC47:MCC49" si="4431">MCA47</f>
        <v>5000</v>
      </c>
      <c r="MCE47" s="255">
        <f t="shared" ref="MCE47:MCE49" si="4432">MCC47</f>
        <v>5000</v>
      </c>
      <c r="MCG47" s="255">
        <f t="shared" ref="MCG47:MCG49" si="4433">MCE47</f>
        <v>5000</v>
      </c>
      <c r="MCI47" s="255">
        <f t="shared" ref="MCI47:MCI49" si="4434">MCG47</f>
        <v>5000</v>
      </c>
      <c r="MCK47" s="255">
        <f t="shared" ref="MCK47:MCK49" si="4435">MCI47</f>
        <v>5000</v>
      </c>
      <c r="MCM47" s="255">
        <f t="shared" ref="MCM47:MCM49" si="4436">MCK47</f>
        <v>5000</v>
      </c>
      <c r="MCO47" s="255">
        <f t="shared" ref="MCO47:MCO49" si="4437">MCM47</f>
        <v>5000</v>
      </c>
      <c r="MCQ47" s="255">
        <f t="shared" ref="MCQ47:MCQ49" si="4438">MCO47</f>
        <v>5000</v>
      </c>
      <c r="MCS47" s="255">
        <f t="shared" ref="MCS47:MCS49" si="4439">MCQ47</f>
        <v>5000</v>
      </c>
      <c r="MCU47" s="255">
        <f t="shared" ref="MCU47:MCU49" si="4440">MCS47</f>
        <v>5000</v>
      </c>
      <c r="MCW47" s="255">
        <f t="shared" ref="MCW47:MCW49" si="4441">MCU47</f>
        <v>5000</v>
      </c>
      <c r="MCY47" s="255">
        <f t="shared" ref="MCY47:MCY49" si="4442">MCW47</f>
        <v>5000</v>
      </c>
      <c r="MDA47" s="255">
        <f t="shared" ref="MDA47:MDA49" si="4443">MCY47</f>
        <v>5000</v>
      </c>
      <c r="MDC47" s="255">
        <f t="shared" ref="MDC47:MDC49" si="4444">MDA47</f>
        <v>5000</v>
      </c>
      <c r="MDE47" s="255">
        <f t="shared" ref="MDE47:MDE49" si="4445">MDC47</f>
        <v>5000</v>
      </c>
      <c r="MDG47" s="255">
        <f t="shared" ref="MDG47:MDG49" si="4446">MDE47</f>
        <v>5000</v>
      </c>
      <c r="MDI47" s="255">
        <f t="shared" ref="MDI47:MDI49" si="4447">MDG47</f>
        <v>5000</v>
      </c>
      <c r="MDK47" s="255">
        <f t="shared" ref="MDK47:MDK49" si="4448">MDI47</f>
        <v>5000</v>
      </c>
      <c r="MDM47" s="255">
        <f t="shared" ref="MDM47:MDM49" si="4449">MDK47</f>
        <v>5000</v>
      </c>
      <c r="MDO47" s="255">
        <f t="shared" ref="MDO47:MDO49" si="4450">MDM47</f>
        <v>5000</v>
      </c>
      <c r="MDQ47" s="255">
        <f t="shared" ref="MDQ47:MDQ49" si="4451">MDO47</f>
        <v>5000</v>
      </c>
      <c r="MDS47" s="255">
        <f t="shared" ref="MDS47:MDS49" si="4452">MDQ47</f>
        <v>5000</v>
      </c>
      <c r="MDU47" s="255">
        <f t="shared" ref="MDU47:MDU49" si="4453">MDS47</f>
        <v>5000</v>
      </c>
      <c r="MDW47" s="255">
        <f t="shared" ref="MDW47:MDW49" si="4454">MDU47</f>
        <v>5000</v>
      </c>
      <c r="MDY47" s="255">
        <f t="shared" ref="MDY47:MDY49" si="4455">MDW47</f>
        <v>5000</v>
      </c>
      <c r="MEA47" s="255">
        <f t="shared" ref="MEA47:MEA49" si="4456">MDY47</f>
        <v>5000</v>
      </c>
      <c r="MEC47" s="255">
        <f t="shared" ref="MEC47:MEC49" si="4457">MEA47</f>
        <v>5000</v>
      </c>
      <c r="MEE47" s="255">
        <f t="shared" ref="MEE47:MEE49" si="4458">MEC47</f>
        <v>5000</v>
      </c>
      <c r="MEG47" s="255">
        <f t="shared" ref="MEG47:MEG49" si="4459">MEE47</f>
        <v>5000</v>
      </c>
      <c r="MEI47" s="255">
        <f t="shared" ref="MEI47:MEI49" si="4460">MEG47</f>
        <v>5000</v>
      </c>
      <c r="MEK47" s="255">
        <f t="shared" ref="MEK47:MEK49" si="4461">MEI47</f>
        <v>5000</v>
      </c>
      <c r="MEM47" s="255">
        <f t="shared" ref="MEM47:MEM49" si="4462">MEK47</f>
        <v>5000</v>
      </c>
      <c r="MEO47" s="255">
        <f t="shared" ref="MEO47:MEO49" si="4463">MEM47</f>
        <v>5000</v>
      </c>
      <c r="MEQ47" s="255">
        <f t="shared" ref="MEQ47:MEQ49" si="4464">MEO47</f>
        <v>5000</v>
      </c>
      <c r="MES47" s="255">
        <f t="shared" ref="MES47:MES49" si="4465">MEQ47</f>
        <v>5000</v>
      </c>
      <c r="MEU47" s="255">
        <f t="shared" ref="MEU47:MEU49" si="4466">MES47</f>
        <v>5000</v>
      </c>
      <c r="MEW47" s="255">
        <f t="shared" ref="MEW47:MEW49" si="4467">MEU47</f>
        <v>5000</v>
      </c>
      <c r="MEY47" s="255">
        <f t="shared" ref="MEY47:MEY49" si="4468">MEW47</f>
        <v>5000</v>
      </c>
      <c r="MFA47" s="255">
        <f t="shared" ref="MFA47:MFA49" si="4469">MEY47</f>
        <v>5000</v>
      </c>
      <c r="MFC47" s="255">
        <f t="shared" ref="MFC47:MFC49" si="4470">MFA47</f>
        <v>5000</v>
      </c>
      <c r="MFE47" s="255">
        <f t="shared" ref="MFE47:MFE49" si="4471">MFC47</f>
        <v>5000</v>
      </c>
      <c r="MFG47" s="255">
        <f t="shared" ref="MFG47:MFG49" si="4472">MFE47</f>
        <v>5000</v>
      </c>
      <c r="MFI47" s="255">
        <f t="shared" ref="MFI47:MFI49" si="4473">MFG47</f>
        <v>5000</v>
      </c>
      <c r="MFK47" s="255">
        <f t="shared" ref="MFK47:MFK49" si="4474">MFI47</f>
        <v>5000</v>
      </c>
      <c r="MFM47" s="255">
        <f t="shared" ref="MFM47:MFM49" si="4475">MFK47</f>
        <v>5000</v>
      </c>
      <c r="MFO47" s="255">
        <f t="shared" ref="MFO47:MFO49" si="4476">MFM47</f>
        <v>5000</v>
      </c>
      <c r="MFQ47" s="255">
        <f t="shared" ref="MFQ47:MFQ49" si="4477">MFO47</f>
        <v>5000</v>
      </c>
      <c r="MFS47" s="255">
        <f t="shared" ref="MFS47:MFS49" si="4478">MFQ47</f>
        <v>5000</v>
      </c>
      <c r="MFU47" s="255">
        <f t="shared" ref="MFU47:MFU49" si="4479">MFS47</f>
        <v>5000</v>
      </c>
      <c r="MFW47" s="255">
        <f t="shared" ref="MFW47:MFW49" si="4480">MFU47</f>
        <v>5000</v>
      </c>
      <c r="MFY47" s="255">
        <f t="shared" ref="MFY47:MFY49" si="4481">MFW47</f>
        <v>5000</v>
      </c>
      <c r="MGA47" s="255">
        <f t="shared" ref="MGA47:MGA49" si="4482">MFY47</f>
        <v>5000</v>
      </c>
      <c r="MGC47" s="255">
        <f t="shared" ref="MGC47:MGC49" si="4483">MGA47</f>
        <v>5000</v>
      </c>
      <c r="MGE47" s="255">
        <f t="shared" ref="MGE47:MGE49" si="4484">MGC47</f>
        <v>5000</v>
      </c>
      <c r="MGG47" s="255">
        <f t="shared" ref="MGG47:MGG49" si="4485">MGE47</f>
        <v>5000</v>
      </c>
      <c r="MGI47" s="255">
        <f t="shared" ref="MGI47:MGI49" si="4486">MGG47</f>
        <v>5000</v>
      </c>
      <c r="MGK47" s="255">
        <f t="shared" ref="MGK47:MGK49" si="4487">MGI47</f>
        <v>5000</v>
      </c>
      <c r="MGM47" s="255">
        <f t="shared" ref="MGM47:MGM49" si="4488">MGK47</f>
        <v>5000</v>
      </c>
      <c r="MGO47" s="255">
        <f t="shared" ref="MGO47:MGO49" si="4489">MGM47</f>
        <v>5000</v>
      </c>
      <c r="MGQ47" s="255">
        <f t="shared" ref="MGQ47:MGQ49" si="4490">MGO47</f>
        <v>5000</v>
      </c>
      <c r="MGS47" s="255">
        <f t="shared" ref="MGS47:MGS49" si="4491">MGQ47</f>
        <v>5000</v>
      </c>
      <c r="MGU47" s="255">
        <f t="shared" ref="MGU47:MGU49" si="4492">MGS47</f>
        <v>5000</v>
      </c>
      <c r="MGW47" s="255">
        <f t="shared" ref="MGW47:MGW49" si="4493">MGU47</f>
        <v>5000</v>
      </c>
      <c r="MGY47" s="255">
        <f t="shared" ref="MGY47:MGY49" si="4494">MGW47</f>
        <v>5000</v>
      </c>
      <c r="MHA47" s="255">
        <f t="shared" ref="MHA47:MHA49" si="4495">MGY47</f>
        <v>5000</v>
      </c>
      <c r="MHC47" s="255">
        <f t="shared" ref="MHC47:MHC49" si="4496">MHA47</f>
        <v>5000</v>
      </c>
      <c r="MHE47" s="255">
        <f t="shared" ref="MHE47:MHE49" si="4497">MHC47</f>
        <v>5000</v>
      </c>
      <c r="MHG47" s="255">
        <f t="shared" ref="MHG47:MHG49" si="4498">MHE47</f>
        <v>5000</v>
      </c>
      <c r="MHI47" s="255">
        <f t="shared" ref="MHI47:MHI49" si="4499">MHG47</f>
        <v>5000</v>
      </c>
      <c r="MHK47" s="255">
        <f t="shared" ref="MHK47:MHK49" si="4500">MHI47</f>
        <v>5000</v>
      </c>
      <c r="MHM47" s="255">
        <f t="shared" ref="MHM47:MHM49" si="4501">MHK47</f>
        <v>5000</v>
      </c>
      <c r="MHO47" s="255">
        <f t="shared" ref="MHO47:MHO49" si="4502">MHM47</f>
        <v>5000</v>
      </c>
      <c r="MHQ47" s="255">
        <f t="shared" ref="MHQ47:MHQ49" si="4503">MHO47</f>
        <v>5000</v>
      </c>
      <c r="MHS47" s="255">
        <f t="shared" ref="MHS47:MHS49" si="4504">MHQ47</f>
        <v>5000</v>
      </c>
      <c r="MHU47" s="255">
        <f t="shared" ref="MHU47:MHU49" si="4505">MHS47</f>
        <v>5000</v>
      </c>
      <c r="MHW47" s="255">
        <f t="shared" ref="MHW47:MHW49" si="4506">MHU47</f>
        <v>5000</v>
      </c>
      <c r="MHY47" s="255">
        <f t="shared" ref="MHY47:MHY49" si="4507">MHW47</f>
        <v>5000</v>
      </c>
      <c r="MIA47" s="255">
        <f t="shared" ref="MIA47:MIA49" si="4508">MHY47</f>
        <v>5000</v>
      </c>
      <c r="MIC47" s="255">
        <f t="shared" ref="MIC47:MIC49" si="4509">MIA47</f>
        <v>5000</v>
      </c>
      <c r="MIE47" s="255">
        <f t="shared" ref="MIE47:MIE49" si="4510">MIC47</f>
        <v>5000</v>
      </c>
      <c r="MIG47" s="255">
        <f t="shared" ref="MIG47:MIG49" si="4511">MIE47</f>
        <v>5000</v>
      </c>
      <c r="MII47" s="255">
        <f t="shared" ref="MII47:MII49" si="4512">MIG47</f>
        <v>5000</v>
      </c>
      <c r="MIK47" s="255">
        <f t="shared" ref="MIK47:MIK49" si="4513">MII47</f>
        <v>5000</v>
      </c>
      <c r="MIM47" s="255">
        <f t="shared" ref="MIM47:MIM49" si="4514">MIK47</f>
        <v>5000</v>
      </c>
      <c r="MIO47" s="255">
        <f t="shared" ref="MIO47:MIO49" si="4515">MIM47</f>
        <v>5000</v>
      </c>
      <c r="MIQ47" s="255">
        <f t="shared" ref="MIQ47:MIQ49" si="4516">MIO47</f>
        <v>5000</v>
      </c>
      <c r="MIS47" s="255">
        <f t="shared" ref="MIS47:MIS49" si="4517">MIQ47</f>
        <v>5000</v>
      </c>
      <c r="MIU47" s="255">
        <f t="shared" ref="MIU47:MIU49" si="4518">MIS47</f>
        <v>5000</v>
      </c>
      <c r="MIW47" s="255">
        <f t="shared" ref="MIW47:MIW49" si="4519">MIU47</f>
        <v>5000</v>
      </c>
      <c r="MIY47" s="255">
        <f t="shared" ref="MIY47:MIY49" si="4520">MIW47</f>
        <v>5000</v>
      </c>
      <c r="MJA47" s="255">
        <f t="shared" ref="MJA47:MJA49" si="4521">MIY47</f>
        <v>5000</v>
      </c>
      <c r="MJC47" s="255">
        <f t="shared" ref="MJC47:MJC49" si="4522">MJA47</f>
        <v>5000</v>
      </c>
      <c r="MJE47" s="255">
        <f t="shared" ref="MJE47:MJE49" si="4523">MJC47</f>
        <v>5000</v>
      </c>
      <c r="MJG47" s="255">
        <f t="shared" ref="MJG47:MJG49" si="4524">MJE47</f>
        <v>5000</v>
      </c>
      <c r="MJI47" s="255">
        <f t="shared" ref="MJI47:MJI49" si="4525">MJG47</f>
        <v>5000</v>
      </c>
      <c r="MJK47" s="255">
        <f t="shared" ref="MJK47:MJK49" si="4526">MJI47</f>
        <v>5000</v>
      </c>
      <c r="MJM47" s="255">
        <f t="shared" ref="MJM47:MJM49" si="4527">MJK47</f>
        <v>5000</v>
      </c>
      <c r="MJO47" s="255">
        <f t="shared" ref="MJO47:MJO49" si="4528">MJM47</f>
        <v>5000</v>
      </c>
      <c r="MJQ47" s="255">
        <f t="shared" ref="MJQ47:MJQ49" si="4529">MJO47</f>
        <v>5000</v>
      </c>
      <c r="MJS47" s="255">
        <f t="shared" ref="MJS47:MJS49" si="4530">MJQ47</f>
        <v>5000</v>
      </c>
      <c r="MJU47" s="255">
        <f t="shared" ref="MJU47:MJU49" si="4531">MJS47</f>
        <v>5000</v>
      </c>
      <c r="MJW47" s="255">
        <f t="shared" ref="MJW47:MJW49" si="4532">MJU47</f>
        <v>5000</v>
      </c>
      <c r="MJY47" s="255">
        <f t="shared" ref="MJY47:MJY49" si="4533">MJW47</f>
        <v>5000</v>
      </c>
      <c r="MKA47" s="255">
        <f t="shared" ref="MKA47:MKA49" si="4534">MJY47</f>
        <v>5000</v>
      </c>
      <c r="MKC47" s="255">
        <f t="shared" ref="MKC47:MKC49" si="4535">MKA47</f>
        <v>5000</v>
      </c>
      <c r="MKE47" s="255">
        <f t="shared" ref="MKE47:MKE49" si="4536">MKC47</f>
        <v>5000</v>
      </c>
      <c r="MKG47" s="255">
        <f t="shared" ref="MKG47:MKG49" si="4537">MKE47</f>
        <v>5000</v>
      </c>
      <c r="MKI47" s="255">
        <f t="shared" ref="MKI47:MKI49" si="4538">MKG47</f>
        <v>5000</v>
      </c>
      <c r="MKK47" s="255">
        <f t="shared" ref="MKK47:MKK49" si="4539">MKI47</f>
        <v>5000</v>
      </c>
      <c r="MKM47" s="255">
        <f t="shared" ref="MKM47:MKM49" si="4540">MKK47</f>
        <v>5000</v>
      </c>
      <c r="MKO47" s="255">
        <f t="shared" ref="MKO47:MKO49" si="4541">MKM47</f>
        <v>5000</v>
      </c>
      <c r="MKQ47" s="255">
        <f t="shared" ref="MKQ47:MKQ49" si="4542">MKO47</f>
        <v>5000</v>
      </c>
      <c r="MKS47" s="255">
        <f t="shared" ref="MKS47:MKS49" si="4543">MKQ47</f>
        <v>5000</v>
      </c>
      <c r="MKU47" s="255">
        <f t="shared" ref="MKU47:MKU49" si="4544">MKS47</f>
        <v>5000</v>
      </c>
      <c r="MKW47" s="255">
        <f t="shared" ref="MKW47:MKW49" si="4545">MKU47</f>
        <v>5000</v>
      </c>
      <c r="MKY47" s="255">
        <f t="shared" ref="MKY47:MKY49" si="4546">MKW47</f>
        <v>5000</v>
      </c>
      <c r="MLA47" s="255">
        <f t="shared" ref="MLA47:MLA49" si="4547">MKY47</f>
        <v>5000</v>
      </c>
      <c r="MLC47" s="255">
        <f t="shared" ref="MLC47:MLC49" si="4548">MLA47</f>
        <v>5000</v>
      </c>
      <c r="MLE47" s="255">
        <f t="shared" ref="MLE47:MLE49" si="4549">MLC47</f>
        <v>5000</v>
      </c>
      <c r="MLG47" s="255">
        <f t="shared" ref="MLG47:MLG49" si="4550">MLE47</f>
        <v>5000</v>
      </c>
      <c r="MLI47" s="255">
        <f t="shared" ref="MLI47:MLI49" si="4551">MLG47</f>
        <v>5000</v>
      </c>
      <c r="MLK47" s="255">
        <f t="shared" ref="MLK47:MLK49" si="4552">MLI47</f>
        <v>5000</v>
      </c>
      <c r="MLM47" s="255">
        <f t="shared" ref="MLM47:MLM49" si="4553">MLK47</f>
        <v>5000</v>
      </c>
      <c r="MLO47" s="255">
        <f t="shared" ref="MLO47:MLO49" si="4554">MLM47</f>
        <v>5000</v>
      </c>
      <c r="MLQ47" s="255">
        <f t="shared" ref="MLQ47:MLQ49" si="4555">MLO47</f>
        <v>5000</v>
      </c>
      <c r="MLS47" s="255">
        <f t="shared" ref="MLS47:MLS49" si="4556">MLQ47</f>
        <v>5000</v>
      </c>
      <c r="MLU47" s="255">
        <f t="shared" ref="MLU47:MLU49" si="4557">MLS47</f>
        <v>5000</v>
      </c>
      <c r="MLW47" s="255">
        <f t="shared" ref="MLW47:MLW49" si="4558">MLU47</f>
        <v>5000</v>
      </c>
      <c r="MLY47" s="255">
        <f t="shared" ref="MLY47:MLY49" si="4559">MLW47</f>
        <v>5000</v>
      </c>
      <c r="MMA47" s="255">
        <f t="shared" ref="MMA47:MMA49" si="4560">MLY47</f>
        <v>5000</v>
      </c>
      <c r="MMC47" s="255">
        <f t="shared" ref="MMC47:MMC49" si="4561">MMA47</f>
        <v>5000</v>
      </c>
      <c r="MME47" s="255">
        <f t="shared" ref="MME47:MME49" si="4562">MMC47</f>
        <v>5000</v>
      </c>
      <c r="MMG47" s="255">
        <f t="shared" ref="MMG47:MMG49" si="4563">MME47</f>
        <v>5000</v>
      </c>
      <c r="MMI47" s="255">
        <f t="shared" ref="MMI47:MMI49" si="4564">MMG47</f>
        <v>5000</v>
      </c>
      <c r="MMK47" s="255">
        <f t="shared" ref="MMK47:MMK49" si="4565">MMI47</f>
        <v>5000</v>
      </c>
      <c r="MMM47" s="255">
        <f t="shared" ref="MMM47:MMM49" si="4566">MMK47</f>
        <v>5000</v>
      </c>
      <c r="MMO47" s="255">
        <f t="shared" ref="MMO47:MMO49" si="4567">MMM47</f>
        <v>5000</v>
      </c>
      <c r="MMQ47" s="255">
        <f t="shared" ref="MMQ47:MMQ49" si="4568">MMO47</f>
        <v>5000</v>
      </c>
      <c r="MMS47" s="255">
        <f t="shared" ref="MMS47:MMS49" si="4569">MMQ47</f>
        <v>5000</v>
      </c>
      <c r="MMU47" s="255">
        <f t="shared" ref="MMU47:MMU49" si="4570">MMS47</f>
        <v>5000</v>
      </c>
      <c r="MMW47" s="255">
        <f t="shared" ref="MMW47:MMW49" si="4571">MMU47</f>
        <v>5000</v>
      </c>
      <c r="MMY47" s="255">
        <f t="shared" ref="MMY47:MMY49" si="4572">MMW47</f>
        <v>5000</v>
      </c>
      <c r="MNA47" s="255">
        <f t="shared" ref="MNA47:MNA49" si="4573">MMY47</f>
        <v>5000</v>
      </c>
      <c r="MNC47" s="255">
        <f t="shared" ref="MNC47:MNC49" si="4574">MNA47</f>
        <v>5000</v>
      </c>
      <c r="MNE47" s="255">
        <f t="shared" ref="MNE47:MNE49" si="4575">MNC47</f>
        <v>5000</v>
      </c>
      <c r="MNG47" s="255">
        <f t="shared" ref="MNG47:MNG49" si="4576">MNE47</f>
        <v>5000</v>
      </c>
      <c r="MNI47" s="255">
        <f t="shared" ref="MNI47:MNI49" si="4577">MNG47</f>
        <v>5000</v>
      </c>
      <c r="MNK47" s="255">
        <f t="shared" ref="MNK47:MNK49" si="4578">MNI47</f>
        <v>5000</v>
      </c>
      <c r="MNM47" s="255">
        <f t="shared" ref="MNM47:MNM49" si="4579">MNK47</f>
        <v>5000</v>
      </c>
      <c r="MNO47" s="255">
        <f t="shared" ref="MNO47:MNO49" si="4580">MNM47</f>
        <v>5000</v>
      </c>
      <c r="MNQ47" s="255">
        <f t="shared" ref="MNQ47:MNQ49" si="4581">MNO47</f>
        <v>5000</v>
      </c>
      <c r="MNS47" s="255">
        <f t="shared" ref="MNS47:MNS49" si="4582">MNQ47</f>
        <v>5000</v>
      </c>
      <c r="MNU47" s="255">
        <f t="shared" ref="MNU47:MNU49" si="4583">MNS47</f>
        <v>5000</v>
      </c>
      <c r="MNW47" s="255">
        <f t="shared" ref="MNW47:MNW49" si="4584">MNU47</f>
        <v>5000</v>
      </c>
      <c r="MNY47" s="255">
        <f t="shared" ref="MNY47:MNY49" si="4585">MNW47</f>
        <v>5000</v>
      </c>
      <c r="MOA47" s="255">
        <f t="shared" ref="MOA47:MOA49" si="4586">MNY47</f>
        <v>5000</v>
      </c>
      <c r="MOC47" s="255">
        <f t="shared" ref="MOC47:MOC49" si="4587">MOA47</f>
        <v>5000</v>
      </c>
      <c r="MOE47" s="255">
        <f t="shared" ref="MOE47:MOE49" si="4588">MOC47</f>
        <v>5000</v>
      </c>
      <c r="MOG47" s="255">
        <f t="shared" ref="MOG47:MOG49" si="4589">MOE47</f>
        <v>5000</v>
      </c>
      <c r="MOI47" s="255">
        <f t="shared" ref="MOI47:MOI49" si="4590">MOG47</f>
        <v>5000</v>
      </c>
      <c r="MOK47" s="255">
        <f t="shared" ref="MOK47:MOK49" si="4591">MOI47</f>
        <v>5000</v>
      </c>
      <c r="MOM47" s="255">
        <f t="shared" ref="MOM47:MOM49" si="4592">MOK47</f>
        <v>5000</v>
      </c>
      <c r="MOO47" s="255">
        <f t="shared" ref="MOO47:MOO49" si="4593">MOM47</f>
        <v>5000</v>
      </c>
      <c r="MOQ47" s="255">
        <f t="shared" ref="MOQ47:MOQ49" si="4594">MOO47</f>
        <v>5000</v>
      </c>
      <c r="MOS47" s="255">
        <f t="shared" ref="MOS47:MOS49" si="4595">MOQ47</f>
        <v>5000</v>
      </c>
      <c r="MOU47" s="255">
        <f t="shared" ref="MOU47:MOU49" si="4596">MOS47</f>
        <v>5000</v>
      </c>
      <c r="MOW47" s="255">
        <f t="shared" ref="MOW47:MOW49" si="4597">MOU47</f>
        <v>5000</v>
      </c>
      <c r="MOY47" s="255">
        <f t="shared" ref="MOY47:MOY49" si="4598">MOW47</f>
        <v>5000</v>
      </c>
      <c r="MPA47" s="255">
        <f t="shared" ref="MPA47:MPA49" si="4599">MOY47</f>
        <v>5000</v>
      </c>
      <c r="MPC47" s="255">
        <f t="shared" ref="MPC47:MPC49" si="4600">MPA47</f>
        <v>5000</v>
      </c>
      <c r="MPE47" s="255">
        <f t="shared" ref="MPE47:MPE49" si="4601">MPC47</f>
        <v>5000</v>
      </c>
      <c r="MPG47" s="255">
        <f t="shared" ref="MPG47:MPG49" si="4602">MPE47</f>
        <v>5000</v>
      </c>
      <c r="MPI47" s="255">
        <f t="shared" ref="MPI47:MPI49" si="4603">MPG47</f>
        <v>5000</v>
      </c>
      <c r="MPK47" s="255">
        <f t="shared" ref="MPK47:MPK49" si="4604">MPI47</f>
        <v>5000</v>
      </c>
      <c r="MPM47" s="255">
        <f t="shared" ref="MPM47:MPM49" si="4605">MPK47</f>
        <v>5000</v>
      </c>
      <c r="MPO47" s="255">
        <f t="shared" ref="MPO47:MPO49" si="4606">MPM47</f>
        <v>5000</v>
      </c>
      <c r="MPQ47" s="255">
        <f t="shared" ref="MPQ47:MPQ49" si="4607">MPO47</f>
        <v>5000</v>
      </c>
      <c r="MPS47" s="255">
        <f t="shared" ref="MPS47:MPS49" si="4608">MPQ47</f>
        <v>5000</v>
      </c>
      <c r="MPU47" s="255">
        <f t="shared" ref="MPU47:MPU49" si="4609">MPS47</f>
        <v>5000</v>
      </c>
      <c r="MPW47" s="255">
        <f t="shared" ref="MPW47:MPW49" si="4610">MPU47</f>
        <v>5000</v>
      </c>
      <c r="MPY47" s="255">
        <f t="shared" ref="MPY47:MPY49" si="4611">MPW47</f>
        <v>5000</v>
      </c>
      <c r="MQA47" s="255">
        <f t="shared" ref="MQA47:MQA49" si="4612">MPY47</f>
        <v>5000</v>
      </c>
      <c r="MQC47" s="255">
        <f t="shared" ref="MQC47:MQC49" si="4613">MQA47</f>
        <v>5000</v>
      </c>
      <c r="MQE47" s="255">
        <f t="shared" ref="MQE47:MQE49" si="4614">MQC47</f>
        <v>5000</v>
      </c>
      <c r="MQG47" s="255">
        <f t="shared" ref="MQG47:MQG49" si="4615">MQE47</f>
        <v>5000</v>
      </c>
      <c r="MQI47" s="255">
        <f t="shared" ref="MQI47:MQI49" si="4616">MQG47</f>
        <v>5000</v>
      </c>
      <c r="MQK47" s="255">
        <f t="shared" ref="MQK47:MQK49" si="4617">MQI47</f>
        <v>5000</v>
      </c>
      <c r="MQM47" s="255">
        <f t="shared" ref="MQM47:MQM49" si="4618">MQK47</f>
        <v>5000</v>
      </c>
      <c r="MQO47" s="255">
        <f t="shared" ref="MQO47:MQO49" si="4619">MQM47</f>
        <v>5000</v>
      </c>
      <c r="MQQ47" s="255">
        <f t="shared" ref="MQQ47:MQQ49" si="4620">MQO47</f>
        <v>5000</v>
      </c>
      <c r="MQS47" s="255">
        <f t="shared" ref="MQS47:MQS49" si="4621">MQQ47</f>
        <v>5000</v>
      </c>
      <c r="MQU47" s="255">
        <f t="shared" ref="MQU47:MQU49" si="4622">MQS47</f>
        <v>5000</v>
      </c>
      <c r="MQW47" s="255">
        <f t="shared" ref="MQW47:MQW49" si="4623">MQU47</f>
        <v>5000</v>
      </c>
      <c r="MQY47" s="255">
        <f t="shared" ref="MQY47:MQY49" si="4624">MQW47</f>
        <v>5000</v>
      </c>
      <c r="MRA47" s="255">
        <f t="shared" ref="MRA47:MRA49" si="4625">MQY47</f>
        <v>5000</v>
      </c>
      <c r="MRC47" s="255">
        <f t="shared" ref="MRC47:MRC49" si="4626">MRA47</f>
        <v>5000</v>
      </c>
      <c r="MRE47" s="255">
        <f t="shared" ref="MRE47:MRE49" si="4627">MRC47</f>
        <v>5000</v>
      </c>
      <c r="MRG47" s="255">
        <f t="shared" ref="MRG47:MRG49" si="4628">MRE47</f>
        <v>5000</v>
      </c>
      <c r="MRI47" s="255">
        <f t="shared" ref="MRI47:MRI49" si="4629">MRG47</f>
        <v>5000</v>
      </c>
      <c r="MRK47" s="255">
        <f t="shared" ref="MRK47:MRK49" si="4630">MRI47</f>
        <v>5000</v>
      </c>
      <c r="MRM47" s="255">
        <f t="shared" ref="MRM47:MRM49" si="4631">MRK47</f>
        <v>5000</v>
      </c>
      <c r="MRO47" s="255">
        <f t="shared" ref="MRO47:MRO49" si="4632">MRM47</f>
        <v>5000</v>
      </c>
      <c r="MRQ47" s="255">
        <f t="shared" ref="MRQ47:MRQ49" si="4633">MRO47</f>
        <v>5000</v>
      </c>
      <c r="MRS47" s="255">
        <f t="shared" ref="MRS47:MRS49" si="4634">MRQ47</f>
        <v>5000</v>
      </c>
      <c r="MRU47" s="255">
        <f t="shared" ref="MRU47:MRU49" si="4635">MRS47</f>
        <v>5000</v>
      </c>
      <c r="MRW47" s="255">
        <f t="shared" ref="MRW47:MRW49" si="4636">MRU47</f>
        <v>5000</v>
      </c>
      <c r="MRY47" s="255">
        <f t="shared" ref="MRY47:MRY49" si="4637">MRW47</f>
        <v>5000</v>
      </c>
      <c r="MSA47" s="255">
        <f t="shared" ref="MSA47:MSA49" si="4638">MRY47</f>
        <v>5000</v>
      </c>
      <c r="MSC47" s="255">
        <f t="shared" ref="MSC47:MSC49" si="4639">MSA47</f>
        <v>5000</v>
      </c>
      <c r="MSE47" s="255">
        <f t="shared" ref="MSE47:MSE49" si="4640">MSC47</f>
        <v>5000</v>
      </c>
      <c r="MSG47" s="255">
        <f t="shared" ref="MSG47:MSG49" si="4641">MSE47</f>
        <v>5000</v>
      </c>
      <c r="MSI47" s="255">
        <f t="shared" ref="MSI47:MSI49" si="4642">MSG47</f>
        <v>5000</v>
      </c>
      <c r="MSK47" s="255">
        <f t="shared" ref="MSK47:MSK49" si="4643">MSI47</f>
        <v>5000</v>
      </c>
      <c r="MSM47" s="255">
        <f t="shared" ref="MSM47:MSM49" si="4644">MSK47</f>
        <v>5000</v>
      </c>
      <c r="MSO47" s="255">
        <f t="shared" ref="MSO47:MSO49" si="4645">MSM47</f>
        <v>5000</v>
      </c>
      <c r="MSQ47" s="255">
        <f t="shared" ref="MSQ47:MSQ49" si="4646">MSO47</f>
        <v>5000</v>
      </c>
      <c r="MSS47" s="255">
        <f t="shared" ref="MSS47:MSS49" si="4647">MSQ47</f>
        <v>5000</v>
      </c>
      <c r="MSU47" s="255">
        <f t="shared" ref="MSU47:MSU49" si="4648">MSS47</f>
        <v>5000</v>
      </c>
      <c r="MSW47" s="255">
        <f t="shared" ref="MSW47:MSW49" si="4649">MSU47</f>
        <v>5000</v>
      </c>
      <c r="MSY47" s="255">
        <f t="shared" ref="MSY47:MSY49" si="4650">MSW47</f>
        <v>5000</v>
      </c>
      <c r="MTA47" s="255">
        <f t="shared" ref="MTA47:MTA49" si="4651">MSY47</f>
        <v>5000</v>
      </c>
      <c r="MTC47" s="255">
        <f t="shared" ref="MTC47:MTC49" si="4652">MTA47</f>
        <v>5000</v>
      </c>
      <c r="MTE47" s="255">
        <f t="shared" ref="MTE47:MTE49" si="4653">MTC47</f>
        <v>5000</v>
      </c>
      <c r="MTG47" s="255">
        <f t="shared" ref="MTG47:MTG49" si="4654">MTE47</f>
        <v>5000</v>
      </c>
      <c r="MTI47" s="255">
        <f t="shared" ref="MTI47:MTI49" si="4655">MTG47</f>
        <v>5000</v>
      </c>
      <c r="MTK47" s="255">
        <f t="shared" ref="MTK47:MTK49" si="4656">MTI47</f>
        <v>5000</v>
      </c>
      <c r="MTM47" s="255">
        <f t="shared" ref="MTM47:MTM49" si="4657">MTK47</f>
        <v>5000</v>
      </c>
      <c r="MTO47" s="255">
        <f t="shared" ref="MTO47:MTO49" si="4658">MTM47</f>
        <v>5000</v>
      </c>
      <c r="MTQ47" s="255">
        <f t="shared" ref="MTQ47:MTQ49" si="4659">MTO47</f>
        <v>5000</v>
      </c>
      <c r="MTS47" s="255">
        <f t="shared" ref="MTS47:MTS49" si="4660">MTQ47</f>
        <v>5000</v>
      </c>
      <c r="MTU47" s="255">
        <f t="shared" ref="MTU47:MTU49" si="4661">MTS47</f>
        <v>5000</v>
      </c>
      <c r="MTW47" s="255">
        <f t="shared" ref="MTW47:MTW49" si="4662">MTU47</f>
        <v>5000</v>
      </c>
      <c r="MTY47" s="255">
        <f t="shared" ref="MTY47:MTY49" si="4663">MTW47</f>
        <v>5000</v>
      </c>
      <c r="MUA47" s="255">
        <f t="shared" ref="MUA47:MUA49" si="4664">MTY47</f>
        <v>5000</v>
      </c>
      <c r="MUC47" s="255">
        <f t="shared" ref="MUC47:MUC49" si="4665">MUA47</f>
        <v>5000</v>
      </c>
      <c r="MUE47" s="255">
        <f t="shared" ref="MUE47:MUE49" si="4666">MUC47</f>
        <v>5000</v>
      </c>
      <c r="MUG47" s="255">
        <f t="shared" ref="MUG47:MUG49" si="4667">MUE47</f>
        <v>5000</v>
      </c>
      <c r="MUI47" s="255">
        <f t="shared" ref="MUI47:MUI49" si="4668">MUG47</f>
        <v>5000</v>
      </c>
      <c r="MUK47" s="255">
        <f t="shared" ref="MUK47:MUK49" si="4669">MUI47</f>
        <v>5000</v>
      </c>
      <c r="MUM47" s="255">
        <f t="shared" ref="MUM47:MUM49" si="4670">MUK47</f>
        <v>5000</v>
      </c>
      <c r="MUO47" s="255">
        <f t="shared" ref="MUO47:MUO49" si="4671">MUM47</f>
        <v>5000</v>
      </c>
      <c r="MUQ47" s="255">
        <f t="shared" ref="MUQ47:MUQ49" si="4672">MUO47</f>
        <v>5000</v>
      </c>
      <c r="MUS47" s="255">
        <f t="shared" ref="MUS47:MUS49" si="4673">MUQ47</f>
        <v>5000</v>
      </c>
      <c r="MUU47" s="255">
        <f t="shared" ref="MUU47:MUU49" si="4674">MUS47</f>
        <v>5000</v>
      </c>
      <c r="MUW47" s="255">
        <f t="shared" ref="MUW47:MUW49" si="4675">MUU47</f>
        <v>5000</v>
      </c>
      <c r="MUY47" s="255">
        <f t="shared" ref="MUY47:MUY49" si="4676">MUW47</f>
        <v>5000</v>
      </c>
      <c r="MVA47" s="255">
        <f t="shared" ref="MVA47:MVA49" si="4677">MUY47</f>
        <v>5000</v>
      </c>
      <c r="MVC47" s="255">
        <f t="shared" ref="MVC47:MVC49" si="4678">MVA47</f>
        <v>5000</v>
      </c>
      <c r="MVE47" s="255">
        <f t="shared" ref="MVE47:MVE49" si="4679">MVC47</f>
        <v>5000</v>
      </c>
      <c r="MVG47" s="255">
        <f t="shared" ref="MVG47:MVG49" si="4680">MVE47</f>
        <v>5000</v>
      </c>
      <c r="MVI47" s="255">
        <f t="shared" ref="MVI47:MVI49" si="4681">MVG47</f>
        <v>5000</v>
      </c>
      <c r="MVK47" s="255">
        <f t="shared" ref="MVK47:MVK49" si="4682">MVI47</f>
        <v>5000</v>
      </c>
      <c r="MVM47" s="255">
        <f t="shared" ref="MVM47:MVM49" si="4683">MVK47</f>
        <v>5000</v>
      </c>
      <c r="MVO47" s="255">
        <f t="shared" ref="MVO47:MVO49" si="4684">MVM47</f>
        <v>5000</v>
      </c>
      <c r="MVQ47" s="255">
        <f t="shared" ref="MVQ47:MVQ49" si="4685">MVO47</f>
        <v>5000</v>
      </c>
      <c r="MVS47" s="255">
        <f t="shared" ref="MVS47:MVS49" si="4686">MVQ47</f>
        <v>5000</v>
      </c>
      <c r="MVU47" s="255">
        <f t="shared" ref="MVU47:MVU49" si="4687">MVS47</f>
        <v>5000</v>
      </c>
      <c r="MVW47" s="255">
        <f t="shared" ref="MVW47:MVW49" si="4688">MVU47</f>
        <v>5000</v>
      </c>
      <c r="MVY47" s="255">
        <f t="shared" ref="MVY47:MVY49" si="4689">MVW47</f>
        <v>5000</v>
      </c>
      <c r="MWA47" s="255">
        <f t="shared" ref="MWA47:MWA49" si="4690">MVY47</f>
        <v>5000</v>
      </c>
      <c r="MWC47" s="255">
        <f t="shared" ref="MWC47:MWC49" si="4691">MWA47</f>
        <v>5000</v>
      </c>
      <c r="MWE47" s="255">
        <f t="shared" ref="MWE47:MWE49" si="4692">MWC47</f>
        <v>5000</v>
      </c>
      <c r="MWG47" s="255">
        <f t="shared" ref="MWG47:MWG49" si="4693">MWE47</f>
        <v>5000</v>
      </c>
      <c r="MWI47" s="255">
        <f t="shared" ref="MWI47:MWI49" si="4694">MWG47</f>
        <v>5000</v>
      </c>
      <c r="MWK47" s="255">
        <f t="shared" ref="MWK47:MWK49" si="4695">MWI47</f>
        <v>5000</v>
      </c>
      <c r="MWM47" s="255">
        <f t="shared" ref="MWM47:MWM49" si="4696">MWK47</f>
        <v>5000</v>
      </c>
      <c r="MWO47" s="255">
        <f t="shared" ref="MWO47:MWO49" si="4697">MWM47</f>
        <v>5000</v>
      </c>
      <c r="MWQ47" s="255">
        <f t="shared" ref="MWQ47:MWQ49" si="4698">MWO47</f>
        <v>5000</v>
      </c>
      <c r="MWS47" s="255">
        <f t="shared" ref="MWS47:MWS49" si="4699">MWQ47</f>
        <v>5000</v>
      </c>
      <c r="MWU47" s="255">
        <f t="shared" ref="MWU47:MWU49" si="4700">MWS47</f>
        <v>5000</v>
      </c>
      <c r="MWW47" s="255">
        <f t="shared" ref="MWW47:MWW49" si="4701">MWU47</f>
        <v>5000</v>
      </c>
      <c r="MWY47" s="255">
        <f t="shared" ref="MWY47:MWY49" si="4702">MWW47</f>
        <v>5000</v>
      </c>
      <c r="MXA47" s="255">
        <f t="shared" ref="MXA47:MXA49" si="4703">MWY47</f>
        <v>5000</v>
      </c>
      <c r="MXC47" s="255">
        <f t="shared" ref="MXC47:MXC49" si="4704">MXA47</f>
        <v>5000</v>
      </c>
      <c r="MXE47" s="255">
        <f t="shared" ref="MXE47:MXE49" si="4705">MXC47</f>
        <v>5000</v>
      </c>
      <c r="MXG47" s="255">
        <f t="shared" ref="MXG47:MXG49" si="4706">MXE47</f>
        <v>5000</v>
      </c>
      <c r="MXI47" s="255">
        <f t="shared" ref="MXI47:MXI49" si="4707">MXG47</f>
        <v>5000</v>
      </c>
      <c r="MXK47" s="255">
        <f t="shared" ref="MXK47:MXK49" si="4708">MXI47</f>
        <v>5000</v>
      </c>
      <c r="MXM47" s="255">
        <f t="shared" ref="MXM47:MXM49" si="4709">MXK47</f>
        <v>5000</v>
      </c>
      <c r="MXO47" s="255">
        <f t="shared" ref="MXO47:MXO49" si="4710">MXM47</f>
        <v>5000</v>
      </c>
      <c r="MXQ47" s="255">
        <f t="shared" ref="MXQ47:MXQ49" si="4711">MXO47</f>
        <v>5000</v>
      </c>
      <c r="MXS47" s="255">
        <f t="shared" ref="MXS47:MXS49" si="4712">MXQ47</f>
        <v>5000</v>
      </c>
      <c r="MXU47" s="255">
        <f t="shared" ref="MXU47:MXU49" si="4713">MXS47</f>
        <v>5000</v>
      </c>
      <c r="MXW47" s="255">
        <f t="shared" ref="MXW47:MXW49" si="4714">MXU47</f>
        <v>5000</v>
      </c>
      <c r="MXY47" s="255">
        <f t="shared" ref="MXY47:MXY49" si="4715">MXW47</f>
        <v>5000</v>
      </c>
      <c r="MYA47" s="255">
        <f t="shared" ref="MYA47:MYA49" si="4716">MXY47</f>
        <v>5000</v>
      </c>
      <c r="MYC47" s="255">
        <f t="shared" ref="MYC47:MYC49" si="4717">MYA47</f>
        <v>5000</v>
      </c>
      <c r="MYE47" s="255">
        <f t="shared" ref="MYE47:MYE49" si="4718">MYC47</f>
        <v>5000</v>
      </c>
      <c r="MYG47" s="255">
        <f t="shared" ref="MYG47:MYG49" si="4719">MYE47</f>
        <v>5000</v>
      </c>
      <c r="MYI47" s="255">
        <f t="shared" ref="MYI47:MYI49" si="4720">MYG47</f>
        <v>5000</v>
      </c>
      <c r="MYK47" s="255">
        <f t="shared" ref="MYK47:MYK49" si="4721">MYI47</f>
        <v>5000</v>
      </c>
      <c r="MYM47" s="255">
        <f t="shared" ref="MYM47:MYM49" si="4722">MYK47</f>
        <v>5000</v>
      </c>
      <c r="MYO47" s="255">
        <f t="shared" ref="MYO47:MYO49" si="4723">MYM47</f>
        <v>5000</v>
      </c>
      <c r="MYQ47" s="255">
        <f t="shared" ref="MYQ47:MYQ49" si="4724">MYO47</f>
        <v>5000</v>
      </c>
      <c r="MYS47" s="255">
        <f t="shared" ref="MYS47:MYS49" si="4725">MYQ47</f>
        <v>5000</v>
      </c>
      <c r="MYU47" s="255">
        <f t="shared" ref="MYU47:MYU49" si="4726">MYS47</f>
        <v>5000</v>
      </c>
      <c r="MYW47" s="255">
        <f t="shared" ref="MYW47:MYW49" si="4727">MYU47</f>
        <v>5000</v>
      </c>
      <c r="MYY47" s="255">
        <f t="shared" ref="MYY47:MYY49" si="4728">MYW47</f>
        <v>5000</v>
      </c>
      <c r="MZA47" s="255">
        <f t="shared" ref="MZA47:MZA49" si="4729">MYY47</f>
        <v>5000</v>
      </c>
      <c r="MZC47" s="255">
        <f t="shared" ref="MZC47:MZC49" si="4730">MZA47</f>
        <v>5000</v>
      </c>
      <c r="MZE47" s="255">
        <f t="shared" ref="MZE47:MZE49" si="4731">MZC47</f>
        <v>5000</v>
      </c>
      <c r="MZG47" s="255">
        <f t="shared" ref="MZG47:MZG49" si="4732">MZE47</f>
        <v>5000</v>
      </c>
      <c r="MZI47" s="255">
        <f t="shared" ref="MZI47:MZI49" si="4733">MZG47</f>
        <v>5000</v>
      </c>
      <c r="MZK47" s="255">
        <f t="shared" ref="MZK47:MZK49" si="4734">MZI47</f>
        <v>5000</v>
      </c>
      <c r="MZM47" s="255">
        <f t="shared" ref="MZM47:MZM49" si="4735">MZK47</f>
        <v>5000</v>
      </c>
      <c r="MZO47" s="255">
        <f t="shared" ref="MZO47:MZO49" si="4736">MZM47</f>
        <v>5000</v>
      </c>
      <c r="MZQ47" s="255">
        <f t="shared" ref="MZQ47:MZQ49" si="4737">MZO47</f>
        <v>5000</v>
      </c>
      <c r="MZS47" s="255">
        <f t="shared" ref="MZS47:MZS49" si="4738">MZQ47</f>
        <v>5000</v>
      </c>
      <c r="MZU47" s="255">
        <f t="shared" ref="MZU47:MZU49" si="4739">MZS47</f>
        <v>5000</v>
      </c>
      <c r="MZW47" s="255">
        <f t="shared" ref="MZW47:MZW49" si="4740">MZU47</f>
        <v>5000</v>
      </c>
      <c r="MZY47" s="255">
        <f t="shared" ref="MZY47:MZY49" si="4741">MZW47</f>
        <v>5000</v>
      </c>
      <c r="NAA47" s="255">
        <f t="shared" ref="NAA47:NAA49" si="4742">MZY47</f>
        <v>5000</v>
      </c>
      <c r="NAC47" s="255">
        <f t="shared" ref="NAC47:NAC49" si="4743">NAA47</f>
        <v>5000</v>
      </c>
      <c r="NAE47" s="255">
        <f t="shared" ref="NAE47:NAE49" si="4744">NAC47</f>
        <v>5000</v>
      </c>
      <c r="NAG47" s="255">
        <f t="shared" ref="NAG47:NAG49" si="4745">NAE47</f>
        <v>5000</v>
      </c>
      <c r="NAI47" s="255">
        <f t="shared" ref="NAI47:NAI49" si="4746">NAG47</f>
        <v>5000</v>
      </c>
      <c r="NAK47" s="255">
        <f t="shared" ref="NAK47:NAK49" si="4747">NAI47</f>
        <v>5000</v>
      </c>
      <c r="NAM47" s="255">
        <f t="shared" ref="NAM47:NAM49" si="4748">NAK47</f>
        <v>5000</v>
      </c>
      <c r="NAO47" s="255">
        <f t="shared" ref="NAO47:NAO49" si="4749">NAM47</f>
        <v>5000</v>
      </c>
      <c r="NAQ47" s="255">
        <f t="shared" ref="NAQ47:NAQ49" si="4750">NAO47</f>
        <v>5000</v>
      </c>
      <c r="NAS47" s="255">
        <f t="shared" ref="NAS47:NAS49" si="4751">NAQ47</f>
        <v>5000</v>
      </c>
      <c r="NAU47" s="255">
        <f t="shared" ref="NAU47:NAU49" si="4752">NAS47</f>
        <v>5000</v>
      </c>
      <c r="NAW47" s="255">
        <f t="shared" ref="NAW47:NAW49" si="4753">NAU47</f>
        <v>5000</v>
      </c>
      <c r="NAY47" s="255">
        <f t="shared" ref="NAY47:NAY49" si="4754">NAW47</f>
        <v>5000</v>
      </c>
      <c r="NBA47" s="255">
        <f t="shared" ref="NBA47:NBA49" si="4755">NAY47</f>
        <v>5000</v>
      </c>
      <c r="NBC47" s="255">
        <f t="shared" ref="NBC47:NBC49" si="4756">NBA47</f>
        <v>5000</v>
      </c>
      <c r="NBE47" s="255">
        <f t="shared" ref="NBE47:NBE49" si="4757">NBC47</f>
        <v>5000</v>
      </c>
      <c r="NBG47" s="255">
        <f t="shared" ref="NBG47:NBG49" si="4758">NBE47</f>
        <v>5000</v>
      </c>
      <c r="NBI47" s="255">
        <f t="shared" ref="NBI47:NBI49" si="4759">NBG47</f>
        <v>5000</v>
      </c>
      <c r="NBK47" s="255">
        <f t="shared" ref="NBK47:NBK49" si="4760">NBI47</f>
        <v>5000</v>
      </c>
      <c r="NBM47" s="255">
        <f t="shared" ref="NBM47:NBM49" si="4761">NBK47</f>
        <v>5000</v>
      </c>
      <c r="NBO47" s="255">
        <f t="shared" ref="NBO47:NBO49" si="4762">NBM47</f>
        <v>5000</v>
      </c>
      <c r="NBQ47" s="255">
        <f t="shared" ref="NBQ47:NBQ49" si="4763">NBO47</f>
        <v>5000</v>
      </c>
      <c r="NBS47" s="255">
        <f t="shared" ref="NBS47:NBS49" si="4764">NBQ47</f>
        <v>5000</v>
      </c>
      <c r="NBU47" s="255">
        <f t="shared" ref="NBU47:NBU49" si="4765">NBS47</f>
        <v>5000</v>
      </c>
      <c r="NBW47" s="255">
        <f t="shared" ref="NBW47:NBW49" si="4766">NBU47</f>
        <v>5000</v>
      </c>
      <c r="NBY47" s="255">
        <f t="shared" ref="NBY47:NBY49" si="4767">NBW47</f>
        <v>5000</v>
      </c>
      <c r="NCA47" s="255">
        <f t="shared" ref="NCA47:NCA49" si="4768">NBY47</f>
        <v>5000</v>
      </c>
      <c r="NCC47" s="255">
        <f t="shared" ref="NCC47:NCC49" si="4769">NCA47</f>
        <v>5000</v>
      </c>
      <c r="NCE47" s="255">
        <f t="shared" ref="NCE47:NCE49" si="4770">NCC47</f>
        <v>5000</v>
      </c>
      <c r="NCG47" s="255">
        <f t="shared" ref="NCG47:NCG49" si="4771">NCE47</f>
        <v>5000</v>
      </c>
      <c r="NCI47" s="255">
        <f t="shared" ref="NCI47:NCI49" si="4772">NCG47</f>
        <v>5000</v>
      </c>
      <c r="NCK47" s="255">
        <f t="shared" ref="NCK47:NCK49" si="4773">NCI47</f>
        <v>5000</v>
      </c>
      <c r="NCM47" s="255">
        <f t="shared" ref="NCM47:NCM49" si="4774">NCK47</f>
        <v>5000</v>
      </c>
      <c r="NCO47" s="255">
        <f t="shared" ref="NCO47:NCO49" si="4775">NCM47</f>
        <v>5000</v>
      </c>
      <c r="NCQ47" s="255">
        <f t="shared" ref="NCQ47:NCQ49" si="4776">NCO47</f>
        <v>5000</v>
      </c>
      <c r="NCS47" s="255">
        <f t="shared" ref="NCS47:NCS49" si="4777">NCQ47</f>
        <v>5000</v>
      </c>
      <c r="NCU47" s="255">
        <f t="shared" ref="NCU47:NCU49" si="4778">NCS47</f>
        <v>5000</v>
      </c>
      <c r="NCW47" s="255">
        <f t="shared" ref="NCW47:NCW49" si="4779">NCU47</f>
        <v>5000</v>
      </c>
      <c r="NCY47" s="255">
        <f t="shared" ref="NCY47:NCY49" si="4780">NCW47</f>
        <v>5000</v>
      </c>
      <c r="NDA47" s="255">
        <f t="shared" ref="NDA47:NDA49" si="4781">NCY47</f>
        <v>5000</v>
      </c>
      <c r="NDC47" s="255">
        <f t="shared" ref="NDC47:NDC49" si="4782">NDA47</f>
        <v>5000</v>
      </c>
      <c r="NDE47" s="255">
        <f t="shared" ref="NDE47:NDE49" si="4783">NDC47</f>
        <v>5000</v>
      </c>
      <c r="NDG47" s="255">
        <f t="shared" ref="NDG47:NDG49" si="4784">NDE47</f>
        <v>5000</v>
      </c>
      <c r="NDI47" s="255">
        <f t="shared" ref="NDI47:NDI49" si="4785">NDG47</f>
        <v>5000</v>
      </c>
      <c r="NDK47" s="255">
        <f t="shared" ref="NDK47:NDK49" si="4786">NDI47</f>
        <v>5000</v>
      </c>
      <c r="NDM47" s="255">
        <f t="shared" ref="NDM47:NDM49" si="4787">NDK47</f>
        <v>5000</v>
      </c>
      <c r="NDO47" s="255">
        <f t="shared" ref="NDO47:NDO49" si="4788">NDM47</f>
        <v>5000</v>
      </c>
      <c r="NDQ47" s="255">
        <f t="shared" ref="NDQ47:NDQ49" si="4789">NDO47</f>
        <v>5000</v>
      </c>
      <c r="NDS47" s="255">
        <f t="shared" ref="NDS47:NDS49" si="4790">NDQ47</f>
        <v>5000</v>
      </c>
      <c r="NDU47" s="255">
        <f t="shared" ref="NDU47:NDU49" si="4791">NDS47</f>
        <v>5000</v>
      </c>
      <c r="NDW47" s="255">
        <f t="shared" ref="NDW47:NDW49" si="4792">NDU47</f>
        <v>5000</v>
      </c>
      <c r="NDY47" s="255">
        <f t="shared" ref="NDY47:NDY49" si="4793">NDW47</f>
        <v>5000</v>
      </c>
      <c r="NEA47" s="255">
        <f t="shared" ref="NEA47:NEA49" si="4794">NDY47</f>
        <v>5000</v>
      </c>
      <c r="NEC47" s="255">
        <f t="shared" ref="NEC47:NEC49" si="4795">NEA47</f>
        <v>5000</v>
      </c>
      <c r="NEE47" s="255">
        <f t="shared" ref="NEE47:NEE49" si="4796">NEC47</f>
        <v>5000</v>
      </c>
      <c r="NEG47" s="255">
        <f t="shared" ref="NEG47:NEG49" si="4797">NEE47</f>
        <v>5000</v>
      </c>
      <c r="NEI47" s="255">
        <f t="shared" ref="NEI47:NEI49" si="4798">NEG47</f>
        <v>5000</v>
      </c>
      <c r="NEK47" s="255">
        <f t="shared" ref="NEK47:NEK49" si="4799">NEI47</f>
        <v>5000</v>
      </c>
      <c r="NEM47" s="255">
        <f t="shared" ref="NEM47:NEM49" si="4800">NEK47</f>
        <v>5000</v>
      </c>
      <c r="NEO47" s="255">
        <f t="shared" ref="NEO47:NEO49" si="4801">NEM47</f>
        <v>5000</v>
      </c>
      <c r="NEQ47" s="255">
        <f t="shared" ref="NEQ47:NEQ49" si="4802">NEO47</f>
        <v>5000</v>
      </c>
      <c r="NES47" s="255">
        <f t="shared" ref="NES47:NES49" si="4803">NEQ47</f>
        <v>5000</v>
      </c>
      <c r="NEU47" s="255">
        <f t="shared" ref="NEU47:NEU49" si="4804">NES47</f>
        <v>5000</v>
      </c>
      <c r="NEW47" s="255">
        <f t="shared" ref="NEW47:NEW49" si="4805">NEU47</f>
        <v>5000</v>
      </c>
      <c r="NEY47" s="255">
        <f t="shared" ref="NEY47:NEY49" si="4806">NEW47</f>
        <v>5000</v>
      </c>
      <c r="NFA47" s="255">
        <f t="shared" ref="NFA47:NFA49" si="4807">NEY47</f>
        <v>5000</v>
      </c>
      <c r="NFC47" s="255">
        <f t="shared" ref="NFC47:NFC49" si="4808">NFA47</f>
        <v>5000</v>
      </c>
      <c r="NFE47" s="255">
        <f t="shared" ref="NFE47:NFE49" si="4809">NFC47</f>
        <v>5000</v>
      </c>
      <c r="NFG47" s="255">
        <f t="shared" ref="NFG47:NFG49" si="4810">NFE47</f>
        <v>5000</v>
      </c>
      <c r="NFI47" s="255">
        <f t="shared" ref="NFI47:NFI49" si="4811">NFG47</f>
        <v>5000</v>
      </c>
      <c r="NFK47" s="255">
        <f t="shared" ref="NFK47:NFK49" si="4812">NFI47</f>
        <v>5000</v>
      </c>
      <c r="NFM47" s="255">
        <f t="shared" ref="NFM47:NFM49" si="4813">NFK47</f>
        <v>5000</v>
      </c>
      <c r="NFO47" s="255">
        <f t="shared" ref="NFO47:NFO49" si="4814">NFM47</f>
        <v>5000</v>
      </c>
      <c r="NFQ47" s="255">
        <f t="shared" ref="NFQ47:NFQ49" si="4815">NFO47</f>
        <v>5000</v>
      </c>
      <c r="NFS47" s="255">
        <f t="shared" ref="NFS47:NFS49" si="4816">NFQ47</f>
        <v>5000</v>
      </c>
      <c r="NFU47" s="255">
        <f t="shared" ref="NFU47:NFU49" si="4817">NFS47</f>
        <v>5000</v>
      </c>
      <c r="NFW47" s="255">
        <f t="shared" ref="NFW47:NFW49" si="4818">NFU47</f>
        <v>5000</v>
      </c>
      <c r="NFY47" s="255">
        <f t="shared" ref="NFY47:NFY49" si="4819">NFW47</f>
        <v>5000</v>
      </c>
      <c r="NGA47" s="255">
        <f t="shared" ref="NGA47:NGA49" si="4820">NFY47</f>
        <v>5000</v>
      </c>
      <c r="NGC47" s="255">
        <f t="shared" ref="NGC47:NGC49" si="4821">NGA47</f>
        <v>5000</v>
      </c>
      <c r="NGE47" s="255">
        <f t="shared" ref="NGE47:NGE49" si="4822">NGC47</f>
        <v>5000</v>
      </c>
      <c r="NGG47" s="255">
        <f t="shared" ref="NGG47:NGG49" si="4823">NGE47</f>
        <v>5000</v>
      </c>
      <c r="NGI47" s="255">
        <f t="shared" ref="NGI47:NGI49" si="4824">NGG47</f>
        <v>5000</v>
      </c>
      <c r="NGK47" s="255">
        <f t="shared" ref="NGK47:NGK49" si="4825">NGI47</f>
        <v>5000</v>
      </c>
      <c r="NGM47" s="255">
        <f t="shared" ref="NGM47:NGM49" si="4826">NGK47</f>
        <v>5000</v>
      </c>
      <c r="NGO47" s="255">
        <f t="shared" ref="NGO47:NGO49" si="4827">NGM47</f>
        <v>5000</v>
      </c>
      <c r="NGQ47" s="255">
        <f t="shared" ref="NGQ47:NGQ49" si="4828">NGO47</f>
        <v>5000</v>
      </c>
      <c r="NGS47" s="255">
        <f t="shared" ref="NGS47:NGS49" si="4829">NGQ47</f>
        <v>5000</v>
      </c>
      <c r="NGU47" s="255">
        <f t="shared" ref="NGU47:NGU49" si="4830">NGS47</f>
        <v>5000</v>
      </c>
      <c r="NGW47" s="255">
        <f t="shared" ref="NGW47:NGW49" si="4831">NGU47</f>
        <v>5000</v>
      </c>
      <c r="NGY47" s="255">
        <f t="shared" ref="NGY47:NGY49" si="4832">NGW47</f>
        <v>5000</v>
      </c>
      <c r="NHA47" s="255">
        <f t="shared" ref="NHA47:NHA49" si="4833">NGY47</f>
        <v>5000</v>
      </c>
      <c r="NHC47" s="255">
        <f t="shared" ref="NHC47:NHC49" si="4834">NHA47</f>
        <v>5000</v>
      </c>
      <c r="NHE47" s="255">
        <f t="shared" ref="NHE47:NHE49" si="4835">NHC47</f>
        <v>5000</v>
      </c>
      <c r="NHG47" s="255">
        <f t="shared" ref="NHG47:NHG49" si="4836">NHE47</f>
        <v>5000</v>
      </c>
      <c r="NHI47" s="255">
        <f t="shared" ref="NHI47:NHI49" si="4837">NHG47</f>
        <v>5000</v>
      </c>
      <c r="NHK47" s="255">
        <f t="shared" ref="NHK47:NHK49" si="4838">NHI47</f>
        <v>5000</v>
      </c>
      <c r="NHM47" s="255">
        <f t="shared" ref="NHM47:NHM49" si="4839">NHK47</f>
        <v>5000</v>
      </c>
      <c r="NHO47" s="255">
        <f t="shared" ref="NHO47:NHO49" si="4840">NHM47</f>
        <v>5000</v>
      </c>
      <c r="NHQ47" s="255">
        <f t="shared" ref="NHQ47:NHQ49" si="4841">NHO47</f>
        <v>5000</v>
      </c>
      <c r="NHS47" s="255">
        <f t="shared" ref="NHS47:NHS49" si="4842">NHQ47</f>
        <v>5000</v>
      </c>
      <c r="NHU47" s="255">
        <f t="shared" ref="NHU47:NHU49" si="4843">NHS47</f>
        <v>5000</v>
      </c>
      <c r="NHW47" s="255">
        <f t="shared" ref="NHW47:NHW49" si="4844">NHU47</f>
        <v>5000</v>
      </c>
      <c r="NHY47" s="255">
        <f t="shared" ref="NHY47:NHY49" si="4845">NHW47</f>
        <v>5000</v>
      </c>
      <c r="NIA47" s="255">
        <f t="shared" ref="NIA47:NIA49" si="4846">NHY47</f>
        <v>5000</v>
      </c>
      <c r="NIC47" s="255">
        <f t="shared" ref="NIC47:NIC49" si="4847">NIA47</f>
        <v>5000</v>
      </c>
      <c r="NIE47" s="255">
        <f t="shared" ref="NIE47:NIE49" si="4848">NIC47</f>
        <v>5000</v>
      </c>
      <c r="NIG47" s="255">
        <f t="shared" ref="NIG47:NIG49" si="4849">NIE47</f>
        <v>5000</v>
      </c>
      <c r="NII47" s="255">
        <f t="shared" ref="NII47:NII49" si="4850">NIG47</f>
        <v>5000</v>
      </c>
      <c r="NIK47" s="255">
        <f t="shared" ref="NIK47:NIK49" si="4851">NII47</f>
        <v>5000</v>
      </c>
      <c r="NIM47" s="255">
        <f t="shared" ref="NIM47:NIM49" si="4852">NIK47</f>
        <v>5000</v>
      </c>
      <c r="NIO47" s="255">
        <f t="shared" ref="NIO47:NIO49" si="4853">NIM47</f>
        <v>5000</v>
      </c>
      <c r="NIQ47" s="255">
        <f t="shared" ref="NIQ47:NIQ49" si="4854">NIO47</f>
        <v>5000</v>
      </c>
      <c r="NIS47" s="255">
        <f t="shared" ref="NIS47:NIS49" si="4855">NIQ47</f>
        <v>5000</v>
      </c>
      <c r="NIU47" s="255">
        <f t="shared" ref="NIU47:NIU49" si="4856">NIS47</f>
        <v>5000</v>
      </c>
      <c r="NIW47" s="255">
        <f t="shared" ref="NIW47:NIW49" si="4857">NIU47</f>
        <v>5000</v>
      </c>
      <c r="NIY47" s="255">
        <f t="shared" ref="NIY47:NIY49" si="4858">NIW47</f>
        <v>5000</v>
      </c>
      <c r="NJA47" s="255">
        <f t="shared" ref="NJA47:NJA49" si="4859">NIY47</f>
        <v>5000</v>
      </c>
      <c r="NJC47" s="255">
        <f t="shared" ref="NJC47:NJC49" si="4860">NJA47</f>
        <v>5000</v>
      </c>
      <c r="NJE47" s="255">
        <f t="shared" ref="NJE47:NJE49" si="4861">NJC47</f>
        <v>5000</v>
      </c>
      <c r="NJG47" s="255">
        <f t="shared" ref="NJG47:NJG49" si="4862">NJE47</f>
        <v>5000</v>
      </c>
      <c r="NJI47" s="255">
        <f t="shared" ref="NJI47:NJI49" si="4863">NJG47</f>
        <v>5000</v>
      </c>
      <c r="NJK47" s="255">
        <f t="shared" ref="NJK47:NJK49" si="4864">NJI47</f>
        <v>5000</v>
      </c>
      <c r="NJM47" s="255">
        <f t="shared" ref="NJM47:NJM49" si="4865">NJK47</f>
        <v>5000</v>
      </c>
      <c r="NJO47" s="255">
        <f t="shared" ref="NJO47:NJO49" si="4866">NJM47</f>
        <v>5000</v>
      </c>
      <c r="NJQ47" s="255">
        <f t="shared" ref="NJQ47:NJQ49" si="4867">NJO47</f>
        <v>5000</v>
      </c>
      <c r="NJS47" s="255">
        <f t="shared" ref="NJS47:NJS49" si="4868">NJQ47</f>
        <v>5000</v>
      </c>
      <c r="NJU47" s="255">
        <f t="shared" ref="NJU47:NJU49" si="4869">NJS47</f>
        <v>5000</v>
      </c>
      <c r="NJW47" s="255">
        <f t="shared" ref="NJW47:NJW49" si="4870">NJU47</f>
        <v>5000</v>
      </c>
      <c r="NJY47" s="255">
        <f t="shared" ref="NJY47:NJY49" si="4871">NJW47</f>
        <v>5000</v>
      </c>
      <c r="NKA47" s="255">
        <f t="shared" ref="NKA47:NKA49" si="4872">NJY47</f>
        <v>5000</v>
      </c>
      <c r="NKC47" s="255">
        <f t="shared" ref="NKC47:NKC49" si="4873">NKA47</f>
        <v>5000</v>
      </c>
      <c r="NKE47" s="255">
        <f t="shared" ref="NKE47:NKE49" si="4874">NKC47</f>
        <v>5000</v>
      </c>
      <c r="NKG47" s="255">
        <f t="shared" ref="NKG47:NKG49" si="4875">NKE47</f>
        <v>5000</v>
      </c>
      <c r="NKI47" s="255">
        <f t="shared" ref="NKI47:NKI49" si="4876">NKG47</f>
        <v>5000</v>
      </c>
      <c r="NKK47" s="255">
        <f t="shared" ref="NKK47:NKK49" si="4877">NKI47</f>
        <v>5000</v>
      </c>
      <c r="NKM47" s="255">
        <f t="shared" ref="NKM47:NKM49" si="4878">NKK47</f>
        <v>5000</v>
      </c>
      <c r="NKO47" s="255">
        <f t="shared" ref="NKO47:NKO49" si="4879">NKM47</f>
        <v>5000</v>
      </c>
      <c r="NKQ47" s="255">
        <f t="shared" ref="NKQ47:NKQ49" si="4880">NKO47</f>
        <v>5000</v>
      </c>
      <c r="NKS47" s="255">
        <f t="shared" ref="NKS47:NKS49" si="4881">NKQ47</f>
        <v>5000</v>
      </c>
      <c r="NKU47" s="255">
        <f t="shared" ref="NKU47:NKU49" si="4882">NKS47</f>
        <v>5000</v>
      </c>
      <c r="NKW47" s="255">
        <f t="shared" ref="NKW47:NKW49" si="4883">NKU47</f>
        <v>5000</v>
      </c>
      <c r="NKY47" s="255">
        <f t="shared" ref="NKY47:NKY49" si="4884">NKW47</f>
        <v>5000</v>
      </c>
      <c r="NLA47" s="255">
        <f t="shared" ref="NLA47:NLA49" si="4885">NKY47</f>
        <v>5000</v>
      </c>
      <c r="NLC47" s="255">
        <f t="shared" ref="NLC47:NLC49" si="4886">NLA47</f>
        <v>5000</v>
      </c>
      <c r="NLE47" s="255">
        <f t="shared" ref="NLE47:NLE49" si="4887">NLC47</f>
        <v>5000</v>
      </c>
      <c r="NLG47" s="255">
        <f t="shared" ref="NLG47:NLG49" si="4888">NLE47</f>
        <v>5000</v>
      </c>
      <c r="NLI47" s="255">
        <f t="shared" ref="NLI47:NLI49" si="4889">NLG47</f>
        <v>5000</v>
      </c>
      <c r="NLK47" s="255">
        <f t="shared" ref="NLK47:NLK49" si="4890">NLI47</f>
        <v>5000</v>
      </c>
      <c r="NLM47" s="255">
        <f t="shared" ref="NLM47:NLM49" si="4891">NLK47</f>
        <v>5000</v>
      </c>
      <c r="NLO47" s="255">
        <f t="shared" ref="NLO47:NLO49" si="4892">NLM47</f>
        <v>5000</v>
      </c>
      <c r="NLQ47" s="255">
        <f t="shared" ref="NLQ47:NLQ49" si="4893">NLO47</f>
        <v>5000</v>
      </c>
      <c r="NLS47" s="255">
        <f t="shared" ref="NLS47:NLS49" si="4894">NLQ47</f>
        <v>5000</v>
      </c>
      <c r="NLU47" s="255">
        <f t="shared" ref="NLU47:NLU49" si="4895">NLS47</f>
        <v>5000</v>
      </c>
      <c r="NLW47" s="255">
        <f t="shared" ref="NLW47:NLW49" si="4896">NLU47</f>
        <v>5000</v>
      </c>
      <c r="NLY47" s="255">
        <f t="shared" ref="NLY47:NLY49" si="4897">NLW47</f>
        <v>5000</v>
      </c>
      <c r="NMA47" s="255">
        <f t="shared" ref="NMA47:NMA49" si="4898">NLY47</f>
        <v>5000</v>
      </c>
      <c r="NMC47" s="255">
        <f t="shared" ref="NMC47:NMC49" si="4899">NMA47</f>
        <v>5000</v>
      </c>
      <c r="NME47" s="255">
        <f t="shared" ref="NME47:NME49" si="4900">NMC47</f>
        <v>5000</v>
      </c>
      <c r="NMG47" s="255">
        <f t="shared" ref="NMG47:NMG49" si="4901">NME47</f>
        <v>5000</v>
      </c>
      <c r="NMI47" s="255">
        <f t="shared" ref="NMI47:NMI49" si="4902">NMG47</f>
        <v>5000</v>
      </c>
      <c r="NMK47" s="255">
        <f t="shared" ref="NMK47:NMK49" si="4903">NMI47</f>
        <v>5000</v>
      </c>
      <c r="NMM47" s="255">
        <f t="shared" ref="NMM47:NMM49" si="4904">NMK47</f>
        <v>5000</v>
      </c>
      <c r="NMO47" s="255">
        <f t="shared" ref="NMO47:NMO49" si="4905">NMM47</f>
        <v>5000</v>
      </c>
      <c r="NMQ47" s="255">
        <f t="shared" ref="NMQ47:NMQ49" si="4906">NMO47</f>
        <v>5000</v>
      </c>
      <c r="NMS47" s="255">
        <f t="shared" ref="NMS47:NMS49" si="4907">NMQ47</f>
        <v>5000</v>
      </c>
      <c r="NMU47" s="255">
        <f t="shared" ref="NMU47:NMU49" si="4908">NMS47</f>
        <v>5000</v>
      </c>
      <c r="NMW47" s="255">
        <f t="shared" ref="NMW47:NMW49" si="4909">NMU47</f>
        <v>5000</v>
      </c>
      <c r="NMY47" s="255">
        <f t="shared" ref="NMY47:NMY49" si="4910">NMW47</f>
        <v>5000</v>
      </c>
      <c r="NNA47" s="255">
        <f t="shared" ref="NNA47:NNA49" si="4911">NMY47</f>
        <v>5000</v>
      </c>
      <c r="NNC47" s="255">
        <f t="shared" ref="NNC47:NNC49" si="4912">NNA47</f>
        <v>5000</v>
      </c>
      <c r="NNE47" s="255">
        <f t="shared" ref="NNE47:NNE49" si="4913">NNC47</f>
        <v>5000</v>
      </c>
      <c r="NNG47" s="255">
        <f t="shared" ref="NNG47:NNG49" si="4914">NNE47</f>
        <v>5000</v>
      </c>
      <c r="NNI47" s="255">
        <f t="shared" ref="NNI47:NNI49" si="4915">NNG47</f>
        <v>5000</v>
      </c>
      <c r="NNK47" s="255">
        <f t="shared" ref="NNK47:NNK49" si="4916">NNI47</f>
        <v>5000</v>
      </c>
      <c r="NNM47" s="255">
        <f t="shared" ref="NNM47:NNM49" si="4917">NNK47</f>
        <v>5000</v>
      </c>
      <c r="NNO47" s="255">
        <f t="shared" ref="NNO47:NNO49" si="4918">NNM47</f>
        <v>5000</v>
      </c>
      <c r="NNQ47" s="255">
        <f t="shared" ref="NNQ47:NNQ49" si="4919">NNO47</f>
        <v>5000</v>
      </c>
      <c r="NNS47" s="255">
        <f t="shared" ref="NNS47:NNS49" si="4920">NNQ47</f>
        <v>5000</v>
      </c>
      <c r="NNU47" s="255">
        <f t="shared" ref="NNU47:NNU49" si="4921">NNS47</f>
        <v>5000</v>
      </c>
      <c r="NNW47" s="255">
        <f t="shared" ref="NNW47:NNW49" si="4922">NNU47</f>
        <v>5000</v>
      </c>
      <c r="NNY47" s="255">
        <f t="shared" ref="NNY47:NNY49" si="4923">NNW47</f>
        <v>5000</v>
      </c>
      <c r="NOA47" s="255">
        <f t="shared" ref="NOA47:NOA49" si="4924">NNY47</f>
        <v>5000</v>
      </c>
      <c r="NOC47" s="255">
        <f t="shared" ref="NOC47:NOC49" si="4925">NOA47</f>
        <v>5000</v>
      </c>
      <c r="NOE47" s="255">
        <f t="shared" ref="NOE47:NOE49" si="4926">NOC47</f>
        <v>5000</v>
      </c>
      <c r="NOG47" s="255">
        <f t="shared" ref="NOG47:NOG49" si="4927">NOE47</f>
        <v>5000</v>
      </c>
      <c r="NOI47" s="255">
        <f t="shared" ref="NOI47:NOI49" si="4928">NOG47</f>
        <v>5000</v>
      </c>
      <c r="NOK47" s="255">
        <f t="shared" ref="NOK47:NOK49" si="4929">NOI47</f>
        <v>5000</v>
      </c>
      <c r="NOM47" s="255">
        <f t="shared" ref="NOM47:NOM49" si="4930">NOK47</f>
        <v>5000</v>
      </c>
      <c r="NOO47" s="255">
        <f t="shared" ref="NOO47:NOO49" si="4931">NOM47</f>
        <v>5000</v>
      </c>
      <c r="NOQ47" s="255">
        <f t="shared" ref="NOQ47:NOQ49" si="4932">NOO47</f>
        <v>5000</v>
      </c>
      <c r="NOS47" s="255">
        <f t="shared" ref="NOS47:NOS49" si="4933">NOQ47</f>
        <v>5000</v>
      </c>
      <c r="NOU47" s="255">
        <f t="shared" ref="NOU47:NOU49" si="4934">NOS47</f>
        <v>5000</v>
      </c>
      <c r="NOW47" s="255">
        <f t="shared" ref="NOW47:NOW49" si="4935">NOU47</f>
        <v>5000</v>
      </c>
      <c r="NOY47" s="255">
        <f t="shared" ref="NOY47:NOY49" si="4936">NOW47</f>
        <v>5000</v>
      </c>
      <c r="NPA47" s="255">
        <f t="shared" ref="NPA47:NPA49" si="4937">NOY47</f>
        <v>5000</v>
      </c>
      <c r="NPC47" s="255">
        <f t="shared" ref="NPC47:NPC49" si="4938">NPA47</f>
        <v>5000</v>
      </c>
      <c r="NPE47" s="255">
        <f t="shared" ref="NPE47:NPE49" si="4939">NPC47</f>
        <v>5000</v>
      </c>
      <c r="NPG47" s="255">
        <f t="shared" ref="NPG47:NPG49" si="4940">NPE47</f>
        <v>5000</v>
      </c>
      <c r="NPI47" s="255">
        <f t="shared" ref="NPI47:NPI49" si="4941">NPG47</f>
        <v>5000</v>
      </c>
      <c r="NPK47" s="255">
        <f t="shared" ref="NPK47:NPK49" si="4942">NPI47</f>
        <v>5000</v>
      </c>
      <c r="NPM47" s="255">
        <f t="shared" ref="NPM47:NPM49" si="4943">NPK47</f>
        <v>5000</v>
      </c>
      <c r="NPO47" s="255">
        <f t="shared" ref="NPO47:NPO49" si="4944">NPM47</f>
        <v>5000</v>
      </c>
      <c r="NPQ47" s="255">
        <f t="shared" ref="NPQ47:NPQ49" si="4945">NPO47</f>
        <v>5000</v>
      </c>
      <c r="NPS47" s="255">
        <f t="shared" ref="NPS47:NPS49" si="4946">NPQ47</f>
        <v>5000</v>
      </c>
      <c r="NPU47" s="255">
        <f t="shared" ref="NPU47:NPU49" si="4947">NPS47</f>
        <v>5000</v>
      </c>
      <c r="NPW47" s="255">
        <f t="shared" ref="NPW47:NPW49" si="4948">NPU47</f>
        <v>5000</v>
      </c>
      <c r="NPY47" s="255">
        <f t="shared" ref="NPY47:NPY49" si="4949">NPW47</f>
        <v>5000</v>
      </c>
      <c r="NQA47" s="255">
        <f t="shared" ref="NQA47:NQA49" si="4950">NPY47</f>
        <v>5000</v>
      </c>
      <c r="NQC47" s="255">
        <f t="shared" ref="NQC47:NQC49" si="4951">NQA47</f>
        <v>5000</v>
      </c>
      <c r="NQE47" s="255">
        <f t="shared" ref="NQE47:NQE49" si="4952">NQC47</f>
        <v>5000</v>
      </c>
      <c r="NQG47" s="255">
        <f t="shared" ref="NQG47:NQG49" si="4953">NQE47</f>
        <v>5000</v>
      </c>
      <c r="NQI47" s="255">
        <f t="shared" ref="NQI47:NQI49" si="4954">NQG47</f>
        <v>5000</v>
      </c>
      <c r="NQK47" s="255">
        <f t="shared" ref="NQK47:NQK49" si="4955">NQI47</f>
        <v>5000</v>
      </c>
      <c r="NQM47" s="255">
        <f t="shared" ref="NQM47:NQM49" si="4956">NQK47</f>
        <v>5000</v>
      </c>
      <c r="NQO47" s="255">
        <f t="shared" ref="NQO47:NQO49" si="4957">NQM47</f>
        <v>5000</v>
      </c>
      <c r="NQQ47" s="255">
        <f t="shared" ref="NQQ47:NQQ49" si="4958">NQO47</f>
        <v>5000</v>
      </c>
      <c r="NQS47" s="255">
        <f t="shared" ref="NQS47:NQS49" si="4959">NQQ47</f>
        <v>5000</v>
      </c>
      <c r="NQU47" s="255">
        <f t="shared" ref="NQU47:NQU49" si="4960">NQS47</f>
        <v>5000</v>
      </c>
      <c r="NQW47" s="255">
        <f t="shared" ref="NQW47:NQW49" si="4961">NQU47</f>
        <v>5000</v>
      </c>
      <c r="NQY47" s="255">
        <f t="shared" ref="NQY47:NQY49" si="4962">NQW47</f>
        <v>5000</v>
      </c>
      <c r="NRA47" s="255">
        <f t="shared" ref="NRA47:NRA49" si="4963">NQY47</f>
        <v>5000</v>
      </c>
      <c r="NRC47" s="255">
        <f t="shared" ref="NRC47:NRC49" si="4964">NRA47</f>
        <v>5000</v>
      </c>
      <c r="NRE47" s="255">
        <f t="shared" ref="NRE47:NRE49" si="4965">NRC47</f>
        <v>5000</v>
      </c>
      <c r="NRG47" s="255">
        <f t="shared" ref="NRG47:NRG49" si="4966">NRE47</f>
        <v>5000</v>
      </c>
      <c r="NRI47" s="255">
        <f t="shared" ref="NRI47:NRI49" si="4967">NRG47</f>
        <v>5000</v>
      </c>
      <c r="NRK47" s="255">
        <f t="shared" ref="NRK47:NRK49" si="4968">NRI47</f>
        <v>5000</v>
      </c>
      <c r="NRM47" s="255">
        <f t="shared" ref="NRM47:NRM49" si="4969">NRK47</f>
        <v>5000</v>
      </c>
      <c r="NRO47" s="255">
        <f t="shared" ref="NRO47:NRO49" si="4970">NRM47</f>
        <v>5000</v>
      </c>
      <c r="NRQ47" s="255">
        <f t="shared" ref="NRQ47:NRQ49" si="4971">NRO47</f>
        <v>5000</v>
      </c>
      <c r="NRS47" s="255">
        <f t="shared" ref="NRS47:NRS49" si="4972">NRQ47</f>
        <v>5000</v>
      </c>
      <c r="NRU47" s="255">
        <f t="shared" ref="NRU47:NRU49" si="4973">NRS47</f>
        <v>5000</v>
      </c>
      <c r="NRW47" s="255">
        <f t="shared" ref="NRW47:NRW49" si="4974">NRU47</f>
        <v>5000</v>
      </c>
      <c r="NRY47" s="255">
        <f t="shared" ref="NRY47:NRY49" si="4975">NRW47</f>
        <v>5000</v>
      </c>
      <c r="NSA47" s="255">
        <f t="shared" ref="NSA47:NSA49" si="4976">NRY47</f>
        <v>5000</v>
      </c>
      <c r="NSC47" s="255">
        <f t="shared" ref="NSC47:NSC49" si="4977">NSA47</f>
        <v>5000</v>
      </c>
      <c r="NSE47" s="255">
        <f t="shared" ref="NSE47:NSE49" si="4978">NSC47</f>
        <v>5000</v>
      </c>
      <c r="NSG47" s="255">
        <f t="shared" ref="NSG47:NSG49" si="4979">NSE47</f>
        <v>5000</v>
      </c>
      <c r="NSI47" s="255">
        <f t="shared" ref="NSI47:NSI49" si="4980">NSG47</f>
        <v>5000</v>
      </c>
      <c r="NSK47" s="255">
        <f t="shared" ref="NSK47:NSK49" si="4981">NSI47</f>
        <v>5000</v>
      </c>
      <c r="NSM47" s="255">
        <f t="shared" ref="NSM47:NSM49" si="4982">NSK47</f>
        <v>5000</v>
      </c>
      <c r="NSO47" s="255">
        <f t="shared" ref="NSO47:NSO49" si="4983">NSM47</f>
        <v>5000</v>
      </c>
      <c r="NSQ47" s="255">
        <f t="shared" ref="NSQ47:NSQ49" si="4984">NSO47</f>
        <v>5000</v>
      </c>
      <c r="NSS47" s="255">
        <f t="shared" ref="NSS47:NSS49" si="4985">NSQ47</f>
        <v>5000</v>
      </c>
      <c r="NSU47" s="255">
        <f t="shared" ref="NSU47:NSU49" si="4986">NSS47</f>
        <v>5000</v>
      </c>
      <c r="NSW47" s="255">
        <f t="shared" ref="NSW47:NSW49" si="4987">NSU47</f>
        <v>5000</v>
      </c>
      <c r="NSY47" s="255">
        <f t="shared" ref="NSY47:NSY49" si="4988">NSW47</f>
        <v>5000</v>
      </c>
      <c r="NTA47" s="255">
        <f t="shared" ref="NTA47:NTA49" si="4989">NSY47</f>
        <v>5000</v>
      </c>
      <c r="NTC47" s="255">
        <f t="shared" ref="NTC47:NTC49" si="4990">NTA47</f>
        <v>5000</v>
      </c>
      <c r="NTE47" s="255">
        <f t="shared" ref="NTE47:NTE49" si="4991">NTC47</f>
        <v>5000</v>
      </c>
      <c r="NTG47" s="255">
        <f t="shared" ref="NTG47:NTG49" si="4992">NTE47</f>
        <v>5000</v>
      </c>
      <c r="NTI47" s="255">
        <f t="shared" ref="NTI47:NTI49" si="4993">NTG47</f>
        <v>5000</v>
      </c>
      <c r="NTK47" s="255">
        <f t="shared" ref="NTK47:NTK49" si="4994">NTI47</f>
        <v>5000</v>
      </c>
      <c r="NTM47" s="255">
        <f t="shared" ref="NTM47:NTM49" si="4995">NTK47</f>
        <v>5000</v>
      </c>
      <c r="NTO47" s="255">
        <f t="shared" ref="NTO47:NTO49" si="4996">NTM47</f>
        <v>5000</v>
      </c>
      <c r="NTQ47" s="255">
        <f t="shared" ref="NTQ47:NTQ49" si="4997">NTO47</f>
        <v>5000</v>
      </c>
      <c r="NTS47" s="255">
        <f t="shared" ref="NTS47:NTS49" si="4998">NTQ47</f>
        <v>5000</v>
      </c>
      <c r="NTU47" s="255">
        <f t="shared" ref="NTU47:NTU49" si="4999">NTS47</f>
        <v>5000</v>
      </c>
      <c r="NTW47" s="255">
        <f t="shared" ref="NTW47:NTW49" si="5000">NTU47</f>
        <v>5000</v>
      </c>
      <c r="NTY47" s="255">
        <f t="shared" ref="NTY47:NTY49" si="5001">NTW47</f>
        <v>5000</v>
      </c>
      <c r="NUA47" s="255">
        <f t="shared" ref="NUA47:NUA49" si="5002">NTY47</f>
        <v>5000</v>
      </c>
      <c r="NUC47" s="255">
        <f t="shared" ref="NUC47:NUC49" si="5003">NUA47</f>
        <v>5000</v>
      </c>
      <c r="NUE47" s="255">
        <f t="shared" ref="NUE47:NUE49" si="5004">NUC47</f>
        <v>5000</v>
      </c>
      <c r="NUG47" s="255">
        <f t="shared" ref="NUG47:NUG49" si="5005">NUE47</f>
        <v>5000</v>
      </c>
      <c r="NUI47" s="255">
        <f t="shared" ref="NUI47:NUI49" si="5006">NUG47</f>
        <v>5000</v>
      </c>
      <c r="NUK47" s="255">
        <f t="shared" ref="NUK47:NUK49" si="5007">NUI47</f>
        <v>5000</v>
      </c>
      <c r="NUM47" s="255">
        <f t="shared" ref="NUM47:NUM49" si="5008">NUK47</f>
        <v>5000</v>
      </c>
      <c r="NUO47" s="255">
        <f t="shared" ref="NUO47:NUO49" si="5009">NUM47</f>
        <v>5000</v>
      </c>
      <c r="NUQ47" s="255">
        <f t="shared" ref="NUQ47:NUQ49" si="5010">NUO47</f>
        <v>5000</v>
      </c>
      <c r="NUS47" s="255">
        <f t="shared" ref="NUS47:NUS49" si="5011">NUQ47</f>
        <v>5000</v>
      </c>
      <c r="NUU47" s="255">
        <f t="shared" ref="NUU47:NUU49" si="5012">NUS47</f>
        <v>5000</v>
      </c>
      <c r="NUW47" s="255">
        <f t="shared" ref="NUW47:NUW49" si="5013">NUU47</f>
        <v>5000</v>
      </c>
      <c r="NUY47" s="255">
        <f t="shared" ref="NUY47:NUY49" si="5014">NUW47</f>
        <v>5000</v>
      </c>
      <c r="NVA47" s="255">
        <f t="shared" ref="NVA47:NVA49" si="5015">NUY47</f>
        <v>5000</v>
      </c>
      <c r="NVC47" s="255">
        <f t="shared" ref="NVC47:NVC49" si="5016">NVA47</f>
        <v>5000</v>
      </c>
      <c r="NVE47" s="255">
        <f t="shared" ref="NVE47:NVE49" si="5017">NVC47</f>
        <v>5000</v>
      </c>
      <c r="NVG47" s="255">
        <f t="shared" ref="NVG47:NVG49" si="5018">NVE47</f>
        <v>5000</v>
      </c>
      <c r="NVI47" s="255">
        <f t="shared" ref="NVI47:NVI49" si="5019">NVG47</f>
        <v>5000</v>
      </c>
      <c r="NVK47" s="255">
        <f t="shared" ref="NVK47:NVK49" si="5020">NVI47</f>
        <v>5000</v>
      </c>
      <c r="NVM47" s="255">
        <f t="shared" ref="NVM47:NVM49" si="5021">NVK47</f>
        <v>5000</v>
      </c>
      <c r="NVO47" s="255">
        <f t="shared" ref="NVO47:NVO49" si="5022">NVM47</f>
        <v>5000</v>
      </c>
      <c r="NVQ47" s="255">
        <f t="shared" ref="NVQ47:NVQ49" si="5023">NVO47</f>
        <v>5000</v>
      </c>
      <c r="NVS47" s="255">
        <f t="shared" ref="NVS47:NVS49" si="5024">NVQ47</f>
        <v>5000</v>
      </c>
      <c r="NVU47" s="255">
        <f t="shared" ref="NVU47:NVU49" si="5025">NVS47</f>
        <v>5000</v>
      </c>
      <c r="NVW47" s="255">
        <f t="shared" ref="NVW47:NVW49" si="5026">NVU47</f>
        <v>5000</v>
      </c>
      <c r="NVY47" s="255">
        <f t="shared" ref="NVY47:NVY49" si="5027">NVW47</f>
        <v>5000</v>
      </c>
      <c r="NWA47" s="255">
        <f t="shared" ref="NWA47:NWA49" si="5028">NVY47</f>
        <v>5000</v>
      </c>
      <c r="NWC47" s="255">
        <f t="shared" ref="NWC47:NWC49" si="5029">NWA47</f>
        <v>5000</v>
      </c>
      <c r="NWE47" s="255">
        <f t="shared" ref="NWE47:NWE49" si="5030">NWC47</f>
        <v>5000</v>
      </c>
      <c r="NWG47" s="255">
        <f t="shared" ref="NWG47:NWG49" si="5031">NWE47</f>
        <v>5000</v>
      </c>
      <c r="NWI47" s="255">
        <f t="shared" ref="NWI47:NWI49" si="5032">NWG47</f>
        <v>5000</v>
      </c>
      <c r="NWK47" s="255">
        <f t="shared" ref="NWK47:NWK49" si="5033">NWI47</f>
        <v>5000</v>
      </c>
      <c r="NWM47" s="255">
        <f t="shared" ref="NWM47:NWM49" si="5034">NWK47</f>
        <v>5000</v>
      </c>
      <c r="NWO47" s="255">
        <f t="shared" ref="NWO47:NWO49" si="5035">NWM47</f>
        <v>5000</v>
      </c>
      <c r="NWQ47" s="255">
        <f t="shared" ref="NWQ47:NWQ49" si="5036">NWO47</f>
        <v>5000</v>
      </c>
      <c r="NWS47" s="255">
        <f t="shared" ref="NWS47:NWS49" si="5037">NWQ47</f>
        <v>5000</v>
      </c>
      <c r="NWU47" s="255">
        <f t="shared" ref="NWU47:NWU49" si="5038">NWS47</f>
        <v>5000</v>
      </c>
      <c r="NWW47" s="255">
        <f t="shared" ref="NWW47:NWW49" si="5039">NWU47</f>
        <v>5000</v>
      </c>
      <c r="NWY47" s="255">
        <f t="shared" ref="NWY47:NWY49" si="5040">NWW47</f>
        <v>5000</v>
      </c>
      <c r="NXA47" s="255">
        <f t="shared" ref="NXA47:NXA49" si="5041">NWY47</f>
        <v>5000</v>
      </c>
      <c r="NXC47" s="255">
        <f t="shared" ref="NXC47:NXC49" si="5042">NXA47</f>
        <v>5000</v>
      </c>
      <c r="NXE47" s="255">
        <f t="shared" ref="NXE47:NXE49" si="5043">NXC47</f>
        <v>5000</v>
      </c>
      <c r="NXG47" s="255">
        <f t="shared" ref="NXG47:NXG49" si="5044">NXE47</f>
        <v>5000</v>
      </c>
      <c r="NXI47" s="255">
        <f t="shared" ref="NXI47:NXI49" si="5045">NXG47</f>
        <v>5000</v>
      </c>
      <c r="NXK47" s="255">
        <f t="shared" ref="NXK47:NXK49" si="5046">NXI47</f>
        <v>5000</v>
      </c>
      <c r="NXM47" s="255">
        <f t="shared" ref="NXM47:NXM49" si="5047">NXK47</f>
        <v>5000</v>
      </c>
      <c r="NXO47" s="255">
        <f t="shared" ref="NXO47:NXO49" si="5048">NXM47</f>
        <v>5000</v>
      </c>
      <c r="NXQ47" s="255">
        <f t="shared" ref="NXQ47:NXQ49" si="5049">NXO47</f>
        <v>5000</v>
      </c>
      <c r="NXS47" s="255">
        <f t="shared" ref="NXS47:NXS49" si="5050">NXQ47</f>
        <v>5000</v>
      </c>
      <c r="NXU47" s="255">
        <f t="shared" ref="NXU47:NXU49" si="5051">NXS47</f>
        <v>5000</v>
      </c>
      <c r="NXW47" s="255">
        <f t="shared" ref="NXW47:NXW49" si="5052">NXU47</f>
        <v>5000</v>
      </c>
      <c r="NXY47" s="255">
        <f t="shared" ref="NXY47:NXY49" si="5053">NXW47</f>
        <v>5000</v>
      </c>
      <c r="NYA47" s="255">
        <f t="shared" ref="NYA47:NYA49" si="5054">NXY47</f>
        <v>5000</v>
      </c>
      <c r="NYC47" s="255">
        <f t="shared" ref="NYC47:NYC49" si="5055">NYA47</f>
        <v>5000</v>
      </c>
      <c r="NYE47" s="255">
        <f t="shared" ref="NYE47:NYE49" si="5056">NYC47</f>
        <v>5000</v>
      </c>
      <c r="NYG47" s="255">
        <f t="shared" ref="NYG47:NYG49" si="5057">NYE47</f>
        <v>5000</v>
      </c>
      <c r="NYI47" s="255">
        <f t="shared" ref="NYI47:NYI49" si="5058">NYG47</f>
        <v>5000</v>
      </c>
      <c r="NYK47" s="255">
        <f t="shared" ref="NYK47:NYK49" si="5059">NYI47</f>
        <v>5000</v>
      </c>
      <c r="NYM47" s="255">
        <f t="shared" ref="NYM47:NYM49" si="5060">NYK47</f>
        <v>5000</v>
      </c>
      <c r="NYO47" s="255">
        <f t="shared" ref="NYO47:NYO49" si="5061">NYM47</f>
        <v>5000</v>
      </c>
      <c r="NYQ47" s="255">
        <f t="shared" ref="NYQ47:NYQ49" si="5062">NYO47</f>
        <v>5000</v>
      </c>
      <c r="NYS47" s="255">
        <f t="shared" ref="NYS47:NYS49" si="5063">NYQ47</f>
        <v>5000</v>
      </c>
      <c r="NYU47" s="255">
        <f t="shared" ref="NYU47:NYU49" si="5064">NYS47</f>
        <v>5000</v>
      </c>
      <c r="NYW47" s="255">
        <f t="shared" ref="NYW47:NYW49" si="5065">NYU47</f>
        <v>5000</v>
      </c>
      <c r="NYY47" s="255">
        <f t="shared" ref="NYY47:NYY49" si="5066">NYW47</f>
        <v>5000</v>
      </c>
      <c r="NZA47" s="255">
        <f t="shared" ref="NZA47:NZA49" si="5067">NYY47</f>
        <v>5000</v>
      </c>
      <c r="NZC47" s="255">
        <f t="shared" ref="NZC47:NZC49" si="5068">NZA47</f>
        <v>5000</v>
      </c>
      <c r="NZE47" s="255">
        <f t="shared" ref="NZE47:NZE49" si="5069">NZC47</f>
        <v>5000</v>
      </c>
      <c r="NZG47" s="255">
        <f t="shared" ref="NZG47:NZG49" si="5070">NZE47</f>
        <v>5000</v>
      </c>
      <c r="NZI47" s="255">
        <f t="shared" ref="NZI47:NZI49" si="5071">NZG47</f>
        <v>5000</v>
      </c>
      <c r="NZK47" s="255">
        <f t="shared" ref="NZK47:NZK49" si="5072">NZI47</f>
        <v>5000</v>
      </c>
      <c r="NZM47" s="255">
        <f t="shared" ref="NZM47:NZM49" si="5073">NZK47</f>
        <v>5000</v>
      </c>
      <c r="NZO47" s="255">
        <f t="shared" ref="NZO47:NZO49" si="5074">NZM47</f>
        <v>5000</v>
      </c>
      <c r="NZQ47" s="255">
        <f t="shared" ref="NZQ47:NZQ49" si="5075">NZO47</f>
        <v>5000</v>
      </c>
      <c r="NZS47" s="255">
        <f t="shared" ref="NZS47:NZS49" si="5076">NZQ47</f>
        <v>5000</v>
      </c>
      <c r="NZU47" s="255">
        <f t="shared" ref="NZU47:NZU49" si="5077">NZS47</f>
        <v>5000</v>
      </c>
      <c r="NZW47" s="255">
        <f t="shared" ref="NZW47:NZW49" si="5078">NZU47</f>
        <v>5000</v>
      </c>
      <c r="NZY47" s="255">
        <f t="shared" ref="NZY47:NZY49" si="5079">NZW47</f>
        <v>5000</v>
      </c>
      <c r="OAA47" s="255">
        <f t="shared" ref="OAA47:OAA49" si="5080">NZY47</f>
        <v>5000</v>
      </c>
      <c r="OAC47" s="255">
        <f t="shared" ref="OAC47:OAC49" si="5081">OAA47</f>
        <v>5000</v>
      </c>
      <c r="OAE47" s="255">
        <f t="shared" ref="OAE47:OAE49" si="5082">OAC47</f>
        <v>5000</v>
      </c>
      <c r="OAG47" s="255">
        <f t="shared" ref="OAG47:OAG49" si="5083">OAE47</f>
        <v>5000</v>
      </c>
      <c r="OAI47" s="255">
        <f t="shared" ref="OAI47:OAI49" si="5084">OAG47</f>
        <v>5000</v>
      </c>
      <c r="OAK47" s="255">
        <f t="shared" ref="OAK47:OAK49" si="5085">OAI47</f>
        <v>5000</v>
      </c>
      <c r="OAM47" s="255">
        <f t="shared" ref="OAM47:OAM49" si="5086">OAK47</f>
        <v>5000</v>
      </c>
      <c r="OAO47" s="255">
        <f t="shared" ref="OAO47:OAO49" si="5087">OAM47</f>
        <v>5000</v>
      </c>
      <c r="OAQ47" s="255">
        <f t="shared" ref="OAQ47:OAQ49" si="5088">OAO47</f>
        <v>5000</v>
      </c>
      <c r="OAS47" s="255">
        <f t="shared" ref="OAS47:OAS49" si="5089">OAQ47</f>
        <v>5000</v>
      </c>
      <c r="OAU47" s="255">
        <f t="shared" ref="OAU47:OAU49" si="5090">OAS47</f>
        <v>5000</v>
      </c>
      <c r="OAW47" s="255">
        <f t="shared" ref="OAW47:OAW49" si="5091">OAU47</f>
        <v>5000</v>
      </c>
      <c r="OAY47" s="255">
        <f t="shared" ref="OAY47:OAY49" si="5092">OAW47</f>
        <v>5000</v>
      </c>
      <c r="OBA47" s="255">
        <f t="shared" ref="OBA47:OBA49" si="5093">OAY47</f>
        <v>5000</v>
      </c>
      <c r="OBC47" s="255">
        <f t="shared" ref="OBC47:OBC49" si="5094">OBA47</f>
        <v>5000</v>
      </c>
      <c r="OBE47" s="255">
        <f t="shared" ref="OBE47:OBE49" si="5095">OBC47</f>
        <v>5000</v>
      </c>
      <c r="OBG47" s="255">
        <f t="shared" ref="OBG47:OBG49" si="5096">OBE47</f>
        <v>5000</v>
      </c>
      <c r="OBI47" s="255">
        <f t="shared" ref="OBI47:OBI49" si="5097">OBG47</f>
        <v>5000</v>
      </c>
      <c r="OBK47" s="255">
        <f t="shared" ref="OBK47:OBK49" si="5098">OBI47</f>
        <v>5000</v>
      </c>
      <c r="OBM47" s="255">
        <f t="shared" ref="OBM47:OBM49" si="5099">OBK47</f>
        <v>5000</v>
      </c>
      <c r="OBO47" s="255">
        <f t="shared" ref="OBO47:OBO49" si="5100">OBM47</f>
        <v>5000</v>
      </c>
      <c r="OBQ47" s="255">
        <f t="shared" ref="OBQ47:OBQ49" si="5101">OBO47</f>
        <v>5000</v>
      </c>
      <c r="OBS47" s="255">
        <f t="shared" ref="OBS47:OBS49" si="5102">OBQ47</f>
        <v>5000</v>
      </c>
      <c r="OBU47" s="255">
        <f t="shared" ref="OBU47:OBU49" si="5103">OBS47</f>
        <v>5000</v>
      </c>
      <c r="OBW47" s="255">
        <f t="shared" ref="OBW47:OBW49" si="5104">OBU47</f>
        <v>5000</v>
      </c>
      <c r="OBY47" s="255">
        <f t="shared" ref="OBY47:OBY49" si="5105">OBW47</f>
        <v>5000</v>
      </c>
      <c r="OCA47" s="255">
        <f t="shared" ref="OCA47:OCA49" si="5106">OBY47</f>
        <v>5000</v>
      </c>
      <c r="OCC47" s="255">
        <f t="shared" ref="OCC47:OCC49" si="5107">OCA47</f>
        <v>5000</v>
      </c>
      <c r="OCE47" s="255">
        <f t="shared" ref="OCE47:OCE49" si="5108">OCC47</f>
        <v>5000</v>
      </c>
      <c r="OCG47" s="255">
        <f t="shared" ref="OCG47:OCG49" si="5109">OCE47</f>
        <v>5000</v>
      </c>
      <c r="OCI47" s="255">
        <f t="shared" ref="OCI47:OCI49" si="5110">OCG47</f>
        <v>5000</v>
      </c>
      <c r="OCK47" s="255">
        <f t="shared" ref="OCK47:OCK49" si="5111">OCI47</f>
        <v>5000</v>
      </c>
      <c r="OCM47" s="255">
        <f t="shared" ref="OCM47:OCM49" si="5112">OCK47</f>
        <v>5000</v>
      </c>
      <c r="OCO47" s="255">
        <f t="shared" ref="OCO47:OCO49" si="5113">OCM47</f>
        <v>5000</v>
      </c>
      <c r="OCQ47" s="255">
        <f t="shared" ref="OCQ47:OCQ49" si="5114">OCO47</f>
        <v>5000</v>
      </c>
      <c r="OCS47" s="255">
        <f t="shared" ref="OCS47:OCS49" si="5115">OCQ47</f>
        <v>5000</v>
      </c>
      <c r="OCU47" s="255">
        <f t="shared" ref="OCU47:OCU49" si="5116">OCS47</f>
        <v>5000</v>
      </c>
      <c r="OCW47" s="255">
        <f t="shared" ref="OCW47:OCW49" si="5117">OCU47</f>
        <v>5000</v>
      </c>
      <c r="OCY47" s="255">
        <f t="shared" ref="OCY47:OCY49" si="5118">OCW47</f>
        <v>5000</v>
      </c>
      <c r="ODA47" s="255">
        <f t="shared" ref="ODA47:ODA49" si="5119">OCY47</f>
        <v>5000</v>
      </c>
      <c r="ODC47" s="255">
        <f t="shared" ref="ODC47:ODC49" si="5120">ODA47</f>
        <v>5000</v>
      </c>
      <c r="ODE47" s="255">
        <f t="shared" ref="ODE47:ODE49" si="5121">ODC47</f>
        <v>5000</v>
      </c>
      <c r="ODG47" s="255">
        <f t="shared" ref="ODG47:ODG49" si="5122">ODE47</f>
        <v>5000</v>
      </c>
      <c r="ODI47" s="255">
        <f t="shared" ref="ODI47:ODI49" si="5123">ODG47</f>
        <v>5000</v>
      </c>
      <c r="ODK47" s="255">
        <f t="shared" ref="ODK47:ODK49" si="5124">ODI47</f>
        <v>5000</v>
      </c>
      <c r="ODM47" s="255">
        <f t="shared" ref="ODM47:ODM49" si="5125">ODK47</f>
        <v>5000</v>
      </c>
      <c r="ODO47" s="255">
        <f t="shared" ref="ODO47:ODO49" si="5126">ODM47</f>
        <v>5000</v>
      </c>
      <c r="ODQ47" s="255">
        <f t="shared" ref="ODQ47:ODQ49" si="5127">ODO47</f>
        <v>5000</v>
      </c>
      <c r="ODS47" s="255">
        <f t="shared" ref="ODS47:ODS49" si="5128">ODQ47</f>
        <v>5000</v>
      </c>
      <c r="ODU47" s="255">
        <f t="shared" ref="ODU47:ODU49" si="5129">ODS47</f>
        <v>5000</v>
      </c>
      <c r="ODW47" s="255">
        <f t="shared" ref="ODW47:ODW49" si="5130">ODU47</f>
        <v>5000</v>
      </c>
      <c r="ODY47" s="255">
        <f t="shared" ref="ODY47:ODY49" si="5131">ODW47</f>
        <v>5000</v>
      </c>
      <c r="OEA47" s="255">
        <f t="shared" ref="OEA47:OEA49" si="5132">ODY47</f>
        <v>5000</v>
      </c>
      <c r="OEC47" s="255">
        <f t="shared" ref="OEC47:OEC49" si="5133">OEA47</f>
        <v>5000</v>
      </c>
      <c r="OEE47" s="255">
        <f t="shared" ref="OEE47:OEE49" si="5134">OEC47</f>
        <v>5000</v>
      </c>
      <c r="OEG47" s="255">
        <f t="shared" ref="OEG47:OEG49" si="5135">OEE47</f>
        <v>5000</v>
      </c>
      <c r="OEI47" s="255">
        <f t="shared" ref="OEI47:OEI49" si="5136">OEG47</f>
        <v>5000</v>
      </c>
      <c r="OEK47" s="255">
        <f t="shared" ref="OEK47:OEK49" si="5137">OEI47</f>
        <v>5000</v>
      </c>
      <c r="OEM47" s="255">
        <f t="shared" ref="OEM47:OEM49" si="5138">OEK47</f>
        <v>5000</v>
      </c>
      <c r="OEO47" s="255">
        <f t="shared" ref="OEO47:OEO49" si="5139">OEM47</f>
        <v>5000</v>
      </c>
      <c r="OEQ47" s="255">
        <f t="shared" ref="OEQ47:OEQ49" si="5140">OEO47</f>
        <v>5000</v>
      </c>
      <c r="OES47" s="255">
        <f t="shared" ref="OES47:OES49" si="5141">OEQ47</f>
        <v>5000</v>
      </c>
      <c r="OEU47" s="255">
        <f t="shared" ref="OEU47:OEU49" si="5142">OES47</f>
        <v>5000</v>
      </c>
      <c r="OEW47" s="255">
        <f t="shared" ref="OEW47:OEW49" si="5143">OEU47</f>
        <v>5000</v>
      </c>
      <c r="OEY47" s="255">
        <f t="shared" ref="OEY47:OEY49" si="5144">OEW47</f>
        <v>5000</v>
      </c>
      <c r="OFA47" s="255">
        <f t="shared" ref="OFA47:OFA49" si="5145">OEY47</f>
        <v>5000</v>
      </c>
      <c r="OFC47" s="255">
        <f t="shared" ref="OFC47:OFC49" si="5146">OFA47</f>
        <v>5000</v>
      </c>
      <c r="OFE47" s="255">
        <f t="shared" ref="OFE47:OFE49" si="5147">OFC47</f>
        <v>5000</v>
      </c>
      <c r="OFG47" s="255">
        <f t="shared" ref="OFG47:OFG49" si="5148">OFE47</f>
        <v>5000</v>
      </c>
      <c r="OFI47" s="255">
        <f t="shared" ref="OFI47:OFI49" si="5149">OFG47</f>
        <v>5000</v>
      </c>
      <c r="OFK47" s="255">
        <f t="shared" ref="OFK47:OFK49" si="5150">OFI47</f>
        <v>5000</v>
      </c>
      <c r="OFM47" s="255">
        <f t="shared" ref="OFM47:OFM49" si="5151">OFK47</f>
        <v>5000</v>
      </c>
      <c r="OFO47" s="255">
        <f t="shared" ref="OFO47:OFO49" si="5152">OFM47</f>
        <v>5000</v>
      </c>
      <c r="OFQ47" s="255">
        <f t="shared" ref="OFQ47:OFQ49" si="5153">OFO47</f>
        <v>5000</v>
      </c>
      <c r="OFS47" s="255">
        <f t="shared" ref="OFS47:OFS49" si="5154">OFQ47</f>
        <v>5000</v>
      </c>
      <c r="OFU47" s="255">
        <f t="shared" ref="OFU47:OFU49" si="5155">OFS47</f>
        <v>5000</v>
      </c>
      <c r="OFW47" s="255">
        <f t="shared" ref="OFW47:OFW49" si="5156">OFU47</f>
        <v>5000</v>
      </c>
      <c r="OFY47" s="255">
        <f t="shared" ref="OFY47:OFY49" si="5157">OFW47</f>
        <v>5000</v>
      </c>
      <c r="OGA47" s="255">
        <f t="shared" ref="OGA47:OGA49" si="5158">OFY47</f>
        <v>5000</v>
      </c>
      <c r="OGC47" s="255">
        <f t="shared" ref="OGC47:OGC49" si="5159">OGA47</f>
        <v>5000</v>
      </c>
      <c r="OGE47" s="255">
        <f t="shared" ref="OGE47:OGE49" si="5160">OGC47</f>
        <v>5000</v>
      </c>
      <c r="OGG47" s="255">
        <f t="shared" ref="OGG47:OGG49" si="5161">OGE47</f>
        <v>5000</v>
      </c>
      <c r="OGI47" s="255">
        <f t="shared" ref="OGI47:OGI49" si="5162">OGG47</f>
        <v>5000</v>
      </c>
      <c r="OGK47" s="255">
        <f t="shared" ref="OGK47:OGK49" si="5163">OGI47</f>
        <v>5000</v>
      </c>
      <c r="OGM47" s="255">
        <f t="shared" ref="OGM47:OGM49" si="5164">OGK47</f>
        <v>5000</v>
      </c>
      <c r="OGO47" s="255">
        <f t="shared" ref="OGO47:OGO49" si="5165">OGM47</f>
        <v>5000</v>
      </c>
      <c r="OGQ47" s="255">
        <f t="shared" ref="OGQ47:OGQ49" si="5166">OGO47</f>
        <v>5000</v>
      </c>
      <c r="OGS47" s="255">
        <f t="shared" ref="OGS47:OGS49" si="5167">OGQ47</f>
        <v>5000</v>
      </c>
      <c r="OGU47" s="255">
        <f t="shared" ref="OGU47:OGU49" si="5168">OGS47</f>
        <v>5000</v>
      </c>
      <c r="OGW47" s="255">
        <f t="shared" ref="OGW47:OGW49" si="5169">OGU47</f>
        <v>5000</v>
      </c>
      <c r="OGY47" s="255">
        <f t="shared" ref="OGY47:OGY49" si="5170">OGW47</f>
        <v>5000</v>
      </c>
      <c r="OHA47" s="255">
        <f t="shared" ref="OHA47:OHA49" si="5171">OGY47</f>
        <v>5000</v>
      </c>
      <c r="OHC47" s="255">
        <f t="shared" ref="OHC47:OHC49" si="5172">OHA47</f>
        <v>5000</v>
      </c>
      <c r="OHE47" s="255">
        <f t="shared" ref="OHE47:OHE49" si="5173">OHC47</f>
        <v>5000</v>
      </c>
      <c r="OHG47" s="255">
        <f t="shared" ref="OHG47:OHG49" si="5174">OHE47</f>
        <v>5000</v>
      </c>
      <c r="OHI47" s="255">
        <f t="shared" ref="OHI47:OHI49" si="5175">OHG47</f>
        <v>5000</v>
      </c>
      <c r="OHK47" s="255">
        <f t="shared" ref="OHK47:OHK49" si="5176">OHI47</f>
        <v>5000</v>
      </c>
      <c r="OHM47" s="255">
        <f t="shared" ref="OHM47:OHM49" si="5177">OHK47</f>
        <v>5000</v>
      </c>
      <c r="OHO47" s="255">
        <f t="shared" ref="OHO47:OHO49" si="5178">OHM47</f>
        <v>5000</v>
      </c>
      <c r="OHQ47" s="255">
        <f t="shared" ref="OHQ47:OHQ49" si="5179">OHO47</f>
        <v>5000</v>
      </c>
      <c r="OHS47" s="255">
        <f t="shared" ref="OHS47:OHS49" si="5180">OHQ47</f>
        <v>5000</v>
      </c>
      <c r="OHU47" s="255">
        <f t="shared" ref="OHU47:OHU49" si="5181">OHS47</f>
        <v>5000</v>
      </c>
      <c r="OHW47" s="255">
        <f t="shared" ref="OHW47:OHW49" si="5182">OHU47</f>
        <v>5000</v>
      </c>
      <c r="OHY47" s="255">
        <f t="shared" ref="OHY47:OHY49" si="5183">OHW47</f>
        <v>5000</v>
      </c>
      <c r="OIA47" s="255">
        <f t="shared" ref="OIA47:OIA49" si="5184">OHY47</f>
        <v>5000</v>
      </c>
      <c r="OIC47" s="255">
        <f t="shared" ref="OIC47:OIC49" si="5185">OIA47</f>
        <v>5000</v>
      </c>
      <c r="OIE47" s="255">
        <f t="shared" ref="OIE47:OIE49" si="5186">OIC47</f>
        <v>5000</v>
      </c>
      <c r="OIG47" s="255">
        <f t="shared" ref="OIG47:OIG49" si="5187">OIE47</f>
        <v>5000</v>
      </c>
      <c r="OII47" s="255">
        <f t="shared" ref="OII47:OII49" si="5188">OIG47</f>
        <v>5000</v>
      </c>
      <c r="OIK47" s="255">
        <f t="shared" ref="OIK47:OIK49" si="5189">OII47</f>
        <v>5000</v>
      </c>
      <c r="OIM47" s="255">
        <f t="shared" ref="OIM47:OIM49" si="5190">OIK47</f>
        <v>5000</v>
      </c>
      <c r="OIO47" s="255">
        <f t="shared" ref="OIO47:OIO49" si="5191">OIM47</f>
        <v>5000</v>
      </c>
      <c r="OIQ47" s="255">
        <f t="shared" ref="OIQ47:OIQ49" si="5192">OIO47</f>
        <v>5000</v>
      </c>
      <c r="OIS47" s="255">
        <f t="shared" ref="OIS47:OIS49" si="5193">OIQ47</f>
        <v>5000</v>
      </c>
      <c r="OIU47" s="255">
        <f t="shared" ref="OIU47:OIU49" si="5194">OIS47</f>
        <v>5000</v>
      </c>
      <c r="OIW47" s="255">
        <f t="shared" ref="OIW47:OIW49" si="5195">OIU47</f>
        <v>5000</v>
      </c>
      <c r="OIY47" s="255">
        <f t="shared" ref="OIY47:OIY49" si="5196">OIW47</f>
        <v>5000</v>
      </c>
      <c r="OJA47" s="255">
        <f t="shared" ref="OJA47:OJA49" si="5197">OIY47</f>
        <v>5000</v>
      </c>
      <c r="OJC47" s="255">
        <f t="shared" ref="OJC47:OJC49" si="5198">OJA47</f>
        <v>5000</v>
      </c>
      <c r="OJE47" s="255">
        <f t="shared" ref="OJE47:OJE49" si="5199">OJC47</f>
        <v>5000</v>
      </c>
      <c r="OJG47" s="255">
        <f t="shared" ref="OJG47:OJG49" si="5200">OJE47</f>
        <v>5000</v>
      </c>
      <c r="OJI47" s="255">
        <f t="shared" ref="OJI47:OJI49" si="5201">OJG47</f>
        <v>5000</v>
      </c>
      <c r="OJK47" s="255">
        <f t="shared" ref="OJK47:OJK49" si="5202">OJI47</f>
        <v>5000</v>
      </c>
      <c r="OJM47" s="255">
        <f t="shared" ref="OJM47:OJM49" si="5203">OJK47</f>
        <v>5000</v>
      </c>
      <c r="OJO47" s="255">
        <f t="shared" ref="OJO47:OJO49" si="5204">OJM47</f>
        <v>5000</v>
      </c>
      <c r="OJQ47" s="255">
        <f t="shared" ref="OJQ47:OJQ49" si="5205">OJO47</f>
        <v>5000</v>
      </c>
      <c r="OJS47" s="255">
        <f t="shared" ref="OJS47:OJS49" si="5206">OJQ47</f>
        <v>5000</v>
      </c>
      <c r="OJU47" s="255">
        <f t="shared" ref="OJU47:OJU49" si="5207">OJS47</f>
        <v>5000</v>
      </c>
      <c r="OJW47" s="255">
        <f t="shared" ref="OJW47:OJW49" si="5208">OJU47</f>
        <v>5000</v>
      </c>
      <c r="OJY47" s="255">
        <f t="shared" ref="OJY47:OJY49" si="5209">OJW47</f>
        <v>5000</v>
      </c>
      <c r="OKA47" s="255">
        <f t="shared" ref="OKA47:OKA49" si="5210">OJY47</f>
        <v>5000</v>
      </c>
      <c r="OKC47" s="255">
        <f t="shared" ref="OKC47:OKC49" si="5211">OKA47</f>
        <v>5000</v>
      </c>
      <c r="OKE47" s="255">
        <f t="shared" ref="OKE47:OKE49" si="5212">OKC47</f>
        <v>5000</v>
      </c>
      <c r="OKG47" s="255">
        <f t="shared" ref="OKG47:OKG49" si="5213">OKE47</f>
        <v>5000</v>
      </c>
      <c r="OKI47" s="255">
        <f t="shared" ref="OKI47:OKI49" si="5214">OKG47</f>
        <v>5000</v>
      </c>
      <c r="OKK47" s="255">
        <f t="shared" ref="OKK47:OKK49" si="5215">OKI47</f>
        <v>5000</v>
      </c>
      <c r="OKM47" s="255">
        <f t="shared" ref="OKM47:OKM49" si="5216">OKK47</f>
        <v>5000</v>
      </c>
      <c r="OKO47" s="255">
        <f t="shared" ref="OKO47:OKO49" si="5217">OKM47</f>
        <v>5000</v>
      </c>
      <c r="OKQ47" s="255">
        <f t="shared" ref="OKQ47:OKQ49" si="5218">OKO47</f>
        <v>5000</v>
      </c>
      <c r="OKS47" s="255">
        <f t="shared" ref="OKS47:OKS49" si="5219">OKQ47</f>
        <v>5000</v>
      </c>
      <c r="OKU47" s="255">
        <f t="shared" ref="OKU47:OKU49" si="5220">OKS47</f>
        <v>5000</v>
      </c>
      <c r="OKW47" s="255">
        <f t="shared" ref="OKW47:OKW49" si="5221">OKU47</f>
        <v>5000</v>
      </c>
      <c r="OKY47" s="255">
        <f t="shared" ref="OKY47:OKY49" si="5222">OKW47</f>
        <v>5000</v>
      </c>
      <c r="OLA47" s="255">
        <f t="shared" ref="OLA47:OLA49" si="5223">OKY47</f>
        <v>5000</v>
      </c>
      <c r="OLC47" s="255">
        <f t="shared" ref="OLC47:OLC49" si="5224">OLA47</f>
        <v>5000</v>
      </c>
      <c r="OLE47" s="255">
        <f t="shared" ref="OLE47:OLE49" si="5225">OLC47</f>
        <v>5000</v>
      </c>
      <c r="OLG47" s="255">
        <f t="shared" ref="OLG47:OLG49" si="5226">OLE47</f>
        <v>5000</v>
      </c>
      <c r="OLI47" s="255">
        <f t="shared" ref="OLI47:OLI49" si="5227">OLG47</f>
        <v>5000</v>
      </c>
      <c r="OLK47" s="255">
        <f t="shared" ref="OLK47:OLK49" si="5228">OLI47</f>
        <v>5000</v>
      </c>
      <c r="OLM47" s="255">
        <f t="shared" ref="OLM47:OLM49" si="5229">OLK47</f>
        <v>5000</v>
      </c>
      <c r="OLO47" s="255">
        <f t="shared" ref="OLO47:OLO49" si="5230">OLM47</f>
        <v>5000</v>
      </c>
      <c r="OLQ47" s="255">
        <f t="shared" ref="OLQ47:OLQ49" si="5231">OLO47</f>
        <v>5000</v>
      </c>
      <c r="OLS47" s="255">
        <f t="shared" ref="OLS47:OLS49" si="5232">OLQ47</f>
        <v>5000</v>
      </c>
      <c r="OLU47" s="255">
        <f t="shared" ref="OLU47:OLU49" si="5233">OLS47</f>
        <v>5000</v>
      </c>
      <c r="OLW47" s="255">
        <f t="shared" ref="OLW47:OLW49" si="5234">OLU47</f>
        <v>5000</v>
      </c>
      <c r="OLY47" s="255">
        <f t="shared" ref="OLY47:OLY49" si="5235">OLW47</f>
        <v>5000</v>
      </c>
      <c r="OMA47" s="255">
        <f t="shared" ref="OMA47:OMA49" si="5236">OLY47</f>
        <v>5000</v>
      </c>
      <c r="OMC47" s="255">
        <f t="shared" ref="OMC47:OMC49" si="5237">OMA47</f>
        <v>5000</v>
      </c>
      <c r="OME47" s="255">
        <f t="shared" ref="OME47:OME49" si="5238">OMC47</f>
        <v>5000</v>
      </c>
      <c r="OMG47" s="255">
        <f t="shared" ref="OMG47:OMG49" si="5239">OME47</f>
        <v>5000</v>
      </c>
      <c r="OMI47" s="255">
        <f t="shared" ref="OMI47:OMI49" si="5240">OMG47</f>
        <v>5000</v>
      </c>
      <c r="OMK47" s="255">
        <f t="shared" ref="OMK47:OMK49" si="5241">OMI47</f>
        <v>5000</v>
      </c>
      <c r="OMM47" s="255">
        <f t="shared" ref="OMM47:OMM49" si="5242">OMK47</f>
        <v>5000</v>
      </c>
      <c r="OMO47" s="255">
        <f t="shared" ref="OMO47:OMO49" si="5243">OMM47</f>
        <v>5000</v>
      </c>
      <c r="OMQ47" s="255">
        <f t="shared" ref="OMQ47:OMQ49" si="5244">OMO47</f>
        <v>5000</v>
      </c>
      <c r="OMS47" s="255">
        <f t="shared" ref="OMS47:OMS49" si="5245">OMQ47</f>
        <v>5000</v>
      </c>
      <c r="OMU47" s="255">
        <f t="shared" ref="OMU47:OMU49" si="5246">OMS47</f>
        <v>5000</v>
      </c>
      <c r="OMW47" s="255">
        <f t="shared" ref="OMW47:OMW49" si="5247">OMU47</f>
        <v>5000</v>
      </c>
      <c r="OMY47" s="255">
        <f t="shared" ref="OMY47:OMY49" si="5248">OMW47</f>
        <v>5000</v>
      </c>
      <c r="ONA47" s="255">
        <f t="shared" ref="ONA47:ONA49" si="5249">OMY47</f>
        <v>5000</v>
      </c>
      <c r="ONC47" s="255">
        <f t="shared" ref="ONC47:ONC49" si="5250">ONA47</f>
        <v>5000</v>
      </c>
      <c r="ONE47" s="255">
        <f t="shared" ref="ONE47:ONE49" si="5251">ONC47</f>
        <v>5000</v>
      </c>
      <c r="ONG47" s="255">
        <f t="shared" ref="ONG47:ONG49" si="5252">ONE47</f>
        <v>5000</v>
      </c>
      <c r="ONI47" s="255">
        <f t="shared" ref="ONI47:ONI49" si="5253">ONG47</f>
        <v>5000</v>
      </c>
      <c r="ONK47" s="255">
        <f t="shared" ref="ONK47:ONK49" si="5254">ONI47</f>
        <v>5000</v>
      </c>
      <c r="ONM47" s="255">
        <f t="shared" ref="ONM47:ONM49" si="5255">ONK47</f>
        <v>5000</v>
      </c>
      <c r="ONO47" s="255">
        <f t="shared" ref="ONO47:ONO49" si="5256">ONM47</f>
        <v>5000</v>
      </c>
      <c r="ONQ47" s="255">
        <f t="shared" ref="ONQ47:ONQ49" si="5257">ONO47</f>
        <v>5000</v>
      </c>
      <c r="ONS47" s="255">
        <f t="shared" ref="ONS47:ONS49" si="5258">ONQ47</f>
        <v>5000</v>
      </c>
      <c r="ONU47" s="255">
        <f t="shared" ref="ONU47:ONU49" si="5259">ONS47</f>
        <v>5000</v>
      </c>
      <c r="ONW47" s="255">
        <f t="shared" ref="ONW47:ONW49" si="5260">ONU47</f>
        <v>5000</v>
      </c>
      <c r="ONY47" s="255">
        <f t="shared" ref="ONY47:ONY49" si="5261">ONW47</f>
        <v>5000</v>
      </c>
      <c r="OOA47" s="255">
        <f t="shared" ref="OOA47:OOA49" si="5262">ONY47</f>
        <v>5000</v>
      </c>
      <c r="OOC47" s="255">
        <f t="shared" ref="OOC47:OOC49" si="5263">OOA47</f>
        <v>5000</v>
      </c>
      <c r="OOE47" s="255">
        <f t="shared" ref="OOE47:OOE49" si="5264">OOC47</f>
        <v>5000</v>
      </c>
      <c r="OOG47" s="255">
        <f t="shared" ref="OOG47:OOG49" si="5265">OOE47</f>
        <v>5000</v>
      </c>
      <c r="OOI47" s="255">
        <f t="shared" ref="OOI47:OOI49" si="5266">OOG47</f>
        <v>5000</v>
      </c>
      <c r="OOK47" s="255">
        <f t="shared" ref="OOK47:OOK49" si="5267">OOI47</f>
        <v>5000</v>
      </c>
      <c r="OOM47" s="255">
        <f t="shared" ref="OOM47:OOM49" si="5268">OOK47</f>
        <v>5000</v>
      </c>
      <c r="OOO47" s="255">
        <f t="shared" ref="OOO47:OOO49" si="5269">OOM47</f>
        <v>5000</v>
      </c>
      <c r="OOQ47" s="255">
        <f t="shared" ref="OOQ47:OOQ49" si="5270">OOO47</f>
        <v>5000</v>
      </c>
      <c r="OOS47" s="255">
        <f t="shared" ref="OOS47:OOS49" si="5271">OOQ47</f>
        <v>5000</v>
      </c>
      <c r="OOU47" s="255">
        <f t="shared" ref="OOU47:OOU49" si="5272">OOS47</f>
        <v>5000</v>
      </c>
      <c r="OOW47" s="255">
        <f t="shared" ref="OOW47:OOW49" si="5273">OOU47</f>
        <v>5000</v>
      </c>
      <c r="OOY47" s="255">
        <f t="shared" ref="OOY47:OOY49" si="5274">OOW47</f>
        <v>5000</v>
      </c>
      <c r="OPA47" s="255">
        <f t="shared" ref="OPA47:OPA49" si="5275">OOY47</f>
        <v>5000</v>
      </c>
      <c r="OPC47" s="255">
        <f t="shared" ref="OPC47:OPC49" si="5276">OPA47</f>
        <v>5000</v>
      </c>
      <c r="OPE47" s="255">
        <f t="shared" ref="OPE47:OPE49" si="5277">OPC47</f>
        <v>5000</v>
      </c>
      <c r="OPG47" s="255">
        <f t="shared" ref="OPG47:OPG49" si="5278">OPE47</f>
        <v>5000</v>
      </c>
      <c r="OPI47" s="255">
        <f t="shared" ref="OPI47:OPI49" si="5279">OPG47</f>
        <v>5000</v>
      </c>
      <c r="OPK47" s="255">
        <f t="shared" ref="OPK47:OPK49" si="5280">OPI47</f>
        <v>5000</v>
      </c>
      <c r="OPM47" s="255">
        <f t="shared" ref="OPM47:OPM49" si="5281">OPK47</f>
        <v>5000</v>
      </c>
      <c r="OPO47" s="255">
        <f t="shared" ref="OPO47:OPO49" si="5282">OPM47</f>
        <v>5000</v>
      </c>
      <c r="OPQ47" s="255">
        <f t="shared" ref="OPQ47:OPQ49" si="5283">OPO47</f>
        <v>5000</v>
      </c>
      <c r="OPS47" s="255">
        <f t="shared" ref="OPS47:OPS49" si="5284">OPQ47</f>
        <v>5000</v>
      </c>
      <c r="OPU47" s="255">
        <f t="shared" ref="OPU47:OPU49" si="5285">OPS47</f>
        <v>5000</v>
      </c>
      <c r="OPW47" s="255">
        <f t="shared" ref="OPW47:OPW49" si="5286">OPU47</f>
        <v>5000</v>
      </c>
      <c r="OPY47" s="255">
        <f t="shared" ref="OPY47:OPY49" si="5287">OPW47</f>
        <v>5000</v>
      </c>
      <c r="OQA47" s="255">
        <f t="shared" ref="OQA47:OQA49" si="5288">OPY47</f>
        <v>5000</v>
      </c>
      <c r="OQC47" s="255">
        <f t="shared" ref="OQC47:OQC49" si="5289">OQA47</f>
        <v>5000</v>
      </c>
      <c r="OQE47" s="255">
        <f t="shared" ref="OQE47:OQE49" si="5290">OQC47</f>
        <v>5000</v>
      </c>
      <c r="OQG47" s="255">
        <f t="shared" ref="OQG47:OQG49" si="5291">OQE47</f>
        <v>5000</v>
      </c>
      <c r="OQI47" s="255">
        <f t="shared" ref="OQI47:OQI49" si="5292">OQG47</f>
        <v>5000</v>
      </c>
      <c r="OQK47" s="255">
        <f t="shared" ref="OQK47:OQK49" si="5293">OQI47</f>
        <v>5000</v>
      </c>
      <c r="OQM47" s="255">
        <f t="shared" ref="OQM47:OQM49" si="5294">OQK47</f>
        <v>5000</v>
      </c>
      <c r="OQO47" s="255">
        <f t="shared" ref="OQO47:OQO49" si="5295">OQM47</f>
        <v>5000</v>
      </c>
      <c r="OQQ47" s="255">
        <f t="shared" ref="OQQ47:OQQ49" si="5296">OQO47</f>
        <v>5000</v>
      </c>
      <c r="OQS47" s="255">
        <f t="shared" ref="OQS47:OQS49" si="5297">OQQ47</f>
        <v>5000</v>
      </c>
      <c r="OQU47" s="255">
        <f t="shared" ref="OQU47:OQU49" si="5298">OQS47</f>
        <v>5000</v>
      </c>
      <c r="OQW47" s="255">
        <f t="shared" ref="OQW47:OQW49" si="5299">OQU47</f>
        <v>5000</v>
      </c>
      <c r="OQY47" s="255">
        <f t="shared" ref="OQY47:OQY49" si="5300">OQW47</f>
        <v>5000</v>
      </c>
      <c r="ORA47" s="255">
        <f t="shared" ref="ORA47:ORA49" si="5301">OQY47</f>
        <v>5000</v>
      </c>
      <c r="ORC47" s="255">
        <f t="shared" ref="ORC47:ORC49" si="5302">ORA47</f>
        <v>5000</v>
      </c>
      <c r="ORE47" s="255">
        <f t="shared" ref="ORE47:ORE49" si="5303">ORC47</f>
        <v>5000</v>
      </c>
      <c r="ORG47" s="255">
        <f t="shared" ref="ORG47:ORG49" si="5304">ORE47</f>
        <v>5000</v>
      </c>
      <c r="ORI47" s="255">
        <f t="shared" ref="ORI47:ORI49" si="5305">ORG47</f>
        <v>5000</v>
      </c>
      <c r="ORK47" s="255">
        <f t="shared" ref="ORK47:ORK49" si="5306">ORI47</f>
        <v>5000</v>
      </c>
      <c r="ORM47" s="255">
        <f t="shared" ref="ORM47:ORM49" si="5307">ORK47</f>
        <v>5000</v>
      </c>
      <c r="ORO47" s="255">
        <f t="shared" ref="ORO47:ORO49" si="5308">ORM47</f>
        <v>5000</v>
      </c>
      <c r="ORQ47" s="255">
        <f t="shared" ref="ORQ47:ORQ49" si="5309">ORO47</f>
        <v>5000</v>
      </c>
      <c r="ORS47" s="255">
        <f t="shared" ref="ORS47:ORS49" si="5310">ORQ47</f>
        <v>5000</v>
      </c>
      <c r="ORU47" s="255">
        <f t="shared" ref="ORU47:ORU49" si="5311">ORS47</f>
        <v>5000</v>
      </c>
      <c r="ORW47" s="255">
        <f t="shared" ref="ORW47:ORW49" si="5312">ORU47</f>
        <v>5000</v>
      </c>
      <c r="ORY47" s="255">
        <f t="shared" ref="ORY47:ORY49" si="5313">ORW47</f>
        <v>5000</v>
      </c>
      <c r="OSA47" s="255">
        <f t="shared" ref="OSA47:OSA49" si="5314">ORY47</f>
        <v>5000</v>
      </c>
      <c r="OSC47" s="255">
        <f t="shared" ref="OSC47:OSC49" si="5315">OSA47</f>
        <v>5000</v>
      </c>
      <c r="OSE47" s="255">
        <f t="shared" ref="OSE47:OSE49" si="5316">OSC47</f>
        <v>5000</v>
      </c>
      <c r="OSG47" s="255">
        <f t="shared" ref="OSG47:OSG49" si="5317">OSE47</f>
        <v>5000</v>
      </c>
      <c r="OSI47" s="255">
        <f t="shared" ref="OSI47:OSI49" si="5318">OSG47</f>
        <v>5000</v>
      </c>
      <c r="OSK47" s="255">
        <f t="shared" ref="OSK47:OSK49" si="5319">OSI47</f>
        <v>5000</v>
      </c>
      <c r="OSM47" s="255">
        <f t="shared" ref="OSM47:OSM49" si="5320">OSK47</f>
        <v>5000</v>
      </c>
      <c r="OSO47" s="255">
        <f t="shared" ref="OSO47:OSO49" si="5321">OSM47</f>
        <v>5000</v>
      </c>
      <c r="OSQ47" s="255">
        <f t="shared" ref="OSQ47:OSQ49" si="5322">OSO47</f>
        <v>5000</v>
      </c>
      <c r="OSS47" s="255">
        <f t="shared" ref="OSS47:OSS49" si="5323">OSQ47</f>
        <v>5000</v>
      </c>
      <c r="OSU47" s="255">
        <f t="shared" ref="OSU47:OSU49" si="5324">OSS47</f>
        <v>5000</v>
      </c>
      <c r="OSW47" s="255">
        <f t="shared" ref="OSW47:OSW49" si="5325">OSU47</f>
        <v>5000</v>
      </c>
      <c r="OSY47" s="255">
        <f t="shared" ref="OSY47:OSY49" si="5326">OSW47</f>
        <v>5000</v>
      </c>
      <c r="OTA47" s="255">
        <f t="shared" ref="OTA47:OTA49" si="5327">OSY47</f>
        <v>5000</v>
      </c>
      <c r="OTC47" s="255">
        <f t="shared" ref="OTC47:OTC49" si="5328">OTA47</f>
        <v>5000</v>
      </c>
      <c r="OTE47" s="255">
        <f t="shared" ref="OTE47:OTE49" si="5329">OTC47</f>
        <v>5000</v>
      </c>
      <c r="OTG47" s="255">
        <f t="shared" ref="OTG47:OTG49" si="5330">OTE47</f>
        <v>5000</v>
      </c>
      <c r="OTI47" s="255">
        <f t="shared" ref="OTI47:OTI49" si="5331">OTG47</f>
        <v>5000</v>
      </c>
      <c r="OTK47" s="255">
        <f t="shared" ref="OTK47:OTK49" si="5332">OTI47</f>
        <v>5000</v>
      </c>
      <c r="OTM47" s="255">
        <f t="shared" ref="OTM47:OTM49" si="5333">OTK47</f>
        <v>5000</v>
      </c>
      <c r="OTO47" s="255">
        <f t="shared" ref="OTO47:OTO49" si="5334">OTM47</f>
        <v>5000</v>
      </c>
      <c r="OTQ47" s="255">
        <f t="shared" ref="OTQ47:OTQ49" si="5335">OTO47</f>
        <v>5000</v>
      </c>
      <c r="OTS47" s="255">
        <f t="shared" ref="OTS47:OTS49" si="5336">OTQ47</f>
        <v>5000</v>
      </c>
      <c r="OTU47" s="255">
        <f t="shared" ref="OTU47:OTU49" si="5337">OTS47</f>
        <v>5000</v>
      </c>
      <c r="OTW47" s="255">
        <f t="shared" ref="OTW47:OTW49" si="5338">OTU47</f>
        <v>5000</v>
      </c>
      <c r="OTY47" s="255">
        <f t="shared" ref="OTY47:OTY49" si="5339">OTW47</f>
        <v>5000</v>
      </c>
      <c r="OUA47" s="255">
        <f t="shared" ref="OUA47:OUA49" si="5340">OTY47</f>
        <v>5000</v>
      </c>
      <c r="OUC47" s="255">
        <f t="shared" ref="OUC47:OUC49" si="5341">OUA47</f>
        <v>5000</v>
      </c>
      <c r="OUE47" s="255">
        <f t="shared" ref="OUE47:OUE49" si="5342">OUC47</f>
        <v>5000</v>
      </c>
      <c r="OUG47" s="255">
        <f t="shared" ref="OUG47:OUG49" si="5343">OUE47</f>
        <v>5000</v>
      </c>
      <c r="OUI47" s="255">
        <f t="shared" ref="OUI47:OUI49" si="5344">OUG47</f>
        <v>5000</v>
      </c>
      <c r="OUK47" s="255">
        <f t="shared" ref="OUK47:OUK49" si="5345">OUI47</f>
        <v>5000</v>
      </c>
      <c r="OUM47" s="255">
        <f t="shared" ref="OUM47:OUM49" si="5346">OUK47</f>
        <v>5000</v>
      </c>
      <c r="OUO47" s="255">
        <f t="shared" ref="OUO47:OUO49" si="5347">OUM47</f>
        <v>5000</v>
      </c>
      <c r="OUQ47" s="255">
        <f t="shared" ref="OUQ47:OUQ49" si="5348">OUO47</f>
        <v>5000</v>
      </c>
      <c r="OUS47" s="255">
        <f t="shared" ref="OUS47:OUS49" si="5349">OUQ47</f>
        <v>5000</v>
      </c>
      <c r="OUU47" s="255">
        <f t="shared" ref="OUU47:OUU49" si="5350">OUS47</f>
        <v>5000</v>
      </c>
      <c r="OUW47" s="255">
        <f t="shared" ref="OUW47:OUW49" si="5351">OUU47</f>
        <v>5000</v>
      </c>
      <c r="OUY47" s="255">
        <f t="shared" ref="OUY47:OUY49" si="5352">OUW47</f>
        <v>5000</v>
      </c>
      <c r="OVA47" s="255">
        <f t="shared" ref="OVA47:OVA49" si="5353">OUY47</f>
        <v>5000</v>
      </c>
      <c r="OVC47" s="255">
        <f t="shared" ref="OVC47:OVC49" si="5354">OVA47</f>
        <v>5000</v>
      </c>
      <c r="OVE47" s="255">
        <f t="shared" ref="OVE47:OVE49" si="5355">OVC47</f>
        <v>5000</v>
      </c>
      <c r="OVG47" s="255">
        <f t="shared" ref="OVG47:OVG49" si="5356">OVE47</f>
        <v>5000</v>
      </c>
      <c r="OVI47" s="255">
        <f t="shared" ref="OVI47:OVI49" si="5357">OVG47</f>
        <v>5000</v>
      </c>
      <c r="OVK47" s="255">
        <f t="shared" ref="OVK47:OVK49" si="5358">OVI47</f>
        <v>5000</v>
      </c>
      <c r="OVM47" s="255">
        <f t="shared" ref="OVM47:OVM49" si="5359">OVK47</f>
        <v>5000</v>
      </c>
      <c r="OVO47" s="255">
        <f t="shared" ref="OVO47:OVO49" si="5360">OVM47</f>
        <v>5000</v>
      </c>
      <c r="OVQ47" s="255">
        <f t="shared" ref="OVQ47:OVQ49" si="5361">OVO47</f>
        <v>5000</v>
      </c>
      <c r="OVS47" s="255">
        <f t="shared" ref="OVS47:OVS49" si="5362">OVQ47</f>
        <v>5000</v>
      </c>
      <c r="OVU47" s="255">
        <f t="shared" ref="OVU47:OVU49" si="5363">OVS47</f>
        <v>5000</v>
      </c>
      <c r="OVW47" s="255">
        <f t="shared" ref="OVW47:OVW49" si="5364">OVU47</f>
        <v>5000</v>
      </c>
      <c r="OVY47" s="255">
        <f t="shared" ref="OVY47:OVY49" si="5365">OVW47</f>
        <v>5000</v>
      </c>
      <c r="OWA47" s="255">
        <f t="shared" ref="OWA47:OWA49" si="5366">OVY47</f>
        <v>5000</v>
      </c>
      <c r="OWC47" s="255">
        <f t="shared" ref="OWC47:OWC49" si="5367">OWA47</f>
        <v>5000</v>
      </c>
      <c r="OWE47" s="255">
        <f t="shared" ref="OWE47:OWE49" si="5368">OWC47</f>
        <v>5000</v>
      </c>
      <c r="OWG47" s="255">
        <f t="shared" ref="OWG47:OWG49" si="5369">OWE47</f>
        <v>5000</v>
      </c>
      <c r="OWI47" s="255">
        <f t="shared" ref="OWI47:OWI49" si="5370">OWG47</f>
        <v>5000</v>
      </c>
      <c r="OWK47" s="255">
        <f t="shared" ref="OWK47:OWK49" si="5371">OWI47</f>
        <v>5000</v>
      </c>
      <c r="OWM47" s="255">
        <f t="shared" ref="OWM47:OWM49" si="5372">OWK47</f>
        <v>5000</v>
      </c>
      <c r="OWO47" s="255">
        <f t="shared" ref="OWO47:OWO49" si="5373">OWM47</f>
        <v>5000</v>
      </c>
      <c r="OWQ47" s="255">
        <f t="shared" ref="OWQ47:OWQ49" si="5374">OWO47</f>
        <v>5000</v>
      </c>
      <c r="OWS47" s="255">
        <f t="shared" ref="OWS47:OWS49" si="5375">OWQ47</f>
        <v>5000</v>
      </c>
      <c r="OWU47" s="255">
        <f t="shared" ref="OWU47:OWU49" si="5376">OWS47</f>
        <v>5000</v>
      </c>
      <c r="OWW47" s="255">
        <f t="shared" ref="OWW47:OWW49" si="5377">OWU47</f>
        <v>5000</v>
      </c>
      <c r="OWY47" s="255">
        <f t="shared" ref="OWY47:OWY49" si="5378">OWW47</f>
        <v>5000</v>
      </c>
      <c r="OXA47" s="255">
        <f t="shared" ref="OXA47:OXA49" si="5379">OWY47</f>
        <v>5000</v>
      </c>
      <c r="OXC47" s="255">
        <f t="shared" ref="OXC47:OXC49" si="5380">OXA47</f>
        <v>5000</v>
      </c>
      <c r="OXE47" s="255">
        <f t="shared" ref="OXE47:OXE49" si="5381">OXC47</f>
        <v>5000</v>
      </c>
      <c r="OXG47" s="255">
        <f t="shared" ref="OXG47:OXG49" si="5382">OXE47</f>
        <v>5000</v>
      </c>
      <c r="OXI47" s="255">
        <f t="shared" ref="OXI47:OXI49" si="5383">OXG47</f>
        <v>5000</v>
      </c>
      <c r="OXK47" s="255">
        <f t="shared" ref="OXK47:OXK49" si="5384">OXI47</f>
        <v>5000</v>
      </c>
      <c r="OXM47" s="255">
        <f t="shared" ref="OXM47:OXM49" si="5385">OXK47</f>
        <v>5000</v>
      </c>
      <c r="OXO47" s="255">
        <f t="shared" ref="OXO47:OXO49" si="5386">OXM47</f>
        <v>5000</v>
      </c>
      <c r="OXQ47" s="255">
        <f t="shared" ref="OXQ47:OXQ49" si="5387">OXO47</f>
        <v>5000</v>
      </c>
      <c r="OXS47" s="255">
        <f t="shared" ref="OXS47:OXS49" si="5388">OXQ47</f>
        <v>5000</v>
      </c>
      <c r="OXU47" s="255">
        <f t="shared" ref="OXU47:OXU49" si="5389">OXS47</f>
        <v>5000</v>
      </c>
      <c r="OXW47" s="255">
        <f t="shared" ref="OXW47:OXW49" si="5390">OXU47</f>
        <v>5000</v>
      </c>
      <c r="OXY47" s="255">
        <f t="shared" ref="OXY47:OXY49" si="5391">OXW47</f>
        <v>5000</v>
      </c>
      <c r="OYA47" s="255">
        <f t="shared" ref="OYA47:OYA49" si="5392">OXY47</f>
        <v>5000</v>
      </c>
      <c r="OYC47" s="255">
        <f t="shared" ref="OYC47:OYC49" si="5393">OYA47</f>
        <v>5000</v>
      </c>
      <c r="OYE47" s="255">
        <f t="shared" ref="OYE47:OYE49" si="5394">OYC47</f>
        <v>5000</v>
      </c>
      <c r="OYG47" s="255">
        <f t="shared" ref="OYG47:OYG49" si="5395">OYE47</f>
        <v>5000</v>
      </c>
      <c r="OYI47" s="255">
        <f t="shared" ref="OYI47:OYI49" si="5396">OYG47</f>
        <v>5000</v>
      </c>
      <c r="OYK47" s="255">
        <f t="shared" ref="OYK47:OYK49" si="5397">OYI47</f>
        <v>5000</v>
      </c>
      <c r="OYM47" s="255">
        <f t="shared" ref="OYM47:OYM49" si="5398">OYK47</f>
        <v>5000</v>
      </c>
      <c r="OYO47" s="255">
        <f t="shared" ref="OYO47:OYO49" si="5399">OYM47</f>
        <v>5000</v>
      </c>
      <c r="OYQ47" s="255">
        <f t="shared" ref="OYQ47:OYQ49" si="5400">OYO47</f>
        <v>5000</v>
      </c>
      <c r="OYS47" s="255">
        <f t="shared" ref="OYS47:OYS49" si="5401">OYQ47</f>
        <v>5000</v>
      </c>
      <c r="OYU47" s="255">
        <f t="shared" ref="OYU47:OYU49" si="5402">OYS47</f>
        <v>5000</v>
      </c>
      <c r="OYW47" s="255">
        <f t="shared" ref="OYW47:OYW49" si="5403">OYU47</f>
        <v>5000</v>
      </c>
      <c r="OYY47" s="255">
        <f t="shared" ref="OYY47:OYY49" si="5404">OYW47</f>
        <v>5000</v>
      </c>
      <c r="OZA47" s="255">
        <f t="shared" ref="OZA47:OZA49" si="5405">OYY47</f>
        <v>5000</v>
      </c>
      <c r="OZC47" s="255">
        <f t="shared" ref="OZC47:OZC49" si="5406">OZA47</f>
        <v>5000</v>
      </c>
      <c r="OZE47" s="255">
        <f t="shared" ref="OZE47:OZE49" si="5407">OZC47</f>
        <v>5000</v>
      </c>
      <c r="OZG47" s="255">
        <f t="shared" ref="OZG47:OZG49" si="5408">OZE47</f>
        <v>5000</v>
      </c>
      <c r="OZI47" s="255">
        <f t="shared" ref="OZI47:OZI49" si="5409">OZG47</f>
        <v>5000</v>
      </c>
      <c r="OZK47" s="255">
        <f t="shared" ref="OZK47:OZK49" si="5410">OZI47</f>
        <v>5000</v>
      </c>
      <c r="OZM47" s="255">
        <f t="shared" ref="OZM47:OZM49" si="5411">OZK47</f>
        <v>5000</v>
      </c>
      <c r="OZO47" s="255">
        <f t="shared" ref="OZO47:OZO49" si="5412">OZM47</f>
        <v>5000</v>
      </c>
      <c r="OZQ47" s="255">
        <f t="shared" ref="OZQ47:OZQ49" si="5413">OZO47</f>
        <v>5000</v>
      </c>
      <c r="OZS47" s="255">
        <f t="shared" ref="OZS47:OZS49" si="5414">OZQ47</f>
        <v>5000</v>
      </c>
      <c r="OZU47" s="255">
        <f t="shared" ref="OZU47:OZU49" si="5415">OZS47</f>
        <v>5000</v>
      </c>
      <c r="OZW47" s="255">
        <f t="shared" ref="OZW47:OZW49" si="5416">OZU47</f>
        <v>5000</v>
      </c>
      <c r="OZY47" s="255">
        <f t="shared" ref="OZY47:OZY49" si="5417">OZW47</f>
        <v>5000</v>
      </c>
      <c r="PAA47" s="255">
        <f t="shared" ref="PAA47:PAA49" si="5418">OZY47</f>
        <v>5000</v>
      </c>
      <c r="PAC47" s="255">
        <f t="shared" ref="PAC47:PAC49" si="5419">PAA47</f>
        <v>5000</v>
      </c>
      <c r="PAE47" s="255">
        <f t="shared" ref="PAE47:PAE49" si="5420">PAC47</f>
        <v>5000</v>
      </c>
      <c r="PAG47" s="255">
        <f t="shared" ref="PAG47:PAG49" si="5421">PAE47</f>
        <v>5000</v>
      </c>
      <c r="PAI47" s="255">
        <f t="shared" ref="PAI47:PAI49" si="5422">PAG47</f>
        <v>5000</v>
      </c>
      <c r="PAK47" s="255">
        <f t="shared" ref="PAK47:PAK49" si="5423">PAI47</f>
        <v>5000</v>
      </c>
      <c r="PAM47" s="255">
        <f t="shared" ref="PAM47:PAM49" si="5424">PAK47</f>
        <v>5000</v>
      </c>
      <c r="PAO47" s="255">
        <f t="shared" ref="PAO47:PAO49" si="5425">PAM47</f>
        <v>5000</v>
      </c>
      <c r="PAQ47" s="255">
        <f t="shared" ref="PAQ47:PAQ49" si="5426">PAO47</f>
        <v>5000</v>
      </c>
      <c r="PAS47" s="255">
        <f t="shared" ref="PAS47:PAS49" si="5427">PAQ47</f>
        <v>5000</v>
      </c>
      <c r="PAU47" s="255">
        <f t="shared" ref="PAU47:PAU49" si="5428">PAS47</f>
        <v>5000</v>
      </c>
      <c r="PAW47" s="255">
        <f t="shared" ref="PAW47:PAW49" si="5429">PAU47</f>
        <v>5000</v>
      </c>
      <c r="PAY47" s="255">
        <f t="shared" ref="PAY47:PAY49" si="5430">PAW47</f>
        <v>5000</v>
      </c>
      <c r="PBA47" s="255">
        <f t="shared" ref="PBA47:PBA49" si="5431">PAY47</f>
        <v>5000</v>
      </c>
      <c r="PBC47" s="255">
        <f t="shared" ref="PBC47:PBC49" si="5432">PBA47</f>
        <v>5000</v>
      </c>
      <c r="PBE47" s="255">
        <f t="shared" ref="PBE47:PBE49" si="5433">PBC47</f>
        <v>5000</v>
      </c>
      <c r="PBG47" s="255">
        <f t="shared" ref="PBG47:PBG49" si="5434">PBE47</f>
        <v>5000</v>
      </c>
      <c r="PBI47" s="255">
        <f t="shared" ref="PBI47:PBI49" si="5435">PBG47</f>
        <v>5000</v>
      </c>
      <c r="PBK47" s="255">
        <f t="shared" ref="PBK47:PBK49" si="5436">PBI47</f>
        <v>5000</v>
      </c>
      <c r="PBM47" s="255">
        <f t="shared" ref="PBM47:PBM49" si="5437">PBK47</f>
        <v>5000</v>
      </c>
      <c r="PBO47" s="255">
        <f t="shared" ref="PBO47:PBO49" si="5438">PBM47</f>
        <v>5000</v>
      </c>
      <c r="PBQ47" s="255">
        <f t="shared" ref="PBQ47:PBQ49" si="5439">PBO47</f>
        <v>5000</v>
      </c>
      <c r="PBS47" s="255">
        <f t="shared" ref="PBS47:PBS49" si="5440">PBQ47</f>
        <v>5000</v>
      </c>
      <c r="PBU47" s="255">
        <f t="shared" ref="PBU47:PBU49" si="5441">PBS47</f>
        <v>5000</v>
      </c>
      <c r="PBW47" s="255">
        <f t="shared" ref="PBW47:PBW49" si="5442">PBU47</f>
        <v>5000</v>
      </c>
      <c r="PBY47" s="255">
        <f t="shared" ref="PBY47:PBY49" si="5443">PBW47</f>
        <v>5000</v>
      </c>
      <c r="PCA47" s="255">
        <f t="shared" ref="PCA47:PCA49" si="5444">PBY47</f>
        <v>5000</v>
      </c>
      <c r="PCC47" s="255">
        <f t="shared" ref="PCC47:PCC49" si="5445">PCA47</f>
        <v>5000</v>
      </c>
      <c r="PCE47" s="255">
        <f t="shared" ref="PCE47:PCE49" si="5446">PCC47</f>
        <v>5000</v>
      </c>
      <c r="PCG47" s="255">
        <f t="shared" ref="PCG47:PCG49" si="5447">PCE47</f>
        <v>5000</v>
      </c>
      <c r="PCI47" s="255">
        <f t="shared" ref="PCI47:PCI49" si="5448">PCG47</f>
        <v>5000</v>
      </c>
      <c r="PCK47" s="255">
        <f t="shared" ref="PCK47:PCK49" si="5449">PCI47</f>
        <v>5000</v>
      </c>
      <c r="PCM47" s="255">
        <f t="shared" ref="PCM47:PCM49" si="5450">PCK47</f>
        <v>5000</v>
      </c>
      <c r="PCO47" s="255">
        <f t="shared" ref="PCO47:PCO49" si="5451">PCM47</f>
        <v>5000</v>
      </c>
      <c r="PCQ47" s="255">
        <f t="shared" ref="PCQ47:PCQ49" si="5452">PCO47</f>
        <v>5000</v>
      </c>
      <c r="PCS47" s="255">
        <f t="shared" ref="PCS47:PCS49" si="5453">PCQ47</f>
        <v>5000</v>
      </c>
      <c r="PCU47" s="255">
        <f t="shared" ref="PCU47:PCU49" si="5454">PCS47</f>
        <v>5000</v>
      </c>
      <c r="PCW47" s="255">
        <f t="shared" ref="PCW47:PCW49" si="5455">PCU47</f>
        <v>5000</v>
      </c>
      <c r="PCY47" s="255">
        <f t="shared" ref="PCY47:PCY49" si="5456">PCW47</f>
        <v>5000</v>
      </c>
      <c r="PDA47" s="255">
        <f t="shared" ref="PDA47:PDA49" si="5457">PCY47</f>
        <v>5000</v>
      </c>
      <c r="PDC47" s="255">
        <f t="shared" ref="PDC47:PDC49" si="5458">PDA47</f>
        <v>5000</v>
      </c>
      <c r="PDE47" s="255">
        <f t="shared" ref="PDE47:PDE49" si="5459">PDC47</f>
        <v>5000</v>
      </c>
      <c r="PDG47" s="255">
        <f t="shared" ref="PDG47:PDG49" si="5460">PDE47</f>
        <v>5000</v>
      </c>
      <c r="PDI47" s="255">
        <f t="shared" ref="PDI47:PDI49" si="5461">PDG47</f>
        <v>5000</v>
      </c>
      <c r="PDK47" s="255">
        <f t="shared" ref="PDK47:PDK49" si="5462">PDI47</f>
        <v>5000</v>
      </c>
      <c r="PDM47" s="255">
        <f t="shared" ref="PDM47:PDM49" si="5463">PDK47</f>
        <v>5000</v>
      </c>
      <c r="PDO47" s="255">
        <f t="shared" ref="PDO47:PDO49" si="5464">PDM47</f>
        <v>5000</v>
      </c>
      <c r="PDQ47" s="255">
        <f t="shared" ref="PDQ47:PDQ49" si="5465">PDO47</f>
        <v>5000</v>
      </c>
      <c r="PDS47" s="255">
        <f t="shared" ref="PDS47:PDS49" si="5466">PDQ47</f>
        <v>5000</v>
      </c>
      <c r="PDU47" s="255">
        <f t="shared" ref="PDU47:PDU49" si="5467">PDS47</f>
        <v>5000</v>
      </c>
      <c r="PDW47" s="255">
        <f t="shared" ref="PDW47:PDW49" si="5468">PDU47</f>
        <v>5000</v>
      </c>
      <c r="PDY47" s="255">
        <f t="shared" ref="PDY47:PDY49" si="5469">PDW47</f>
        <v>5000</v>
      </c>
      <c r="PEA47" s="255">
        <f t="shared" ref="PEA47:PEA49" si="5470">PDY47</f>
        <v>5000</v>
      </c>
      <c r="PEC47" s="255">
        <f t="shared" ref="PEC47:PEC49" si="5471">PEA47</f>
        <v>5000</v>
      </c>
      <c r="PEE47" s="255">
        <f t="shared" ref="PEE47:PEE49" si="5472">PEC47</f>
        <v>5000</v>
      </c>
      <c r="PEG47" s="255">
        <f t="shared" ref="PEG47:PEG49" si="5473">PEE47</f>
        <v>5000</v>
      </c>
      <c r="PEI47" s="255">
        <f t="shared" ref="PEI47:PEI49" si="5474">PEG47</f>
        <v>5000</v>
      </c>
      <c r="PEK47" s="255">
        <f t="shared" ref="PEK47:PEK49" si="5475">PEI47</f>
        <v>5000</v>
      </c>
      <c r="PEM47" s="255">
        <f t="shared" ref="PEM47:PEM49" si="5476">PEK47</f>
        <v>5000</v>
      </c>
      <c r="PEO47" s="255">
        <f t="shared" ref="PEO47:PEO49" si="5477">PEM47</f>
        <v>5000</v>
      </c>
      <c r="PEQ47" s="255">
        <f t="shared" ref="PEQ47:PEQ49" si="5478">PEO47</f>
        <v>5000</v>
      </c>
      <c r="PES47" s="255">
        <f t="shared" ref="PES47:PES49" si="5479">PEQ47</f>
        <v>5000</v>
      </c>
      <c r="PEU47" s="255">
        <f t="shared" ref="PEU47:PEU49" si="5480">PES47</f>
        <v>5000</v>
      </c>
      <c r="PEW47" s="255">
        <f t="shared" ref="PEW47:PEW49" si="5481">PEU47</f>
        <v>5000</v>
      </c>
      <c r="PEY47" s="255">
        <f t="shared" ref="PEY47:PEY49" si="5482">PEW47</f>
        <v>5000</v>
      </c>
      <c r="PFA47" s="255">
        <f t="shared" ref="PFA47:PFA49" si="5483">PEY47</f>
        <v>5000</v>
      </c>
      <c r="PFC47" s="255">
        <f t="shared" ref="PFC47:PFC49" si="5484">PFA47</f>
        <v>5000</v>
      </c>
      <c r="PFE47" s="255">
        <f t="shared" ref="PFE47:PFE49" si="5485">PFC47</f>
        <v>5000</v>
      </c>
      <c r="PFG47" s="255">
        <f t="shared" ref="PFG47:PFG49" si="5486">PFE47</f>
        <v>5000</v>
      </c>
      <c r="PFI47" s="255">
        <f t="shared" ref="PFI47:PFI49" si="5487">PFG47</f>
        <v>5000</v>
      </c>
      <c r="PFK47" s="255">
        <f t="shared" ref="PFK47:PFK49" si="5488">PFI47</f>
        <v>5000</v>
      </c>
      <c r="PFM47" s="255">
        <f t="shared" ref="PFM47:PFM49" si="5489">PFK47</f>
        <v>5000</v>
      </c>
      <c r="PFO47" s="255">
        <f t="shared" ref="PFO47:PFO49" si="5490">PFM47</f>
        <v>5000</v>
      </c>
      <c r="PFQ47" s="255">
        <f t="shared" ref="PFQ47:PFQ49" si="5491">PFO47</f>
        <v>5000</v>
      </c>
      <c r="PFS47" s="255">
        <f t="shared" ref="PFS47:PFS49" si="5492">PFQ47</f>
        <v>5000</v>
      </c>
      <c r="PFU47" s="255">
        <f t="shared" ref="PFU47:PFU49" si="5493">PFS47</f>
        <v>5000</v>
      </c>
      <c r="PFW47" s="255">
        <f t="shared" ref="PFW47:PFW49" si="5494">PFU47</f>
        <v>5000</v>
      </c>
      <c r="PFY47" s="255">
        <f t="shared" ref="PFY47:PFY49" si="5495">PFW47</f>
        <v>5000</v>
      </c>
      <c r="PGA47" s="255">
        <f t="shared" ref="PGA47:PGA49" si="5496">PFY47</f>
        <v>5000</v>
      </c>
      <c r="PGC47" s="255">
        <f t="shared" ref="PGC47:PGC49" si="5497">PGA47</f>
        <v>5000</v>
      </c>
      <c r="PGE47" s="255">
        <f t="shared" ref="PGE47:PGE49" si="5498">PGC47</f>
        <v>5000</v>
      </c>
      <c r="PGG47" s="255">
        <f t="shared" ref="PGG47:PGG49" si="5499">PGE47</f>
        <v>5000</v>
      </c>
      <c r="PGI47" s="255">
        <f t="shared" ref="PGI47:PGI49" si="5500">PGG47</f>
        <v>5000</v>
      </c>
      <c r="PGK47" s="255">
        <f t="shared" ref="PGK47:PGK49" si="5501">PGI47</f>
        <v>5000</v>
      </c>
      <c r="PGM47" s="255">
        <f t="shared" ref="PGM47:PGM49" si="5502">PGK47</f>
        <v>5000</v>
      </c>
      <c r="PGO47" s="255">
        <f t="shared" ref="PGO47:PGO49" si="5503">PGM47</f>
        <v>5000</v>
      </c>
      <c r="PGQ47" s="255">
        <f t="shared" ref="PGQ47:PGQ49" si="5504">PGO47</f>
        <v>5000</v>
      </c>
      <c r="PGS47" s="255">
        <f t="shared" ref="PGS47:PGS49" si="5505">PGQ47</f>
        <v>5000</v>
      </c>
      <c r="PGU47" s="255">
        <f t="shared" ref="PGU47:PGU49" si="5506">PGS47</f>
        <v>5000</v>
      </c>
      <c r="PGW47" s="255">
        <f t="shared" ref="PGW47:PGW49" si="5507">PGU47</f>
        <v>5000</v>
      </c>
      <c r="PGY47" s="255">
        <f t="shared" ref="PGY47:PGY49" si="5508">PGW47</f>
        <v>5000</v>
      </c>
      <c r="PHA47" s="255">
        <f t="shared" ref="PHA47:PHA49" si="5509">PGY47</f>
        <v>5000</v>
      </c>
      <c r="PHC47" s="255">
        <f t="shared" ref="PHC47:PHC49" si="5510">PHA47</f>
        <v>5000</v>
      </c>
      <c r="PHE47" s="255">
        <f t="shared" ref="PHE47:PHE49" si="5511">PHC47</f>
        <v>5000</v>
      </c>
      <c r="PHG47" s="255">
        <f t="shared" ref="PHG47:PHG49" si="5512">PHE47</f>
        <v>5000</v>
      </c>
      <c r="PHI47" s="255">
        <f t="shared" ref="PHI47:PHI49" si="5513">PHG47</f>
        <v>5000</v>
      </c>
      <c r="PHK47" s="255">
        <f t="shared" ref="PHK47:PHK49" si="5514">PHI47</f>
        <v>5000</v>
      </c>
      <c r="PHM47" s="255">
        <f t="shared" ref="PHM47:PHM49" si="5515">PHK47</f>
        <v>5000</v>
      </c>
      <c r="PHO47" s="255">
        <f t="shared" ref="PHO47:PHO49" si="5516">PHM47</f>
        <v>5000</v>
      </c>
      <c r="PHQ47" s="255">
        <f t="shared" ref="PHQ47:PHQ49" si="5517">PHO47</f>
        <v>5000</v>
      </c>
      <c r="PHS47" s="255">
        <f t="shared" ref="PHS47:PHS49" si="5518">PHQ47</f>
        <v>5000</v>
      </c>
      <c r="PHU47" s="255">
        <f t="shared" ref="PHU47:PHU49" si="5519">PHS47</f>
        <v>5000</v>
      </c>
      <c r="PHW47" s="255">
        <f t="shared" ref="PHW47:PHW49" si="5520">PHU47</f>
        <v>5000</v>
      </c>
      <c r="PHY47" s="255">
        <f t="shared" ref="PHY47:PHY49" si="5521">PHW47</f>
        <v>5000</v>
      </c>
      <c r="PIA47" s="255">
        <f t="shared" ref="PIA47:PIA49" si="5522">PHY47</f>
        <v>5000</v>
      </c>
      <c r="PIC47" s="255">
        <f t="shared" ref="PIC47:PIC49" si="5523">PIA47</f>
        <v>5000</v>
      </c>
      <c r="PIE47" s="255">
        <f t="shared" ref="PIE47:PIE49" si="5524">PIC47</f>
        <v>5000</v>
      </c>
      <c r="PIG47" s="255">
        <f t="shared" ref="PIG47:PIG49" si="5525">PIE47</f>
        <v>5000</v>
      </c>
      <c r="PII47" s="255">
        <f t="shared" ref="PII47:PII49" si="5526">PIG47</f>
        <v>5000</v>
      </c>
      <c r="PIK47" s="255">
        <f t="shared" ref="PIK47:PIK49" si="5527">PII47</f>
        <v>5000</v>
      </c>
      <c r="PIM47" s="255">
        <f t="shared" ref="PIM47:PIM49" si="5528">PIK47</f>
        <v>5000</v>
      </c>
      <c r="PIO47" s="255">
        <f t="shared" ref="PIO47:PIO49" si="5529">PIM47</f>
        <v>5000</v>
      </c>
      <c r="PIQ47" s="255">
        <f t="shared" ref="PIQ47:PIQ49" si="5530">PIO47</f>
        <v>5000</v>
      </c>
      <c r="PIS47" s="255">
        <f t="shared" ref="PIS47:PIS49" si="5531">PIQ47</f>
        <v>5000</v>
      </c>
      <c r="PIU47" s="255">
        <f t="shared" ref="PIU47:PIU49" si="5532">PIS47</f>
        <v>5000</v>
      </c>
      <c r="PIW47" s="255">
        <f t="shared" ref="PIW47:PIW49" si="5533">PIU47</f>
        <v>5000</v>
      </c>
      <c r="PIY47" s="255">
        <f t="shared" ref="PIY47:PIY49" si="5534">PIW47</f>
        <v>5000</v>
      </c>
      <c r="PJA47" s="255">
        <f t="shared" ref="PJA47:PJA49" si="5535">PIY47</f>
        <v>5000</v>
      </c>
      <c r="PJC47" s="255">
        <f t="shared" ref="PJC47:PJC49" si="5536">PJA47</f>
        <v>5000</v>
      </c>
      <c r="PJE47" s="255">
        <f t="shared" ref="PJE47:PJE49" si="5537">PJC47</f>
        <v>5000</v>
      </c>
      <c r="PJG47" s="255">
        <f t="shared" ref="PJG47:PJG49" si="5538">PJE47</f>
        <v>5000</v>
      </c>
      <c r="PJI47" s="255">
        <f t="shared" ref="PJI47:PJI49" si="5539">PJG47</f>
        <v>5000</v>
      </c>
      <c r="PJK47" s="255">
        <f t="shared" ref="PJK47:PJK49" si="5540">PJI47</f>
        <v>5000</v>
      </c>
      <c r="PJM47" s="255">
        <f t="shared" ref="PJM47:PJM49" si="5541">PJK47</f>
        <v>5000</v>
      </c>
      <c r="PJO47" s="255">
        <f t="shared" ref="PJO47:PJO49" si="5542">PJM47</f>
        <v>5000</v>
      </c>
      <c r="PJQ47" s="255">
        <f t="shared" ref="PJQ47:PJQ49" si="5543">PJO47</f>
        <v>5000</v>
      </c>
      <c r="PJS47" s="255">
        <f t="shared" ref="PJS47:PJS49" si="5544">PJQ47</f>
        <v>5000</v>
      </c>
      <c r="PJU47" s="255">
        <f t="shared" ref="PJU47:PJU49" si="5545">PJS47</f>
        <v>5000</v>
      </c>
      <c r="PJW47" s="255">
        <f t="shared" ref="PJW47:PJW49" si="5546">PJU47</f>
        <v>5000</v>
      </c>
      <c r="PJY47" s="255">
        <f t="shared" ref="PJY47:PJY49" si="5547">PJW47</f>
        <v>5000</v>
      </c>
      <c r="PKA47" s="255">
        <f t="shared" ref="PKA47:PKA49" si="5548">PJY47</f>
        <v>5000</v>
      </c>
      <c r="PKC47" s="255">
        <f t="shared" ref="PKC47:PKC49" si="5549">PKA47</f>
        <v>5000</v>
      </c>
      <c r="PKE47" s="255">
        <f t="shared" ref="PKE47:PKE49" si="5550">PKC47</f>
        <v>5000</v>
      </c>
      <c r="PKG47" s="255">
        <f t="shared" ref="PKG47:PKG49" si="5551">PKE47</f>
        <v>5000</v>
      </c>
      <c r="PKI47" s="255">
        <f t="shared" ref="PKI47:PKI49" si="5552">PKG47</f>
        <v>5000</v>
      </c>
      <c r="PKK47" s="255">
        <f t="shared" ref="PKK47:PKK49" si="5553">PKI47</f>
        <v>5000</v>
      </c>
      <c r="PKM47" s="255">
        <f t="shared" ref="PKM47:PKM49" si="5554">PKK47</f>
        <v>5000</v>
      </c>
      <c r="PKO47" s="255">
        <f t="shared" ref="PKO47:PKO49" si="5555">PKM47</f>
        <v>5000</v>
      </c>
      <c r="PKQ47" s="255">
        <f t="shared" ref="PKQ47:PKQ49" si="5556">PKO47</f>
        <v>5000</v>
      </c>
      <c r="PKS47" s="255">
        <f t="shared" ref="PKS47:PKS49" si="5557">PKQ47</f>
        <v>5000</v>
      </c>
      <c r="PKU47" s="255">
        <f t="shared" ref="PKU47:PKU49" si="5558">PKS47</f>
        <v>5000</v>
      </c>
      <c r="PKW47" s="255">
        <f t="shared" ref="PKW47:PKW49" si="5559">PKU47</f>
        <v>5000</v>
      </c>
      <c r="PKY47" s="255">
        <f t="shared" ref="PKY47:PKY49" si="5560">PKW47</f>
        <v>5000</v>
      </c>
      <c r="PLA47" s="255">
        <f t="shared" ref="PLA47:PLA49" si="5561">PKY47</f>
        <v>5000</v>
      </c>
      <c r="PLC47" s="255">
        <f t="shared" ref="PLC47:PLC49" si="5562">PLA47</f>
        <v>5000</v>
      </c>
      <c r="PLE47" s="255">
        <f t="shared" ref="PLE47:PLE49" si="5563">PLC47</f>
        <v>5000</v>
      </c>
      <c r="PLG47" s="255">
        <f t="shared" ref="PLG47:PLG49" si="5564">PLE47</f>
        <v>5000</v>
      </c>
      <c r="PLI47" s="255">
        <f t="shared" ref="PLI47:PLI49" si="5565">PLG47</f>
        <v>5000</v>
      </c>
      <c r="PLK47" s="255">
        <f t="shared" ref="PLK47:PLK49" si="5566">PLI47</f>
        <v>5000</v>
      </c>
      <c r="PLM47" s="255">
        <f t="shared" ref="PLM47:PLM49" si="5567">PLK47</f>
        <v>5000</v>
      </c>
      <c r="PLO47" s="255">
        <f t="shared" ref="PLO47:PLO49" si="5568">PLM47</f>
        <v>5000</v>
      </c>
      <c r="PLQ47" s="255">
        <f t="shared" ref="PLQ47:PLQ49" si="5569">PLO47</f>
        <v>5000</v>
      </c>
      <c r="PLS47" s="255">
        <f t="shared" ref="PLS47:PLS49" si="5570">PLQ47</f>
        <v>5000</v>
      </c>
      <c r="PLU47" s="255">
        <f t="shared" ref="PLU47:PLU49" si="5571">PLS47</f>
        <v>5000</v>
      </c>
      <c r="PLW47" s="255">
        <f t="shared" ref="PLW47:PLW49" si="5572">PLU47</f>
        <v>5000</v>
      </c>
      <c r="PLY47" s="255">
        <f t="shared" ref="PLY47:PLY49" si="5573">PLW47</f>
        <v>5000</v>
      </c>
      <c r="PMA47" s="255">
        <f t="shared" ref="PMA47:PMA49" si="5574">PLY47</f>
        <v>5000</v>
      </c>
      <c r="PMC47" s="255">
        <f t="shared" ref="PMC47:PMC49" si="5575">PMA47</f>
        <v>5000</v>
      </c>
      <c r="PME47" s="255">
        <f t="shared" ref="PME47:PME49" si="5576">PMC47</f>
        <v>5000</v>
      </c>
      <c r="PMG47" s="255">
        <f t="shared" ref="PMG47:PMG49" si="5577">PME47</f>
        <v>5000</v>
      </c>
      <c r="PMI47" s="255">
        <f t="shared" ref="PMI47:PMI49" si="5578">PMG47</f>
        <v>5000</v>
      </c>
      <c r="PMK47" s="255">
        <f t="shared" ref="PMK47:PMK49" si="5579">PMI47</f>
        <v>5000</v>
      </c>
      <c r="PMM47" s="255">
        <f t="shared" ref="PMM47:PMM49" si="5580">PMK47</f>
        <v>5000</v>
      </c>
      <c r="PMO47" s="255">
        <f t="shared" ref="PMO47:PMO49" si="5581">PMM47</f>
        <v>5000</v>
      </c>
      <c r="PMQ47" s="255">
        <f t="shared" ref="PMQ47:PMQ49" si="5582">PMO47</f>
        <v>5000</v>
      </c>
      <c r="PMS47" s="255">
        <f t="shared" ref="PMS47:PMS49" si="5583">PMQ47</f>
        <v>5000</v>
      </c>
      <c r="PMU47" s="255">
        <f t="shared" ref="PMU47:PMU49" si="5584">PMS47</f>
        <v>5000</v>
      </c>
      <c r="PMW47" s="255">
        <f t="shared" ref="PMW47:PMW49" si="5585">PMU47</f>
        <v>5000</v>
      </c>
      <c r="PMY47" s="255">
        <f t="shared" ref="PMY47:PMY49" si="5586">PMW47</f>
        <v>5000</v>
      </c>
      <c r="PNA47" s="255">
        <f t="shared" ref="PNA47:PNA49" si="5587">PMY47</f>
        <v>5000</v>
      </c>
      <c r="PNC47" s="255">
        <f t="shared" ref="PNC47:PNC49" si="5588">PNA47</f>
        <v>5000</v>
      </c>
      <c r="PNE47" s="255">
        <f t="shared" ref="PNE47:PNE49" si="5589">PNC47</f>
        <v>5000</v>
      </c>
      <c r="PNG47" s="255">
        <f t="shared" ref="PNG47:PNG49" si="5590">PNE47</f>
        <v>5000</v>
      </c>
      <c r="PNI47" s="255">
        <f t="shared" ref="PNI47:PNI49" si="5591">PNG47</f>
        <v>5000</v>
      </c>
      <c r="PNK47" s="255">
        <f t="shared" ref="PNK47:PNK49" si="5592">PNI47</f>
        <v>5000</v>
      </c>
      <c r="PNM47" s="255">
        <f t="shared" ref="PNM47:PNM49" si="5593">PNK47</f>
        <v>5000</v>
      </c>
      <c r="PNO47" s="255">
        <f t="shared" ref="PNO47:PNO49" si="5594">PNM47</f>
        <v>5000</v>
      </c>
      <c r="PNQ47" s="255">
        <f t="shared" ref="PNQ47:PNQ49" si="5595">PNO47</f>
        <v>5000</v>
      </c>
      <c r="PNS47" s="255">
        <f t="shared" ref="PNS47:PNS49" si="5596">PNQ47</f>
        <v>5000</v>
      </c>
      <c r="PNU47" s="255">
        <f t="shared" ref="PNU47:PNU49" si="5597">PNS47</f>
        <v>5000</v>
      </c>
      <c r="PNW47" s="255">
        <f t="shared" ref="PNW47:PNW49" si="5598">PNU47</f>
        <v>5000</v>
      </c>
      <c r="PNY47" s="255">
        <f t="shared" ref="PNY47:PNY49" si="5599">PNW47</f>
        <v>5000</v>
      </c>
      <c r="POA47" s="255">
        <f t="shared" ref="POA47:POA49" si="5600">PNY47</f>
        <v>5000</v>
      </c>
      <c r="POC47" s="255">
        <f t="shared" ref="POC47:POC49" si="5601">POA47</f>
        <v>5000</v>
      </c>
      <c r="POE47" s="255">
        <f t="shared" ref="POE47:POE49" si="5602">POC47</f>
        <v>5000</v>
      </c>
      <c r="POG47" s="255">
        <f t="shared" ref="POG47:POG49" si="5603">POE47</f>
        <v>5000</v>
      </c>
      <c r="POI47" s="255">
        <f t="shared" ref="POI47:POI49" si="5604">POG47</f>
        <v>5000</v>
      </c>
      <c r="POK47" s="255">
        <f t="shared" ref="POK47:POK49" si="5605">POI47</f>
        <v>5000</v>
      </c>
      <c r="POM47" s="255">
        <f t="shared" ref="POM47:POM49" si="5606">POK47</f>
        <v>5000</v>
      </c>
      <c r="POO47" s="255">
        <f t="shared" ref="POO47:POO49" si="5607">POM47</f>
        <v>5000</v>
      </c>
      <c r="POQ47" s="255">
        <f t="shared" ref="POQ47:POQ49" si="5608">POO47</f>
        <v>5000</v>
      </c>
      <c r="POS47" s="255">
        <f t="shared" ref="POS47:POS49" si="5609">POQ47</f>
        <v>5000</v>
      </c>
      <c r="POU47" s="255">
        <f t="shared" ref="POU47:POU49" si="5610">POS47</f>
        <v>5000</v>
      </c>
      <c r="POW47" s="255">
        <f t="shared" ref="POW47:POW49" si="5611">POU47</f>
        <v>5000</v>
      </c>
      <c r="POY47" s="255">
        <f t="shared" ref="POY47:POY49" si="5612">POW47</f>
        <v>5000</v>
      </c>
      <c r="PPA47" s="255">
        <f t="shared" ref="PPA47:PPA49" si="5613">POY47</f>
        <v>5000</v>
      </c>
      <c r="PPC47" s="255">
        <f t="shared" ref="PPC47:PPC49" si="5614">PPA47</f>
        <v>5000</v>
      </c>
      <c r="PPE47" s="255">
        <f t="shared" ref="PPE47:PPE49" si="5615">PPC47</f>
        <v>5000</v>
      </c>
      <c r="PPG47" s="255">
        <f t="shared" ref="PPG47:PPG49" si="5616">PPE47</f>
        <v>5000</v>
      </c>
      <c r="PPI47" s="255">
        <f t="shared" ref="PPI47:PPI49" si="5617">PPG47</f>
        <v>5000</v>
      </c>
      <c r="PPK47" s="255">
        <f t="shared" ref="PPK47:PPK49" si="5618">PPI47</f>
        <v>5000</v>
      </c>
      <c r="PPM47" s="255">
        <f t="shared" ref="PPM47:PPM49" si="5619">PPK47</f>
        <v>5000</v>
      </c>
      <c r="PPO47" s="255">
        <f t="shared" ref="PPO47:PPO49" si="5620">PPM47</f>
        <v>5000</v>
      </c>
      <c r="PPQ47" s="255">
        <f t="shared" ref="PPQ47:PPQ49" si="5621">PPO47</f>
        <v>5000</v>
      </c>
      <c r="PPS47" s="255">
        <f t="shared" ref="PPS47:PPS49" si="5622">PPQ47</f>
        <v>5000</v>
      </c>
      <c r="PPU47" s="255">
        <f t="shared" ref="PPU47:PPU49" si="5623">PPS47</f>
        <v>5000</v>
      </c>
      <c r="PPW47" s="255">
        <f t="shared" ref="PPW47:PPW49" si="5624">PPU47</f>
        <v>5000</v>
      </c>
      <c r="PPY47" s="255">
        <f t="shared" ref="PPY47:PPY49" si="5625">PPW47</f>
        <v>5000</v>
      </c>
      <c r="PQA47" s="255">
        <f t="shared" ref="PQA47:PQA49" si="5626">PPY47</f>
        <v>5000</v>
      </c>
      <c r="PQC47" s="255">
        <f t="shared" ref="PQC47:PQC49" si="5627">PQA47</f>
        <v>5000</v>
      </c>
      <c r="PQE47" s="255">
        <f t="shared" ref="PQE47:PQE49" si="5628">PQC47</f>
        <v>5000</v>
      </c>
      <c r="PQG47" s="255">
        <f t="shared" ref="PQG47:PQG49" si="5629">PQE47</f>
        <v>5000</v>
      </c>
      <c r="PQI47" s="255">
        <f t="shared" ref="PQI47:PQI49" si="5630">PQG47</f>
        <v>5000</v>
      </c>
      <c r="PQK47" s="255">
        <f t="shared" ref="PQK47:PQK49" si="5631">PQI47</f>
        <v>5000</v>
      </c>
      <c r="PQM47" s="255">
        <f t="shared" ref="PQM47:PQM49" si="5632">PQK47</f>
        <v>5000</v>
      </c>
      <c r="PQO47" s="255">
        <f t="shared" ref="PQO47:PQO49" si="5633">PQM47</f>
        <v>5000</v>
      </c>
      <c r="PQQ47" s="255">
        <f t="shared" ref="PQQ47:PQQ49" si="5634">PQO47</f>
        <v>5000</v>
      </c>
      <c r="PQS47" s="255">
        <f t="shared" ref="PQS47:PQS49" si="5635">PQQ47</f>
        <v>5000</v>
      </c>
      <c r="PQU47" s="255">
        <f t="shared" ref="PQU47:PQU49" si="5636">PQS47</f>
        <v>5000</v>
      </c>
      <c r="PQW47" s="255">
        <f t="shared" ref="PQW47:PQW49" si="5637">PQU47</f>
        <v>5000</v>
      </c>
      <c r="PQY47" s="255">
        <f t="shared" ref="PQY47:PQY49" si="5638">PQW47</f>
        <v>5000</v>
      </c>
      <c r="PRA47" s="255">
        <f t="shared" ref="PRA47:PRA49" si="5639">PQY47</f>
        <v>5000</v>
      </c>
      <c r="PRC47" s="255">
        <f t="shared" ref="PRC47:PRC49" si="5640">PRA47</f>
        <v>5000</v>
      </c>
      <c r="PRE47" s="255">
        <f t="shared" ref="PRE47:PRE49" si="5641">PRC47</f>
        <v>5000</v>
      </c>
      <c r="PRG47" s="255">
        <f t="shared" ref="PRG47:PRG49" si="5642">PRE47</f>
        <v>5000</v>
      </c>
      <c r="PRI47" s="255">
        <f t="shared" ref="PRI47:PRI49" si="5643">PRG47</f>
        <v>5000</v>
      </c>
      <c r="PRK47" s="255">
        <f t="shared" ref="PRK47:PRK49" si="5644">PRI47</f>
        <v>5000</v>
      </c>
      <c r="PRM47" s="255">
        <f t="shared" ref="PRM47:PRM49" si="5645">PRK47</f>
        <v>5000</v>
      </c>
      <c r="PRO47" s="255">
        <f t="shared" ref="PRO47:PRO49" si="5646">PRM47</f>
        <v>5000</v>
      </c>
      <c r="PRQ47" s="255">
        <f t="shared" ref="PRQ47:PRQ49" si="5647">PRO47</f>
        <v>5000</v>
      </c>
      <c r="PRS47" s="255">
        <f t="shared" ref="PRS47:PRS49" si="5648">PRQ47</f>
        <v>5000</v>
      </c>
      <c r="PRU47" s="255">
        <f t="shared" ref="PRU47:PRU49" si="5649">PRS47</f>
        <v>5000</v>
      </c>
      <c r="PRW47" s="255">
        <f t="shared" ref="PRW47:PRW49" si="5650">PRU47</f>
        <v>5000</v>
      </c>
      <c r="PRY47" s="255">
        <f t="shared" ref="PRY47:PRY49" si="5651">PRW47</f>
        <v>5000</v>
      </c>
      <c r="PSA47" s="255">
        <f t="shared" ref="PSA47:PSA49" si="5652">PRY47</f>
        <v>5000</v>
      </c>
      <c r="PSC47" s="255">
        <f t="shared" ref="PSC47:PSC49" si="5653">PSA47</f>
        <v>5000</v>
      </c>
      <c r="PSE47" s="255">
        <f t="shared" ref="PSE47:PSE49" si="5654">PSC47</f>
        <v>5000</v>
      </c>
      <c r="PSG47" s="255">
        <f t="shared" ref="PSG47:PSG49" si="5655">PSE47</f>
        <v>5000</v>
      </c>
      <c r="PSI47" s="255">
        <f t="shared" ref="PSI47:PSI49" si="5656">PSG47</f>
        <v>5000</v>
      </c>
      <c r="PSK47" s="255">
        <f t="shared" ref="PSK47:PSK49" si="5657">PSI47</f>
        <v>5000</v>
      </c>
      <c r="PSM47" s="255">
        <f t="shared" ref="PSM47:PSM49" si="5658">PSK47</f>
        <v>5000</v>
      </c>
      <c r="PSO47" s="255">
        <f t="shared" ref="PSO47:PSO49" si="5659">PSM47</f>
        <v>5000</v>
      </c>
      <c r="PSQ47" s="255">
        <f t="shared" ref="PSQ47:PSQ49" si="5660">PSO47</f>
        <v>5000</v>
      </c>
      <c r="PSS47" s="255">
        <f t="shared" ref="PSS47:PSS49" si="5661">PSQ47</f>
        <v>5000</v>
      </c>
      <c r="PSU47" s="255">
        <f t="shared" ref="PSU47:PSU49" si="5662">PSS47</f>
        <v>5000</v>
      </c>
      <c r="PSW47" s="255">
        <f t="shared" ref="PSW47:PSW49" si="5663">PSU47</f>
        <v>5000</v>
      </c>
      <c r="PSY47" s="255">
        <f t="shared" ref="PSY47:PSY49" si="5664">PSW47</f>
        <v>5000</v>
      </c>
      <c r="PTA47" s="255">
        <f t="shared" ref="PTA47:PTA49" si="5665">PSY47</f>
        <v>5000</v>
      </c>
      <c r="PTC47" s="255">
        <f t="shared" ref="PTC47:PTC49" si="5666">PTA47</f>
        <v>5000</v>
      </c>
      <c r="PTE47" s="255">
        <f t="shared" ref="PTE47:PTE49" si="5667">PTC47</f>
        <v>5000</v>
      </c>
      <c r="PTG47" s="255">
        <f t="shared" ref="PTG47:PTG49" si="5668">PTE47</f>
        <v>5000</v>
      </c>
      <c r="PTI47" s="255">
        <f t="shared" ref="PTI47:PTI49" si="5669">PTG47</f>
        <v>5000</v>
      </c>
      <c r="PTK47" s="255">
        <f t="shared" ref="PTK47:PTK49" si="5670">PTI47</f>
        <v>5000</v>
      </c>
      <c r="PTM47" s="255">
        <f t="shared" ref="PTM47:PTM49" si="5671">PTK47</f>
        <v>5000</v>
      </c>
      <c r="PTO47" s="255">
        <f t="shared" ref="PTO47:PTO49" si="5672">PTM47</f>
        <v>5000</v>
      </c>
      <c r="PTQ47" s="255">
        <f t="shared" ref="PTQ47:PTQ49" si="5673">PTO47</f>
        <v>5000</v>
      </c>
      <c r="PTS47" s="255">
        <f t="shared" ref="PTS47:PTS49" si="5674">PTQ47</f>
        <v>5000</v>
      </c>
      <c r="PTU47" s="255">
        <f t="shared" ref="PTU47:PTU49" si="5675">PTS47</f>
        <v>5000</v>
      </c>
      <c r="PTW47" s="255">
        <f t="shared" ref="PTW47:PTW49" si="5676">PTU47</f>
        <v>5000</v>
      </c>
      <c r="PTY47" s="255">
        <f t="shared" ref="PTY47:PTY49" si="5677">PTW47</f>
        <v>5000</v>
      </c>
      <c r="PUA47" s="255">
        <f t="shared" ref="PUA47:PUA49" si="5678">PTY47</f>
        <v>5000</v>
      </c>
      <c r="PUC47" s="255">
        <f t="shared" ref="PUC47:PUC49" si="5679">PUA47</f>
        <v>5000</v>
      </c>
      <c r="PUE47" s="255">
        <f t="shared" ref="PUE47:PUE49" si="5680">PUC47</f>
        <v>5000</v>
      </c>
      <c r="PUG47" s="255">
        <f t="shared" ref="PUG47:PUG49" si="5681">PUE47</f>
        <v>5000</v>
      </c>
      <c r="PUI47" s="255">
        <f t="shared" ref="PUI47:PUI49" si="5682">PUG47</f>
        <v>5000</v>
      </c>
      <c r="PUK47" s="255">
        <f t="shared" ref="PUK47:PUK49" si="5683">PUI47</f>
        <v>5000</v>
      </c>
      <c r="PUM47" s="255">
        <f t="shared" ref="PUM47:PUM49" si="5684">PUK47</f>
        <v>5000</v>
      </c>
      <c r="PUO47" s="255">
        <f t="shared" ref="PUO47:PUO49" si="5685">PUM47</f>
        <v>5000</v>
      </c>
      <c r="PUQ47" s="255">
        <f t="shared" ref="PUQ47:PUQ49" si="5686">PUO47</f>
        <v>5000</v>
      </c>
      <c r="PUS47" s="255">
        <f t="shared" ref="PUS47:PUS49" si="5687">PUQ47</f>
        <v>5000</v>
      </c>
      <c r="PUU47" s="255">
        <f t="shared" ref="PUU47:PUU49" si="5688">PUS47</f>
        <v>5000</v>
      </c>
      <c r="PUW47" s="255">
        <f t="shared" ref="PUW47:PUW49" si="5689">PUU47</f>
        <v>5000</v>
      </c>
      <c r="PUY47" s="255">
        <f t="shared" ref="PUY47:PUY49" si="5690">PUW47</f>
        <v>5000</v>
      </c>
      <c r="PVA47" s="255">
        <f t="shared" ref="PVA47:PVA49" si="5691">PUY47</f>
        <v>5000</v>
      </c>
      <c r="PVC47" s="255">
        <f t="shared" ref="PVC47:PVC49" si="5692">PVA47</f>
        <v>5000</v>
      </c>
      <c r="PVE47" s="255">
        <f t="shared" ref="PVE47:PVE49" si="5693">PVC47</f>
        <v>5000</v>
      </c>
      <c r="PVG47" s="255">
        <f t="shared" ref="PVG47:PVG49" si="5694">PVE47</f>
        <v>5000</v>
      </c>
      <c r="PVI47" s="255">
        <f t="shared" ref="PVI47:PVI49" si="5695">PVG47</f>
        <v>5000</v>
      </c>
      <c r="PVK47" s="255">
        <f t="shared" ref="PVK47:PVK49" si="5696">PVI47</f>
        <v>5000</v>
      </c>
      <c r="PVM47" s="255">
        <f t="shared" ref="PVM47:PVM49" si="5697">PVK47</f>
        <v>5000</v>
      </c>
      <c r="PVO47" s="255">
        <f t="shared" ref="PVO47:PVO49" si="5698">PVM47</f>
        <v>5000</v>
      </c>
      <c r="PVQ47" s="255">
        <f t="shared" ref="PVQ47:PVQ49" si="5699">PVO47</f>
        <v>5000</v>
      </c>
      <c r="PVS47" s="255">
        <f t="shared" ref="PVS47:PVS49" si="5700">PVQ47</f>
        <v>5000</v>
      </c>
      <c r="PVU47" s="255">
        <f t="shared" ref="PVU47:PVU49" si="5701">PVS47</f>
        <v>5000</v>
      </c>
      <c r="PVW47" s="255">
        <f t="shared" ref="PVW47:PVW49" si="5702">PVU47</f>
        <v>5000</v>
      </c>
      <c r="PVY47" s="255">
        <f t="shared" ref="PVY47:PVY49" si="5703">PVW47</f>
        <v>5000</v>
      </c>
      <c r="PWA47" s="255">
        <f t="shared" ref="PWA47:PWA49" si="5704">PVY47</f>
        <v>5000</v>
      </c>
      <c r="PWC47" s="255">
        <f t="shared" ref="PWC47:PWC49" si="5705">PWA47</f>
        <v>5000</v>
      </c>
      <c r="PWE47" s="255">
        <f t="shared" ref="PWE47:PWE49" si="5706">PWC47</f>
        <v>5000</v>
      </c>
      <c r="PWG47" s="255">
        <f t="shared" ref="PWG47:PWG49" si="5707">PWE47</f>
        <v>5000</v>
      </c>
      <c r="PWI47" s="255">
        <f t="shared" ref="PWI47:PWI49" si="5708">PWG47</f>
        <v>5000</v>
      </c>
      <c r="PWK47" s="255">
        <f t="shared" ref="PWK47:PWK49" si="5709">PWI47</f>
        <v>5000</v>
      </c>
      <c r="PWM47" s="255">
        <f t="shared" ref="PWM47:PWM49" si="5710">PWK47</f>
        <v>5000</v>
      </c>
      <c r="PWO47" s="255">
        <f t="shared" ref="PWO47:PWO49" si="5711">PWM47</f>
        <v>5000</v>
      </c>
      <c r="PWQ47" s="255">
        <f t="shared" ref="PWQ47:PWQ49" si="5712">PWO47</f>
        <v>5000</v>
      </c>
      <c r="PWS47" s="255">
        <f t="shared" ref="PWS47:PWS49" si="5713">PWQ47</f>
        <v>5000</v>
      </c>
      <c r="PWU47" s="255">
        <f t="shared" ref="PWU47:PWU49" si="5714">PWS47</f>
        <v>5000</v>
      </c>
      <c r="PWW47" s="255">
        <f t="shared" ref="PWW47:PWW49" si="5715">PWU47</f>
        <v>5000</v>
      </c>
      <c r="PWY47" s="255">
        <f t="shared" ref="PWY47:PWY49" si="5716">PWW47</f>
        <v>5000</v>
      </c>
      <c r="PXA47" s="255">
        <f t="shared" ref="PXA47:PXA49" si="5717">PWY47</f>
        <v>5000</v>
      </c>
      <c r="PXC47" s="255">
        <f t="shared" ref="PXC47:PXC49" si="5718">PXA47</f>
        <v>5000</v>
      </c>
      <c r="PXE47" s="255">
        <f t="shared" ref="PXE47:PXE49" si="5719">PXC47</f>
        <v>5000</v>
      </c>
      <c r="PXG47" s="255">
        <f t="shared" ref="PXG47:PXG49" si="5720">PXE47</f>
        <v>5000</v>
      </c>
      <c r="PXI47" s="255">
        <f t="shared" ref="PXI47:PXI49" si="5721">PXG47</f>
        <v>5000</v>
      </c>
      <c r="PXK47" s="255">
        <f t="shared" ref="PXK47:PXK49" si="5722">PXI47</f>
        <v>5000</v>
      </c>
      <c r="PXM47" s="255">
        <f t="shared" ref="PXM47:PXM49" si="5723">PXK47</f>
        <v>5000</v>
      </c>
      <c r="PXO47" s="255">
        <f t="shared" ref="PXO47:PXO49" si="5724">PXM47</f>
        <v>5000</v>
      </c>
      <c r="PXQ47" s="255">
        <f t="shared" ref="PXQ47:PXQ49" si="5725">PXO47</f>
        <v>5000</v>
      </c>
      <c r="PXS47" s="255">
        <f t="shared" ref="PXS47:PXS49" si="5726">PXQ47</f>
        <v>5000</v>
      </c>
      <c r="PXU47" s="255">
        <f t="shared" ref="PXU47:PXU49" si="5727">PXS47</f>
        <v>5000</v>
      </c>
      <c r="PXW47" s="255">
        <f t="shared" ref="PXW47:PXW49" si="5728">PXU47</f>
        <v>5000</v>
      </c>
      <c r="PXY47" s="255">
        <f t="shared" ref="PXY47:PXY49" si="5729">PXW47</f>
        <v>5000</v>
      </c>
      <c r="PYA47" s="255">
        <f t="shared" ref="PYA47:PYA49" si="5730">PXY47</f>
        <v>5000</v>
      </c>
      <c r="PYC47" s="255">
        <f t="shared" ref="PYC47:PYC49" si="5731">PYA47</f>
        <v>5000</v>
      </c>
      <c r="PYE47" s="255">
        <f t="shared" ref="PYE47:PYE49" si="5732">PYC47</f>
        <v>5000</v>
      </c>
      <c r="PYG47" s="255">
        <f t="shared" ref="PYG47:PYG49" si="5733">PYE47</f>
        <v>5000</v>
      </c>
      <c r="PYI47" s="255">
        <f t="shared" ref="PYI47:PYI49" si="5734">PYG47</f>
        <v>5000</v>
      </c>
      <c r="PYK47" s="255">
        <f t="shared" ref="PYK47:PYK49" si="5735">PYI47</f>
        <v>5000</v>
      </c>
      <c r="PYM47" s="255">
        <f t="shared" ref="PYM47:PYM49" si="5736">PYK47</f>
        <v>5000</v>
      </c>
      <c r="PYO47" s="255">
        <f t="shared" ref="PYO47:PYO49" si="5737">PYM47</f>
        <v>5000</v>
      </c>
      <c r="PYQ47" s="255">
        <f t="shared" ref="PYQ47:PYQ49" si="5738">PYO47</f>
        <v>5000</v>
      </c>
      <c r="PYS47" s="255">
        <f t="shared" ref="PYS47:PYS49" si="5739">PYQ47</f>
        <v>5000</v>
      </c>
      <c r="PYU47" s="255">
        <f t="shared" ref="PYU47:PYU49" si="5740">PYS47</f>
        <v>5000</v>
      </c>
      <c r="PYW47" s="255">
        <f t="shared" ref="PYW47:PYW49" si="5741">PYU47</f>
        <v>5000</v>
      </c>
      <c r="PYY47" s="255">
        <f t="shared" ref="PYY47:PYY49" si="5742">PYW47</f>
        <v>5000</v>
      </c>
      <c r="PZA47" s="255">
        <f t="shared" ref="PZA47:PZA49" si="5743">PYY47</f>
        <v>5000</v>
      </c>
      <c r="PZC47" s="255">
        <f t="shared" ref="PZC47:PZC49" si="5744">PZA47</f>
        <v>5000</v>
      </c>
      <c r="PZE47" s="255">
        <f t="shared" ref="PZE47:PZE49" si="5745">PZC47</f>
        <v>5000</v>
      </c>
      <c r="PZG47" s="255">
        <f t="shared" ref="PZG47:PZG49" si="5746">PZE47</f>
        <v>5000</v>
      </c>
      <c r="PZI47" s="255">
        <f t="shared" ref="PZI47:PZI49" si="5747">PZG47</f>
        <v>5000</v>
      </c>
      <c r="PZK47" s="255">
        <f t="shared" ref="PZK47:PZK49" si="5748">PZI47</f>
        <v>5000</v>
      </c>
      <c r="PZM47" s="255">
        <f t="shared" ref="PZM47:PZM49" si="5749">PZK47</f>
        <v>5000</v>
      </c>
      <c r="PZO47" s="255">
        <f t="shared" ref="PZO47:PZO49" si="5750">PZM47</f>
        <v>5000</v>
      </c>
      <c r="PZQ47" s="255">
        <f t="shared" ref="PZQ47:PZQ49" si="5751">PZO47</f>
        <v>5000</v>
      </c>
      <c r="PZS47" s="255">
        <f t="shared" ref="PZS47:PZS49" si="5752">PZQ47</f>
        <v>5000</v>
      </c>
      <c r="PZU47" s="255">
        <f t="shared" ref="PZU47:PZU49" si="5753">PZS47</f>
        <v>5000</v>
      </c>
      <c r="PZW47" s="255">
        <f t="shared" ref="PZW47:PZW49" si="5754">PZU47</f>
        <v>5000</v>
      </c>
      <c r="PZY47" s="255">
        <f t="shared" ref="PZY47:PZY49" si="5755">PZW47</f>
        <v>5000</v>
      </c>
      <c r="QAA47" s="255">
        <f t="shared" ref="QAA47:QAA49" si="5756">PZY47</f>
        <v>5000</v>
      </c>
      <c r="QAC47" s="255">
        <f t="shared" ref="QAC47:QAC49" si="5757">QAA47</f>
        <v>5000</v>
      </c>
      <c r="QAE47" s="255">
        <f t="shared" ref="QAE47:QAE49" si="5758">QAC47</f>
        <v>5000</v>
      </c>
      <c r="QAG47" s="255">
        <f t="shared" ref="QAG47:QAG49" si="5759">QAE47</f>
        <v>5000</v>
      </c>
      <c r="QAI47" s="255">
        <f t="shared" ref="QAI47:QAI49" si="5760">QAG47</f>
        <v>5000</v>
      </c>
      <c r="QAK47" s="255">
        <f t="shared" ref="QAK47:QAK49" si="5761">QAI47</f>
        <v>5000</v>
      </c>
      <c r="QAM47" s="255">
        <f t="shared" ref="QAM47:QAM49" si="5762">QAK47</f>
        <v>5000</v>
      </c>
      <c r="QAO47" s="255">
        <f t="shared" ref="QAO47:QAO49" si="5763">QAM47</f>
        <v>5000</v>
      </c>
      <c r="QAQ47" s="255">
        <f t="shared" ref="QAQ47:QAQ49" si="5764">QAO47</f>
        <v>5000</v>
      </c>
      <c r="QAS47" s="255">
        <f t="shared" ref="QAS47:QAS49" si="5765">QAQ47</f>
        <v>5000</v>
      </c>
      <c r="QAU47" s="255">
        <f t="shared" ref="QAU47:QAU49" si="5766">QAS47</f>
        <v>5000</v>
      </c>
      <c r="QAW47" s="255">
        <f t="shared" ref="QAW47:QAW49" si="5767">QAU47</f>
        <v>5000</v>
      </c>
      <c r="QAY47" s="255">
        <f t="shared" ref="QAY47:QAY49" si="5768">QAW47</f>
        <v>5000</v>
      </c>
      <c r="QBA47" s="255">
        <f t="shared" ref="QBA47:QBA49" si="5769">QAY47</f>
        <v>5000</v>
      </c>
      <c r="QBC47" s="255">
        <f t="shared" ref="QBC47:QBC49" si="5770">QBA47</f>
        <v>5000</v>
      </c>
      <c r="QBE47" s="255">
        <f t="shared" ref="QBE47:QBE49" si="5771">QBC47</f>
        <v>5000</v>
      </c>
      <c r="QBG47" s="255">
        <f t="shared" ref="QBG47:QBG49" si="5772">QBE47</f>
        <v>5000</v>
      </c>
      <c r="QBI47" s="255">
        <f t="shared" ref="QBI47:QBI49" si="5773">QBG47</f>
        <v>5000</v>
      </c>
      <c r="QBK47" s="255">
        <f t="shared" ref="QBK47:QBK49" si="5774">QBI47</f>
        <v>5000</v>
      </c>
      <c r="QBM47" s="255">
        <f t="shared" ref="QBM47:QBM49" si="5775">QBK47</f>
        <v>5000</v>
      </c>
      <c r="QBO47" s="255">
        <f t="shared" ref="QBO47:QBO49" si="5776">QBM47</f>
        <v>5000</v>
      </c>
      <c r="QBQ47" s="255">
        <f t="shared" ref="QBQ47:QBQ49" si="5777">QBO47</f>
        <v>5000</v>
      </c>
      <c r="QBS47" s="255">
        <f t="shared" ref="QBS47:QBS49" si="5778">QBQ47</f>
        <v>5000</v>
      </c>
      <c r="QBU47" s="255">
        <f t="shared" ref="QBU47:QBU49" si="5779">QBS47</f>
        <v>5000</v>
      </c>
      <c r="QBW47" s="255">
        <f t="shared" ref="QBW47:QBW49" si="5780">QBU47</f>
        <v>5000</v>
      </c>
      <c r="QBY47" s="255">
        <f t="shared" ref="QBY47:QBY49" si="5781">QBW47</f>
        <v>5000</v>
      </c>
      <c r="QCA47" s="255">
        <f t="shared" ref="QCA47:QCA49" si="5782">QBY47</f>
        <v>5000</v>
      </c>
      <c r="QCC47" s="255">
        <f t="shared" ref="QCC47:QCC49" si="5783">QCA47</f>
        <v>5000</v>
      </c>
      <c r="QCE47" s="255">
        <f t="shared" ref="QCE47:QCE49" si="5784">QCC47</f>
        <v>5000</v>
      </c>
      <c r="QCG47" s="255">
        <f t="shared" ref="QCG47:QCG49" si="5785">QCE47</f>
        <v>5000</v>
      </c>
      <c r="QCI47" s="255">
        <f t="shared" ref="QCI47:QCI49" si="5786">QCG47</f>
        <v>5000</v>
      </c>
      <c r="QCK47" s="255">
        <f t="shared" ref="QCK47:QCK49" si="5787">QCI47</f>
        <v>5000</v>
      </c>
      <c r="QCM47" s="255">
        <f t="shared" ref="QCM47:QCM49" si="5788">QCK47</f>
        <v>5000</v>
      </c>
      <c r="QCO47" s="255">
        <f t="shared" ref="QCO47:QCO49" si="5789">QCM47</f>
        <v>5000</v>
      </c>
      <c r="QCQ47" s="255">
        <f t="shared" ref="QCQ47:QCQ49" si="5790">QCO47</f>
        <v>5000</v>
      </c>
      <c r="QCS47" s="255">
        <f t="shared" ref="QCS47:QCS49" si="5791">QCQ47</f>
        <v>5000</v>
      </c>
      <c r="QCU47" s="255">
        <f t="shared" ref="QCU47:QCU49" si="5792">QCS47</f>
        <v>5000</v>
      </c>
      <c r="QCW47" s="255">
        <f t="shared" ref="QCW47:QCW49" si="5793">QCU47</f>
        <v>5000</v>
      </c>
      <c r="QCY47" s="255">
        <f t="shared" ref="QCY47:QCY49" si="5794">QCW47</f>
        <v>5000</v>
      </c>
      <c r="QDA47" s="255">
        <f t="shared" ref="QDA47:QDA49" si="5795">QCY47</f>
        <v>5000</v>
      </c>
      <c r="QDC47" s="255">
        <f t="shared" ref="QDC47:QDC49" si="5796">QDA47</f>
        <v>5000</v>
      </c>
      <c r="QDE47" s="255">
        <f t="shared" ref="QDE47:QDE49" si="5797">QDC47</f>
        <v>5000</v>
      </c>
      <c r="QDG47" s="255">
        <f t="shared" ref="QDG47:QDG49" si="5798">QDE47</f>
        <v>5000</v>
      </c>
      <c r="QDI47" s="255">
        <f t="shared" ref="QDI47:QDI49" si="5799">QDG47</f>
        <v>5000</v>
      </c>
      <c r="QDK47" s="255">
        <f t="shared" ref="QDK47:QDK49" si="5800">QDI47</f>
        <v>5000</v>
      </c>
      <c r="QDM47" s="255">
        <f t="shared" ref="QDM47:QDM49" si="5801">QDK47</f>
        <v>5000</v>
      </c>
      <c r="QDO47" s="255">
        <f t="shared" ref="QDO47:QDO49" si="5802">QDM47</f>
        <v>5000</v>
      </c>
      <c r="QDQ47" s="255">
        <f t="shared" ref="QDQ47:QDQ49" si="5803">QDO47</f>
        <v>5000</v>
      </c>
      <c r="QDS47" s="255">
        <f t="shared" ref="QDS47:QDS49" si="5804">QDQ47</f>
        <v>5000</v>
      </c>
      <c r="QDU47" s="255">
        <f t="shared" ref="QDU47:QDU49" si="5805">QDS47</f>
        <v>5000</v>
      </c>
      <c r="QDW47" s="255">
        <f t="shared" ref="QDW47:QDW49" si="5806">QDU47</f>
        <v>5000</v>
      </c>
      <c r="QDY47" s="255">
        <f t="shared" ref="QDY47:QDY49" si="5807">QDW47</f>
        <v>5000</v>
      </c>
      <c r="QEA47" s="255">
        <f t="shared" ref="QEA47:QEA49" si="5808">QDY47</f>
        <v>5000</v>
      </c>
      <c r="QEC47" s="255">
        <f t="shared" ref="QEC47:QEC49" si="5809">QEA47</f>
        <v>5000</v>
      </c>
      <c r="QEE47" s="255">
        <f t="shared" ref="QEE47:QEE49" si="5810">QEC47</f>
        <v>5000</v>
      </c>
      <c r="QEG47" s="255">
        <f t="shared" ref="QEG47:QEG49" si="5811">QEE47</f>
        <v>5000</v>
      </c>
      <c r="QEI47" s="255">
        <f t="shared" ref="QEI47:QEI49" si="5812">QEG47</f>
        <v>5000</v>
      </c>
      <c r="QEK47" s="255">
        <f t="shared" ref="QEK47:QEK49" si="5813">QEI47</f>
        <v>5000</v>
      </c>
      <c r="QEM47" s="255">
        <f t="shared" ref="QEM47:QEM49" si="5814">QEK47</f>
        <v>5000</v>
      </c>
      <c r="QEO47" s="255">
        <f t="shared" ref="QEO47:QEO49" si="5815">QEM47</f>
        <v>5000</v>
      </c>
      <c r="QEQ47" s="255">
        <f t="shared" ref="QEQ47:QEQ49" si="5816">QEO47</f>
        <v>5000</v>
      </c>
      <c r="QES47" s="255">
        <f t="shared" ref="QES47:QES49" si="5817">QEQ47</f>
        <v>5000</v>
      </c>
      <c r="QEU47" s="255">
        <f t="shared" ref="QEU47:QEU49" si="5818">QES47</f>
        <v>5000</v>
      </c>
      <c r="QEW47" s="255">
        <f t="shared" ref="QEW47:QEW49" si="5819">QEU47</f>
        <v>5000</v>
      </c>
      <c r="QEY47" s="255">
        <f t="shared" ref="QEY47:QEY49" si="5820">QEW47</f>
        <v>5000</v>
      </c>
      <c r="QFA47" s="255">
        <f t="shared" ref="QFA47:QFA49" si="5821">QEY47</f>
        <v>5000</v>
      </c>
      <c r="QFC47" s="255">
        <f t="shared" ref="QFC47:QFC49" si="5822">QFA47</f>
        <v>5000</v>
      </c>
      <c r="QFE47" s="255">
        <f t="shared" ref="QFE47:QFE49" si="5823">QFC47</f>
        <v>5000</v>
      </c>
      <c r="QFG47" s="255">
        <f t="shared" ref="QFG47:QFG49" si="5824">QFE47</f>
        <v>5000</v>
      </c>
      <c r="QFI47" s="255">
        <f t="shared" ref="QFI47:QFI49" si="5825">QFG47</f>
        <v>5000</v>
      </c>
      <c r="QFK47" s="255">
        <f t="shared" ref="QFK47:QFK49" si="5826">QFI47</f>
        <v>5000</v>
      </c>
      <c r="QFM47" s="255">
        <f t="shared" ref="QFM47:QFM49" si="5827">QFK47</f>
        <v>5000</v>
      </c>
      <c r="QFO47" s="255">
        <f t="shared" ref="QFO47:QFO49" si="5828">QFM47</f>
        <v>5000</v>
      </c>
      <c r="QFQ47" s="255">
        <f t="shared" ref="QFQ47:QFQ49" si="5829">QFO47</f>
        <v>5000</v>
      </c>
      <c r="QFS47" s="255">
        <f t="shared" ref="QFS47:QFS49" si="5830">QFQ47</f>
        <v>5000</v>
      </c>
      <c r="QFU47" s="255">
        <f t="shared" ref="QFU47:QFU49" si="5831">QFS47</f>
        <v>5000</v>
      </c>
      <c r="QFW47" s="255">
        <f t="shared" ref="QFW47:QFW49" si="5832">QFU47</f>
        <v>5000</v>
      </c>
      <c r="QFY47" s="255">
        <f t="shared" ref="QFY47:QFY49" si="5833">QFW47</f>
        <v>5000</v>
      </c>
      <c r="QGA47" s="255">
        <f t="shared" ref="QGA47:QGA49" si="5834">QFY47</f>
        <v>5000</v>
      </c>
      <c r="QGC47" s="255">
        <f t="shared" ref="QGC47:QGC49" si="5835">QGA47</f>
        <v>5000</v>
      </c>
      <c r="QGE47" s="255">
        <f t="shared" ref="QGE47:QGE49" si="5836">QGC47</f>
        <v>5000</v>
      </c>
      <c r="QGG47" s="255">
        <f t="shared" ref="QGG47:QGG49" si="5837">QGE47</f>
        <v>5000</v>
      </c>
      <c r="QGI47" s="255">
        <f t="shared" ref="QGI47:QGI49" si="5838">QGG47</f>
        <v>5000</v>
      </c>
      <c r="QGK47" s="255">
        <f t="shared" ref="QGK47:QGK49" si="5839">QGI47</f>
        <v>5000</v>
      </c>
      <c r="QGM47" s="255">
        <f t="shared" ref="QGM47:QGM49" si="5840">QGK47</f>
        <v>5000</v>
      </c>
      <c r="QGO47" s="255">
        <f t="shared" ref="QGO47:QGO49" si="5841">QGM47</f>
        <v>5000</v>
      </c>
      <c r="QGQ47" s="255">
        <f t="shared" ref="QGQ47:QGQ49" si="5842">QGO47</f>
        <v>5000</v>
      </c>
      <c r="QGS47" s="255">
        <f t="shared" ref="QGS47:QGS49" si="5843">QGQ47</f>
        <v>5000</v>
      </c>
      <c r="QGU47" s="255">
        <f t="shared" ref="QGU47:QGU49" si="5844">QGS47</f>
        <v>5000</v>
      </c>
      <c r="QGW47" s="255">
        <f t="shared" ref="QGW47:QGW49" si="5845">QGU47</f>
        <v>5000</v>
      </c>
      <c r="QGY47" s="255">
        <f t="shared" ref="QGY47:QGY49" si="5846">QGW47</f>
        <v>5000</v>
      </c>
      <c r="QHA47" s="255">
        <f t="shared" ref="QHA47:QHA49" si="5847">QGY47</f>
        <v>5000</v>
      </c>
      <c r="QHC47" s="255">
        <f t="shared" ref="QHC47:QHC49" si="5848">QHA47</f>
        <v>5000</v>
      </c>
      <c r="QHE47" s="255">
        <f t="shared" ref="QHE47:QHE49" si="5849">QHC47</f>
        <v>5000</v>
      </c>
      <c r="QHG47" s="255">
        <f t="shared" ref="QHG47:QHG49" si="5850">QHE47</f>
        <v>5000</v>
      </c>
      <c r="QHI47" s="255">
        <f t="shared" ref="QHI47:QHI49" si="5851">QHG47</f>
        <v>5000</v>
      </c>
      <c r="QHK47" s="255">
        <f t="shared" ref="QHK47:QHK49" si="5852">QHI47</f>
        <v>5000</v>
      </c>
      <c r="QHM47" s="255">
        <f t="shared" ref="QHM47:QHM49" si="5853">QHK47</f>
        <v>5000</v>
      </c>
      <c r="QHO47" s="255">
        <f t="shared" ref="QHO47:QHO49" si="5854">QHM47</f>
        <v>5000</v>
      </c>
      <c r="QHQ47" s="255">
        <f t="shared" ref="QHQ47:QHQ49" si="5855">QHO47</f>
        <v>5000</v>
      </c>
      <c r="QHS47" s="255">
        <f t="shared" ref="QHS47:QHS49" si="5856">QHQ47</f>
        <v>5000</v>
      </c>
      <c r="QHU47" s="255">
        <f t="shared" ref="QHU47:QHU49" si="5857">QHS47</f>
        <v>5000</v>
      </c>
      <c r="QHW47" s="255">
        <f t="shared" ref="QHW47:QHW49" si="5858">QHU47</f>
        <v>5000</v>
      </c>
      <c r="QHY47" s="255">
        <f t="shared" ref="QHY47:QHY49" si="5859">QHW47</f>
        <v>5000</v>
      </c>
      <c r="QIA47" s="255">
        <f t="shared" ref="QIA47:QIA49" si="5860">QHY47</f>
        <v>5000</v>
      </c>
      <c r="QIC47" s="255">
        <f t="shared" ref="QIC47:QIC49" si="5861">QIA47</f>
        <v>5000</v>
      </c>
      <c r="QIE47" s="255">
        <f t="shared" ref="QIE47:QIE49" si="5862">QIC47</f>
        <v>5000</v>
      </c>
      <c r="QIG47" s="255">
        <f t="shared" ref="QIG47:QIG49" si="5863">QIE47</f>
        <v>5000</v>
      </c>
      <c r="QII47" s="255">
        <f t="shared" ref="QII47:QII49" si="5864">QIG47</f>
        <v>5000</v>
      </c>
      <c r="QIK47" s="255">
        <f t="shared" ref="QIK47:QIK49" si="5865">QII47</f>
        <v>5000</v>
      </c>
      <c r="QIM47" s="255">
        <f t="shared" ref="QIM47:QIM49" si="5866">QIK47</f>
        <v>5000</v>
      </c>
      <c r="QIO47" s="255">
        <f t="shared" ref="QIO47:QIO49" si="5867">QIM47</f>
        <v>5000</v>
      </c>
      <c r="QIQ47" s="255">
        <f t="shared" ref="QIQ47:QIQ49" si="5868">QIO47</f>
        <v>5000</v>
      </c>
      <c r="QIS47" s="255">
        <f t="shared" ref="QIS47:QIS49" si="5869">QIQ47</f>
        <v>5000</v>
      </c>
      <c r="QIU47" s="255">
        <f t="shared" ref="QIU47:QIU49" si="5870">QIS47</f>
        <v>5000</v>
      </c>
      <c r="QIW47" s="255">
        <f t="shared" ref="QIW47:QIW49" si="5871">QIU47</f>
        <v>5000</v>
      </c>
      <c r="QIY47" s="255">
        <f t="shared" ref="QIY47:QIY49" si="5872">QIW47</f>
        <v>5000</v>
      </c>
      <c r="QJA47" s="255">
        <f t="shared" ref="QJA47:QJA49" si="5873">QIY47</f>
        <v>5000</v>
      </c>
      <c r="QJC47" s="255">
        <f t="shared" ref="QJC47:QJC49" si="5874">QJA47</f>
        <v>5000</v>
      </c>
      <c r="QJE47" s="255">
        <f t="shared" ref="QJE47:QJE49" si="5875">QJC47</f>
        <v>5000</v>
      </c>
      <c r="QJG47" s="255">
        <f t="shared" ref="QJG47:QJG49" si="5876">QJE47</f>
        <v>5000</v>
      </c>
      <c r="QJI47" s="255">
        <f t="shared" ref="QJI47:QJI49" si="5877">QJG47</f>
        <v>5000</v>
      </c>
      <c r="QJK47" s="255">
        <f t="shared" ref="QJK47:QJK49" si="5878">QJI47</f>
        <v>5000</v>
      </c>
      <c r="QJM47" s="255">
        <f t="shared" ref="QJM47:QJM49" si="5879">QJK47</f>
        <v>5000</v>
      </c>
      <c r="QJO47" s="255">
        <f t="shared" ref="QJO47:QJO49" si="5880">QJM47</f>
        <v>5000</v>
      </c>
      <c r="QJQ47" s="255">
        <f t="shared" ref="QJQ47:QJQ49" si="5881">QJO47</f>
        <v>5000</v>
      </c>
      <c r="QJS47" s="255">
        <f t="shared" ref="QJS47:QJS49" si="5882">QJQ47</f>
        <v>5000</v>
      </c>
      <c r="QJU47" s="255">
        <f t="shared" ref="QJU47:QJU49" si="5883">QJS47</f>
        <v>5000</v>
      </c>
      <c r="QJW47" s="255">
        <f t="shared" ref="QJW47:QJW49" si="5884">QJU47</f>
        <v>5000</v>
      </c>
      <c r="QJY47" s="255">
        <f t="shared" ref="QJY47:QJY49" si="5885">QJW47</f>
        <v>5000</v>
      </c>
      <c r="QKA47" s="255">
        <f t="shared" ref="QKA47:QKA49" si="5886">QJY47</f>
        <v>5000</v>
      </c>
      <c r="QKC47" s="255">
        <f t="shared" ref="QKC47:QKC49" si="5887">QKA47</f>
        <v>5000</v>
      </c>
      <c r="QKE47" s="255">
        <f t="shared" ref="QKE47:QKE49" si="5888">QKC47</f>
        <v>5000</v>
      </c>
      <c r="QKG47" s="255">
        <f t="shared" ref="QKG47:QKG49" si="5889">QKE47</f>
        <v>5000</v>
      </c>
      <c r="QKI47" s="255">
        <f t="shared" ref="QKI47:QKI49" si="5890">QKG47</f>
        <v>5000</v>
      </c>
      <c r="QKK47" s="255">
        <f t="shared" ref="QKK47:QKK49" si="5891">QKI47</f>
        <v>5000</v>
      </c>
      <c r="QKM47" s="255">
        <f t="shared" ref="QKM47:QKM49" si="5892">QKK47</f>
        <v>5000</v>
      </c>
      <c r="QKO47" s="255">
        <f t="shared" ref="QKO47:QKO49" si="5893">QKM47</f>
        <v>5000</v>
      </c>
      <c r="QKQ47" s="255">
        <f t="shared" ref="QKQ47:QKQ49" si="5894">QKO47</f>
        <v>5000</v>
      </c>
      <c r="QKS47" s="255">
        <f t="shared" ref="QKS47:QKS49" si="5895">QKQ47</f>
        <v>5000</v>
      </c>
      <c r="QKU47" s="255">
        <f t="shared" ref="QKU47:QKU49" si="5896">QKS47</f>
        <v>5000</v>
      </c>
      <c r="QKW47" s="255">
        <f t="shared" ref="QKW47:QKW49" si="5897">QKU47</f>
        <v>5000</v>
      </c>
      <c r="QKY47" s="255">
        <f t="shared" ref="QKY47:QKY49" si="5898">QKW47</f>
        <v>5000</v>
      </c>
      <c r="QLA47" s="255">
        <f t="shared" ref="QLA47:QLA49" si="5899">QKY47</f>
        <v>5000</v>
      </c>
      <c r="QLC47" s="255">
        <f t="shared" ref="QLC47:QLC49" si="5900">QLA47</f>
        <v>5000</v>
      </c>
      <c r="QLE47" s="255">
        <f t="shared" ref="QLE47:QLE49" si="5901">QLC47</f>
        <v>5000</v>
      </c>
      <c r="QLG47" s="255">
        <f t="shared" ref="QLG47:QLG49" si="5902">QLE47</f>
        <v>5000</v>
      </c>
      <c r="QLI47" s="255">
        <f t="shared" ref="QLI47:QLI49" si="5903">QLG47</f>
        <v>5000</v>
      </c>
      <c r="QLK47" s="255">
        <f t="shared" ref="QLK47:QLK49" si="5904">QLI47</f>
        <v>5000</v>
      </c>
      <c r="QLM47" s="255">
        <f t="shared" ref="QLM47:QLM49" si="5905">QLK47</f>
        <v>5000</v>
      </c>
      <c r="QLO47" s="255">
        <f t="shared" ref="QLO47:QLO49" si="5906">QLM47</f>
        <v>5000</v>
      </c>
      <c r="QLQ47" s="255">
        <f t="shared" ref="QLQ47:QLQ49" si="5907">QLO47</f>
        <v>5000</v>
      </c>
      <c r="QLS47" s="255">
        <f t="shared" ref="QLS47:QLS49" si="5908">QLQ47</f>
        <v>5000</v>
      </c>
      <c r="QLU47" s="255">
        <f t="shared" ref="QLU47:QLU49" si="5909">QLS47</f>
        <v>5000</v>
      </c>
      <c r="QLW47" s="255">
        <f t="shared" ref="QLW47:QLW49" si="5910">QLU47</f>
        <v>5000</v>
      </c>
      <c r="QLY47" s="255">
        <f t="shared" ref="QLY47:QLY49" si="5911">QLW47</f>
        <v>5000</v>
      </c>
      <c r="QMA47" s="255">
        <f t="shared" ref="QMA47:QMA49" si="5912">QLY47</f>
        <v>5000</v>
      </c>
      <c r="QMC47" s="255">
        <f t="shared" ref="QMC47:QMC49" si="5913">QMA47</f>
        <v>5000</v>
      </c>
      <c r="QME47" s="255">
        <f t="shared" ref="QME47:QME49" si="5914">QMC47</f>
        <v>5000</v>
      </c>
      <c r="QMG47" s="255">
        <f t="shared" ref="QMG47:QMG49" si="5915">QME47</f>
        <v>5000</v>
      </c>
      <c r="QMI47" s="255">
        <f t="shared" ref="QMI47:QMI49" si="5916">QMG47</f>
        <v>5000</v>
      </c>
      <c r="QMK47" s="255">
        <f t="shared" ref="QMK47:QMK49" si="5917">QMI47</f>
        <v>5000</v>
      </c>
      <c r="QMM47" s="255">
        <f t="shared" ref="QMM47:QMM49" si="5918">QMK47</f>
        <v>5000</v>
      </c>
      <c r="QMO47" s="255">
        <f t="shared" ref="QMO47:QMO49" si="5919">QMM47</f>
        <v>5000</v>
      </c>
      <c r="QMQ47" s="255">
        <f t="shared" ref="QMQ47:QMQ49" si="5920">QMO47</f>
        <v>5000</v>
      </c>
      <c r="QMS47" s="255">
        <f t="shared" ref="QMS47:QMS49" si="5921">QMQ47</f>
        <v>5000</v>
      </c>
      <c r="QMU47" s="255">
        <f t="shared" ref="QMU47:QMU49" si="5922">QMS47</f>
        <v>5000</v>
      </c>
      <c r="QMW47" s="255">
        <f t="shared" ref="QMW47:QMW49" si="5923">QMU47</f>
        <v>5000</v>
      </c>
      <c r="QMY47" s="255">
        <f t="shared" ref="QMY47:QMY49" si="5924">QMW47</f>
        <v>5000</v>
      </c>
      <c r="QNA47" s="255">
        <f t="shared" ref="QNA47:QNA49" si="5925">QMY47</f>
        <v>5000</v>
      </c>
      <c r="QNC47" s="255">
        <f t="shared" ref="QNC47:QNC49" si="5926">QNA47</f>
        <v>5000</v>
      </c>
      <c r="QNE47" s="255">
        <f t="shared" ref="QNE47:QNE49" si="5927">QNC47</f>
        <v>5000</v>
      </c>
      <c r="QNG47" s="255">
        <f t="shared" ref="QNG47:QNG49" si="5928">QNE47</f>
        <v>5000</v>
      </c>
      <c r="QNI47" s="255">
        <f t="shared" ref="QNI47:QNI49" si="5929">QNG47</f>
        <v>5000</v>
      </c>
      <c r="QNK47" s="255">
        <f t="shared" ref="QNK47:QNK49" si="5930">QNI47</f>
        <v>5000</v>
      </c>
      <c r="QNM47" s="255">
        <f t="shared" ref="QNM47:QNM49" si="5931">QNK47</f>
        <v>5000</v>
      </c>
      <c r="QNO47" s="255">
        <f t="shared" ref="QNO47:QNO49" si="5932">QNM47</f>
        <v>5000</v>
      </c>
      <c r="QNQ47" s="255">
        <f t="shared" ref="QNQ47:QNQ49" si="5933">QNO47</f>
        <v>5000</v>
      </c>
      <c r="QNS47" s="255">
        <f t="shared" ref="QNS47:QNS49" si="5934">QNQ47</f>
        <v>5000</v>
      </c>
      <c r="QNU47" s="255">
        <f t="shared" ref="QNU47:QNU49" si="5935">QNS47</f>
        <v>5000</v>
      </c>
      <c r="QNW47" s="255">
        <f t="shared" ref="QNW47:QNW49" si="5936">QNU47</f>
        <v>5000</v>
      </c>
      <c r="QNY47" s="255">
        <f t="shared" ref="QNY47:QNY49" si="5937">QNW47</f>
        <v>5000</v>
      </c>
      <c r="QOA47" s="255">
        <f t="shared" ref="QOA47:QOA49" si="5938">QNY47</f>
        <v>5000</v>
      </c>
      <c r="QOC47" s="255">
        <f t="shared" ref="QOC47:QOC49" si="5939">QOA47</f>
        <v>5000</v>
      </c>
      <c r="QOE47" s="255">
        <f t="shared" ref="QOE47:QOE49" si="5940">QOC47</f>
        <v>5000</v>
      </c>
      <c r="QOG47" s="255">
        <f t="shared" ref="QOG47:QOG49" si="5941">QOE47</f>
        <v>5000</v>
      </c>
      <c r="QOI47" s="255">
        <f t="shared" ref="QOI47:QOI49" si="5942">QOG47</f>
        <v>5000</v>
      </c>
      <c r="QOK47" s="255">
        <f t="shared" ref="QOK47:QOK49" si="5943">QOI47</f>
        <v>5000</v>
      </c>
      <c r="QOM47" s="255">
        <f t="shared" ref="QOM47:QOM49" si="5944">QOK47</f>
        <v>5000</v>
      </c>
      <c r="QOO47" s="255">
        <f t="shared" ref="QOO47:QOO49" si="5945">QOM47</f>
        <v>5000</v>
      </c>
      <c r="QOQ47" s="255">
        <f t="shared" ref="QOQ47:QOQ49" si="5946">QOO47</f>
        <v>5000</v>
      </c>
      <c r="QOS47" s="255">
        <f t="shared" ref="QOS47:QOS49" si="5947">QOQ47</f>
        <v>5000</v>
      </c>
      <c r="QOU47" s="255">
        <f t="shared" ref="QOU47:QOU49" si="5948">QOS47</f>
        <v>5000</v>
      </c>
      <c r="QOW47" s="255">
        <f t="shared" ref="QOW47:QOW49" si="5949">QOU47</f>
        <v>5000</v>
      </c>
      <c r="QOY47" s="255">
        <f t="shared" ref="QOY47:QOY49" si="5950">QOW47</f>
        <v>5000</v>
      </c>
      <c r="QPA47" s="255">
        <f t="shared" ref="QPA47:QPA49" si="5951">QOY47</f>
        <v>5000</v>
      </c>
      <c r="QPC47" s="255">
        <f t="shared" ref="QPC47:QPC49" si="5952">QPA47</f>
        <v>5000</v>
      </c>
      <c r="QPE47" s="255">
        <f t="shared" ref="QPE47:QPE49" si="5953">QPC47</f>
        <v>5000</v>
      </c>
      <c r="QPG47" s="255">
        <f t="shared" ref="QPG47:QPG49" si="5954">QPE47</f>
        <v>5000</v>
      </c>
      <c r="QPI47" s="255">
        <f t="shared" ref="QPI47:QPI49" si="5955">QPG47</f>
        <v>5000</v>
      </c>
      <c r="QPK47" s="255">
        <f t="shared" ref="QPK47:QPK49" si="5956">QPI47</f>
        <v>5000</v>
      </c>
      <c r="QPM47" s="255">
        <f t="shared" ref="QPM47:QPM49" si="5957">QPK47</f>
        <v>5000</v>
      </c>
      <c r="QPO47" s="255">
        <f t="shared" ref="QPO47:QPO49" si="5958">QPM47</f>
        <v>5000</v>
      </c>
      <c r="QPQ47" s="255">
        <f t="shared" ref="QPQ47:QPQ49" si="5959">QPO47</f>
        <v>5000</v>
      </c>
      <c r="QPS47" s="255">
        <f t="shared" ref="QPS47:QPS49" si="5960">QPQ47</f>
        <v>5000</v>
      </c>
      <c r="QPU47" s="255">
        <f t="shared" ref="QPU47:QPU49" si="5961">QPS47</f>
        <v>5000</v>
      </c>
      <c r="QPW47" s="255">
        <f t="shared" ref="QPW47:QPW49" si="5962">QPU47</f>
        <v>5000</v>
      </c>
      <c r="QPY47" s="255">
        <f t="shared" ref="QPY47:QPY49" si="5963">QPW47</f>
        <v>5000</v>
      </c>
      <c r="QQA47" s="255">
        <f t="shared" ref="QQA47:QQA49" si="5964">QPY47</f>
        <v>5000</v>
      </c>
      <c r="QQC47" s="255">
        <f t="shared" ref="QQC47:QQC49" si="5965">QQA47</f>
        <v>5000</v>
      </c>
      <c r="QQE47" s="255">
        <f t="shared" ref="QQE47:QQE49" si="5966">QQC47</f>
        <v>5000</v>
      </c>
      <c r="QQG47" s="255">
        <f t="shared" ref="QQG47:QQG49" si="5967">QQE47</f>
        <v>5000</v>
      </c>
      <c r="QQI47" s="255">
        <f t="shared" ref="QQI47:QQI49" si="5968">QQG47</f>
        <v>5000</v>
      </c>
      <c r="QQK47" s="255">
        <f t="shared" ref="QQK47:QQK49" si="5969">QQI47</f>
        <v>5000</v>
      </c>
      <c r="QQM47" s="255">
        <f t="shared" ref="QQM47:QQM49" si="5970">QQK47</f>
        <v>5000</v>
      </c>
      <c r="QQO47" s="255">
        <f t="shared" ref="QQO47:QQO49" si="5971">QQM47</f>
        <v>5000</v>
      </c>
      <c r="QQQ47" s="255">
        <f t="shared" ref="QQQ47:QQQ49" si="5972">QQO47</f>
        <v>5000</v>
      </c>
      <c r="QQS47" s="255">
        <f t="shared" ref="QQS47:QQS49" si="5973">QQQ47</f>
        <v>5000</v>
      </c>
      <c r="QQU47" s="255">
        <f t="shared" ref="QQU47:QQU49" si="5974">QQS47</f>
        <v>5000</v>
      </c>
      <c r="QQW47" s="255">
        <f t="shared" ref="QQW47:QQW49" si="5975">QQU47</f>
        <v>5000</v>
      </c>
      <c r="QQY47" s="255">
        <f t="shared" ref="QQY47:QQY49" si="5976">QQW47</f>
        <v>5000</v>
      </c>
      <c r="QRA47" s="255">
        <f t="shared" ref="QRA47:QRA49" si="5977">QQY47</f>
        <v>5000</v>
      </c>
      <c r="QRC47" s="255">
        <f t="shared" ref="QRC47:QRC49" si="5978">QRA47</f>
        <v>5000</v>
      </c>
      <c r="QRE47" s="255">
        <f t="shared" ref="QRE47:QRE49" si="5979">QRC47</f>
        <v>5000</v>
      </c>
      <c r="QRG47" s="255">
        <f t="shared" ref="QRG47:QRG49" si="5980">QRE47</f>
        <v>5000</v>
      </c>
      <c r="QRI47" s="255">
        <f t="shared" ref="QRI47:QRI49" si="5981">QRG47</f>
        <v>5000</v>
      </c>
      <c r="QRK47" s="255">
        <f t="shared" ref="QRK47:QRK49" si="5982">QRI47</f>
        <v>5000</v>
      </c>
      <c r="QRM47" s="255">
        <f t="shared" ref="QRM47:QRM49" si="5983">QRK47</f>
        <v>5000</v>
      </c>
      <c r="QRO47" s="255">
        <f t="shared" ref="QRO47:QRO49" si="5984">QRM47</f>
        <v>5000</v>
      </c>
      <c r="QRQ47" s="255">
        <f t="shared" ref="QRQ47:QRQ49" si="5985">QRO47</f>
        <v>5000</v>
      </c>
      <c r="QRS47" s="255">
        <f t="shared" ref="QRS47:QRS49" si="5986">QRQ47</f>
        <v>5000</v>
      </c>
      <c r="QRU47" s="255">
        <f t="shared" ref="QRU47:QRU49" si="5987">QRS47</f>
        <v>5000</v>
      </c>
      <c r="QRW47" s="255">
        <f t="shared" ref="QRW47:QRW49" si="5988">QRU47</f>
        <v>5000</v>
      </c>
      <c r="QRY47" s="255">
        <f t="shared" ref="QRY47:QRY49" si="5989">QRW47</f>
        <v>5000</v>
      </c>
      <c r="QSA47" s="255">
        <f t="shared" ref="QSA47:QSA49" si="5990">QRY47</f>
        <v>5000</v>
      </c>
      <c r="QSC47" s="255">
        <f t="shared" ref="QSC47:QSC49" si="5991">QSA47</f>
        <v>5000</v>
      </c>
      <c r="QSE47" s="255">
        <f t="shared" ref="QSE47:QSE49" si="5992">QSC47</f>
        <v>5000</v>
      </c>
      <c r="QSG47" s="255">
        <f t="shared" ref="QSG47:QSG49" si="5993">QSE47</f>
        <v>5000</v>
      </c>
      <c r="QSI47" s="255">
        <f t="shared" ref="QSI47:QSI49" si="5994">QSG47</f>
        <v>5000</v>
      </c>
      <c r="QSK47" s="255">
        <f t="shared" ref="QSK47:QSK49" si="5995">QSI47</f>
        <v>5000</v>
      </c>
      <c r="QSM47" s="255">
        <f t="shared" ref="QSM47:QSM49" si="5996">QSK47</f>
        <v>5000</v>
      </c>
      <c r="QSO47" s="255">
        <f t="shared" ref="QSO47:QSO49" si="5997">QSM47</f>
        <v>5000</v>
      </c>
      <c r="QSQ47" s="255">
        <f t="shared" ref="QSQ47:QSQ49" si="5998">QSO47</f>
        <v>5000</v>
      </c>
      <c r="QSS47" s="255">
        <f t="shared" ref="QSS47:QSS49" si="5999">QSQ47</f>
        <v>5000</v>
      </c>
      <c r="QSU47" s="255">
        <f t="shared" ref="QSU47:QSU49" si="6000">QSS47</f>
        <v>5000</v>
      </c>
      <c r="QSW47" s="255">
        <f t="shared" ref="QSW47:QSW49" si="6001">QSU47</f>
        <v>5000</v>
      </c>
      <c r="QSY47" s="255">
        <f t="shared" ref="QSY47:QSY49" si="6002">QSW47</f>
        <v>5000</v>
      </c>
      <c r="QTA47" s="255">
        <f t="shared" ref="QTA47:QTA49" si="6003">QSY47</f>
        <v>5000</v>
      </c>
      <c r="QTC47" s="255">
        <f t="shared" ref="QTC47:QTC49" si="6004">QTA47</f>
        <v>5000</v>
      </c>
      <c r="QTE47" s="255">
        <f t="shared" ref="QTE47:QTE49" si="6005">QTC47</f>
        <v>5000</v>
      </c>
      <c r="QTG47" s="255">
        <f t="shared" ref="QTG47:QTG49" si="6006">QTE47</f>
        <v>5000</v>
      </c>
      <c r="QTI47" s="255">
        <f t="shared" ref="QTI47:QTI49" si="6007">QTG47</f>
        <v>5000</v>
      </c>
      <c r="QTK47" s="255">
        <f t="shared" ref="QTK47:QTK49" si="6008">QTI47</f>
        <v>5000</v>
      </c>
      <c r="QTM47" s="255">
        <f t="shared" ref="QTM47:QTM49" si="6009">QTK47</f>
        <v>5000</v>
      </c>
      <c r="QTO47" s="255">
        <f t="shared" ref="QTO47:QTO49" si="6010">QTM47</f>
        <v>5000</v>
      </c>
      <c r="QTQ47" s="255">
        <f t="shared" ref="QTQ47:QTQ49" si="6011">QTO47</f>
        <v>5000</v>
      </c>
      <c r="QTS47" s="255">
        <f t="shared" ref="QTS47:QTS49" si="6012">QTQ47</f>
        <v>5000</v>
      </c>
      <c r="QTU47" s="255">
        <f t="shared" ref="QTU47:QTU49" si="6013">QTS47</f>
        <v>5000</v>
      </c>
      <c r="QTW47" s="255">
        <f t="shared" ref="QTW47:QTW49" si="6014">QTU47</f>
        <v>5000</v>
      </c>
      <c r="QTY47" s="255">
        <f t="shared" ref="QTY47:QTY49" si="6015">QTW47</f>
        <v>5000</v>
      </c>
      <c r="QUA47" s="255">
        <f t="shared" ref="QUA47:QUA49" si="6016">QTY47</f>
        <v>5000</v>
      </c>
      <c r="QUC47" s="255">
        <f t="shared" ref="QUC47:QUC49" si="6017">QUA47</f>
        <v>5000</v>
      </c>
      <c r="QUE47" s="255">
        <f t="shared" ref="QUE47:QUE49" si="6018">QUC47</f>
        <v>5000</v>
      </c>
      <c r="QUG47" s="255">
        <f t="shared" ref="QUG47:QUG49" si="6019">QUE47</f>
        <v>5000</v>
      </c>
      <c r="QUI47" s="255">
        <f t="shared" ref="QUI47:QUI49" si="6020">QUG47</f>
        <v>5000</v>
      </c>
      <c r="QUK47" s="255">
        <f t="shared" ref="QUK47:QUK49" si="6021">QUI47</f>
        <v>5000</v>
      </c>
      <c r="QUM47" s="255">
        <f t="shared" ref="QUM47:QUM49" si="6022">QUK47</f>
        <v>5000</v>
      </c>
      <c r="QUO47" s="255">
        <f t="shared" ref="QUO47:QUO49" si="6023">QUM47</f>
        <v>5000</v>
      </c>
      <c r="QUQ47" s="255">
        <f t="shared" ref="QUQ47:QUQ49" si="6024">QUO47</f>
        <v>5000</v>
      </c>
      <c r="QUS47" s="255">
        <f t="shared" ref="QUS47:QUS49" si="6025">QUQ47</f>
        <v>5000</v>
      </c>
      <c r="QUU47" s="255">
        <f t="shared" ref="QUU47:QUU49" si="6026">QUS47</f>
        <v>5000</v>
      </c>
      <c r="QUW47" s="255">
        <f t="shared" ref="QUW47:QUW49" si="6027">QUU47</f>
        <v>5000</v>
      </c>
      <c r="QUY47" s="255">
        <f t="shared" ref="QUY47:QUY49" si="6028">QUW47</f>
        <v>5000</v>
      </c>
      <c r="QVA47" s="255">
        <f t="shared" ref="QVA47:QVA49" si="6029">QUY47</f>
        <v>5000</v>
      </c>
      <c r="QVC47" s="255">
        <f t="shared" ref="QVC47:QVC49" si="6030">QVA47</f>
        <v>5000</v>
      </c>
      <c r="QVE47" s="255">
        <f t="shared" ref="QVE47:QVE49" si="6031">QVC47</f>
        <v>5000</v>
      </c>
      <c r="QVG47" s="255">
        <f t="shared" ref="QVG47:QVG49" si="6032">QVE47</f>
        <v>5000</v>
      </c>
      <c r="QVI47" s="255">
        <f t="shared" ref="QVI47:QVI49" si="6033">QVG47</f>
        <v>5000</v>
      </c>
      <c r="QVK47" s="255">
        <f t="shared" ref="QVK47:QVK49" si="6034">QVI47</f>
        <v>5000</v>
      </c>
      <c r="QVM47" s="255">
        <f t="shared" ref="QVM47:QVM49" si="6035">QVK47</f>
        <v>5000</v>
      </c>
      <c r="QVO47" s="255">
        <f t="shared" ref="QVO47:QVO49" si="6036">QVM47</f>
        <v>5000</v>
      </c>
      <c r="QVQ47" s="255">
        <f t="shared" ref="QVQ47:QVQ49" si="6037">QVO47</f>
        <v>5000</v>
      </c>
      <c r="QVS47" s="255">
        <f t="shared" ref="QVS47:QVS49" si="6038">QVQ47</f>
        <v>5000</v>
      </c>
      <c r="QVU47" s="255">
        <f t="shared" ref="QVU47:QVU49" si="6039">QVS47</f>
        <v>5000</v>
      </c>
      <c r="QVW47" s="255">
        <f t="shared" ref="QVW47:QVW49" si="6040">QVU47</f>
        <v>5000</v>
      </c>
      <c r="QVY47" s="255">
        <f t="shared" ref="QVY47:QVY49" si="6041">QVW47</f>
        <v>5000</v>
      </c>
      <c r="QWA47" s="255">
        <f t="shared" ref="QWA47:QWA49" si="6042">QVY47</f>
        <v>5000</v>
      </c>
      <c r="QWC47" s="255">
        <f t="shared" ref="QWC47:QWC49" si="6043">QWA47</f>
        <v>5000</v>
      </c>
      <c r="QWE47" s="255">
        <f t="shared" ref="QWE47:QWE49" si="6044">QWC47</f>
        <v>5000</v>
      </c>
      <c r="QWG47" s="255">
        <f t="shared" ref="QWG47:QWG49" si="6045">QWE47</f>
        <v>5000</v>
      </c>
      <c r="QWI47" s="255">
        <f t="shared" ref="QWI47:QWI49" si="6046">QWG47</f>
        <v>5000</v>
      </c>
      <c r="QWK47" s="255">
        <f t="shared" ref="QWK47:QWK49" si="6047">QWI47</f>
        <v>5000</v>
      </c>
      <c r="QWM47" s="255">
        <f t="shared" ref="QWM47:QWM49" si="6048">QWK47</f>
        <v>5000</v>
      </c>
      <c r="QWO47" s="255">
        <f t="shared" ref="QWO47:QWO49" si="6049">QWM47</f>
        <v>5000</v>
      </c>
      <c r="QWQ47" s="255">
        <f t="shared" ref="QWQ47:QWQ49" si="6050">QWO47</f>
        <v>5000</v>
      </c>
      <c r="QWS47" s="255">
        <f t="shared" ref="QWS47:QWS49" si="6051">QWQ47</f>
        <v>5000</v>
      </c>
      <c r="QWU47" s="255">
        <f t="shared" ref="QWU47:QWU49" si="6052">QWS47</f>
        <v>5000</v>
      </c>
      <c r="QWW47" s="255">
        <f t="shared" ref="QWW47:QWW49" si="6053">QWU47</f>
        <v>5000</v>
      </c>
      <c r="QWY47" s="255">
        <f t="shared" ref="QWY47:QWY49" si="6054">QWW47</f>
        <v>5000</v>
      </c>
      <c r="QXA47" s="255">
        <f t="shared" ref="QXA47:QXA49" si="6055">QWY47</f>
        <v>5000</v>
      </c>
      <c r="QXC47" s="255">
        <f t="shared" ref="QXC47:QXC49" si="6056">QXA47</f>
        <v>5000</v>
      </c>
      <c r="QXE47" s="255">
        <f t="shared" ref="QXE47:QXE49" si="6057">QXC47</f>
        <v>5000</v>
      </c>
      <c r="QXG47" s="255">
        <f t="shared" ref="QXG47:QXG49" si="6058">QXE47</f>
        <v>5000</v>
      </c>
      <c r="QXI47" s="255">
        <f t="shared" ref="QXI47:QXI49" si="6059">QXG47</f>
        <v>5000</v>
      </c>
      <c r="QXK47" s="255">
        <f t="shared" ref="QXK47:QXK49" si="6060">QXI47</f>
        <v>5000</v>
      </c>
      <c r="QXM47" s="255">
        <f t="shared" ref="QXM47:QXM49" si="6061">QXK47</f>
        <v>5000</v>
      </c>
      <c r="QXO47" s="255">
        <f t="shared" ref="QXO47:QXO49" si="6062">QXM47</f>
        <v>5000</v>
      </c>
      <c r="QXQ47" s="255">
        <f t="shared" ref="QXQ47:QXQ49" si="6063">QXO47</f>
        <v>5000</v>
      </c>
      <c r="QXS47" s="255">
        <f t="shared" ref="QXS47:QXS49" si="6064">QXQ47</f>
        <v>5000</v>
      </c>
      <c r="QXU47" s="255">
        <f t="shared" ref="QXU47:QXU49" si="6065">QXS47</f>
        <v>5000</v>
      </c>
      <c r="QXW47" s="255">
        <f t="shared" ref="QXW47:QXW49" si="6066">QXU47</f>
        <v>5000</v>
      </c>
      <c r="QXY47" s="255">
        <f t="shared" ref="QXY47:QXY49" si="6067">QXW47</f>
        <v>5000</v>
      </c>
      <c r="QYA47" s="255">
        <f t="shared" ref="QYA47:QYA49" si="6068">QXY47</f>
        <v>5000</v>
      </c>
      <c r="QYC47" s="255">
        <f t="shared" ref="QYC47:QYC49" si="6069">QYA47</f>
        <v>5000</v>
      </c>
      <c r="QYE47" s="255">
        <f t="shared" ref="QYE47:QYE49" si="6070">QYC47</f>
        <v>5000</v>
      </c>
      <c r="QYG47" s="255">
        <f t="shared" ref="QYG47:QYG49" si="6071">QYE47</f>
        <v>5000</v>
      </c>
      <c r="QYI47" s="255">
        <f t="shared" ref="QYI47:QYI49" si="6072">QYG47</f>
        <v>5000</v>
      </c>
      <c r="QYK47" s="255">
        <f t="shared" ref="QYK47:QYK49" si="6073">QYI47</f>
        <v>5000</v>
      </c>
      <c r="QYM47" s="255">
        <f t="shared" ref="QYM47:QYM49" si="6074">QYK47</f>
        <v>5000</v>
      </c>
      <c r="QYO47" s="255">
        <f t="shared" ref="QYO47:QYO49" si="6075">QYM47</f>
        <v>5000</v>
      </c>
      <c r="QYQ47" s="255">
        <f t="shared" ref="QYQ47:QYQ49" si="6076">QYO47</f>
        <v>5000</v>
      </c>
      <c r="QYS47" s="255">
        <f t="shared" ref="QYS47:QYS49" si="6077">QYQ47</f>
        <v>5000</v>
      </c>
      <c r="QYU47" s="255">
        <f t="shared" ref="QYU47:QYU49" si="6078">QYS47</f>
        <v>5000</v>
      </c>
      <c r="QYW47" s="255">
        <f t="shared" ref="QYW47:QYW49" si="6079">QYU47</f>
        <v>5000</v>
      </c>
      <c r="QYY47" s="255">
        <f t="shared" ref="QYY47:QYY49" si="6080">QYW47</f>
        <v>5000</v>
      </c>
      <c r="QZA47" s="255">
        <f t="shared" ref="QZA47:QZA49" si="6081">QYY47</f>
        <v>5000</v>
      </c>
      <c r="QZC47" s="255">
        <f t="shared" ref="QZC47:QZC49" si="6082">QZA47</f>
        <v>5000</v>
      </c>
      <c r="QZE47" s="255">
        <f t="shared" ref="QZE47:QZE49" si="6083">QZC47</f>
        <v>5000</v>
      </c>
      <c r="QZG47" s="255">
        <f t="shared" ref="QZG47:QZG49" si="6084">QZE47</f>
        <v>5000</v>
      </c>
      <c r="QZI47" s="255">
        <f t="shared" ref="QZI47:QZI49" si="6085">QZG47</f>
        <v>5000</v>
      </c>
      <c r="QZK47" s="255">
        <f t="shared" ref="QZK47:QZK49" si="6086">QZI47</f>
        <v>5000</v>
      </c>
      <c r="QZM47" s="255">
        <f t="shared" ref="QZM47:QZM49" si="6087">QZK47</f>
        <v>5000</v>
      </c>
      <c r="QZO47" s="255">
        <f t="shared" ref="QZO47:QZO49" si="6088">QZM47</f>
        <v>5000</v>
      </c>
      <c r="QZQ47" s="255">
        <f t="shared" ref="QZQ47:QZQ49" si="6089">QZO47</f>
        <v>5000</v>
      </c>
      <c r="QZS47" s="255">
        <f t="shared" ref="QZS47:QZS49" si="6090">QZQ47</f>
        <v>5000</v>
      </c>
      <c r="QZU47" s="255">
        <f t="shared" ref="QZU47:QZU49" si="6091">QZS47</f>
        <v>5000</v>
      </c>
      <c r="QZW47" s="255">
        <f t="shared" ref="QZW47:QZW49" si="6092">QZU47</f>
        <v>5000</v>
      </c>
      <c r="QZY47" s="255">
        <f t="shared" ref="QZY47:QZY49" si="6093">QZW47</f>
        <v>5000</v>
      </c>
      <c r="RAA47" s="255">
        <f t="shared" ref="RAA47:RAA49" si="6094">QZY47</f>
        <v>5000</v>
      </c>
      <c r="RAC47" s="255">
        <f t="shared" ref="RAC47:RAC49" si="6095">RAA47</f>
        <v>5000</v>
      </c>
      <c r="RAE47" s="255">
        <f t="shared" ref="RAE47:RAE49" si="6096">RAC47</f>
        <v>5000</v>
      </c>
      <c r="RAG47" s="255">
        <f t="shared" ref="RAG47:RAG49" si="6097">RAE47</f>
        <v>5000</v>
      </c>
      <c r="RAI47" s="255">
        <f t="shared" ref="RAI47:RAI49" si="6098">RAG47</f>
        <v>5000</v>
      </c>
      <c r="RAK47" s="255">
        <f t="shared" ref="RAK47:RAK49" si="6099">RAI47</f>
        <v>5000</v>
      </c>
      <c r="RAM47" s="255">
        <f t="shared" ref="RAM47:RAM49" si="6100">RAK47</f>
        <v>5000</v>
      </c>
      <c r="RAO47" s="255">
        <f t="shared" ref="RAO47:RAO49" si="6101">RAM47</f>
        <v>5000</v>
      </c>
      <c r="RAQ47" s="255">
        <f t="shared" ref="RAQ47:RAQ49" si="6102">RAO47</f>
        <v>5000</v>
      </c>
      <c r="RAS47" s="255">
        <f t="shared" ref="RAS47:RAS49" si="6103">RAQ47</f>
        <v>5000</v>
      </c>
      <c r="RAU47" s="255">
        <f t="shared" ref="RAU47:RAU49" si="6104">RAS47</f>
        <v>5000</v>
      </c>
      <c r="RAW47" s="255">
        <f t="shared" ref="RAW47:RAW49" si="6105">RAU47</f>
        <v>5000</v>
      </c>
      <c r="RAY47" s="255">
        <f t="shared" ref="RAY47:RAY49" si="6106">RAW47</f>
        <v>5000</v>
      </c>
      <c r="RBA47" s="255">
        <f t="shared" ref="RBA47:RBA49" si="6107">RAY47</f>
        <v>5000</v>
      </c>
      <c r="RBC47" s="255">
        <f t="shared" ref="RBC47:RBC49" si="6108">RBA47</f>
        <v>5000</v>
      </c>
      <c r="RBE47" s="255">
        <f t="shared" ref="RBE47:RBE49" si="6109">RBC47</f>
        <v>5000</v>
      </c>
      <c r="RBG47" s="255">
        <f t="shared" ref="RBG47:RBG49" si="6110">RBE47</f>
        <v>5000</v>
      </c>
      <c r="RBI47" s="255">
        <f t="shared" ref="RBI47:RBI49" si="6111">RBG47</f>
        <v>5000</v>
      </c>
      <c r="RBK47" s="255">
        <f t="shared" ref="RBK47:RBK49" si="6112">RBI47</f>
        <v>5000</v>
      </c>
      <c r="RBM47" s="255">
        <f t="shared" ref="RBM47:RBM49" si="6113">RBK47</f>
        <v>5000</v>
      </c>
      <c r="RBO47" s="255">
        <f t="shared" ref="RBO47:RBO49" si="6114">RBM47</f>
        <v>5000</v>
      </c>
      <c r="RBQ47" s="255">
        <f t="shared" ref="RBQ47:RBQ49" si="6115">RBO47</f>
        <v>5000</v>
      </c>
      <c r="RBS47" s="255">
        <f t="shared" ref="RBS47:RBS49" si="6116">RBQ47</f>
        <v>5000</v>
      </c>
      <c r="RBU47" s="255">
        <f t="shared" ref="RBU47:RBU49" si="6117">RBS47</f>
        <v>5000</v>
      </c>
      <c r="RBW47" s="255">
        <f t="shared" ref="RBW47:RBW49" si="6118">RBU47</f>
        <v>5000</v>
      </c>
      <c r="RBY47" s="255">
        <f t="shared" ref="RBY47:RBY49" si="6119">RBW47</f>
        <v>5000</v>
      </c>
      <c r="RCA47" s="255">
        <f t="shared" ref="RCA47:RCA49" si="6120">RBY47</f>
        <v>5000</v>
      </c>
      <c r="RCC47" s="255">
        <f t="shared" ref="RCC47:RCC49" si="6121">RCA47</f>
        <v>5000</v>
      </c>
      <c r="RCE47" s="255">
        <f t="shared" ref="RCE47:RCE49" si="6122">RCC47</f>
        <v>5000</v>
      </c>
      <c r="RCG47" s="255">
        <f t="shared" ref="RCG47:RCG49" si="6123">RCE47</f>
        <v>5000</v>
      </c>
      <c r="RCI47" s="255">
        <f t="shared" ref="RCI47:RCI49" si="6124">RCG47</f>
        <v>5000</v>
      </c>
      <c r="RCK47" s="255">
        <f t="shared" ref="RCK47:RCK49" si="6125">RCI47</f>
        <v>5000</v>
      </c>
      <c r="RCM47" s="255">
        <f t="shared" ref="RCM47:RCM49" si="6126">RCK47</f>
        <v>5000</v>
      </c>
      <c r="RCO47" s="255">
        <f t="shared" ref="RCO47:RCO49" si="6127">RCM47</f>
        <v>5000</v>
      </c>
      <c r="RCQ47" s="255">
        <f t="shared" ref="RCQ47:RCQ49" si="6128">RCO47</f>
        <v>5000</v>
      </c>
      <c r="RCS47" s="255">
        <f t="shared" ref="RCS47:RCS49" si="6129">RCQ47</f>
        <v>5000</v>
      </c>
      <c r="RCU47" s="255">
        <f t="shared" ref="RCU47:RCU49" si="6130">RCS47</f>
        <v>5000</v>
      </c>
      <c r="RCW47" s="255">
        <f t="shared" ref="RCW47:RCW49" si="6131">RCU47</f>
        <v>5000</v>
      </c>
      <c r="RCY47" s="255">
        <f t="shared" ref="RCY47:RCY49" si="6132">RCW47</f>
        <v>5000</v>
      </c>
      <c r="RDA47" s="255">
        <f t="shared" ref="RDA47:RDA49" si="6133">RCY47</f>
        <v>5000</v>
      </c>
      <c r="RDC47" s="255">
        <f t="shared" ref="RDC47:RDC49" si="6134">RDA47</f>
        <v>5000</v>
      </c>
      <c r="RDE47" s="255">
        <f t="shared" ref="RDE47:RDE49" si="6135">RDC47</f>
        <v>5000</v>
      </c>
      <c r="RDG47" s="255">
        <f t="shared" ref="RDG47:RDG49" si="6136">RDE47</f>
        <v>5000</v>
      </c>
      <c r="RDI47" s="255">
        <f t="shared" ref="RDI47:RDI49" si="6137">RDG47</f>
        <v>5000</v>
      </c>
      <c r="RDK47" s="255">
        <f t="shared" ref="RDK47:RDK49" si="6138">RDI47</f>
        <v>5000</v>
      </c>
      <c r="RDM47" s="255">
        <f t="shared" ref="RDM47:RDM49" si="6139">RDK47</f>
        <v>5000</v>
      </c>
      <c r="RDO47" s="255">
        <f t="shared" ref="RDO47:RDO49" si="6140">RDM47</f>
        <v>5000</v>
      </c>
      <c r="RDQ47" s="255">
        <f t="shared" ref="RDQ47:RDQ49" si="6141">RDO47</f>
        <v>5000</v>
      </c>
      <c r="RDS47" s="255">
        <f t="shared" ref="RDS47:RDS49" si="6142">RDQ47</f>
        <v>5000</v>
      </c>
      <c r="RDU47" s="255">
        <f t="shared" ref="RDU47:RDU49" si="6143">RDS47</f>
        <v>5000</v>
      </c>
      <c r="RDW47" s="255">
        <f t="shared" ref="RDW47:RDW49" si="6144">RDU47</f>
        <v>5000</v>
      </c>
      <c r="RDY47" s="255">
        <f t="shared" ref="RDY47:RDY49" si="6145">RDW47</f>
        <v>5000</v>
      </c>
      <c r="REA47" s="255">
        <f t="shared" ref="REA47:REA49" si="6146">RDY47</f>
        <v>5000</v>
      </c>
      <c r="REC47" s="255">
        <f t="shared" ref="REC47:REC49" si="6147">REA47</f>
        <v>5000</v>
      </c>
      <c r="REE47" s="255">
        <f t="shared" ref="REE47:REE49" si="6148">REC47</f>
        <v>5000</v>
      </c>
      <c r="REG47" s="255">
        <f t="shared" ref="REG47:REG49" si="6149">REE47</f>
        <v>5000</v>
      </c>
      <c r="REI47" s="255">
        <f t="shared" ref="REI47:REI49" si="6150">REG47</f>
        <v>5000</v>
      </c>
      <c r="REK47" s="255">
        <f t="shared" ref="REK47:REK49" si="6151">REI47</f>
        <v>5000</v>
      </c>
      <c r="REM47" s="255">
        <f t="shared" ref="REM47:REM49" si="6152">REK47</f>
        <v>5000</v>
      </c>
      <c r="REO47" s="255">
        <f t="shared" ref="REO47:REO49" si="6153">REM47</f>
        <v>5000</v>
      </c>
      <c r="REQ47" s="255">
        <f t="shared" ref="REQ47:REQ49" si="6154">REO47</f>
        <v>5000</v>
      </c>
      <c r="RES47" s="255">
        <f t="shared" ref="RES47:RES49" si="6155">REQ47</f>
        <v>5000</v>
      </c>
      <c r="REU47" s="255">
        <f t="shared" ref="REU47:REU49" si="6156">RES47</f>
        <v>5000</v>
      </c>
      <c r="REW47" s="255">
        <f t="shared" ref="REW47:REW49" si="6157">REU47</f>
        <v>5000</v>
      </c>
      <c r="REY47" s="255">
        <f t="shared" ref="REY47:REY49" si="6158">REW47</f>
        <v>5000</v>
      </c>
      <c r="RFA47" s="255">
        <f t="shared" ref="RFA47:RFA49" si="6159">REY47</f>
        <v>5000</v>
      </c>
      <c r="RFC47" s="255">
        <f t="shared" ref="RFC47:RFC49" si="6160">RFA47</f>
        <v>5000</v>
      </c>
      <c r="RFE47" s="255">
        <f t="shared" ref="RFE47:RFE49" si="6161">RFC47</f>
        <v>5000</v>
      </c>
      <c r="RFG47" s="255">
        <f t="shared" ref="RFG47:RFG49" si="6162">RFE47</f>
        <v>5000</v>
      </c>
      <c r="RFI47" s="255">
        <f t="shared" ref="RFI47:RFI49" si="6163">RFG47</f>
        <v>5000</v>
      </c>
      <c r="RFK47" s="255">
        <f t="shared" ref="RFK47:RFK49" si="6164">RFI47</f>
        <v>5000</v>
      </c>
      <c r="RFM47" s="255">
        <f t="shared" ref="RFM47:RFM49" si="6165">RFK47</f>
        <v>5000</v>
      </c>
      <c r="RFO47" s="255">
        <f t="shared" ref="RFO47:RFO49" si="6166">RFM47</f>
        <v>5000</v>
      </c>
      <c r="RFQ47" s="255">
        <f t="shared" ref="RFQ47:RFQ49" si="6167">RFO47</f>
        <v>5000</v>
      </c>
      <c r="RFS47" s="255">
        <f t="shared" ref="RFS47:RFS49" si="6168">RFQ47</f>
        <v>5000</v>
      </c>
      <c r="RFU47" s="255">
        <f t="shared" ref="RFU47:RFU49" si="6169">RFS47</f>
        <v>5000</v>
      </c>
      <c r="RFW47" s="255">
        <f t="shared" ref="RFW47:RFW49" si="6170">RFU47</f>
        <v>5000</v>
      </c>
      <c r="RFY47" s="255">
        <f t="shared" ref="RFY47:RFY49" si="6171">RFW47</f>
        <v>5000</v>
      </c>
      <c r="RGA47" s="255">
        <f t="shared" ref="RGA47:RGA49" si="6172">RFY47</f>
        <v>5000</v>
      </c>
      <c r="RGC47" s="255">
        <f t="shared" ref="RGC47:RGC49" si="6173">RGA47</f>
        <v>5000</v>
      </c>
      <c r="RGE47" s="255">
        <f t="shared" ref="RGE47:RGE49" si="6174">RGC47</f>
        <v>5000</v>
      </c>
      <c r="RGG47" s="255">
        <f t="shared" ref="RGG47:RGG49" si="6175">RGE47</f>
        <v>5000</v>
      </c>
      <c r="RGI47" s="255">
        <f t="shared" ref="RGI47:RGI49" si="6176">RGG47</f>
        <v>5000</v>
      </c>
      <c r="RGK47" s="255">
        <f t="shared" ref="RGK47:RGK49" si="6177">RGI47</f>
        <v>5000</v>
      </c>
      <c r="RGM47" s="255">
        <f t="shared" ref="RGM47:RGM49" si="6178">RGK47</f>
        <v>5000</v>
      </c>
      <c r="RGO47" s="255">
        <f t="shared" ref="RGO47:RGO49" si="6179">RGM47</f>
        <v>5000</v>
      </c>
      <c r="RGQ47" s="255">
        <f t="shared" ref="RGQ47:RGQ49" si="6180">RGO47</f>
        <v>5000</v>
      </c>
      <c r="RGS47" s="255">
        <f t="shared" ref="RGS47:RGS49" si="6181">RGQ47</f>
        <v>5000</v>
      </c>
      <c r="RGU47" s="255">
        <f t="shared" ref="RGU47:RGU49" si="6182">RGS47</f>
        <v>5000</v>
      </c>
      <c r="RGW47" s="255">
        <f t="shared" ref="RGW47:RGW49" si="6183">RGU47</f>
        <v>5000</v>
      </c>
      <c r="RGY47" s="255">
        <f t="shared" ref="RGY47:RGY49" si="6184">RGW47</f>
        <v>5000</v>
      </c>
      <c r="RHA47" s="255">
        <f t="shared" ref="RHA47:RHA49" si="6185">RGY47</f>
        <v>5000</v>
      </c>
      <c r="RHC47" s="255">
        <f t="shared" ref="RHC47:RHC49" si="6186">RHA47</f>
        <v>5000</v>
      </c>
      <c r="RHE47" s="255">
        <f t="shared" ref="RHE47:RHE49" si="6187">RHC47</f>
        <v>5000</v>
      </c>
      <c r="RHG47" s="255">
        <f t="shared" ref="RHG47:RHG49" si="6188">RHE47</f>
        <v>5000</v>
      </c>
      <c r="RHI47" s="255">
        <f t="shared" ref="RHI47:RHI49" si="6189">RHG47</f>
        <v>5000</v>
      </c>
      <c r="RHK47" s="255">
        <f t="shared" ref="RHK47:RHK49" si="6190">RHI47</f>
        <v>5000</v>
      </c>
      <c r="RHM47" s="255">
        <f t="shared" ref="RHM47:RHM49" si="6191">RHK47</f>
        <v>5000</v>
      </c>
      <c r="RHO47" s="255">
        <f t="shared" ref="RHO47:RHO49" si="6192">RHM47</f>
        <v>5000</v>
      </c>
      <c r="RHQ47" s="255">
        <f t="shared" ref="RHQ47:RHQ49" si="6193">RHO47</f>
        <v>5000</v>
      </c>
      <c r="RHS47" s="255">
        <f t="shared" ref="RHS47:RHS49" si="6194">RHQ47</f>
        <v>5000</v>
      </c>
      <c r="RHU47" s="255">
        <f t="shared" ref="RHU47:RHU49" si="6195">RHS47</f>
        <v>5000</v>
      </c>
      <c r="RHW47" s="255">
        <f t="shared" ref="RHW47:RHW49" si="6196">RHU47</f>
        <v>5000</v>
      </c>
      <c r="RHY47" s="255">
        <f t="shared" ref="RHY47:RHY49" si="6197">RHW47</f>
        <v>5000</v>
      </c>
      <c r="RIA47" s="255">
        <f t="shared" ref="RIA47:RIA49" si="6198">RHY47</f>
        <v>5000</v>
      </c>
      <c r="RIC47" s="255">
        <f t="shared" ref="RIC47:RIC49" si="6199">RIA47</f>
        <v>5000</v>
      </c>
      <c r="RIE47" s="255">
        <f t="shared" ref="RIE47:RIE49" si="6200">RIC47</f>
        <v>5000</v>
      </c>
      <c r="RIG47" s="255">
        <f t="shared" ref="RIG47:RIG49" si="6201">RIE47</f>
        <v>5000</v>
      </c>
      <c r="RII47" s="255">
        <f t="shared" ref="RII47:RII49" si="6202">RIG47</f>
        <v>5000</v>
      </c>
      <c r="RIK47" s="255">
        <f t="shared" ref="RIK47:RIK49" si="6203">RII47</f>
        <v>5000</v>
      </c>
      <c r="RIM47" s="255">
        <f t="shared" ref="RIM47:RIM49" si="6204">RIK47</f>
        <v>5000</v>
      </c>
      <c r="RIO47" s="255">
        <f t="shared" ref="RIO47:RIO49" si="6205">RIM47</f>
        <v>5000</v>
      </c>
      <c r="RIQ47" s="255">
        <f t="shared" ref="RIQ47:RIQ49" si="6206">RIO47</f>
        <v>5000</v>
      </c>
      <c r="RIS47" s="255">
        <f t="shared" ref="RIS47:RIS49" si="6207">RIQ47</f>
        <v>5000</v>
      </c>
      <c r="RIU47" s="255">
        <f t="shared" ref="RIU47:RIU49" si="6208">RIS47</f>
        <v>5000</v>
      </c>
      <c r="RIW47" s="255">
        <f t="shared" ref="RIW47:RIW49" si="6209">RIU47</f>
        <v>5000</v>
      </c>
      <c r="RIY47" s="255">
        <f t="shared" ref="RIY47:RIY49" si="6210">RIW47</f>
        <v>5000</v>
      </c>
      <c r="RJA47" s="255">
        <f t="shared" ref="RJA47:RJA49" si="6211">RIY47</f>
        <v>5000</v>
      </c>
      <c r="RJC47" s="255">
        <f t="shared" ref="RJC47:RJC49" si="6212">RJA47</f>
        <v>5000</v>
      </c>
      <c r="RJE47" s="255">
        <f t="shared" ref="RJE47:RJE49" si="6213">RJC47</f>
        <v>5000</v>
      </c>
      <c r="RJG47" s="255">
        <f t="shared" ref="RJG47:RJG49" si="6214">RJE47</f>
        <v>5000</v>
      </c>
      <c r="RJI47" s="255">
        <f t="shared" ref="RJI47:RJI49" si="6215">RJG47</f>
        <v>5000</v>
      </c>
      <c r="RJK47" s="255">
        <f t="shared" ref="RJK47:RJK49" si="6216">RJI47</f>
        <v>5000</v>
      </c>
      <c r="RJM47" s="255">
        <f t="shared" ref="RJM47:RJM49" si="6217">RJK47</f>
        <v>5000</v>
      </c>
      <c r="RJO47" s="255">
        <f t="shared" ref="RJO47:RJO49" si="6218">RJM47</f>
        <v>5000</v>
      </c>
      <c r="RJQ47" s="255">
        <f t="shared" ref="RJQ47:RJQ49" si="6219">RJO47</f>
        <v>5000</v>
      </c>
      <c r="RJS47" s="255">
        <f t="shared" ref="RJS47:RJS49" si="6220">RJQ47</f>
        <v>5000</v>
      </c>
      <c r="RJU47" s="255">
        <f t="shared" ref="RJU47:RJU49" si="6221">RJS47</f>
        <v>5000</v>
      </c>
      <c r="RJW47" s="255">
        <f t="shared" ref="RJW47:RJW49" si="6222">RJU47</f>
        <v>5000</v>
      </c>
      <c r="RJY47" s="255">
        <f t="shared" ref="RJY47:RJY49" si="6223">RJW47</f>
        <v>5000</v>
      </c>
      <c r="RKA47" s="255">
        <f t="shared" ref="RKA47:RKA49" si="6224">RJY47</f>
        <v>5000</v>
      </c>
      <c r="RKC47" s="255">
        <f t="shared" ref="RKC47:RKC49" si="6225">RKA47</f>
        <v>5000</v>
      </c>
      <c r="RKE47" s="255">
        <f t="shared" ref="RKE47:RKE49" si="6226">RKC47</f>
        <v>5000</v>
      </c>
      <c r="RKG47" s="255">
        <f t="shared" ref="RKG47:RKG49" si="6227">RKE47</f>
        <v>5000</v>
      </c>
      <c r="RKI47" s="255">
        <f t="shared" ref="RKI47:RKI49" si="6228">RKG47</f>
        <v>5000</v>
      </c>
      <c r="RKK47" s="255">
        <f t="shared" ref="RKK47:RKK49" si="6229">RKI47</f>
        <v>5000</v>
      </c>
      <c r="RKM47" s="255">
        <f t="shared" ref="RKM47:RKM49" si="6230">RKK47</f>
        <v>5000</v>
      </c>
      <c r="RKO47" s="255">
        <f t="shared" ref="RKO47:RKO49" si="6231">RKM47</f>
        <v>5000</v>
      </c>
      <c r="RKQ47" s="255">
        <f t="shared" ref="RKQ47:RKQ49" si="6232">RKO47</f>
        <v>5000</v>
      </c>
      <c r="RKS47" s="255">
        <f t="shared" ref="RKS47:RKS49" si="6233">RKQ47</f>
        <v>5000</v>
      </c>
      <c r="RKU47" s="255">
        <f t="shared" ref="RKU47:RKU49" si="6234">RKS47</f>
        <v>5000</v>
      </c>
      <c r="RKW47" s="255">
        <f t="shared" ref="RKW47:RKW49" si="6235">RKU47</f>
        <v>5000</v>
      </c>
      <c r="RKY47" s="255">
        <f t="shared" ref="RKY47:RKY49" si="6236">RKW47</f>
        <v>5000</v>
      </c>
      <c r="RLA47" s="255">
        <f t="shared" ref="RLA47:RLA49" si="6237">RKY47</f>
        <v>5000</v>
      </c>
      <c r="RLC47" s="255">
        <f t="shared" ref="RLC47:RLC49" si="6238">RLA47</f>
        <v>5000</v>
      </c>
      <c r="RLE47" s="255">
        <f t="shared" ref="RLE47:RLE49" si="6239">RLC47</f>
        <v>5000</v>
      </c>
      <c r="RLG47" s="255">
        <f t="shared" ref="RLG47:RLG49" si="6240">RLE47</f>
        <v>5000</v>
      </c>
      <c r="RLI47" s="255">
        <f t="shared" ref="RLI47:RLI49" si="6241">RLG47</f>
        <v>5000</v>
      </c>
      <c r="RLK47" s="255">
        <f t="shared" ref="RLK47:RLK49" si="6242">RLI47</f>
        <v>5000</v>
      </c>
      <c r="RLM47" s="255">
        <f t="shared" ref="RLM47:RLM49" si="6243">RLK47</f>
        <v>5000</v>
      </c>
      <c r="RLO47" s="255">
        <f t="shared" ref="RLO47:RLO49" si="6244">RLM47</f>
        <v>5000</v>
      </c>
      <c r="RLQ47" s="255">
        <f t="shared" ref="RLQ47:RLQ49" si="6245">RLO47</f>
        <v>5000</v>
      </c>
      <c r="RLS47" s="255">
        <f t="shared" ref="RLS47:RLS49" si="6246">RLQ47</f>
        <v>5000</v>
      </c>
      <c r="RLU47" s="255">
        <f t="shared" ref="RLU47:RLU49" si="6247">RLS47</f>
        <v>5000</v>
      </c>
      <c r="RLW47" s="255">
        <f t="shared" ref="RLW47:RLW49" si="6248">RLU47</f>
        <v>5000</v>
      </c>
      <c r="RLY47" s="255">
        <f t="shared" ref="RLY47:RLY49" si="6249">RLW47</f>
        <v>5000</v>
      </c>
      <c r="RMA47" s="255">
        <f t="shared" ref="RMA47:RMA49" si="6250">RLY47</f>
        <v>5000</v>
      </c>
      <c r="RMC47" s="255">
        <f t="shared" ref="RMC47:RMC49" si="6251">RMA47</f>
        <v>5000</v>
      </c>
      <c r="RME47" s="255">
        <f t="shared" ref="RME47:RME49" si="6252">RMC47</f>
        <v>5000</v>
      </c>
      <c r="RMG47" s="255">
        <f t="shared" ref="RMG47:RMG49" si="6253">RME47</f>
        <v>5000</v>
      </c>
      <c r="RMI47" s="255">
        <f t="shared" ref="RMI47:RMI49" si="6254">RMG47</f>
        <v>5000</v>
      </c>
      <c r="RMK47" s="255">
        <f t="shared" ref="RMK47:RMK49" si="6255">RMI47</f>
        <v>5000</v>
      </c>
      <c r="RMM47" s="255">
        <f t="shared" ref="RMM47:RMM49" si="6256">RMK47</f>
        <v>5000</v>
      </c>
      <c r="RMO47" s="255">
        <f t="shared" ref="RMO47:RMO49" si="6257">RMM47</f>
        <v>5000</v>
      </c>
      <c r="RMQ47" s="255">
        <f t="shared" ref="RMQ47:RMQ49" si="6258">RMO47</f>
        <v>5000</v>
      </c>
      <c r="RMS47" s="255">
        <f t="shared" ref="RMS47:RMS49" si="6259">RMQ47</f>
        <v>5000</v>
      </c>
      <c r="RMU47" s="255">
        <f t="shared" ref="RMU47:RMU49" si="6260">RMS47</f>
        <v>5000</v>
      </c>
      <c r="RMW47" s="255">
        <f t="shared" ref="RMW47:RMW49" si="6261">RMU47</f>
        <v>5000</v>
      </c>
      <c r="RMY47" s="255">
        <f t="shared" ref="RMY47:RMY49" si="6262">RMW47</f>
        <v>5000</v>
      </c>
      <c r="RNA47" s="255">
        <f t="shared" ref="RNA47:RNA49" si="6263">RMY47</f>
        <v>5000</v>
      </c>
      <c r="RNC47" s="255">
        <f t="shared" ref="RNC47:RNC49" si="6264">RNA47</f>
        <v>5000</v>
      </c>
      <c r="RNE47" s="255">
        <f t="shared" ref="RNE47:RNE49" si="6265">RNC47</f>
        <v>5000</v>
      </c>
      <c r="RNG47" s="255">
        <f t="shared" ref="RNG47:RNG49" si="6266">RNE47</f>
        <v>5000</v>
      </c>
      <c r="RNI47" s="255">
        <f t="shared" ref="RNI47:RNI49" si="6267">RNG47</f>
        <v>5000</v>
      </c>
      <c r="RNK47" s="255">
        <f t="shared" ref="RNK47:RNK49" si="6268">RNI47</f>
        <v>5000</v>
      </c>
      <c r="RNM47" s="255">
        <f t="shared" ref="RNM47:RNM49" si="6269">RNK47</f>
        <v>5000</v>
      </c>
      <c r="RNO47" s="255">
        <f t="shared" ref="RNO47:RNO49" si="6270">RNM47</f>
        <v>5000</v>
      </c>
      <c r="RNQ47" s="255">
        <f t="shared" ref="RNQ47:RNQ49" si="6271">RNO47</f>
        <v>5000</v>
      </c>
      <c r="RNS47" s="255">
        <f t="shared" ref="RNS47:RNS49" si="6272">RNQ47</f>
        <v>5000</v>
      </c>
      <c r="RNU47" s="255">
        <f t="shared" ref="RNU47:RNU49" si="6273">RNS47</f>
        <v>5000</v>
      </c>
      <c r="RNW47" s="255">
        <f t="shared" ref="RNW47:RNW49" si="6274">RNU47</f>
        <v>5000</v>
      </c>
      <c r="RNY47" s="255">
        <f t="shared" ref="RNY47:RNY49" si="6275">RNW47</f>
        <v>5000</v>
      </c>
      <c r="ROA47" s="255">
        <f t="shared" ref="ROA47:ROA49" si="6276">RNY47</f>
        <v>5000</v>
      </c>
      <c r="ROC47" s="255">
        <f t="shared" ref="ROC47:ROC49" si="6277">ROA47</f>
        <v>5000</v>
      </c>
      <c r="ROE47" s="255">
        <f t="shared" ref="ROE47:ROE49" si="6278">ROC47</f>
        <v>5000</v>
      </c>
      <c r="ROG47" s="255">
        <f t="shared" ref="ROG47:ROG49" si="6279">ROE47</f>
        <v>5000</v>
      </c>
      <c r="ROI47" s="255">
        <f t="shared" ref="ROI47:ROI49" si="6280">ROG47</f>
        <v>5000</v>
      </c>
      <c r="ROK47" s="255">
        <f t="shared" ref="ROK47:ROK49" si="6281">ROI47</f>
        <v>5000</v>
      </c>
      <c r="ROM47" s="255">
        <f t="shared" ref="ROM47:ROM49" si="6282">ROK47</f>
        <v>5000</v>
      </c>
      <c r="ROO47" s="255">
        <f t="shared" ref="ROO47:ROO49" si="6283">ROM47</f>
        <v>5000</v>
      </c>
      <c r="ROQ47" s="255">
        <f t="shared" ref="ROQ47:ROQ49" si="6284">ROO47</f>
        <v>5000</v>
      </c>
      <c r="ROS47" s="255">
        <f t="shared" ref="ROS47:ROS49" si="6285">ROQ47</f>
        <v>5000</v>
      </c>
      <c r="ROU47" s="255">
        <f t="shared" ref="ROU47:ROU49" si="6286">ROS47</f>
        <v>5000</v>
      </c>
      <c r="ROW47" s="255">
        <f t="shared" ref="ROW47:ROW49" si="6287">ROU47</f>
        <v>5000</v>
      </c>
      <c r="ROY47" s="255">
        <f t="shared" ref="ROY47:ROY49" si="6288">ROW47</f>
        <v>5000</v>
      </c>
      <c r="RPA47" s="255">
        <f t="shared" ref="RPA47:RPA49" si="6289">ROY47</f>
        <v>5000</v>
      </c>
      <c r="RPC47" s="255">
        <f t="shared" ref="RPC47:RPC49" si="6290">RPA47</f>
        <v>5000</v>
      </c>
      <c r="RPE47" s="255">
        <f t="shared" ref="RPE47:RPE49" si="6291">RPC47</f>
        <v>5000</v>
      </c>
      <c r="RPG47" s="255">
        <f t="shared" ref="RPG47:RPG49" si="6292">RPE47</f>
        <v>5000</v>
      </c>
      <c r="RPI47" s="255">
        <f t="shared" ref="RPI47:RPI49" si="6293">RPG47</f>
        <v>5000</v>
      </c>
      <c r="RPK47" s="255">
        <f t="shared" ref="RPK47:RPK49" si="6294">RPI47</f>
        <v>5000</v>
      </c>
      <c r="RPM47" s="255">
        <f t="shared" ref="RPM47:RPM49" si="6295">RPK47</f>
        <v>5000</v>
      </c>
      <c r="RPO47" s="255">
        <f t="shared" ref="RPO47:RPO49" si="6296">RPM47</f>
        <v>5000</v>
      </c>
      <c r="RPQ47" s="255">
        <f t="shared" ref="RPQ47:RPQ49" si="6297">RPO47</f>
        <v>5000</v>
      </c>
      <c r="RPS47" s="255">
        <f t="shared" ref="RPS47:RPS49" si="6298">RPQ47</f>
        <v>5000</v>
      </c>
      <c r="RPU47" s="255">
        <f t="shared" ref="RPU47:RPU49" si="6299">RPS47</f>
        <v>5000</v>
      </c>
      <c r="RPW47" s="255">
        <f t="shared" ref="RPW47:RPW49" si="6300">RPU47</f>
        <v>5000</v>
      </c>
      <c r="RPY47" s="255">
        <f t="shared" ref="RPY47:RPY49" si="6301">RPW47</f>
        <v>5000</v>
      </c>
      <c r="RQA47" s="255">
        <f t="shared" ref="RQA47:RQA49" si="6302">RPY47</f>
        <v>5000</v>
      </c>
      <c r="RQC47" s="255">
        <f t="shared" ref="RQC47:RQC49" si="6303">RQA47</f>
        <v>5000</v>
      </c>
      <c r="RQE47" s="255">
        <f t="shared" ref="RQE47:RQE49" si="6304">RQC47</f>
        <v>5000</v>
      </c>
      <c r="RQG47" s="255">
        <f t="shared" ref="RQG47:RQG49" si="6305">RQE47</f>
        <v>5000</v>
      </c>
      <c r="RQI47" s="255">
        <f t="shared" ref="RQI47:RQI49" si="6306">RQG47</f>
        <v>5000</v>
      </c>
      <c r="RQK47" s="255">
        <f t="shared" ref="RQK47:RQK49" si="6307">RQI47</f>
        <v>5000</v>
      </c>
      <c r="RQM47" s="255">
        <f t="shared" ref="RQM47:RQM49" si="6308">RQK47</f>
        <v>5000</v>
      </c>
      <c r="RQO47" s="255">
        <f t="shared" ref="RQO47:RQO49" si="6309">RQM47</f>
        <v>5000</v>
      </c>
      <c r="RQQ47" s="255">
        <f t="shared" ref="RQQ47:RQQ49" si="6310">RQO47</f>
        <v>5000</v>
      </c>
      <c r="RQS47" s="255">
        <f t="shared" ref="RQS47:RQS49" si="6311">RQQ47</f>
        <v>5000</v>
      </c>
      <c r="RQU47" s="255">
        <f t="shared" ref="RQU47:RQU49" si="6312">RQS47</f>
        <v>5000</v>
      </c>
      <c r="RQW47" s="255">
        <f t="shared" ref="RQW47:RQW49" si="6313">RQU47</f>
        <v>5000</v>
      </c>
      <c r="RQY47" s="255">
        <f t="shared" ref="RQY47:RQY49" si="6314">RQW47</f>
        <v>5000</v>
      </c>
      <c r="RRA47" s="255">
        <f t="shared" ref="RRA47:RRA49" si="6315">RQY47</f>
        <v>5000</v>
      </c>
      <c r="RRC47" s="255">
        <f t="shared" ref="RRC47:RRC49" si="6316">RRA47</f>
        <v>5000</v>
      </c>
      <c r="RRE47" s="255">
        <f t="shared" ref="RRE47:RRE49" si="6317">RRC47</f>
        <v>5000</v>
      </c>
      <c r="RRG47" s="255">
        <f t="shared" ref="RRG47:RRG49" si="6318">RRE47</f>
        <v>5000</v>
      </c>
      <c r="RRI47" s="255">
        <f t="shared" ref="RRI47:RRI49" si="6319">RRG47</f>
        <v>5000</v>
      </c>
      <c r="RRK47" s="255">
        <f t="shared" ref="RRK47:RRK49" si="6320">RRI47</f>
        <v>5000</v>
      </c>
      <c r="RRM47" s="255">
        <f t="shared" ref="RRM47:RRM49" si="6321">RRK47</f>
        <v>5000</v>
      </c>
      <c r="RRO47" s="255">
        <f t="shared" ref="RRO47:RRO49" si="6322">RRM47</f>
        <v>5000</v>
      </c>
      <c r="RRQ47" s="255">
        <f t="shared" ref="RRQ47:RRQ49" si="6323">RRO47</f>
        <v>5000</v>
      </c>
      <c r="RRS47" s="255">
        <f t="shared" ref="RRS47:RRS49" si="6324">RRQ47</f>
        <v>5000</v>
      </c>
      <c r="RRU47" s="255">
        <f t="shared" ref="RRU47:RRU49" si="6325">RRS47</f>
        <v>5000</v>
      </c>
      <c r="RRW47" s="255">
        <f t="shared" ref="RRW47:RRW49" si="6326">RRU47</f>
        <v>5000</v>
      </c>
      <c r="RRY47" s="255">
        <f t="shared" ref="RRY47:RRY49" si="6327">RRW47</f>
        <v>5000</v>
      </c>
      <c r="RSA47" s="255">
        <f t="shared" ref="RSA47:RSA49" si="6328">RRY47</f>
        <v>5000</v>
      </c>
      <c r="RSC47" s="255">
        <f t="shared" ref="RSC47:RSC49" si="6329">RSA47</f>
        <v>5000</v>
      </c>
      <c r="RSE47" s="255">
        <f t="shared" ref="RSE47:RSE49" si="6330">RSC47</f>
        <v>5000</v>
      </c>
      <c r="RSG47" s="255">
        <f t="shared" ref="RSG47:RSG49" si="6331">RSE47</f>
        <v>5000</v>
      </c>
      <c r="RSI47" s="255">
        <f t="shared" ref="RSI47:RSI49" si="6332">RSG47</f>
        <v>5000</v>
      </c>
      <c r="RSK47" s="255">
        <f t="shared" ref="RSK47:RSK49" si="6333">RSI47</f>
        <v>5000</v>
      </c>
      <c r="RSM47" s="255">
        <f t="shared" ref="RSM47:RSM49" si="6334">RSK47</f>
        <v>5000</v>
      </c>
      <c r="RSO47" s="255">
        <f t="shared" ref="RSO47:RSO49" si="6335">RSM47</f>
        <v>5000</v>
      </c>
      <c r="RSQ47" s="255">
        <f t="shared" ref="RSQ47:RSQ49" si="6336">RSO47</f>
        <v>5000</v>
      </c>
      <c r="RSS47" s="255">
        <f t="shared" ref="RSS47:RSS49" si="6337">RSQ47</f>
        <v>5000</v>
      </c>
      <c r="RSU47" s="255">
        <f t="shared" ref="RSU47:RSU49" si="6338">RSS47</f>
        <v>5000</v>
      </c>
      <c r="RSW47" s="255">
        <f t="shared" ref="RSW47:RSW49" si="6339">RSU47</f>
        <v>5000</v>
      </c>
      <c r="RSY47" s="255">
        <f t="shared" ref="RSY47:RSY49" si="6340">RSW47</f>
        <v>5000</v>
      </c>
      <c r="RTA47" s="255">
        <f t="shared" ref="RTA47:RTA49" si="6341">RSY47</f>
        <v>5000</v>
      </c>
      <c r="RTC47" s="255">
        <f t="shared" ref="RTC47:RTC49" si="6342">RTA47</f>
        <v>5000</v>
      </c>
      <c r="RTE47" s="255">
        <f t="shared" ref="RTE47:RTE49" si="6343">RTC47</f>
        <v>5000</v>
      </c>
      <c r="RTG47" s="255">
        <f t="shared" ref="RTG47:RTG49" si="6344">RTE47</f>
        <v>5000</v>
      </c>
      <c r="RTI47" s="255">
        <f t="shared" ref="RTI47:RTI49" si="6345">RTG47</f>
        <v>5000</v>
      </c>
      <c r="RTK47" s="255">
        <f t="shared" ref="RTK47:RTK49" si="6346">RTI47</f>
        <v>5000</v>
      </c>
      <c r="RTM47" s="255">
        <f t="shared" ref="RTM47:RTM49" si="6347">RTK47</f>
        <v>5000</v>
      </c>
      <c r="RTO47" s="255">
        <f t="shared" ref="RTO47:RTO49" si="6348">RTM47</f>
        <v>5000</v>
      </c>
      <c r="RTQ47" s="255">
        <f t="shared" ref="RTQ47:RTQ49" si="6349">RTO47</f>
        <v>5000</v>
      </c>
      <c r="RTS47" s="255">
        <f t="shared" ref="RTS47:RTS49" si="6350">RTQ47</f>
        <v>5000</v>
      </c>
      <c r="RTU47" s="255">
        <f t="shared" ref="RTU47:RTU49" si="6351">RTS47</f>
        <v>5000</v>
      </c>
      <c r="RTW47" s="255">
        <f t="shared" ref="RTW47:RTW49" si="6352">RTU47</f>
        <v>5000</v>
      </c>
      <c r="RTY47" s="255">
        <f t="shared" ref="RTY47:RTY49" si="6353">RTW47</f>
        <v>5000</v>
      </c>
      <c r="RUA47" s="255">
        <f t="shared" ref="RUA47:RUA49" si="6354">RTY47</f>
        <v>5000</v>
      </c>
      <c r="RUC47" s="255">
        <f t="shared" ref="RUC47:RUC49" si="6355">RUA47</f>
        <v>5000</v>
      </c>
      <c r="RUE47" s="255">
        <f t="shared" ref="RUE47:RUE49" si="6356">RUC47</f>
        <v>5000</v>
      </c>
      <c r="RUG47" s="255">
        <f t="shared" ref="RUG47:RUG49" si="6357">RUE47</f>
        <v>5000</v>
      </c>
      <c r="RUI47" s="255">
        <f t="shared" ref="RUI47:RUI49" si="6358">RUG47</f>
        <v>5000</v>
      </c>
      <c r="RUK47" s="255">
        <f t="shared" ref="RUK47:RUK49" si="6359">RUI47</f>
        <v>5000</v>
      </c>
      <c r="RUM47" s="255">
        <f t="shared" ref="RUM47:RUM49" si="6360">RUK47</f>
        <v>5000</v>
      </c>
      <c r="RUO47" s="255">
        <f t="shared" ref="RUO47:RUO49" si="6361">RUM47</f>
        <v>5000</v>
      </c>
      <c r="RUQ47" s="255">
        <f t="shared" ref="RUQ47:RUQ49" si="6362">RUO47</f>
        <v>5000</v>
      </c>
      <c r="RUS47" s="255">
        <f t="shared" ref="RUS47:RUS49" si="6363">RUQ47</f>
        <v>5000</v>
      </c>
      <c r="RUU47" s="255">
        <f t="shared" ref="RUU47:RUU49" si="6364">RUS47</f>
        <v>5000</v>
      </c>
      <c r="RUW47" s="255">
        <f t="shared" ref="RUW47:RUW49" si="6365">RUU47</f>
        <v>5000</v>
      </c>
      <c r="RUY47" s="255">
        <f t="shared" ref="RUY47:RUY49" si="6366">RUW47</f>
        <v>5000</v>
      </c>
      <c r="RVA47" s="255">
        <f t="shared" ref="RVA47:RVA49" si="6367">RUY47</f>
        <v>5000</v>
      </c>
      <c r="RVC47" s="255">
        <f t="shared" ref="RVC47:RVC49" si="6368">RVA47</f>
        <v>5000</v>
      </c>
      <c r="RVE47" s="255">
        <f t="shared" ref="RVE47:RVE49" si="6369">RVC47</f>
        <v>5000</v>
      </c>
      <c r="RVG47" s="255">
        <f t="shared" ref="RVG47:RVG49" si="6370">RVE47</f>
        <v>5000</v>
      </c>
      <c r="RVI47" s="255">
        <f t="shared" ref="RVI47:RVI49" si="6371">RVG47</f>
        <v>5000</v>
      </c>
      <c r="RVK47" s="255">
        <f t="shared" ref="RVK47:RVK49" si="6372">RVI47</f>
        <v>5000</v>
      </c>
      <c r="RVM47" s="255">
        <f t="shared" ref="RVM47:RVM49" si="6373">RVK47</f>
        <v>5000</v>
      </c>
      <c r="RVO47" s="255">
        <f t="shared" ref="RVO47:RVO49" si="6374">RVM47</f>
        <v>5000</v>
      </c>
      <c r="RVQ47" s="255">
        <f t="shared" ref="RVQ47:RVQ49" si="6375">RVO47</f>
        <v>5000</v>
      </c>
      <c r="RVS47" s="255">
        <f t="shared" ref="RVS47:RVS49" si="6376">RVQ47</f>
        <v>5000</v>
      </c>
      <c r="RVU47" s="255">
        <f t="shared" ref="RVU47:RVU49" si="6377">RVS47</f>
        <v>5000</v>
      </c>
      <c r="RVW47" s="255">
        <f t="shared" ref="RVW47:RVW49" si="6378">RVU47</f>
        <v>5000</v>
      </c>
      <c r="RVY47" s="255">
        <f t="shared" ref="RVY47:RVY49" si="6379">RVW47</f>
        <v>5000</v>
      </c>
      <c r="RWA47" s="255">
        <f t="shared" ref="RWA47:RWA49" si="6380">RVY47</f>
        <v>5000</v>
      </c>
      <c r="RWC47" s="255">
        <f t="shared" ref="RWC47:RWC49" si="6381">RWA47</f>
        <v>5000</v>
      </c>
      <c r="RWE47" s="255">
        <f t="shared" ref="RWE47:RWE49" si="6382">RWC47</f>
        <v>5000</v>
      </c>
      <c r="RWG47" s="255">
        <f t="shared" ref="RWG47:RWG49" si="6383">RWE47</f>
        <v>5000</v>
      </c>
      <c r="RWI47" s="255">
        <f t="shared" ref="RWI47:RWI49" si="6384">RWG47</f>
        <v>5000</v>
      </c>
      <c r="RWK47" s="255">
        <f t="shared" ref="RWK47:RWK49" si="6385">RWI47</f>
        <v>5000</v>
      </c>
      <c r="RWM47" s="255">
        <f t="shared" ref="RWM47:RWM49" si="6386">RWK47</f>
        <v>5000</v>
      </c>
      <c r="RWO47" s="255">
        <f t="shared" ref="RWO47:RWO49" si="6387">RWM47</f>
        <v>5000</v>
      </c>
      <c r="RWQ47" s="255">
        <f t="shared" ref="RWQ47:RWQ49" si="6388">RWO47</f>
        <v>5000</v>
      </c>
      <c r="RWS47" s="255">
        <f t="shared" ref="RWS47:RWS49" si="6389">RWQ47</f>
        <v>5000</v>
      </c>
      <c r="RWU47" s="255">
        <f t="shared" ref="RWU47:RWU49" si="6390">RWS47</f>
        <v>5000</v>
      </c>
      <c r="RWW47" s="255">
        <f t="shared" ref="RWW47:RWW49" si="6391">RWU47</f>
        <v>5000</v>
      </c>
      <c r="RWY47" s="255">
        <f t="shared" ref="RWY47:RWY49" si="6392">RWW47</f>
        <v>5000</v>
      </c>
      <c r="RXA47" s="255">
        <f t="shared" ref="RXA47:RXA49" si="6393">RWY47</f>
        <v>5000</v>
      </c>
      <c r="RXC47" s="255">
        <f t="shared" ref="RXC47:RXC49" si="6394">RXA47</f>
        <v>5000</v>
      </c>
      <c r="RXE47" s="255">
        <f t="shared" ref="RXE47:RXE49" si="6395">RXC47</f>
        <v>5000</v>
      </c>
      <c r="RXG47" s="255">
        <f t="shared" ref="RXG47:RXG49" si="6396">RXE47</f>
        <v>5000</v>
      </c>
      <c r="RXI47" s="255">
        <f t="shared" ref="RXI47:RXI49" si="6397">RXG47</f>
        <v>5000</v>
      </c>
      <c r="RXK47" s="255">
        <f t="shared" ref="RXK47:RXK49" si="6398">RXI47</f>
        <v>5000</v>
      </c>
      <c r="RXM47" s="255">
        <f t="shared" ref="RXM47:RXM49" si="6399">RXK47</f>
        <v>5000</v>
      </c>
      <c r="RXO47" s="255">
        <f t="shared" ref="RXO47:RXO49" si="6400">RXM47</f>
        <v>5000</v>
      </c>
      <c r="RXQ47" s="255">
        <f t="shared" ref="RXQ47:RXQ49" si="6401">RXO47</f>
        <v>5000</v>
      </c>
      <c r="RXS47" s="255">
        <f t="shared" ref="RXS47:RXS49" si="6402">RXQ47</f>
        <v>5000</v>
      </c>
      <c r="RXU47" s="255">
        <f t="shared" ref="RXU47:RXU49" si="6403">RXS47</f>
        <v>5000</v>
      </c>
      <c r="RXW47" s="255">
        <f t="shared" ref="RXW47:RXW49" si="6404">RXU47</f>
        <v>5000</v>
      </c>
      <c r="RXY47" s="255">
        <f t="shared" ref="RXY47:RXY49" si="6405">RXW47</f>
        <v>5000</v>
      </c>
      <c r="RYA47" s="255">
        <f t="shared" ref="RYA47:RYA49" si="6406">RXY47</f>
        <v>5000</v>
      </c>
      <c r="RYC47" s="255">
        <f t="shared" ref="RYC47:RYC49" si="6407">RYA47</f>
        <v>5000</v>
      </c>
      <c r="RYE47" s="255">
        <f t="shared" ref="RYE47:RYE49" si="6408">RYC47</f>
        <v>5000</v>
      </c>
      <c r="RYG47" s="255">
        <f t="shared" ref="RYG47:RYG49" si="6409">RYE47</f>
        <v>5000</v>
      </c>
      <c r="RYI47" s="255">
        <f t="shared" ref="RYI47:RYI49" si="6410">RYG47</f>
        <v>5000</v>
      </c>
      <c r="RYK47" s="255">
        <f t="shared" ref="RYK47:RYK49" si="6411">RYI47</f>
        <v>5000</v>
      </c>
      <c r="RYM47" s="255">
        <f t="shared" ref="RYM47:RYM49" si="6412">RYK47</f>
        <v>5000</v>
      </c>
      <c r="RYO47" s="255">
        <f t="shared" ref="RYO47:RYO49" si="6413">RYM47</f>
        <v>5000</v>
      </c>
      <c r="RYQ47" s="255">
        <f t="shared" ref="RYQ47:RYQ49" si="6414">RYO47</f>
        <v>5000</v>
      </c>
      <c r="RYS47" s="255">
        <f t="shared" ref="RYS47:RYS49" si="6415">RYQ47</f>
        <v>5000</v>
      </c>
      <c r="RYU47" s="255">
        <f t="shared" ref="RYU47:RYU49" si="6416">RYS47</f>
        <v>5000</v>
      </c>
      <c r="RYW47" s="255">
        <f t="shared" ref="RYW47:RYW49" si="6417">RYU47</f>
        <v>5000</v>
      </c>
      <c r="RYY47" s="255">
        <f t="shared" ref="RYY47:RYY49" si="6418">RYW47</f>
        <v>5000</v>
      </c>
      <c r="RZA47" s="255">
        <f t="shared" ref="RZA47:RZA49" si="6419">RYY47</f>
        <v>5000</v>
      </c>
      <c r="RZC47" s="255">
        <f t="shared" ref="RZC47:RZC49" si="6420">RZA47</f>
        <v>5000</v>
      </c>
      <c r="RZE47" s="255">
        <f t="shared" ref="RZE47:RZE49" si="6421">RZC47</f>
        <v>5000</v>
      </c>
      <c r="RZG47" s="255">
        <f t="shared" ref="RZG47:RZG49" si="6422">RZE47</f>
        <v>5000</v>
      </c>
      <c r="RZI47" s="255">
        <f t="shared" ref="RZI47:RZI49" si="6423">RZG47</f>
        <v>5000</v>
      </c>
      <c r="RZK47" s="255">
        <f t="shared" ref="RZK47:RZK49" si="6424">RZI47</f>
        <v>5000</v>
      </c>
      <c r="RZM47" s="255">
        <f t="shared" ref="RZM47:RZM49" si="6425">RZK47</f>
        <v>5000</v>
      </c>
      <c r="RZO47" s="255">
        <f t="shared" ref="RZO47:RZO49" si="6426">RZM47</f>
        <v>5000</v>
      </c>
      <c r="RZQ47" s="255">
        <f t="shared" ref="RZQ47:RZQ49" si="6427">RZO47</f>
        <v>5000</v>
      </c>
      <c r="RZS47" s="255">
        <f t="shared" ref="RZS47:RZS49" si="6428">RZQ47</f>
        <v>5000</v>
      </c>
      <c r="RZU47" s="255">
        <f t="shared" ref="RZU47:RZU49" si="6429">RZS47</f>
        <v>5000</v>
      </c>
      <c r="RZW47" s="255">
        <f t="shared" ref="RZW47:RZW49" si="6430">RZU47</f>
        <v>5000</v>
      </c>
      <c r="RZY47" s="255">
        <f t="shared" ref="RZY47:RZY49" si="6431">RZW47</f>
        <v>5000</v>
      </c>
      <c r="SAA47" s="255">
        <f t="shared" ref="SAA47:SAA49" si="6432">RZY47</f>
        <v>5000</v>
      </c>
      <c r="SAC47" s="255">
        <f t="shared" ref="SAC47:SAC49" si="6433">SAA47</f>
        <v>5000</v>
      </c>
      <c r="SAE47" s="255">
        <f t="shared" ref="SAE47:SAE49" si="6434">SAC47</f>
        <v>5000</v>
      </c>
      <c r="SAG47" s="255">
        <f t="shared" ref="SAG47:SAG49" si="6435">SAE47</f>
        <v>5000</v>
      </c>
      <c r="SAI47" s="255">
        <f t="shared" ref="SAI47:SAI49" si="6436">SAG47</f>
        <v>5000</v>
      </c>
      <c r="SAK47" s="255">
        <f t="shared" ref="SAK47:SAK49" si="6437">SAI47</f>
        <v>5000</v>
      </c>
      <c r="SAM47" s="255">
        <f t="shared" ref="SAM47:SAM49" si="6438">SAK47</f>
        <v>5000</v>
      </c>
      <c r="SAO47" s="255">
        <f t="shared" ref="SAO47:SAO49" si="6439">SAM47</f>
        <v>5000</v>
      </c>
      <c r="SAQ47" s="255">
        <f t="shared" ref="SAQ47:SAQ49" si="6440">SAO47</f>
        <v>5000</v>
      </c>
      <c r="SAS47" s="255">
        <f t="shared" ref="SAS47:SAS49" si="6441">SAQ47</f>
        <v>5000</v>
      </c>
      <c r="SAU47" s="255">
        <f t="shared" ref="SAU47:SAU49" si="6442">SAS47</f>
        <v>5000</v>
      </c>
      <c r="SAW47" s="255">
        <f t="shared" ref="SAW47:SAW49" si="6443">SAU47</f>
        <v>5000</v>
      </c>
      <c r="SAY47" s="255">
        <f t="shared" ref="SAY47:SAY49" si="6444">SAW47</f>
        <v>5000</v>
      </c>
      <c r="SBA47" s="255">
        <f t="shared" ref="SBA47:SBA49" si="6445">SAY47</f>
        <v>5000</v>
      </c>
      <c r="SBC47" s="255">
        <f t="shared" ref="SBC47:SBC49" si="6446">SBA47</f>
        <v>5000</v>
      </c>
      <c r="SBE47" s="255">
        <f t="shared" ref="SBE47:SBE49" si="6447">SBC47</f>
        <v>5000</v>
      </c>
      <c r="SBG47" s="255">
        <f t="shared" ref="SBG47:SBG49" si="6448">SBE47</f>
        <v>5000</v>
      </c>
      <c r="SBI47" s="255">
        <f t="shared" ref="SBI47:SBI49" si="6449">SBG47</f>
        <v>5000</v>
      </c>
      <c r="SBK47" s="255">
        <f t="shared" ref="SBK47:SBK49" si="6450">SBI47</f>
        <v>5000</v>
      </c>
      <c r="SBM47" s="255">
        <f t="shared" ref="SBM47:SBM49" si="6451">SBK47</f>
        <v>5000</v>
      </c>
      <c r="SBO47" s="255">
        <f t="shared" ref="SBO47:SBO49" si="6452">SBM47</f>
        <v>5000</v>
      </c>
      <c r="SBQ47" s="255">
        <f t="shared" ref="SBQ47:SBQ49" si="6453">SBO47</f>
        <v>5000</v>
      </c>
      <c r="SBS47" s="255">
        <f t="shared" ref="SBS47:SBS49" si="6454">SBQ47</f>
        <v>5000</v>
      </c>
      <c r="SBU47" s="255">
        <f t="shared" ref="SBU47:SBU49" si="6455">SBS47</f>
        <v>5000</v>
      </c>
      <c r="SBW47" s="255">
        <f t="shared" ref="SBW47:SBW49" si="6456">SBU47</f>
        <v>5000</v>
      </c>
      <c r="SBY47" s="255">
        <f t="shared" ref="SBY47:SBY49" si="6457">SBW47</f>
        <v>5000</v>
      </c>
      <c r="SCA47" s="255">
        <f t="shared" ref="SCA47:SCA49" si="6458">SBY47</f>
        <v>5000</v>
      </c>
      <c r="SCC47" s="255">
        <f t="shared" ref="SCC47:SCC49" si="6459">SCA47</f>
        <v>5000</v>
      </c>
      <c r="SCE47" s="255">
        <f t="shared" ref="SCE47:SCE49" si="6460">SCC47</f>
        <v>5000</v>
      </c>
      <c r="SCG47" s="255">
        <f t="shared" ref="SCG47:SCG49" si="6461">SCE47</f>
        <v>5000</v>
      </c>
      <c r="SCI47" s="255">
        <f t="shared" ref="SCI47:SCI49" si="6462">SCG47</f>
        <v>5000</v>
      </c>
      <c r="SCK47" s="255">
        <f t="shared" ref="SCK47:SCK49" si="6463">SCI47</f>
        <v>5000</v>
      </c>
      <c r="SCM47" s="255">
        <f t="shared" ref="SCM47:SCM49" si="6464">SCK47</f>
        <v>5000</v>
      </c>
      <c r="SCO47" s="255">
        <f t="shared" ref="SCO47:SCO49" si="6465">SCM47</f>
        <v>5000</v>
      </c>
      <c r="SCQ47" s="255">
        <f t="shared" ref="SCQ47:SCQ49" si="6466">SCO47</f>
        <v>5000</v>
      </c>
      <c r="SCS47" s="255">
        <f t="shared" ref="SCS47:SCS49" si="6467">SCQ47</f>
        <v>5000</v>
      </c>
      <c r="SCU47" s="255">
        <f t="shared" ref="SCU47:SCU49" si="6468">SCS47</f>
        <v>5000</v>
      </c>
      <c r="SCW47" s="255">
        <f t="shared" ref="SCW47:SCW49" si="6469">SCU47</f>
        <v>5000</v>
      </c>
      <c r="SCY47" s="255">
        <f t="shared" ref="SCY47:SCY49" si="6470">SCW47</f>
        <v>5000</v>
      </c>
      <c r="SDA47" s="255">
        <f t="shared" ref="SDA47:SDA49" si="6471">SCY47</f>
        <v>5000</v>
      </c>
      <c r="SDC47" s="255">
        <f t="shared" ref="SDC47:SDC49" si="6472">SDA47</f>
        <v>5000</v>
      </c>
      <c r="SDE47" s="255">
        <f t="shared" ref="SDE47:SDE49" si="6473">SDC47</f>
        <v>5000</v>
      </c>
      <c r="SDG47" s="255">
        <f t="shared" ref="SDG47:SDG49" si="6474">SDE47</f>
        <v>5000</v>
      </c>
      <c r="SDI47" s="255">
        <f t="shared" ref="SDI47:SDI49" si="6475">SDG47</f>
        <v>5000</v>
      </c>
      <c r="SDK47" s="255">
        <f t="shared" ref="SDK47:SDK49" si="6476">SDI47</f>
        <v>5000</v>
      </c>
      <c r="SDM47" s="255">
        <f t="shared" ref="SDM47:SDM49" si="6477">SDK47</f>
        <v>5000</v>
      </c>
      <c r="SDO47" s="255">
        <f t="shared" ref="SDO47:SDO49" si="6478">SDM47</f>
        <v>5000</v>
      </c>
      <c r="SDQ47" s="255">
        <f t="shared" ref="SDQ47:SDQ49" si="6479">SDO47</f>
        <v>5000</v>
      </c>
      <c r="SDS47" s="255">
        <f t="shared" ref="SDS47:SDS49" si="6480">SDQ47</f>
        <v>5000</v>
      </c>
      <c r="SDU47" s="255">
        <f t="shared" ref="SDU47:SDU49" si="6481">SDS47</f>
        <v>5000</v>
      </c>
      <c r="SDW47" s="255">
        <f t="shared" ref="SDW47:SDW49" si="6482">SDU47</f>
        <v>5000</v>
      </c>
      <c r="SDY47" s="255">
        <f t="shared" ref="SDY47:SDY49" si="6483">SDW47</f>
        <v>5000</v>
      </c>
      <c r="SEA47" s="255">
        <f t="shared" ref="SEA47:SEA49" si="6484">SDY47</f>
        <v>5000</v>
      </c>
      <c r="SEC47" s="255">
        <f t="shared" ref="SEC47:SEC49" si="6485">SEA47</f>
        <v>5000</v>
      </c>
      <c r="SEE47" s="255">
        <f t="shared" ref="SEE47:SEE49" si="6486">SEC47</f>
        <v>5000</v>
      </c>
      <c r="SEG47" s="255">
        <f t="shared" ref="SEG47:SEG49" si="6487">SEE47</f>
        <v>5000</v>
      </c>
      <c r="SEI47" s="255">
        <f t="shared" ref="SEI47:SEI49" si="6488">SEG47</f>
        <v>5000</v>
      </c>
      <c r="SEK47" s="255">
        <f t="shared" ref="SEK47:SEK49" si="6489">SEI47</f>
        <v>5000</v>
      </c>
      <c r="SEM47" s="255">
        <f t="shared" ref="SEM47:SEM49" si="6490">SEK47</f>
        <v>5000</v>
      </c>
      <c r="SEO47" s="255">
        <f t="shared" ref="SEO47:SEO49" si="6491">SEM47</f>
        <v>5000</v>
      </c>
      <c r="SEQ47" s="255">
        <f t="shared" ref="SEQ47:SEQ49" si="6492">SEO47</f>
        <v>5000</v>
      </c>
      <c r="SES47" s="255">
        <f t="shared" ref="SES47:SES49" si="6493">SEQ47</f>
        <v>5000</v>
      </c>
      <c r="SEU47" s="255">
        <f t="shared" ref="SEU47:SEU49" si="6494">SES47</f>
        <v>5000</v>
      </c>
      <c r="SEW47" s="255">
        <f t="shared" ref="SEW47:SEW49" si="6495">SEU47</f>
        <v>5000</v>
      </c>
      <c r="SEY47" s="255">
        <f t="shared" ref="SEY47:SEY49" si="6496">SEW47</f>
        <v>5000</v>
      </c>
      <c r="SFA47" s="255">
        <f t="shared" ref="SFA47:SFA49" si="6497">SEY47</f>
        <v>5000</v>
      </c>
      <c r="SFC47" s="255">
        <f t="shared" ref="SFC47:SFC49" si="6498">SFA47</f>
        <v>5000</v>
      </c>
      <c r="SFE47" s="255">
        <f t="shared" ref="SFE47:SFE49" si="6499">SFC47</f>
        <v>5000</v>
      </c>
      <c r="SFG47" s="255">
        <f t="shared" ref="SFG47:SFG49" si="6500">SFE47</f>
        <v>5000</v>
      </c>
      <c r="SFI47" s="255">
        <f t="shared" ref="SFI47:SFI49" si="6501">SFG47</f>
        <v>5000</v>
      </c>
      <c r="SFK47" s="255">
        <f t="shared" ref="SFK47:SFK49" si="6502">SFI47</f>
        <v>5000</v>
      </c>
      <c r="SFM47" s="255">
        <f t="shared" ref="SFM47:SFM49" si="6503">SFK47</f>
        <v>5000</v>
      </c>
      <c r="SFO47" s="255">
        <f t="shared" ref="SFO47:SFO49" si="6504">SFM47</f>
        <v>5000</v>
      </c>
      <c r="SFQ47" s="255">
        <f t="shared" ref="SFQ47:SFQ49" si="6505">SFO47</f>
        <v>5000</v>
      </c>
      <c r="SFS47" s="255">
        <f t="shared" ref="SFS47:SFS49" si="6506">SFQ47</f>
        <v>5000</v>
      </c>
      <c r="SFU47" s="255">
        <f t="shared" ref="SFU47:SFU49" si="6507">SFS47</f>
        <v>5000</v>
      </c>
      <c r="SFW47" s="255">
        <f t="shared" ref="SFW47:SFW49" si="6508">SFU47</f>
        <v>5000</v>
      </c>
      <c r="SFY47" s="255">
        <f t="shared" ref="SFY47:SFY49" si="6509">SFW47</f>
        <v>5000</v>
      </c>
      <c r="SGA47" s="255">
        <f t="shared" ref="SGA47:SGA49" si="6510">SFY47</f>
        <v>5000</v>
      </c>
      <c r="SGC47" s="255">
        <f t="shared" ref="SGC47:SGC49" si="6511">SGA47</f>
        <v>5000</v>
      </c>
      <c r="SGE47" s="255">
        <f t="shared" ref="SGE47:SGE49" si="6512">SGC47</f>
        <v>5000</v>
      </c>
      <c r="SGG47" s="255">
        <f t="shared" ref="SGG47:SGG49" si="6513">SGE47</f>
        <v>5000</v>
      </c>
      <c r="SGI47" s="255">
        <f t="shared" ref="SGI47:SGI49" si="6514">SGG47</f>
        <v>5000</v>
      </c>
      <c r="SGK47" s="255">
        <f t="shared" ref="SGK47:SGK49" si="6515">SGI47</f>
        <v>5000</v>
      </c>
      <c r="SGM47" s="255">
        <f t="shared" ref="SGM47:SGM49" si="6516">SGK47</f>
        <v>5000</v>
      </c>
      <c r="SGO47" s="255">
        <f t="shared" ref="SGO47:SGO49" si="6517">SGM47</f>
        <v>5000</v>
      </c>
      <c r="SGQ47" s="255">
        <f t="shared" ref="SGQ47:SGQ49" si="6518">SGO47</f>
        <v>5000</v>
      </c>
      <c r="SGS47" s="255">
        <f t="shared" ref="SGS47:SGS49" si="6519">SGQ47</f>
        <v>5000</v>
      </c>
      <c r="SGU47" s="255">
        <f t="shared" ref="SGU47:SGU49" si="6520">SGS47</f>
        <v>5000</v>
      </c>
      <c r="SGW47" s="255">
        <f t="shared" ref="SGW47:SGW49" si="6521">SGU47</f>
        <v>5000</v>
      </c>
      <c r="SGY47" s="255">
        <f t="shared" ref="SGY47:SGY49" si="6522">SGW47</f>
        <v>5000</v>
      </c>
      <c r="SHA47" s="255">
        <f t="shared" ref="SHA47:SHA49" si="6523">SGY47</f>
        <v>5000</v>
      </c>
      <c r="SHC47" s="255">
        <f t="shared" ref="SHC47:SHC49" si="6524">SHA47</f>
        <v>5000</v>
      </c>
      <c r="SHE47" s="255">
        <f t="shared" ref="SHE47:SHE49" si="6525">SHC47</f>
        <v>5000</v>
      </c>
      <c r="SHG47" s="255">
        <f t="shared" ref="SHG47:SHG49" si="6526">SHE47</f>
        <v>5000</v>
      </c>
      <c r="SHI47" s="255">
        <f t="shared" ref="SHI47:SHI49" si="6527">SHG47</f>
        <v>5000</v>
      </c>
      <c r="SHK47" s="255">
        <f t="shared" ref="SHK47:SHK49" si="6528">SHI47</f>
        <v>5000</v>
      </c>
      <c r="SHM47" s="255">
        <f t="shared" ref="SHM47:SHM49" si="6529">SHK47</f>
        <v>5000</v>
      </c>
      <c r="SHO47" s="255">
        <f t="shared" ref="SHO47:SHO49" si="6530">SHM47</f>
        <v>5000</v>
      </c>
      <c r="SHQ47" s="255">
        <f t="shared" ref="SHQ47:SHQ49" si="6531">SHO47</f>
        <v>5000</v>
      </c>
      <c r="SHS47" s="255">
        <f t="shared" ref="SHS47:SHS49" si="6532">SHQ47</f>
        <v>5000</v>
      </c>
      <c r="SHU47" s="255">
        <f t="shared" ref="SHU47:SHU49" si="6533">SHS47</f>
        <v>5000</v>
      </c>
      <c r="SHW47" s="255">
        <f t="shared" ref="SHW47:SHW49" si="6534">SHU47</f>
        <v>5000</v>
      </c>
      <c r="SHY47" s="255">
        <f t="shared" ref="SHY47:SHY49" si="6535">SHW47</f>
        <v>5000</v>
      </c>
      <c r="SIA47" s="255">
        <f t="shared" ref="SIA47:SIA49" si="6536">SHY47</f>
        <v>5000</v>
      </c>
      <c r="SIC47" s="255">
        <f t="shared" ref="SIC47:SIC49" si="6537">SIA47</f>
        <v>5000</v>
      </c>
      <c r="SIE47" s="255">
        <f t="shared" ref="SIE47:SIE49" si="6538">SIC47</f>
        <v>5000</v>
      </c>
      <c r="SIG47" s="255">
        <f t="shared" ref="SIG47:SIG49" si="6539">SIE47</f>
        <v>5000</v>
      </c>
      <c r="SII47" s="255">
        <f t="shared" ref="SII47:SII49" si="6540">SIG47</f>
        <v>5000</v>
      </c>
      <c r="SIK47" s="255">
        <f t="shared" ref="SIK47:SIK49" si="6541">SII47</f>
        <v>5000</v>
      </c>
      <c r="SIM47" s="255">
        <f t="shared" ref="SIM47:SIM49" si="6542">SIK47</f>
        <v>5000</v>
      </c>
      <c r="SIO47" s="255">
        <f t="shared" ref="SIO47:SIO49" si="6543">SIM47</f>
        <v>5000</v>
      </c>
      <c r="SIQ47" s="255">
        <f t="shared" ref="SIQ47:SIQ49" si="6544">SIO47</f>
        <v>5000</v>
      </c>
      <c r="SIS47" s="255">
        <f t="shared" ref="SIS47:SIS49" si="6545">SIQ47</f>
        <v>5000</v>
      </c>
      <c r="SIU47" s="255">
        <f t="shared" ref="SIU47:SIU49" si="6546">SIS47</f>
        <v>5000</v>
      </c>
      <c r="SIW47" s="255">
        <f t="shared" ref="SIW47:SIW49" si="6547">SIU47</f>
        <v>5000</v>
      </c>
      <c r="SIY47" s="255">
        <f t="shared" ref="SIY47:SIY49" si="6548">SIW47</f>
        <v>5000</v>
      </c>
      <c r="SJA47" s="255">
        <f t="shared" ref="SJA47:SJA49" si="6549">SIY47</f>
        <v>5000</v>
      </c>
      <c r="SJC47" s="255">
        <f t="shared" ref="SJC47:SJC49" si="6550">SJA47</f>
        <v>5000</v>
      </c>
      <c r="SJE47" s="255">
        <f t="shared" ref="SJE47:SJE49" si="6551">SJC47</f>
        <v>5000</v>
      </c>
      <c r="SJG47" s="255">
        <f t="shared" ref="SJG47:SJG49" si="6552">SJE47</f>
        <v>5000</v>
      </c>
      <c r="SJI47" s="255">
        <f t="shared" ref="SJI47:SJI49" si="6553">SJG47</f>
        <v>5000</v>
      </c>
      <c r="SJK47" s="255">
        <f t="shared" ref="SJK47:SJK49" si="6554">SJI47</f>
        <v>5000</v>
      </c>
      <c r="SJM47" s="255">
        <f t="shared" ref="SJM47:SJM49" si="6555">SJK47</f>
        <v>5000</v>
      </c>
      <c r="SJO47" s="255">
        <f t="shared" ref="SJO47:SJO49" si="6556">SJM47</f>
        <v>5000</v>
      </c>
      <c r="SJQ47" s="255">
        <f t="shared" ref="SJQ47:SJQ49" si="6557">SJO47</f>
        <v>5000</v>
      </c>
      <c r="SJS47" s="255">
        <f t="shared" ref="SJS47:SJS49" si="6558">SJQ47</f>
        <v>5000</v>
      </c>
      <c r="SJU47" s="255">
        <f t="shared" ref="SJU47:SJU49" si="6559">SJS47</f>
        <v>5000</v>
      </c>
      <c r="SJW47" s="255">
        <f t="shared" ref="SJW47:SJW49" si="6560">SJU47</f>
        <v>5000</v>
      </c>
      <c r="SJY47" s="255">
        <f t="shared" ref="SJY47:SJY49" si="6561">SJW47</f>
        <v>5000</v>
      </c>
      <c r="SKA47" s="255">
        <f t="shared" ref="SKA47:SKA49" si="6562">SJY47</f>
        <v>5000</v>
      </c>
      <c r="SKC47" s="255">
        <f t="shared" ref="SKC47:SKC49" si="6563">SKA47</f>
        <v>5000</v>
      </c>
      <c r="SKE47" s="255">
        <f t="shared" ref="SKE47:SKE49" si="6564">SKC47</f>
        <v>5000</v>
      </c>
      <c r="SKG47" s="255">
        <f t="shared" ref="SKG47:SKG49" si="6565">SKE47</f>
        <v>5000</v>
      </c>
      <c r="SKI47" s="255">
        <f t="shared" ref="SKI47:SKI49" si="6566">SKG47</f>
        <v>5000</v>
      </c>
      <c r="SKK47" s="255">
        <f t="shared" ref="SKK47:SKK49" si="6567">SKI47</f>
        <v>5000</v>
      </c>
      <c r="SKM47" s="255">
        <f t="shared" ref="SKM47:SKM49" si="6568">SKK47</f>
        <v>5000</v>
      </c>
      <c r="SKO47" s="255">
        <f t="shared" ref="SKO47:SKO49" si="6569">SKM47</f>
        <v>5000</v>
      </c>
      <c r="SKQ47" s="255">
        <f t="shared" ref="SKQ47:SKQ49" si="6570">SKO47</f>
        <v>5000</v>
      </c>
      <c r="SKS47" s="255">
        <f t="shared" ref="SKS47:SKS49" si="6571">SKQ47</f>
        <v>5000</v>
      </c>
      <c r="SKU47" s="255">
        <f t="shared" ref="SKU47:SKU49" si="6572">SKS47</f>
        <v>5000</v>
      </c>
      <c r="SKW47" s="255">
        <f t="shared" ref="SKW47:SKW49" si="6573">SKU47</f>
        <v>5000</v>
      </c>
      <c r="SKY47" s="255">
        <f t="shared" ref="SKY47:SKY49" si="6574">SKW47</f>
        <v>5000</v>
      </c>
      <c r="SLA47" s="255">
        <f t="shared" ref="SLA47:SLA49" si="6575">SKY47</f>
        <v>5000</v>
      </c>
      <c r="SLC47" s="255">
        <f t="shared" ref="SLC47:SLC49" si="6576">SLA47</f>
        <v>5000</v>
      </c>
      <c r="SLE47" s="255">
        <f t="shared" ref="SLE47:SLE49" si="6577">SLC47</f>
        <v>5000</v>
      </c>
      <c r="SLG47" s="255">
        <f t="shared" ref="SLG47:SLG49" si="6578">SLE47</f>
        <v>5000</v>
      </c>
      <c r="SLI47" s="255">
        <f t="shared" ref="SLI47:SLI49" si="6579">SLG47</f>
        <v>5000</v>
      </c>
      <c r="SLK47" s="255">
        <f t="shared" ref="SLK47:SLK49" si="6580">SLI47</f>
        <v>5000</v>
      </c>
      <c r="SLM47" s="255">
        <f t="shared" ref="SLM47:SLM49" si="6581">SLK47</f>
        <v>5000</v>
      </c>
      <c r="SLO47" s="255">
        <f t="shared" ref="SLO47:SLO49" si="6582">SLM47</f>
        <v>5000</v>
      </c>
      <c r="SLQ47" s="255">
        <f t="shared" ref="SLQ47:SLQ49" si="6583">SLO47</f>
        <v>5000</v>
      </c>
      <c r="SLS47" s="255">
        <f t="shared" ref="SLS47:SLS49" si="6584">SLQ47</f>
        <v>5000</v>
      </c>
      <c r="SLU47" s="255">
        <f t="shared" ref="SLU47:SLU49" si="6585">SLS47</f>
        <v>5000</v>
      </c>
      <c r="SLW47" s="255">
        <f t="shared" ref="SLW47:SLW49" si="6586">SLU47</f>
        <v>5000</v>
      </c>
      <c r="SLY47" s="255">
        <f t="shared" ref="SLY47:SLY49" si="6587">SLW47</f>
        <v>5000</v>
      </c>
      <c r="SMA47" s="255">
        <f t="shared" ref="SMA47:SMA49" si="6588">SLY47</f>
        <v>5000</v>
      </c>
      <c r="SMC47" s="255">
        <f t="shared" ref="SMC47:SMC49" si="6589">SMA47</f>
        <v>5000</v>
      </c>
      <c r="SME47" s="255">
        <f t="shared" ref="SME47:SME49" si="6590">SMC47</f>
        <v>5000</v>
      </c>
      <c r="SMG47" s="255">
        <f t="shared" ref="SMG47:SMG49" si="6591">SME47</f>
        <v>5000</v>
      </c>
      <c r="SMI47" s="255">
        <f t="shared" ref="SMI47:SMI49" si="6592">SMG47</f>
        <v>5000</v>
      </c>
      <c r="SMK47" s="255">
        <f t="shared" ref="SMK47:SMK49" si="6593">SMI47</f>
        <v>5000</v>
      </c>
      <c r="SMM47" s="255">
        <f t="shared" ref="SMM47:SMM49" si="6594">SMK47</f>
        <v>5000</v>
      </c>
      <c r="SMO47" s="255">
        <f t="shared" ref="SMO47:SMO49" si="6595">SMM47</f>
        <v>5000</v>
      </c>
      <c r="SMQ47" s="255">
        <f t="shared" ref="SMQ47:SMQ49" si="6596">SMO47</f>
        <v>5000</v>
      </c>
      <c r="SMS47" s="255">
        <f t="shared" ref="SMS47:SMS49" si="6597">SMQ47</f>
        <v>5000</v>
      </c>
      <c r="SMU47" s="255">
        <f t="shared" ref="SMU47:SMU49" si="6598">SMS47</f>
        <v>5000</v>
      </c>
      <c r="SMW47" s="255">
        <f t="shared" ref="SMW47:SMW49" si="6599">SMU47</f>
        <v>5000</v>
      </c>
      <c r="SMY47" s="255">
        <f t="shared" ref="SMY47:SMY49" si="6600">SMW47</f>
        <v>5000</v>
      </c>
      <c r="SNA47" s="255">
        <f t="shared" ref="SNA47:SNA49" si="6601">SMY47</f>
        <v>5000</v>
      </c>
      <c r="SNC47" s="255">
        <f t="shared" ref="SNC47:SNC49" si="6602">SNA47</f>
        <v>5000</v>
      </c>
      <c r="SNE47" s="255">
        <f t="shared" ref="SNE47:SNE49" si="6603">SNC47</f>
        <v>5000</v>
      </c>
      <c r="SNG47" s="255">
        <f t="shared" ref="SNG47:SNG49" si="6604">SNE47</f>
        <v>5000</v>
      </c>
      <c r="SNI47" s="255">
        <f t="shared" ref="SNI47:SNI49" si="6605">SNG47</f>
        <v>5000</v>
      </c>
      <c r="SNK47" s="255">
        <f t="shared" ref="SNK47:SNK49" si="6606">SNI47</f>
        <v>5000</v>
      </c>
      <c r="SNM47" s="255">
        <f t="shared" ref="SNM47:SNM49" si="6607">SNK47</f>
        <v>5000</v>
      </c>
      <c r="SNO47" s="255">
        <f t="shared" ref="SNO47:SNO49" si="6608">SNM47</f>
        <v>5000</v>
      </c>
      <c r="SNQ47" s="255">
        <f t="shared" ref="SNQ47:SNQ49" si="6609">SNO47</f>
        <v>5000</v>
      </c>
      <c r="SNS47" s="255">
        <f t="shared" ref="SNS47:SNS49" si="6610">SNQ47</f>
        <v>5000</v>
      </c>
      <c r="SNU47" s="255">
        <f t="shared" ref="SNU47:SNU49" si="6611">SNS47</f>
        <v>5000</v>
      </c>
      <c r="SNW47" s="255">
        <f t="shared" ref="SNW47:SNW49" si="6612">SNU47</f>
        <v>5000</v>
      </c>
      <c r="SNY47" s="255">
        <f t="shared" ref="SNY47:SNY49" si="6613">SNW47</f>
        <v>5000</v>
      </c>
      <c r="SOA47" s="255">
        <f t="shared" ref="SOA47:SOA49" si="6614">SNY47</f>
        <v>5000</v>
      </c>
      <c r="SOC47" s="255">
        <f t="shared" ref="SOC47:SOC49" si="6615">SOA47</f>
        <v>5000</v>
      </c>
      <c r="SOE47" s="255">
        <f t="shared" ref="SOE47:SOE49" si="6616">SOC47</f>
        <v>5000</v>
      </c>
      <c r="SOG47" s="255">
        <f t="shared" ref="SOG47:SOG49" si="6617">SOE47</f>
        <v>5000</v>
      </c>
      <c r="SOI47" s="255">
        <f t="shared" ref="SOI47:SOI49" si="6618">SOG47</f>
        <v>5000</v>
      </c>
      <c r="SOK47" s="255">
        <f t="shared" ref="SOK47:SOK49" si="6619">SOI47</f>
        <v>5000</v>
      </c>
      <c r="SOM47" s="255">
        <f t="shared" ref="SOM47:SOM49" si="6620">SOK47</f>
        <v>5000</v>
      </c>
      <c r="SOO47" s="255">
        <f t="shared" ref="SOO47:SOO49" si="6621">SOM47</f>
        <v>5000</v>
      </c>
      <c r="SOQ47" s="255">
        <f t="shared" ref="SOQ47:SOQ49" si="6622">SOO47</f>
        <v>5000</v>
      </c>
      <c r="SOS47" s="255">
        <f t="shared" ref="SOS47:SOS49" si="6623">SOQ47</f>
        <v>5000</v>
      </c>
      <c r="SOU47" s="255">
        <f t="shared" ref="SOU47:SOU49" si="6624">SOS47</f>
        <v>5000</v>
      </c>
      <c r="SOW47" s="255">
        <f t="shared" ref="SOW47:SOW49" si="6625">SOU47</f>
        <v>5000</v>
      </c>
      <c r="SOY47" s="255">
        <f t="shared" ref="SOY47:SOY49" si="6626">SOW47</f>
        <v>5000</v>
      </c>
      <c r="SPA47" s="255">
        <f t="shared" ref="SPA47:SPA49" si="6627">SOY47</f>
        <v>5000</v>
      </c>
      <c r="SPC47" s="255">
        <f t="shared" ref="SPC47:SPC49" si="6628">SPA47</f>
        <v>5000</v>
      </c>
      <c r="SPE47" s="255">
        <f t="shared" ref="SPE47:SPE49" si="6629">SPC47</f>
        <v>5000</v>
      </c>
      <c r="SPG47" s="255">
        <f t="shared" ref="SPG47:SPG49" si="6630">SPE47</f>
        <v>5000</v>
      </c>
      <c r="SPI47" s="255">
        <f t="shared" ref="SPI47:SPI49" si="6631">SPG47</f>
        <v>5000</v>
      </c>
      <c r="SPK47" s="255">
        <f t="shared" ref="SPK47:SPK49" si="6632">SPI47</f>
        <v>5000</v>
      </c>
      <c r="SPM47" s="255">
        <f t="shared" ref="SPM47:SPM49" si="6633">SPK47</f>
        <v>5000</v>
      </c>
      <c r="SPO47" s="255">
        <f t="shared" ref="SPO47:SPO49" si="6634">SPM47</f>
        <v>5000</v>
      </c>
      <c r="SPQ47" s="255">
        <f t="shared" ref="SPQ47:SPQ49" si="6635">SPO47</f>
        <v>5000</v>
      </c>
      <c r="SPS47" s="255">
        <f t="shared" ref="SPS47:SPS49" si="6636">SPQ47</f>
        <v>5000</v>
      </c>
      <c r="SPU47" s="255">
        <f t="shared" ref="SPU47:SPU49" si="6637">SPS47</f>
        <v>5000</v>
      </c>
      <c r="SPW47" s="255">
        <f t="shared" ref="SPW47:SPW49" si="6638">SPU47</f>
        <v>5000</v>
      </c>
      <c r="SPY47" s="255">
        <f t="shared" ref="SPY47:SPY49" si="6639">SPW47</f>
        <v>5000</v>
      </c>
      <c r="SQA47" s="255">
        <f t="shared" ref="SQA47:SQA49" si="6640">SPY47</f>
        <v>5000</v>
      </c>
      <c r="SQC47" s="255">
        <f t="shared" ref="SQC47:SQC49" si="6641">SQA47</f>
        <v>5000</v>
      </c>
      <c r="SQE47" s="255">
        <f t="shared" ref="SQE47:SQE49" si="6642">SQC47</f>
        <v>5000</v>
      </c>
      <c r="SQG47" s="255">
        <f t="shared" ref="SQG47:SQG49" si="6643">SQE47</f>
        <v>5000</v>
      </c>
      <c r="SQI47" s="255">
        <f t="shared" ref="SQI47:SQI49" si="6644">SQG47</f>
        <v>5000</v>
      </c>
      <c r="SQK47" s="255">
        <f t="shared" ref="SQK47:SQK49" si="6645">SQI47</f>
        <v>5000</v>
      </c>
      <c r="SQM47" s="255">
        <f t="shared" ref="SQM47:SQM49" si="6646">SQK47</f>
        <v>5000</v>
      </c>
      <c r="SQO47" s="255">
        <f t="shared" ref="SQO47:SQO49" si="6647">SQM47</f>
        <v>5000</v>
      </c>
      <c r="SQQ47" s="255">
        <f t="shared" ref="SQQ47:SQQ49" si="6648">SQO47</f>
        <v>5000</v>
      </c>
      <c r="SQS47" s="255">
        <f t="shared" ref="SQS47:SQS49" si="6649">SQQ47</f>
        <v>5000</v>
      </c>
      <c r="SQU47" s="255">
        <f t="shared" ref="SQU47:SQU49" si="6650">SQS47</f>
        <v>5000</v>
      </c>
      <c r="SQW47" s="255">
        <f t="shared" ref="SQW47:SQW49" si="6651">SQU47</f>
        <v>5000</v>
      </c>
      <c r="SQY47" s="255">
        <f t="shared" ref="SQY47:SQY49" si="6652">SQW47</f>
        <v>5000</v>
      </c>
      <c r="SRA47" s="255">
        <f t="shared" ref="SRA47:SRA49" si="6653">SQY47</f>
        <v>5000</v>
      </c>
      <c r="SRC47" s="255">
        <f t="shared" ref="SRC47:SRC49" si="6654">SRA47</f>
        <v>5000</v>
      </c>
      <c r="SRE47" s="255">
        <f t="shared" ref="SRE47:SRE49" si="6655">SRC47</f>
        <v>5000</v>
      </c>
      <c r="SRG47" s="255">
        <f t="shared" ref="SRG47:SRG49" si="6656">SRE47</f>
        <v>5000</v>
      </c>
      <c r="SRI47" s="255">
        <f t="shared" ref="SRI47:SRI49" si="6657">SRG47</f>
        <v>5000</v>
      </c>
      <c r="SRK47" s="255">
        <f t="shared" ref="SRK47:SRK49" si="6658">SRI47</f>
        <v>5000</v>
      </c>
      <c r="SRM47" s="255">
        <f t="shared" ref="SRM47:SRM49" si="6659">SRK47</f>
        <v>5000</v>
      </c>
      <c r="SRO47" s="255">
        <f t="shared" ref="SRO47:SRO49" si="6660">SRM47</f>
        <v>5000</v>
      </c>
      <c r="SRQ47" s="255">
        <f t="shared" ref="SRQ47:SRQ49" si="6661">SRO47</f>
        <v>5000</v>
      </c>
      <c r="SRS47" s="255">
        <f t="shared" ref="SRS47:SRS49" si="6662">SRQ47</f>
        <v>5000</v>
      </c>
      <c r="SRU47" s="255">
        <f t="shared" ref="SRU47:SRU49" si="6663">SRS47</f>
        <v>5000</v>
      </c>
      <c r="SRW47" s="255">
        <f t="shared" ref="SRW47:SRW49" si="6664">SRU47</f>
        <v>5000</v>
      </c>
      <c r="SRY47" s="255">
        <f t="shared" ref="SRY47:SRY49" si="6665">SRW47</f>
        <v>5000</v>
      </c>
      <c r="SSA47" s="255">
        <f t="shared" ref="SSA47:SSA49" si="6666">SRY47</f>
        <v>5000</v>
      </c>
      <c r="SSC47" s="255">
        <f t="shared" ref="SSC47:SSC49" si="6667">SSA47</f>
        <v>5000</v>
      </c>
      <c r="SSE47" s="255">
        <f t="shared" ref="SSE47:SSE49" si="6668">SSC47</f>
        <v>5000</v>
      </c>
      <c r="SSG47" s="255">
        <f t="shared" ref="SSG47:SSG49" si="6669">SSE47</f>
        <v>5000</v>
      </c>
      <c r="SSI47" s="255">
        <f t="shared" ref="SSI47:SSI49" si="6670">SSG47</f>
        <v>5000</v>
      </c>
      <c r="SSK47" s="255">
        <f t="shared" ref="SSK47:SSK49" si="6671">SSI47</f>
        <v>5000</v>
      </c>
      <c r="SSM47" s="255">
        <f t="shared" ref="SSM47:SSM49" si="6672">SSK47</f>
        <v>5000</v>
      </c>
      <c r="SSO47" s="255">
        <f t="shared" ref="SSO47:SSO49" si="6673">SSM47</f>
        <v>5000</v>
      </c>
      <c r="SSQ47" s="255">
        <f t="shared" ref="SSQ47:SSQ49" si="6674">SSO47</f>
        <v>5000</v>
      </c>
      <c r="SSS47" s="255">
        <f t="shared" ref="SSS47:SSS49" si="6675">SSQ47</f>
        <v>5000</v>
      </c>
      <c r="SSU47" s="255">
        <f t="shared" ref="SSU47:SSU49" si="6676">SSS47</f>
        <v>5000</v>
      </c>
      <c r="SSW47" s="255">
        <f t="shared" ref="SSW47:SSW49" si="6677">SSU47</f>
        <v>5000</v>
      </c>
      <c r="SSY47" s="255">
        <f t="shared" ref="SSY47:SSY49" si="6678">SSW47</f>
        <v>5000</v>
      </c>
      <c r="STA47" s="255">
        <f t="shared" ref="STA47:STA49" si="6679">SSY47</f>
        <v>5000</v>
      </c>
      <c r="STC47" s="255">
        <f t="shared" ref="STC47:STC49" si="6680">STA47</f>
        <v>5000</v>
      </c>
      <c r="STE47" s="255">
        <f t="shared" ref="STE47:STE49" si="6681">STC47</f>
        <v>5000</v>
      </c>
      <c r="STG47" s="255">
        <f t="shared" ref="STG47:STG49" si="6682">STE47</f>
        <v>5000</v>
      </c>
      <c r="STI47" s="255">
        <f t="shared" ref="STI47:STI49" si="6683">STG47</f>
        <v>5000</v>
      </c>
      <c r="STK47" s="255">
        <f t="shared" ref="STK47:STK49" si="6684">STI47</f>
        <v>5000</v>
      </c>
      <c r="STM47" s="255">
        <f t="shared" ref="STM47:STM49" si="6685">STK47</f>
        <v>5000</v>
      </c>
      <c r="STO47" s="255">
        <f t="shared" ref="STO47:STO49" si="6686">STM47</f>
        <v>5000</v>
      </c>
      <c r="STQ47" s="255">
        <f t="shared" ref="STQ47:STQ49" si="6687">STO47</f>
        <v>5000</v>
      </c>
      <c r="STS47" s="255">
        <f t="shared" ref="STS47:STS49" si="6688">STQ47</f>
        <v>5000</v>
      </c>
      <c r="STU47" s="255">
        <f t="shared" ref="STU47:STU49" si="6689">STS47</f>
        <v>5000</v>
      </c>
      <c r="STW47" s="255">
        <f t="shared" ref="STW47:STW49" si="6690">STU47</f>
        <v>5000</v>
      </c>
      <c r="STY47" s="255">
        <f t="shared" ref="STY47:STY49" si="6691">STW47</f>
        <v>5000</v>
      </c>
      <c r="SUA47" s="255">
        <f t="shared" ref="SUA47:SUA49" si="6692">STY47</f>
        <v>5000</v>
      </c>
      <c r="SUC47" s="255">
        <f t="shared" ref="SUC47:SUC49" si="6693">SUA47</f>
        <v>5000</v>
      </c>
      <c r="SUE47" s="255">
        <f t="shared" ref="SUE47:SUE49" si="6694">SUC47</f>
        <v>5000</v>
      </c>
      <c r="SUG47" s="255">
        <f t="shared" ref="SUG47:SUG49" si="6695">SUE47</f>
        <v>5000</v>
      </c>
      <c r="SUI47" s="255">
        <f t="shared" ref="SUI47:SUI49" si="6696">SUG47</f>
        <v>5000</v>
      </c>
      <c r="SUK47" s="255">
        <f t="shared" ref="SUK47:SUK49" si="6697">SUI47</f>
        <v>5000</v>
      </c>
      <c r="SUM47" s="255">
        <f t="shared" ref="SUM47:SUM49" si="6698">SUK47</f>
        <v>5000</v>
      </c>
      <c r="SUO47" s="255">
        <f t="shared" ref="SUO47:SUO49" si="6699">SUM47</f>
        <v>5000</v>
      </c>
      <c r="SUQ47" s="255">
        <f t="shared" ref="SUQ47:SUQ49" si="6700">SUO47</f>
        <v>5000</v>
      </c>
      <c r="SUS47" s="255">
        <f t="shared" ref="SUS47:SUS49" si="6701">SUQ47</f>
        <v>5000</v>
      </c>
      <c r="SUU47" s="255">
        <f t="shared" ref="SUU47:SUU49" si="6702">SUS47</f>
        <v>5000</v>
      </c>
      <c r="SUW47" s="255">
        <f t="shared" ref="SUW47:SUW49" si="6703">SUU47</f>
        <v>5000</v>
      </c>
      <c r="SUY47" s="255">
        <f t="shared" ref="SUY47:SUY49" si="6704">SUW47</f>
        <v>5000</v>
      </c>
      <c r="SVA47" s="255">
        <f t="shared" ref="SVA47:SVA49" si="6705">SUY47</f>
        <v>5000</v>
      </c>
      <c r="SVC47" s="255">
        <f t="shared" ref="SVC47:SVC49" si="6706">SVA47</f>
        <v>5000</v>
      </c>
      <c r="SVE47" s="255">
        <f t="shared" ref="SVE47:SVE49" si="6707">SVC47</f>
        <v>5000</v>
      </c>
      <c r="SVG47" s="255">
        <f t="shared" ref="SVG47:SVG49" si="6708">SVE47</f>
        <v>5000</v>
      </c>
      <c r="SVI47" s="255">
        <f t="shared" ref="SVI47:SVI49" si="6709">SVG47</f>
        <v>5000</v>
      </c>
      <c r="SVK47" s="255">
        <f t="shared" ref="SVK47:SVK49" si="6710">SVI47</f>
        <v>5000</v>
      </c>
      <c r="SVM47" s="255">
        <f t="shared" ref="SVM47:SVM49" si="6711">SVK47</f>
        <v>5000</v>
      </c>
      <c r="SVO47" s="255">
        <f t="shared" ref="SVO47:SVO49" si="6712">SVM47</f>
        <v>5000</v>
      </c>
      <c r="SVQ47" s="255">
        <f t="shared" ref="SVQ47:SVQ49" si="6713">SVO47</f>
        <v>5000</v>
      </c>
      <c r="SVS47" s="255">
        <f t="shared" ref="SVS47:SVS49" si="6714">SVQ47</f>
        <v>5000</v>
      </c>
      <c r="SVU47" s="255">
        <f t="shared" ref="SVU47:SVU49" si="6715">SVS47</f>
        <v>5000</v>
      </c>
      <c r="SVW47" s="255">
        <f t="shared" ref="SVW47:SVW49" si="6716">SVU47</f>
        <v>5000</v>
      </c>
      <c r="SVY47" s="255">
        <f t="shared" ref="SVY47:SVY49" si="6717">SVW47</f>
        <v>5000</v>
      </c>
      <c r="SWA47" s="255">
        <f t="shared" ref="SWA47:SWA49" si="6718">SVY47</f>
        <v>5000</v>
      </c>
      <c r="SWC47" s="255">
        <f t="shared" ref="SWC47:SWC49" si="6719">SWA47</f>
        <v>5000</v>
      </c>
      <c r="SWE47" s="255">
        <f t="shared" ref="SWE47:SWE49" si="6720">SWC47</f>
        <v>5000</v>
      </c>
      <c r="SWG47" s="255">
        <f t="shared" ref="SWG47:SWG49" si="6721">SWE47</f>
        <v>5000</v>
      </c>
      <c r="SWI47" s="255">
        <f t="shared" ref="SWI47:SWI49" si="6722">SWG47</f>
        <v>5000</v>
      </c>
      <c r="SWK47" s="255">
        <f t="shared" ref="SWK47:SWK49" si="6723">SWI47</f>
        <v>5000</v>
      </c>
      <c r="SWM47" s="255">
        <f t="shared" ref="SWM47:SWM49" si="6724">SWK47</f>
        <v>5000</v>
      </c>
      <c r="SWO47" s="255">
        <f t="shared" ref="SWO47:SWO49" si="6725">SWM47</f>
        <v>5000</v>
      </c>
      <c r="SWQ47" s="255">
        <f t="shared" ref="SWQ47:SWQ49" si="6726">SWO47</f>
        <v>5000</v>
      </c>
      <c r="SWS47" s="255">
        <f t="shared" ref="SWS47:SWS49" si="6727">SWQ47</f>
        <v>5000</v>
      </c>
      <c r="SWU47" s="255">
        <f t="shared" ref="SWU47:SWU49" si="6728">SWS47</f>
        <v>5000</v>
      </c>
      <c r="SWW47" s="255">
        <f t="shared" ref="SWW47:SWW49" si="6729">SWU47</f>
        <v>5000</v>
      </c>
      <c r="SWY47" s="255">
        <f t="shared" ref="SWY47:SWY49" si="6730">SWW47</f>
        <v>5000</v>
      </c>
      <c r="SXA47" s="255">
        <f t="shared" ref="SXA47:SXA49" si="6731">SWY47</f>
        <v>5000</v>
      </c>
      <c r="SXC47" s="255">
        <f t="shared" ref="SXC47:SXC49" si="6732">SXA47</f>
        <v>5000</v>
      </c>
      <c r="SXE47" s="255">
        <f t="shared" ref="SXE47:SXE49" si="6733">SXC47</f>
        <v>5000</v>
      </c>
      <c r="SXG47" s="255">
        <f t="shared" ref="SXG47:SXG49" si="6734">SXE47</f>
        <v>5000</v>
      </c>
      <c r="SXI47" s="255">
        <f t="shared" ref="SXI47:SXI49" si="6735">SXG47</f>
        <v>5000</v>
      </c>
      <c r="SXK47" s="255">
        <f t="shared" ref="SXK47:SXK49" si="6736">SXI47</f>
        <v>5000</v>
      </c>
      <c r="SXM47" s="255">
        <f t="shared" ref="SXM47:SXM49" si="6737">SXK47</f>
        <v>5000</v>
      </c>
      <c r="SXO47" s="255">
        <f t="shared" ref="SXO47:SXO49" si="6738">SXM47</f>
        <v>5000</v>
      </c>
      <c r="SXQ47" s="255">
        <f t="shared" ref="SXQ47:SXQ49" si="6739">SXO47</f>
        <v>5000</v>
      </c>
      <c r="SXS47" s="255">
        <f t="shared" ref="SXS47:SXS49" si="6740">SXQ47</f>
        <v>5000</v>
      </c>
      <c r="SXU47" s="255">
        <f t="shared" ref="SXU47:SXU49" si="6741">SXS47</f>
        <v>5000</v>
      </c>
      <c r="SXW47" s="255">
        <f t="shared" ref="SXW47:SXW49" si="6742">SXU47</f>
        <v>5000</v>
      </c>
      <c r="SXY47" s="255">
        <f t="shared" ref="SXY47:SXY49" si="6743">SXW47</f>
        <v>5000</v>
      </c>
      <c r="SYA47" s="255">
        <f t="shared" ref="SYA47:SYA49" si="6744">SXY47</f>
        <v>5000</v>
      </c>
      <c r="SYC47" s="255">
        <f t="shared" ref="SYC47:SYC49" si="6745">SYA47</f>
        <v>5000</v>
      </c>
      <c r="SYE47" s="255">
        <f t="shared" ref="SYE47:SYE49" si="6746">SYC47</f>
        <v>5000</v>
      </c>
      <c r="SYG47" s="255">
        <f t="shared" ref="SYG47:SYG49" si="6747">SYE47</f>
        <v>5000</v>
      </c>
      <c r="SYI47" s="255">
        <f t="shared" ref="SYI47:SYI49" si="6748">SYG47</f>
        <v>5000</v>
      </c>
      <c r="SYK47" s="255">
        <f t="shared" ref="SYK47:SYK49" si="6749">SYI47</f>
        <v>5000</v>
      </c>
      <c r="SYM47" s="255">
        <f t="shared" ref="SYM47:SYM49" si="6750">SYK47</f>
        <v>5000</v>
      </c>
      <c r="SYO47" s="255">
        <f t="shared" ref="SYO47:SYO49" si="6751">SYM47</f>
        <v>5000</v>
      </c>
      <c r="SYQ47" s="255">
        <f t="shared" ref="SYQ47:SYQ49" si="6752">SYO47</f>
        <v>5000</v>
      </c>
      <c r="SYS47" s="255">
        <f t="shared" ref="SYS47:SYS49" si="6753">SYQ47</f>
        <v>5000</v>
      </c>
      <c r="SYU47" s="255">
        <f t="shared" ref="SYU47:SYU49" si="6754">SYS47</f>
        <v>5000</v>
      </c>
      <c r="SYW47" s="255">
        <f t="shared" ref="SYW47:SYW49" si="6755">SYU47</f>
        <v>5000</v>
      </c>
      <c r="SYY47" s="255">
        <f t="shared" ref="SYY47:SYY49" si="6756">SYW47</f>
        <v>5000</v>
      </c>
      <c r="SZA47" s="255">
        <f t="shared" ref="SZA47:SZA49" si="6757">SYY47</f>
        <v>5000</v>
      </c>
      <c r="SZC47" s="255">
        <f t="shared" ref="SZC47:SZC49" si="6758">SZA47</f>
        <v>5000</v>
      </c>
      <c r="SZE47" s="255">
        <f t="shared" ref="SZE47:SZE49" si="6759">SZC47</f>
        <v>5000</v>
      </c>
      <c r="SZG47" s="255">
        <f t="shared" ref="SZG47:SZG49" si="6760">SZE47</f>
        <v>5000</v>
      </c>
      <c r="SZI47" s="255">
        <f t="shared" ref="SZI47:SZI49" si="6761">SZG47</f>
        <v>5000</v>
      </c>
      <c r="SZK47" s="255">
        <f t="shared" ref="SZK47:SZK49" si="6762">SZI47</f>
        <v>5000</v>
      </c>
      <c r="SZM47" s="255">
        <f t="shared" ref="SZM47:SZM49" si="6763">SZK47</f>
        <v>5000</v>
      </c>
      <c r="SZO47" s="255">
        <f t="shared" ref="SZO47:SZO49" si="6764">SZM47</f>
        <v>5000</v>
      </c>
      <c r="SZQ47" s="255">
        <f t="shared" ref="SZQ47:SZQ49" si="6765">SZO47</f>
        <v>5000</v>
      </c>
      <c r="SZS47" s="255">
        <f t="shared" ref="SZS47:SZS49" si="6766">SZQ47</f>
        <v>5000</v>
      </c>
      <c r="SZU47" s="255">
        <f t="shared" ref="SZU47:SZU49" si="6767">SZS47</f>
        <v>5000</v>
      </c>
      <c r="SZW47" s="255">
        <f t="shared" ref="SZW47:SZW49" si="6768">SZU47</f>
        <v>5000</v>
      </c>
      <c r="SZY47" s="255">
        <f t="shared" ref="SZY47:SZY49" si="6769">SZW47</f>
        <v>5000</v>
      </c>
      <c r="TAA47" s="255">
        <f t="shared" ref="TAA47:TAA49" si="6770">SZY47</f>
        <v>5000</v>
      </c>
      <c r="TAC47" s="255">
        <f t="shared" ref="TAC47:TAC49" si="6771">TAA47</f>
        <v>5000</v>
      </c>
      <c r="TAE47" s="255">
        <f t="shared" ref="TAE47:TAE49" si="6772">TAC47</f>
        <v>5000</v>
      </c>
      <c r="TAG47" s="255">
        <f t="shared" ref="TAG47:TAG49" si="6773">TAE47</f>
        <v>5000</v>
      </c>
      <c r="TAI47" s="255">
        <f t="shared" ref="TAI47:TAI49" si="6774">TAG47</f>
        <v>5000</v>
      </c>
      <c r="TAK47" s="255">
        <f t="shared" ref="TAK47:TAK49" si="6775">TAI47</f>
        <v>5000</v>
      </c>
      <c r="TAM47" s="255">
        <f t="shared" ref="TAM47:TAM49" si="6776">TAK47</f>
        <v>5000</v>
      </c>
      <c r="TAO47" s="255">
        <f t="shared" ref="TAO47:TAO49" si="6777">TAM47</f>
        <v>5000</v>
      </c>
      <c r="TAQ47" s="255">
        <f t="shared" ref="TAQ47:TAQ49" si="6778">TAO47</f>
        <v>5000</v>
      </c>
      <c r="TAS47" s="255">
        <f t="shared" ref="TAS47:TAS49" si="6779">TAQ47</f>
        <v>5000</v>
      </c>
      <c r="TAU47" s="255">
        <f t="shared" ref="TAU47:TAU49" si="6780">TAS47</f>
        <v>5000</v>
      </c>
      <c r="TAW47" s="255">
        <f t="shared" ref="TAW47:TAW49" si="6781">TAU47</f>
        <v>5000</v>
      </c>
      <c r="TAY47" s="255">
        <f t="shared" ref="TAY47:TAY49" si="6782">TAW47</f>
        <v>5000</v>
      </c>
      <c r="TBA47" s="255">
        <f t="shared" ref="TBA47:TBA49" si="6783">TAY47</f>
        <v>5000</v>
      </c>
      <c r="TBC47" s="255">
        <f t="shared" ref="TBC47:TBC49" si="6784">TBA47</f>
        <v>5000</v>
      </c>
      <c r="TBE47" s="255">
        <f t="shared" ref="TBE47:TBE49" si="6785">TBC47</f>
        <v>5000</v>
      </c>
      <c r="TBG47" s="255">
        <f t="shared" ref="TBG47:TBG49" si="6786">TBE47</f>
        <v>5000</v>
      </c>
      <c r="TBI47" s="255">
        <f t="shared" ref="TBI47:TBI49" si="6787">TBG47</f>
        <v>5000</v>
      </c>
      <c r="TBK47" s="255">
        <f t="shared" ref="TBK47:TBK49" si="6788">TBI47</f>
        <v>5000</v>
      </c>
      <c r="TBM47" s="255">
        <f t="shared" ref="TBM47:TBM49" si="6789">TBK47</f>
        <v>5000</v>
      </c>
      <c r="TBO47" s="255">
        <f t="shared" ref="TBO47:TBO49" si="6790">TBM47</f>
        <v>5000</v>
      </c>
      <c r="TBQ47" s="255">
        <f t="shared" ref="TBQ47:TBQ49" si="6791">TBO47</f>
        <v>5000</v>
      </c>
      <c r="TBS47" s="255">
        <f t="shared" ref="TBS47:TBS49" si="6792">TBQ47</f>
        <v>5000</v>
      </c>
      <c r="TBU47" s="255">
        <f t="shared" ref="TBU47:TBU49" si="6793">TBS47</f>
        <v>5000</v>
      </c>
      <c r="TBW47" s="255">
        <f t="shared" ref="TBW47:TBW49" si="6794">TBU47</f>
        <v>5000</v>
      </c>
      <c r="TBY47" s="255">
        <f t="shared" ref="TBY47:TBY49" si="6795">TBW47</f>
        <v>5000</v>
      </c>
      <c r="TCA47" s="255">
        <f t="shared" ref="TCA47:TCA49" si="6796">TBY47</f>
        <v>5000</v>
      </c>
      <c r="TCC47" s="255">
        <f t="shared" ref="TCC47:TCC49" si="6797">TCA47</f>
        <v>5000</v>
      </c>
      <c r="TCE47" s="255">
        <f t="shared" ref="TCE47:TCE49" si="6798">TCC47</f>
        <v>5000</v>
      </c>
      <c r="TCG47" s="255">
        <f t="shared" ref="TCG47:TCG49" si="6799">TCE47</f>
        <v>5000</v>
      </c>
      <c r="TCI47" s="255">
        <f t="shared" ref="TCI47:TCI49" si="6800">TCG47</f>
        <v>5000</v>
      </c>
      <c r="TCK47" s="255">
        <f t="shared" ref="TCK47:TCK49" si="6801">TCI47</f>
        <v>5000</v>
      </c>
      <c r="TCM47" s="255">
        <f t="shared" ref="TCM47:TCM49" si="6802">TCK47</f>
        <v>5000</v>
      </c>
      <c r="TCO47" s="255">
        <f t="shared" ref="TCO47:TCO49" si="6803">TCM47</f>
        <v>5000</v>
      </c>
      <c r="TCQ47" s="255">
        <f t="shared" ref="TCQ47:TCQ49" si="6804">TCO47</f>
        <v>5000</v>
      </c>
      <c r="TCS47" s="255">
        <f t="shared" ref="TCS47:TCS49" si="6805">TCQ47</f>
        <v>5000</v>
      </c>
      <c r="TCU47" s="255">
        <f t="shared" ref="TCU47:TCU49" si="6806">TCS47</f>
        <v>5000</v>
      </c>
      <c r="TCW47" s="255">
        <f t="shared" ref="TCW47:TCW49" si="6807">TCU47</f>
        <v>5000</v>
      </c>
      <c r="TCY47" s="255">
        <f t="shared" ref="TCY47:TCY49" si="6808">TCW47</f>
        <v>5000</v>
      </c>
      <c r="TDA47" s="255">
        <f t="shared" ref="TDA47:TDA49" si="6809">TCY47</f>
        <v>5000</v>
      </c>
      <c r="TDC47" s="255">
        <f t="shared" ref="TDC47:TDC49" si="6810">TDA47</f>
        <v>5000</v>
      </c>
      <c r="TDE47" s="255">
        <f t="shared" ref="TDE47:TDE49" si="6811">TDC47</f>
        <v>5000</v>
      </c>
      <c r="TDG47" s="255">
        <f t="shared" ref="TDG47:TDG49" si="6812">TDE47</f>
        <v>5000</v>
      </c>
      <c r="TDI47" s="255">
        <f t="shared" ref="TDI47:TDI49" si="6813">TDG47</f>
        <v>5000</v>
      </c>
      <c r="TDK47" s="255">
        <f t="shared" ref="TDK47:TDK49" si="6814">TDI47</f>
        <v>5000</v>
      </c>
      <c r="TDM47" s="255">
        <f t="shared" ref="TDM47:TDM49" si="6815">TDK47</f>
        <v>5000</v>
      </c>
      <c r="TDO47" s="255">
        <f t="shared" ref="TDO47:TDO49" si="6816">TDM47</f>
        <v>5000</v>
      </c>
      <c r="TDQ47" s="255">
        <f t="shared" ref="TDQ47:TDQ49" si="6817">TDO47</f>
        <v>5000</v>
      </c>
      <c r="TDS47" s="255">
        <f t="shared" ref="TDS47:TDS49" si="6818">TDQ47</f>
        <v>5000</v>
      </c>
      <c r="TDU47" s="255">
        <f t="shared" ref="TDU47:TDU49" si="6819">TDS47</f>
        <v>5000</v>
      </c>
      <c r="TDW47" s="255">
        <f t="shared" ref="TDW47:TDW49" si="6820">TDU47</f>
        <v>5000</v>
      </c>
      <c r="TDY47" s="255">
        <f t="shared" ref="TDY47:TDY49" si="6821">TDW47</f>
        <v>5000</v>
      </c>
      <c r="TEA47" s="255">
        <f t="shared" ref="TEA47:TEA49" si="6822">TDY47</f>
        <v>5000</v>
      </c>
      <c r="TEC47" s="255">
        <f t="shared" ref="TEC47:TEC49" si="6823">TEA47</f>
        <v>5000</v>
      </c>
      <c r="TEE47" s="255">
        <f t="shared" ref="TEE47:TEE49" si="6824">TEC47</f>
        <v>5000</v>
      </c>
      <c r="TEG47" s="255">
        <f t="shared" ref="TEG47:TEG49" si="6825">TEE47</f>
        <v>5000</v>
      </c>
      <c r="TEI47" s="255">
        <f t="shared" ref="TEI47:TEI49" si="6826">TEG47</f>
        <v>5000</v>
      </c>
      <c r="TEK47" s="255">
        <f t="shared" ref="TEK47:TEK49" si="6827">TEI47</f>
        <v>5000</v>
      </c>
      <c r="TEM47" s="255">
        <f t="shared" ref="TEM47:TEM49" si="6828">TEK47</f>
        <v>5000</v>
      </c>
      <c r="TEO47" s="255">
        <f t="shared" ref="TEO47:TEO49" si="6829">TEM47</f>
        <v>5000</v>
      </c>
      <c r="TEQ47" s="255">
        <f t="shared" ref="TEQ47:TEQ49" si="6830">TEO47</f>
        <v>5000</v>
      </c>
      <c r="TES47" s="255">
        <f t="shared" ref="TES47:TES49" si="6831">TEQ47</f>
        <v>5000</v>
      </c>
      <c r="TEU47" s="255">
        <f t="shared" ref="TEU47:TEU49" si="6832">TES47</f>
        <v>5000</v>
      </c>
      <c r="TEW47" s="255">
        <f t="shared" ref="TEW47:TEW49" si="6833">TEU47</f>
        <v>5000</v>
      </c>
      <c r="TEY47" s="255">
        <f t="shared" ref="TEY47:TEY49" si="6834">TEW47</f>
        <v>5000</v>
      </c>
      <c r="TFA47" s="255">
        <f t="shared" ref="TFA47:TFA49" si="6835">TEY47</f>
        <v>5000</v>
      </c>
      <c r="TFC47" s="255">
        <f t="shared" ref="TFC47:TFC49" si="6836">TFA47</f>
        <v>5000</v>
      </c>
      <c r="TFE47" s="255">
        <f t="shared" ref="TFE47:TFE49" si="6837">TFC47</f>
        <v>5000</v>
      </c>
      <c r="TFG47" s="255">
        <f t="shared" ref="TFG47:TFG49" si="6838">TFE47</f>
        <v>5000</v>
      </c>
      <c r="TFI47" s="255">
        <f t="shared" ref="TFI47:TFI49" si="6839">TFG47</f>
        <v>5000</v>
      </c>
      <c r="TFK47" s="255">
        <f t="shared" ref="TFK47:TFK49" si="6840">TFI47</f>
        <v>5000</v>
      </c>
      <c r="TFM47" s="255">
        <f t="shared" ref="TFM47:TFM49" si="6841">TFK47</f>
        <v>5000</v>
      </c>
      <c r="TFO47" s="255">
        <f t="shared" ref="TFO47:TFO49" si="6842">TFM47</f>
        <v>5000</v>
      </c>
      <c r="TFQ47" s="255">
        <f t="shared" ref="TFQ47:TFQ49" si="6843">TFO47</f>
        <v>5000</v>
      </c>
      <c r="TFS47" s="255">
        <f t="shared" ref="TFS47:TFS49" si="6844">TFQ47</f>
        <v>5000</v>
      </c>
      <c r="TFU47" s="255">
        <f t="shared" ref="TFU47:TFU49" si="6845">TFS47</f>
        <v>5000</v>
      </c>
      <c r="TFW47" s="255">
        <f t="shared" ref="TFW47:TFW49" si="6846">TFU47</f>
        <v>5000</v>
      </c>
      <c r="TFY47" s="255">
        <f t="shared" ref="TFY47:TFY49" si="6847">TFW47</f>
        <v>5000</v>
      </c>
      <c r="TGA47" s="255">
        <f t="shared" ref="TGA47:TGA49" si="6848">TFY47</f>
        <v>5000</v>
      </c>
      <c r="TGC47" s="255">
        <f t="shared" ref="TGC47:TGC49" si="6849">TGA47</f>
        <v>5000</v>
      </c>
      <c r="TGE47" s="255">
        <f t="shared" ref="TGE47:TGE49" si="6850">TGC47</f>
        <v>5000</v>
      </c>
      <c r="TGG47" s="255">
        <f t="shared" ref="TGG47:TGG49" si="6851">TGE47</f>
        <v>5000</v>
      </c>
      <c r="TGI47" s="255">
        <f t="shared" ref="TGI47:TGI49" si="6852">TGG47</f>
        <v>5000</v>
      </c>
      <c r="TGK47" s="255">
        <f t="shared" ref="TGK47:TGK49" si="6853">TGI47</f>
        <v>5000</v>
      </c>
      <c r="TGM47" s="255">
        <f t="shared" ref="TGM47:TGM49" si="6854">TGK47</f>
        <v>5000</v>
      </c>
      <c r="TGO47" s="255">
        <f t="shared" ref="TGO47:TGO49" si="6855">TGM47</f>
        <v>5000</v>
      </c>
      <c r="TGQ47" s="255">
        <f t="shared" ref="TGQ47:TGQ49" si="6856">TGO47</f>
        <v>5000</v>
      </c>
      <c r="TGS47" s="255">
        <f t="shared" ref="TGS47:TGS49" si="6857">TGQ47</f>
        <v>5000</v>
      </c>
      <c r="TGU47" s="255">
        <f t="shared" ref="TGU47:TGU49" si="6858">TGS47</f>
        <v>5000</v>
      </c>
      <c r="TGW47" s="255">
        <f t="shared" ref="TGW47:TGW49" si="6859">TGU47</f>
        <v>5000</v>
      </c>
      <c r="TGY47" s="255">
        <f t="shared" ref="TGY47:TGY49" si="6860">TGW47</f>
        <v>5000</v>
      </c>
      <c r="THA47" s="255">
        <f t="shared" ref="THA47:THA49" si="6861">TGY47</f>
        <v>5000</v>
      </c>
      <c r="THC47" s="255">
        <f t="shared" ref="THC47:THC49" si="6862">THA47</f>
        <v>5000</v>
      </c>
      <c r="THE47" s="255">
        <f t="shared" ref="THE47:THE49" si="6863">THC47</f>
        <v>5000</v>
      </c>
      <c r="THG47" s="255">
        <f t="shared" ref="THG47:THG49" si="6864">THE47</f>
        <v>5000</v>
      </c>
      <c r="THI47" s="255">
        <f t="shared" ref="THI47:THI49" si="6865">THG47</f>
        <v>5000</v>
      </c>
      <c r="THK47" s="255">
        <f t="shared" ref="THK47:THK49" si="6866">THI47</f>
        <v>5000</v>
      </c>
      <c r="THM47" s="255">
        <f t="shared" ref="THM47:THM49" si="6867">THK47</f>
        <v>5000</v>
      </c>
      <c r="THO47" s="255">
        <f t="shared" ref="THO47:THO49" si="6868">THM47</f>
        <v>5000</v>
      </c>
      <c r="THQ47" s="255">
        <f t="shared" ref="THQ47:THQ49" si="6869">THO47</f>
        <v>5000</v>
      </c>
      <c r="THS47" s="255">
        <f t="shared" ref="THS47:THS49" si="6870">THQ47</f>
        <v>5000</v>
      </c>
      <c r="THU47" s="255">
        <f t="shared" ref="THU47:THU49" si="6871">THS47</f>
        <v>5000</v>
      </c>
      <c r="THW47" s="255">
        <f t="shared" ref="THW47:THW49" si="6872">THU47</f>
        <v>5000</v>
      </c>
      <c r="THY47" s="255">
        <f t="shared" ref="THY47:THY49" si="6873">THW47</f>
        <v>5000</v>
      </c>
      <c r="TIA47" s="255">
        <f t="shared" ref="TIA47:TIA49" si="6874">THY47</f>
        <v>5000</v>
      </c>
      <c r="TIC47" s="255">
        <f t="shared" ref="TIC47:TIC49" si="6875">TIA47</f>
        <v>5000</v>
      </c>
      <c r="TIE47" s="255">
        <f t="shared" ref="TIE47:TIE49" si="6876">TIC47</f>
        <v>5000</v>
      </c>
      <c r="TIG47" s="255">
        <f t="shared" ref="TIG47:TIG49" si="6877">TIE47</f>
        <v>5000</v>
      </c>
      <c r="TII47" s="255">
        <f t="shared" ref="TII47:TII49" si="6878">TIG47</f>
        <v>5000</v>
      </c>
      <c r="TIK47" s="255">
        <f t="shared" ref="TIK47:TIK49" si="6879">TII47</f>
        <v>5000</v>
      </c>
      <c r="TIM47" s="255">
        <f t="shared" ref="TIM47:TIM49" si="6880">TIK47</f>
        <v>5000</v>
      </c>
      <c r="TIO47" s="255">
        <f t="shared" ref="TIO47:TIO49" si="6881">TIM47</f>
        <v>5000</v>
      </c>
      <c r="TIQ47" s="255">
        <f t="shared" ref="TIQ47:TIQ49" si="6882">TIO47</f>
        <v>5000</v>
      </c>
      <c r="TIS47" s="255">
        <f t="shared" ref="TIS47:TIS49" si="6883">TIQ47</f>
        <v>5000</v>
      </c>
      <c r="TIU47" s="255">
        <f t="shared" ref="TIU47:TIU49" si="6884">TIS47</f>
        <v>5000</v>
      </c>
      <c r="TIW47" s="255">
        <f t="shared" ref="TIW47:TIW49" si="6885">TIU47</f>
        <v>5000</v>
      </c>
      <c r="TIY47" s="255">
        <f t="shared" ref="TIY47:TIY49" si="6886">TIW47</f>
        <v>5000</v>
      </c>
      <c r="TJA47" s="255">
        <f t="shared" ref="TJA47:TJA49" si="6887">TIY47</f>
        <v>5000</v>
      </c>
      <c r="TJC47" s="255">
        <f t="shared" ref="TJC47:TJC49" si="6888">TJA47</f>
        <v>5000</v>
      </c>
      <c r="TJE47" s="255">
        <f t="shared" ref="TJE47:TJE49" si="6889">TJC47</f>
        <v>5000</v>
      </c>
      <c r="TJG47" s="255">
        <f t="shared" ref="TJG47:TJG49" si="6890">TJE47</f>
        <v>5000</v>
      </c>
      <c r="TJI47" s="255">
        <f t="shared" ref="TJI47:TJI49" si="6891">TJG47</f>
        <v>5000</v>
      </c>
      <c r="TJK47" s="255">
        <f t="shared" ref="TJK47:TJK49" si="6892">TJI47</f>
        <v>5000</v>
      </c>
      <c r="TJM47" s="255">
        <f t="shared" ref="TJM47:TJM49" si="6893">TJK47</f>
        <v>5000</v>
      </c>
      <c r="TJO47" s="255">
        <f t="shared" ref="TJO47:TJO49" si="6894">TJM47</f>
        <v>5000</v>
      </c>
      <c r="TJQ47" s="255">
        <f t="shared" ref="TJQ47:TJQ49" si="6895">TJO47</f>
        <v>5000</v>
      </c>
      <c r="TJS47" s="255">
        <f t="shared" ref="TJS47:TJS49" si="6896">TJQ47</f>
        <v>5000</v>
      </c>
      <c r="TJU47" s="255">
        <f t="shared" ref="TJU47:TJU49" si="6897">TJS47</f>
        <v>5000</v>
      </c>
      <c r="TJW47" s="255">
        <f t="shared" ref="TJW47:TJW49" si="6898">TJU47</f>
        <v>5000</v>
      </c>
      <c r="TJY47" s="255">
        <f t="shared" ref="TJY47:TJY49" si="6899">TJW47</f>
        <v>5000</v>
      </c>
      <c r="TKA47" s="255">
        <f t="shared" ref="TKA47:TKA49" si="6900">TJY47</f>
        <v>5000</v>
      </c>
      <c r="TKC47" s="255">
        <f t="shared" ref="TKC47:TKC49" si="6901">TKA47</f>
        <v>5000</v>
      </c>
      <c r="TKE47" s="255">
        <f t="shared" ref="TKE47:TKE49" si="6902">TKC47</f>
        <v>5000</v>
      </c>
      <c r="TKG47" s="255">
        <f t="shared" ref="TKG47:TKG49" si="6903">TKE47</f>
        <v>5000</v>
      </c>
      <c r="TKI47" s="255">
        <f t="shared" ref="TKI47:TKI49" si="6904">TKG47</f>
        <v>5000</v>
      </c>
      <c r="TKK47" s="255">
        <f t="shared" ref="TKK47:TKK49" si="6905">TKI47</f>
        <v>5000</v>
      </c>
      <c r="TKM47" s="255">
        <f t="shared" ref="TKM47:TKM49" si="6906">TKK47</f>
        <v>5000</v>
      </c>
      <c r="TKO47" s="255">
        <f t="shared" ref="TKO47:TKO49" si="6907">TKM47</f>
        <v>5000</v>
      </c>
      <c r="TKQ47" s="255">
        <f t="shared" ref="TKQ47:TKQ49" si="6908">TKO47</f>
        <v>5000</v>
      </c>
      <c r="TKS47" s="255">
        <f t="shared" ref="TKS47:TKS49" si="6909">TKQ47</f>
        <v>5000</v>
      </c>
      <c r="TKU47" s="255">
        <f t="shared" ref="TKU47:TKU49" si="6910">TKS47</f>
        <v>5000</v>
      </c>
      <c r="TKW47" s="255">
        <f t="shared" ref="TKW47:TKW49" si="6911">TKU47</f>
        <v>5000</v>
      </c>
      <c r="TKY47" s="255">
        <f t="shared" ref="TKY47:TKY49" si="6912">TKW47</f>
        <v>5000</v>
      </c>
      <c r="TLA47" s="255">
        <f t="shared" ref="TLA47:TLA49" si="6913">TKY47</f>
        <v>5000</v>
      </c>
      <c r="TLC47" s="255">
        <f t="shared" ref="TLC47:TLC49" si="6914">TLA47</f>
        <v>5000</v>
      </c>
      <c r="TLE47" s="255">
        <f t="shared" ref="TLE47:TLE49" si="6915">TLC47</f>
        <v>5000</v>
      </c>
      <c r="TLG47" s="255">
        <f t="shared" ref="TLG47:TLG49" si="6916">TLE47</f>
        <v>5000</v>
      </c>
      <c r="TLI47" s="255">
        <f t="shared" ref="TLI47:TLI49" si="6917">TLG47</f>
        <v>5000</v>
      </c>
      <c r="TLK47" s="255">
        <f t="shared" ref="TLK47:TLK49" si="6918">TLI47</f>
        <v>5000</v>
      </c>
      <c r="TLM47" s="255">
        <f t="shared" ref="TLM47:TLM49" si="6919">TLK47</f>
        <v>5000</v>
      </c>
      <c r="TLO47" s="255">
        <f t="shared" ref="TLO47:TLO49" si="6920">TLM47</f>
        <v>5000</v>
      </c>
      <c r="TLQ47" s="255">
        <f t="shared" ref="TLQ47:TLQ49" si="6921">TLO47</f>
        <v>5000</v>
      </c>
      <c r="TLS47" s="255">
        <f t="shared" ref="TLS47:TLS49" si="6922">TLQ47</f>
        <v>5000</v>
      </c>
      <c r="TLU47" s="255">
        <f t="shared" ref="TLU47:TLU49" si="6923">TLS47</f>
        <v>5000</v>
      </c>
      <c r="TLW47" s="255">
        <f t="shared" ref="TLW47:TLW49" si="6924">TLU47</f>
        <v>5000</v>
      </c>
      <c r="TLY47" s="255">
        <f t="shared" ref="TLY47:TLY49" si="6925">TLW47</f>
        <v>5000</v>
      </c>
      <c r="TMA47" s="255">
        <f t="shared" ref="TMA47:TMA49" si="6926">TLY47</f>
        <v>5000</v>
      </c>
      <c r="TMC47" s="255">
        <f t="shared" ref="TMC47:TMC49" si="6927">TMA47</f>
        <v>5000</v>
      </c>
      <c r="TME47" s="255">
        <f t="shared" ref="TME47:TME49" si="6928">TMC47</f>
        <v>5000</v>
      </c>
      <c r="TMG47" s="255">
        <f t="shared" ref="TMG47:TMG49" si="6929">TME47</f>
        <v>5000</v>
      </c>
      <c r="TMI47" s="255">
        <f t="shared" ref="TMI47:TMI49" si="6930">TMG47</f>
        <v>5000</v>
      </c>
      <c r="TMK47" s="255">
        <f t="shared" ref="TMK47:TMK49" si="6931">TMI47</f>
        <v>5000</v>
      </c>
      <c r="TMM47" s="255">
        <f t="shared" ref="TMM47:TMM49" si="6932">TMK47</f>
        <v>5000</v>
      </c>
      <c r="TMO47" s="255">
        <f t="shared" ref="TMO47:TMO49" si="6933">TMM47</f>
        <v>5000</v>
      </c>
      <c r="TMQ47" s="255">
        <f t="shared" ref="TMQ47:TMQ49" si="6934">TMO47</f>
        <v>5000</v>
      </c>
      <c r="TMS47" s="255">
        <f t="shared" ref="TMS47:TMS49" si="6935">TMQ47</f>
        <v>5000</v>
      </c>
      <c r="TMU47" s="255">
        <f t="shared" ref="TMU47:TMU49" si="6936">TMS47</f>
        <v>5000</v>
      </c>
      <c r="TMW47" s="255">
        <f t="shared" ref="TMW47:TMW49" si="6937">TMU47</f>
        <v>5000</v>
      </c>
      <c r="TMY47" s="255">
        <f t="shared" ref="TMY47:TMY49" si="6938">TMW47</f>
        <v>5000</v>
      </c>
      <c r="TNA47" s="255">
        <f t="shared" ref="TNA47:TNA49" si="6939">TMY47</f>
        <v>5000</v>
      </c>
      <c r="TNC47" s="255">
        <f t="shared" ref="TNC47:TNC49" si="6940">TNA47</f>
        <v>5000</v>
      </c>
      <c r="TNE47" s="255">
        <f t="shared" ref="TNE47:TNE49" si="6941">TNC47</f>
        <v>5000</v>
      </c>
      <c r="TNG47" s="255">
        <f t="shared" ref="TNG47:TNG49" si="6942">TNE47</f>
        <v>5000</v>
      </c>
      <c r="TNI47" s="255">
        <f t="shared" ref="TNI47:TNI49" si="6943">TNG47</f>
        <v>5000</v>
      </c>
      <c r="TNK47" s="255">
        <f t="shared" ref="TNK47:TNK49" si="6944">TNI47</f>
        <v>5000</v>
      </c>
      <c r="TNM47" s="255">
        <f t="shared" ref="TNM47:TNM49" si="6945">TNK47</f>
        <v>5000</v>
      </c>
      <c r="TNO47" s="255">
        <f t="shared" ref="TNO47:TNO49" si="6946">TNM47</f>
        <v>5000</v>
      </c>
      <c r="TNQ47" s="255">
        <f t="shared" ref="TNQ47:TNQ49" si="6947">TNO47</f>
        <v>5000</v>
      </c>
      <c r="TNS47" s="255">
        <f t="shared" ref="TNS47:TNS49" si="6948">TNQ47</f>
        <v>5000</v>
      </c>
      <c r="TNU47" s="255">
        <f t="shared" ref="TNU47:TNU49" si="6949">TNS47</f>
        <v>5000</v>
      </c>
      <c r="TNW47" s="255">
        <f t="shared" ref="TNW47:TNW49" si="6950">TNU47</f>
        <v>5000</v>
      </c>
      <c r="TNY47" s="255">
        <f t="shared" ref="TNY47:TNY49" si="6951">TNW47</f>
        <v>5000</v>
      </c>
      <c r="TOA47" s="255">
        <f t="shared" ref="TOA47:TOA49" si="6952">TNY47</f>
        <v>5000</v>
      </c>
      <c r="TOC47" s="255">
        <f t="shared" ref="TOC47:TOC49" si="6953">TOA47</f>
        <v>5000</v>
      </c>
      <c r="TOE47" s="255">
        <f t="shared" ref="TOE47:TOE49" si="6954">TOC47</f>
        <v>5000</v>
      </c>
      <c r="TOG47" s="255">
        <f t="shared" ref="TOG47:TOG49" si="6955">TOE47</f>
        <v>5000</v>
      </c>
      <c r="TOI47" s="255">
        <f t="shared" ref="TOI47:TOI49" si="6956">TOG47</f>
        <v>5000</v>
      </c>
      <c r="TOK47" s="255">
        <f t="shared" ref="TOK47:TOK49" si="6957">TOI47</f>
        <v>5000</v>
      </c>
      <c r="TOM47" s="255">
        <f t="shared" ref="TOM47:TOM49" si="6958">TOK47</f>
        <v>5000</v>
      </c>
      <c r="TOO47" s="255">
        <f t="shared" ref="TOO47:TOO49" si="6959">TOM47</f>
        <v>5000</v>
      </c>
      <c r="TOQ47" s="255">
        <f t="shared" ref="TOQ47:TOQ49" si="6960">TOO47</f>
        <v>5000</v>
      </c>
      <c r="TOS47" s="255">
        <f t="shared" ref="TOS47:TOS49" si="6961">TOQ47</f>
        <v>5000</v>
      </c>
      <c r="TOU47" s="255">
        <f t="shared" ref="TOU47:TOU49" si="6962">TOS47</f>
        <v>5000</v>
      </c>
      <c r="TOW47" s="255">
        <f t="shared" ref="TOW47:TOW49" si="6963">TOU47</f>
        <v>5000</v>
      </c>
      <c r="TOY47" s="255">
        <f t="shared" ref="TOY47:TOY49" si="6964">TOW47</f>
        <v>5000</v>
      </c>
      <c r="TPA47" s="255">
        <f t="shared" ref="TPA47:TPA49" si="6965">TOY47</f>
        <v>5000</v>
      </c>
      <c r="TPC47" s="255">
        <f t="shared" ref="TPC47:TPC49" si="6966">TPA47</f>
        <v>5000</v>
      </c>
      <c r="TPE47" s="255">
        <f t="shared" ref="TPE47:TPE49" si="6967">TPC47</f>
        <v>5000</v>
      </c>
      <c r="TPG47" s="255">
        <f t="shared" ref="TPG47:TPG49" si="6968">TPE47</f>
        <v>5000</v>
      </c>
      <c r="TPI47" s="255">
        <f t="shared" ref="TPI47:TPI49" si="6969">TPG47</f>
        <v>5000</v>
      </c>
      <c r="TPK47" s="255">
        <f t="shared" ref="TPK47:TPK49" si="6970">TPI47</f>
        <v>5000</v>
      </c>
      <c r="TPM47" s="255">
        <f t="shared" ref="TPM47:TPM49" si="6971">TPK47</f>
        <v>5000</v>
      </c>
      <c r="TPO47" s="255">
        <f t="shared" ref="TPO47:TPO49" si="6972">TPM47</f>
        <v>5000</v>
      </c>
      <c r="TPQ47" s="255">
        <f t="shared" ref="TPQ47:TPQ49" si="6973">TPO47</f>
        <v>5000</v>
      </c>
      <c r="TPS47" s="255">
        <f t="shared" ref="TPS47:TPS49" si="6974">TPQ47</f>
        <v>5000</v>
      </c>
      <c r="TPU47" s="255">
        <f t="shared" ref="TPU47:TPU49" si="6975">TPS47</f>
        <v>5000</v>
      </c>
      <c r="TPW47" s="255">
        <f t="shared" ref="TPW47:TPW49" si="6976">TPU47</f>
        <v>5000</v>
      </c>
      <c r="TPY47" s="255">
        <f t="shared" ref="TPY47:TPY49" si="6977">TPW47</f>
        <v>5000</v>
      </c>
      <c r="TQA47" s="255">
        <f t="shared" ref="TQA47:TQA49" si="6978">TPY47</f>
        <v>5000</v>
      </c>
      <c r="TQC47" s="255">
        <f t="shared" ref="TQC47:TQC49" si="6979">TQA47</f>
        <v>5000</v>
      </c>
      <c r="TQE47" s="255">
        <f t="shared" ref="TQE47:TQE49" si="6980">TQC47</f>
        <v>5000</v>
      </c>
      <c r="TQG47" s="255">
        <f t="shared" ref="TQG47:TQG49" si="6981">TQE47</f>
        <v>5000</v>
      </c>
      <c r="TQI47" s="255">
        <f t="shared" ref="TQI47:TQI49" si="6982">TQG47</f>
        <v>5000</v>
      </c>
      <c r="TQK47" s="255">
        <f t="shared" ref="TQK47:TQK49" si="6983">TQI47</f>
        <v>5000</v>
      </c>
      <c r="TQM47" s="255">
        <f t="shared" ref="TQM47:TQM49" si="6984">TQK47</f>
        <v>5000</v>
      </c>
      <c r="TQO47" s="255">
        <f t="shared" ref="TQO47:TQO49" si="6985">TQM47</f>
        <v>5000</v>
      </c>
      <c r="TQQ47" s="255">
        <f t="shared" ref="TQQ47:TQQ49" si="6986">TQO47</f>
        <v>5000</v>
      </c>
      <c r="TQS47" s="255">
        <f t="shared" ref="TQS47:TQS49" si="6987">TQQ47</f>
        <v>5000</v>
      </c>
      <c r="TQU47" s="255">
        <f t="shared" ref="TQU47:TQU49" si="6988">TQS47</f>
        <v>5000</v>
      </c>
      <c r="TQW47" s="255">
        <f t="shared" ref="TQW47:TQW49" si="6989">TQU47</f>
        <v>5000</v>
      </c>
      <c r="TQY47" s="255">
        <f t="shared" ref="TQY47:TQY49" si="6990">TQW47</f>
        <v>5000</v>
      </c>
      <c r="TRA47" s="255">
        <f t="shared" ref="TRA47:TRA49" si="6991">TQY47</f>
        <v>5000</v>
      </c>
      <c r="TRC47" s="255">
        <f t="shared" ref="TRC47:TRC49" si="6992">TRA47</f>
        <v>5000</v>
      </c>
      <c r="TRE47" s="255">
        <f t="shared" ref="TRE47:TRE49" si="6993">TRC47</f>
        <v>5000</v>
      </c>
      <c r="TRG47" s="255">
        <f t="shared" ref="TRG47:TRG49" si="6994">TRE47</f>
        <v>5000</v>
      </c>
      <c r="TRI47" s="255">
        <f t="shared" ref="TRI47:TRI49" si="6995">TRG47</f>
        <v>5000</v>
      </c>
      <c r="TRK47" s="255">
        <f t="shared" ref="TRK47:TRK49" si="6996">TRI47</f>
        <v>5000</v>
      </c>
      <c r="TRM47" s="255">
        <f t="shared" ref="TRM47:TRM49" si="6997">TRK47</f>
        <v>5000</v>
      </c>
      <c r="TRO47" s="255">
        <f t="shared" ref="TRO47:TRO49" si="6998">TRM47</f>
        <v>5000</v>
      </c>
      <c r="TRQ47" s="255">
        <f t="shared" ref="TRQ47:TRQ49" si="6999">TRO47</f>
        <v>5000</v>
      </c>
      <c r="TRS47" s="255">
        <f t="shared" ref="TRS47:TRS49" si="7000">TRQ47</f>
        <v>5000</v>
      </c>
      <c r="TRU47" s="255">
        <f t="shared" ref="TRU47:TRU49" si="7001">TRS47</f>
        <v>5000</v>
      </c>
      <c r="TRW47" s="255">
        <f t="shared" ref="TRW47:TRW49" si="7002">TRU47</f>
        <v>5000</v>
      </c>
      <c r="TRY47" s="255">
        <f t="shared" ref="TRY47:TRY49" si="7003">TRW47</f>
        <v>5000</v>
      </c>
      <c r="TSA47" s="255">
        <f t="shared" ref="TSA47:TSA49" si="7004">TRY47</f>
        <v>5000</v>
      </c>
      <c r="TSC47" s="255">
        <f t="shared" ref="TSC47:TSC49" si="7005">TSA47</f>
        <v>5000</v>
      </c>
      <c r="TSE47" s="255">
        <f t="shared" ref="TSE47:TSE49" si="7006">TSC47</f>
        <v>5000</v>
      </c>
      <c r="TSG47" s="255">
        <f t="shared" ref="TSG47:TSG49" si="7007">TSE47</f>
        <v>5000</v>
      </c>
      <c r="TSI47" s="255">
        <f t="shared" ref="TSI47:TSI49" si="7008">TSG47</f>
        <v>5000</v>
      </c>
      <c r="TSK47" s="255">
        <f t="shared" ref="TSK47:TSK49" si="7009">TSI47</f>
        <v>5000</v>
      </c>
      <c r="TSM47" s="255">
        <f t="shared" ref="TSM47:TSM49" si="7010">TSK47</f>
        <v>5000</v>
      </c>
      <c r="TSO47" s="255">
        <f t="shared" ref="TSO47:TSO49" si="7011">TSM47</f>
        <v>5000</v>
      </c>
      <c r="TSQ47" s="255">
        <f t="shared" ref="TSQ47:TSQ49" si="7012">TSO47</f>
        <v>5000</v>
      </c>
      <c r="TSS47" s="255">
        <f t="shared" ref="TSS47:TSS49" si="7013">TSQ47</f>
        <v>5000</v>
      </c>
      <c r="TSU47" s="255">
        <f t="shared" ref="TSU47:TSU49" si="7014">TSS47</f>
        <v>5000</v>
      </c>
      <c r="TSW47" s="255">
        <f t="shared" ref="TSW47:TSW49" si="7015">TSU47</f>
        <v>5000</v>
      </c>
      <c r="TSY47" s="255">
        <f t="shared" ref="TSY47:TSY49" si="7016">TSW47</f>
        <v>5000</v>
      </c>
      <c r="TTA47" s="255">
        <f t="shared" ref="TTA47:TTA49" si="7017">TSY47</f>
        <v>5000</v>
      </c>
      <c r="TTC47" s="255">
        <f t="shared" ref="TTC47:TTC49" si="7018">TTA47</f>
        <v>5000</v>
      </c>
      <c r="TTE47" s="255">
        <f t="shared" ref="TTE47:TTE49" si="7019">TTC47</f>
        <v>5000</v>
      </c>
      <c r="TTG47" s="255">
        <f t="shared" ref="TTG47:TTG49" si="7020">TTE47</f>
        <v>5000</v>
      </c>
      <c r="TTI47" s="255">
        <f t="shared" ref="TTI47:TTI49" si="7021">TTG47</f>
        <v>5000</v>
      </c>
      <c r="TTK47" s="255">
        <f t="shared" ref="TTK47:TTK49" si="7022">TTI47</f>
        <v>5000</v>
      </c>
      <c r="TTM47" s="255">
        <f t="shared" ref="TTM47:TTM49" si="7023">TTK47</f>
        <v>5000</v>
      </c>
      <c r="TTO47" s="255">
        <f t="shared" ref="TTO47:TTO49" si="7024">TTM47</f>
        <v>5000</v>
      </c>
      <c r="TTQ47" s="255">
        <f t="shared" ref="TTQ47:TTQ49" si="7025">TTO47</f>
        <v>5000</v>
      </c>
      <c r="TTS47" s="255">
        <f t="shared" ref="TTS47:TTS49" si="7026">TTQ47</f>
        <v>5000</v>
      </c>
      <c r="TTU47" s="255">
        <f t="shared" ref="TTU47:TTU49" si="7027">TTS47</f>
        <v>5000</v>
      </c>
      <c r="TTW47" s="255">
        <f t="shared" ref="TTW47:TTW49" si="7028">TTU47</f>
        <v>5000</v>
      </c>
      <c r="TTY47" s="255">
        <f t="shared" ref="TTY47:TTY49" si="7029">TTW47</f>
        <v>5000</v>
      </c>
      <c r="TUA47" s="255">
        <f t="shared" ref="TUA47:TUA49" si="7030">TTY47</f>
        <v>5000</v>
      </c>
      <c r="TUC47" s="255">
        <f t="shared" ref="TUC47:TUC49" si="7031">TUA47</f>
        <v>5000</v>
      </c>
      <c r="TUE47" s="255">
        <f t="shared" ref="TUE47:TUE49" si="7032">TUC47</f>
        <v>5000</v>
      </c>
      <c r="TUG47" s="255">
        <f t="shared" ref="TUG47:TUG49" si="7033">TUE47</f>
        <v>5000</v>
      </c>
      <c r="TUI47" s="255">
        <f t="shared" ref="TUI47:TUI49" si="7034">TUG47</f>
        <v>5000</v>
      </c>
      <c r="TUK47" s="255">
        <f t="shared" ref="TUK47:TUK49" si="7035">TUI47</f>
        <v>5000</v>
      </c>
      <c r="TUM47" s="255">
        <f t="shared" ref="TUM47:TUM49" si="7036">TUK47</f>
        <v>5000</v>
      </c>
      <c r="TUO47" s="255">
        <f t="shared" ref="TUO47:TUO49" si="7037">TUM47</f>
        <v>5000</v>
      </c>
      <c r="TUQ47" s="255">
        <f t="shared" ref="TUQ47:TUQ49" si="7038">TUO47</f>
        <v>5000</v>
      </c>
      <c r="TUS47" s="255">
        <f t="shared" ref="TUS47:TUS49" si="7039">TUQ47</f>
        <v>5000</v>
      </c>
      <c r="TUU47" s="255">
        <f t="shared" ref="TUU47:TUU49" si="7040">TUS47</f>
        <v>5000</v>
      </c>
      <c r="TUW47" s="255">
        <f t="shared" ref="TUW47:TUW49" si="7041">TUU47</f>
        <v>5000</v>
      </c>
      <c r="TUY47" s="255">
        <f t="shared" ref="TUY47:TUY49" si="7042">TUW47</f>
        <v>5000</v>
      </c>
      <c r="TVA47" s="255">
        <f t="shared" ref="TVA47:TVA49" si="7043">TUY47</f>
        <v>5000</v>
      </c>
      <c r="TVC47" s="255">
        <f t="shared" ref="TVC47:TVC49" si="7044">TVA47</f>
        <v>5000</v>
      </c>
      <c r="TVE47" s="255">
        <f t="shared" ref="TVE47:TVE49" si="7045">TVC47</f>
        <v>5000</v>
      </c>
      <c r="TVG47" s="255">
        <f t="shared" ref="TVG47:TVG49" si="7046">TVE47</f>
        <v>5000</v>
      </c>
      <c r="TVI47" s="255">
        <f t="shared" ref="TVI47:TVI49" si="7047">TVG47</f>
        <v>5000</v>
      </c>
      <c r="TVK47" s="255">
        <f t="shared" ref="TVK47:TVK49" si="7048">TVI47</f>
        <v>5000</v>
      </c>
      <c r="TVM47" s="255">
        <f t="shared" ref="TVM47:TVM49" si="7049">TVK47</f>
        <v>5000</v>
      </c>
      <c r="TVO47" s="255">
        <f t="shared" ref="TVO47:TVO49" si="7050">TVM47</f>
        <v>5000</v>
      </c>
      <c r="TVQ47" s="255">
        <f t="shared" ref="TVQ47:TVQ49" si="7051">TVO47</f>
        <v>5000</v>
      </c>
      <c r="TVS47" s="255">
        <f t="shared" ref="TVS47:TVS49" si="7052">TVQ47</f>
        <v>5000</v>
      </c>
      <c r="TVU47" s="255">
        <f t="shared" ref="TVU47:TVU49" si="7053">TVS47</f>
        <v>5000</v>
      </c>
      <c r="TVW47" s="255">
        <f t="shared" ref="TVW47:TVW49" si="7054">TVU47</f>
        <v>5000</v>
      </c>
      <c r="TVY47" s="255">
        <f t="shared" ref="TVY47:TVY49" si="7055">TVW47</f>
        <v>5000</v>
      </c>
      <c r="TWA47" s="255">
        <f t="shared" ref="TWA47:TWA49" si="7056">TVY47</f>
        <v>5000</v>
      </c>
      <c r="TWC47" s="255">
        <f t="shared" ref="TWC47:TWC49" si="7057">TWA47</f>
        <v>5000</v>
      </c>
      <c r="TWE47" s="255">
        <f t="shared" ref="TWE47:TWE49" si="7058">TWC47</f>
        <v>5000</v>
      </c>
      <c r="TWG47" s="255">
        <f t="shared" ref="TWG47:TWG49" si="7059">TWE47</f>
        <v>5000</v>
      </c>
      <c r="TWI47" s="255">
        <f t="shared" ref="TWI47:TWI49" si="7060">TWG47</f>
        <v>5000</v>
      </c>
      <c r="TWK47" s="255">
        <f t="shared" ref="TWK47:TWK49" si="7061">TWI47</f>
        <v>5000</v>
      </c>
      <c r="TWM47" s="255">
        <f t="shared" ref="TWM47:TWM49" si="7062">TWK47</f>
        <v>5000</v>
      </c>
      <c r="TWO47" s="255">
        <f t="shared" ref="TWO47:TWO49" si="7063">TWM47</f>
        <v>5000</v>
      </c>
      <c r="TWQ47" s="255">
        <f t="shared" ref="TWQ47:TWQ49" si="7064">TWO47</f>
        <v>5000</v>
      </c>
      <c r="TWS47" s="255">
        <f t="shared" ref="TWS47:TWS49" si="7065">TWQ47</f>
        <v>5000</v>
      </c>
      <c r="TWU47" s="255">
        <f t="shared" ref="TWU47:TWU49" si="7066">TWS47</f>
        <v>5000</v>
      </c>
      <c r="TWW47" s="255">
        <f t="shared" ref="TWW47:TWW49" si="7067">TWU47</f>
        <v>5000</v>
      </c>
      <c r="TWY47" s="255">
        <f t="shared" ref="TWY47:TWY49" si="7068">TWW47</f>
        <v>5000</v>
      </c>
      <c r="TXA47" s="255">
        <f t="shared" ref="TXA47:TXA49" si="7069">TWY47</f>
        <v>5000</v>
      </c>
      <c r="TXC47" s="255">
        <f t="shared" ref="TXC47:TXC49" si="7070">TXA47</f>
        <v>5000</v>
      </c>
      <c r="TXE47" s="255">
        <f t="shared" ref="TXE47:TXE49" si="7071">TXC47</f>
        <v>5000</v>
      </c>
      <c r="TXG47" s="255">
        <f t="shared" ref="TXG47:TXG49" si="7072">TXE47</f>
        <v>5000</v>
      </c>
      <c r="TXI47" s="255">
        <f t="shared" ref="TXI47:TXI49" si="7073">TXG47</f>
        <v>5000</v>
      </c>
      <c r="TXK47" s="255">
        <f t="shared" ref="TXK47:TXK49" si="7074">TXI47</f>
        <v>5000</v>
      </c>
      <c r="TXM47" s="255">
        <f t="shared" ref="TXM47:TXM49" si="7075">TXK47</f>
        <v>5000</v>
      </c>
      <c r="TXO47" s="255">
        <f t="shared" ref="TXO47:TXO49" si="7076">TXM47</f>
        <v>5000</v>
      </c>
      <c r="TXQ47" s="255">
        <f t="shared" ref="TXQ47:TXQ49" si="7077">TXO47</f>
        <v>5000</v>
      </c>
      <c r="TXS47" s="255">
        <f t="shared" ref="TXS47:TXS49" si="7078">TXQ47</f>
        <v>5000</v>
      </c>
      <c r="TXU47" s="255">
        <f t="shared" ref="TXU47:TXU49" si="7079">TXS47</f>
        <v>5000</v>
      </c>
      <c r="TXW47" s="255">
        <f t="shared" ref="TXW47:TXW49" si="7080">TXU47</f>
        <v>5000</v>
      </c>
      <c r="TXY47" s="255">
        <f t="shared" ref="TXY47:TXY49" si="7081">TXW47</f>
        <v>5000</v>
      </c>
      <c r="TYA47" s="255">
        <f t="shared" ref="TYA47:TYA49" si="7082">TXY47</f>
        <v>5000</v>
      </c>
      <c r="TYC47" s="255">
        <f t="shared" ref="TYC47:TYC49" si="7083">TYA47</f>
        <v>5000</v>
      </c>
      <c r="TYE47" s="255">
        <f t="shared" ref="TYE47:TYE49" si="7084">TYC47</f>
        <v>5000</v>
      </c>
      <c r="TYG47" s="255">
        <f t="shared" ref="TYG47:TYG49" si="7085">TYE47</f>
        <v>5000</v>
      </c>
      <c r="TYI47" s="255">
        <f t="shared" ref="TYI47:TYI49" si="7086">TYG47</f>
        <v>5000</v>
      </c>
      <c r="TYK47" s="255">
        <f t="shared" ref="TYK47:TYK49" si="7087">TYI47</f>
        <v>5000</v>
      </c>
      <c r="TYM47" s="255">
        <f t="shared" ref="TYM47:TYM49" si="7088">TYK47</f>
        <v>5000</v>
      </c>
      <c r="TYO47" s="255">
        <f t="shared" ref="TYO47:TYO49" si="7089">TYM47</f>
        <v>5000</v>
      </c>
      <c r="TYQ47" s="255">
        <f t="shared" ref="TYQ47:TYQ49" si="7090">TYO47</f>
        <v>5000</v>
      </c>
      <c r="TYS47" s="255">
        <f t="shared" ref="TYS47:TYS49" si="7091">TYQ47</f>
        <v>5000</v>
      </c>
      <c r="TYU47" s="255">
        <f t="shared" ref="TYU47:TYU49" si="7092">TYS47</f>
        <v>5000</v>
      </c>
      <c r="TYW47" s="255">
        <f t="shared" ref="TYW47:TYW49" si="7093">TYU47</f>
        <v>5000</v>
      </c>
      <c r="TYY47" s="255">
        <f t="shared" ref="TYY47:TYY49" si="7094">TYW47</f>
        <v>5000</v>
      </c>
      <c r="TZA47" s="255">
        <f t="shared" ref="TZA47:TZA49" si="7095">TYY47</f>
        <v>5000</v>
      </c>
      <c r="TZC47" s="255">
        <f t="shared" ref="TZC47:TZC49" si="7096">TZA47</f>
        <v>5000</v>
      </c>
      <c r="TZE47" s="255">
        <f t="shared" ref="TZE47:TZE49" si="7097">TZC47</f>
        <v>5000</v>
      </c>
      <c r="TZG47" s="255">
        <f t="shared" ref="TZG47:TZG49" si="7098">TZE47</f>
        <v>5000</v>
      </c>
      <c r="TZI47" s="255">
        <f t="shared" ref="TZI47:TZI49" si="7099">TZG47</f>
        <v>5000</v>
      </c>
      <c r="TZK47" s="255">
        <f t="shared" ref="TZK47:TZK49" si="7100">TZI47</f>
        <v>5000</v>
      </c>
      <c r="TZM47" s="255">
        <f t="shared" ref="TZM47:TZM49" si="7101">TZK47</f>
        <v>5000</v>
      </c>
      <c r="TZO47" s="255">
        <f t="shared" ref="TZO47:TZO49" si="7102">TZM47</f>
        <v>5000</v>
      </c>
      <c r="TZQ47" s="255">
        <f t="shared" ref="TZQ47:TZQ49" si="7103">TZO47</f>
        <v>5000</v>
      </c>
      <c r="TZS47" s="255">
        <f t="shared" ref="TZS47:TZS49" si="7104">TZQ47</f>
        <v>5000</v>
      </c>
      <c r="TZU47" s="255">
        <f t="shared" ref="TZU47:TZU49" si="7105">TZS47</f>
        <v>5000</v>
      </c>
      <c r="TZW47" s="255">
        <f t="shared" ref="TZW47:TZW49" si="7106">TZU47</f>
        <v>5000</v>
      </c>
      <c r="TZY47" s="255">
        <f t="shared" ref="TZY47:TZY49" si="7107">TZW47</f>
        <v>5000</v>
      </c>
      <c r="UAA47" s="255">
        <f t="shared" ref="UAA47:UAA49" si="7108">TZY47</f>
        <v>5000</v>
      </c>
      <c r="UAC47" s="255">
        <f t="shared" ref="UAC47:UAC49" si="7109">UAA47</f>
        <v>5000</v>
      </c>
      <c r="UAE47" s="255">
        <f t="shared" ref="UAE47:UAE49" si="7110">UAC47</f>
        <v>5000</v>
      </c>
      <c r="UAG47" s="255">
        <f t="shared" ref="UAG47:UAG49" si="7111">UAE47</f>
        <v>5000</v>
      </c>
      <c r="UAI47" s="255">
        <f t="shared" ref="UAI47:UAI49" si="7112">UAG47</f>
        <v>5000</v>
      </c>
      <c r="UAK47" s="255">
        <f t="shared" ref="UAK47:UAK49" si="7113">UAI47</f>
        <v>5000</v>
      </c>
      <c r="UAM47" s="255">
        <f t="shared" ref="UAM47:UAM49" si="7114">UAK47</f>
        <v>5000</v>
      </c>
      <c r="UAO47" s="255">
        <f t="shared" ref="UAO47:UAO49" si="7115">UAM47</f>
        <v>5000</v>
      </c>
      <c r="UAQ47" s="255">
        <f t="shared" ref="UAQ47:UAQ49" si="7116">UAO47</f>
        <v>5000</v>
      </c>
      <c r="UAS47" s="255">
        <f t="shared" ref="UAS47:UAS49" si="7117">UAQ47</f>
        <v>5000</v>
      </c>
      <c r="UAU47" s="255">
        <f t="shared" ref="UAU47:UAU49" si="7118">UAS47</f>
        <v>5000</v>
      </c>
      <c r="UAW47" s="255">
        <f t="shared" ref="UAW47:UAW49" si="7119">UAU47</f>
        <v>5000</v>
      </c>
      <c r="UAY47" s="255">
        <f t="shared" ref="UAY47:UAY49" si="7120">UAW47</f>
        <v>5000</v>
      </c>
      <c r="UBA47" s="255">
        <f t="shared" ref="UBA47:UBA49" si="7121">UAY47</f>
        <v>5000</v>
      </c>
      <c r="UBC47" s="255">
        <f t="shared" ref="UBC47:UBC49" si="7122">UBA47</f>
        <v>5000</v>
      </c>
      <c r="UBE47" s="255">
        <f t="shared" ref="UBE47:UBE49" si="7123">UBC47</f>
        <v>5000</v>
      </c>
      <c r="UBG47" s="255">
        <f t="shared" ref="UBG47:UBG49" si="7124">UBE47</f>
        <v>5000</v>
      </c>
      <c r="UBI47" s="255">
        <f t="shared" ref="UBI47:UBI49" si="7125">UBG47</f>
        <v>5000</v>
      </c>
      <c r="UBK47" s="255">
        <f t="shared" ref="UBK47:UBK49" si="7126">UBI47</f>
        <v>5000</v>
      </c>
      <c r="UBM47" s="255">
        <f t="shared" ref="UBM47:UBM49" si="7127">UBK47</f>
        <v>5000</v>
      </c>
      <c r="UBO47" s="255">
        <f t="shared" ref="UBO47:UBO49" si="7128">UBM47</f>
        <v>5000</v>
      </c>
      <c r="UBQ47" s="255">
        <f t="shared" ref="UBQ47:UBQ49" si="7129">UBO47</f>
        <v>5000</v>
      </c>
      <c r="UBS47" s="255">
        <f t="shared" ref="UBS47:UBS49" si="7130">UBQ47</f>
        <v>5000</v>
      </c>
      <c r="UBU47" s="255">
        <f t="shared" ref="UBU47:UBU49" si="7131">UBS47</f>
        <v>5000</v>
      </c>
      <c r="UBW47" s="255">
        <f t="shared" ref="UBW47:UBW49" si="7132">UBU47</f>
        <v>5000</v>
      </c>
      <c r="UBY47" s="255">
        <f t="shared" ref="UBY47:UBY49" si="7133">UBW47</f>
        <v>5000</v>
      </c>
      <c r="UCA47" s="255">
        <f t="shared" ref="UCA47:UCA49" si="7134">UBY47</f>
        <v>5000</v>
      </c>
      <c r="UCC47" s="255">
        <f t="shared" ref="UCC47:UCC49" si="7135">UCA47</f>
        <v>5000</v>
      </c>
      <c r="UCE47" s="255">
        <f t="shared" ref="UCE47:UCE49" si="7136">UCC47</f>
        <v>5000</v>
      </c>
      <c r="UCG47" s="255">
        <f t="shared" ref="UCG47:UCG49" si="7137">UCE47</f>
        <v>5000</v>
      </c>
      <c r="UCI47" s="255">
        <f t="shared" ref="UCI47:UCI49" si="7138">UCG47</f>
        <v>5000</v>
      </c>
      <c r="UCK47" s="255">
        <f t="shared" ref="UCK47:UCK49" si="7139">UCI47</f>
        <v>5000</v>
      </c>
      <c r="UCM47" s="255">
        <f t="shared" ref="UCM47:UCM49" si="7140">UCK47</f>
        <v>5000</v>
      </c>
      <c r="UCO47" s="255">
        <f t="shared" ref="UCO47:UCO49" si="7141">UCM47</f>
        <v>5000</v>
      </c>
      <c r="UCQ47" s="255">
        <f t="shared" ref="UCQ47:UCQ49" si="7142">UCO47</f>
        <v>5000</v>
      </c>
      <c r="UCS47" s="255">
        <f t="shared" ref="UCS47:UCS49" si="7143">UCQ47</f>
        <v>5000</v>
      </c>
      <c r="UCU47" s="255">
        <f t="shared" ref="UCU47:UCU49" si="7144">UCS47</f>
        <v>5000</v>
      </c>
      <c r="UCW47" s="255">
        <f t="shared" ref="UCW47:UCW49" si="7145">UCU47</f>
        <v>5000</v>
      </c>
      <c r="UCY47" s="255">
        <f t="shared" ref="UCY47:UCY49" si="7146">UCW47</f>
        <v>5000</v>
      </c>
      <c r="UDA47" s="255">
        <f t="shared" ref="UDA47:UDA49" si="7147">UCY47</f>
        <v>5000</v>
      </c>
      <c r="UDC47" s="255">
        <f t="shared" ref="UDC47:UDC49" si="7148">UDA47</f>
        <v>5000</v>
      </c>
      <c r="UDE47" s="255">
        <f t="shared" ref="UDE47:UDE49" si="7149">UDC47</f>
        <v>5000</v>
      </c>
      <c r="UDG47" s="255">
        <f t="shared" ref="UDG47:UDG49" si="7150">UDE47</f>
        <v>5000</v>
      </c>
      <c r="UDI47" s="255">
        <f t="shared" ref="UDI47:UDI49" si="7151">UDG47</f>
        <v>5000</v>
      </c>
      <c r="UDK47" s="255">
        <f t="shared" ref="UDK47:UDK49" si="7152">UDI47</f>
        <v>5000</v>
      </c>
      <c r="UDM47" s="255">
        <f t="shared" ref="UDM47:UDM49" si="7153">UDK47</f>
        <v>5000</v>
      </c>
      <c r="UDO47" s="255">
        <f t="shared" ref="UDO47:UDO49" si="7154">UDM47</f>
        <v>5000</v>
      </c>
      <c r="UDQ47" s="255">
        <f t="shared" ref="UDQ47:UDQ49" si="7155">UDO47</f>
        <v>5000</v>
      </c>
      <c r="UDS47" s="255">
        <f t="shared" ref="UDS47:UDS49" si="7156">UDQ47</f>
        <v>5000</v>
      </c>
      <c r="UDU47" s="255">
        <f t="shared" ref="UDU47:UDU49" si="7157">UDS47</f>
        <v>5000</v>
      </c>
      <c r="UDW47" s="255">
        <f t="shared" ref="UDW47:UDW49" si="7158">UDU47</f>
        <v>5000</v>
      </c>
      <c r="UDY47" s="255">
        <f t="shared" ref="UDY47:UDY49" si="7159">UDW47</f>
        <v>5000</v>
      </c>
      <c r="UEA47" s="255">
        <f t="shared" ref="UEA47:UEA49" si="7160">UDY47</f>
        <v>5000</v>
      </c>
      <c r="UEC47" s="255">
        <f t="shared" ref="UEC47:UEC49" si="7161">UEA47</f>
        <v>5000</v>
      </c>
      <c r="UEE47" s="255">
        <f t="shared" ref="UEE47:UEE49" si="7162">UEC47</f>
        <v>5000</v>
      </c>
      <c r="UEG47" s="255">
        <f t="shared" ref="UEG47:UEG49" si="7163">UEE47</f>
        <v>5000</v>
      </c>
      <c r="UEI47" s="255">
        <f t="shared" ref="UEI47:UEI49" si="7164">UEG47</f>
        <v>5000</v>
      </c>
      <c r="UEK47" s="255">
        <f t="shared" ref="UEK47:UEK49" si="7165">UEI47</f>
        <v>5000</v>
      </c>
      <c r="UEM47" s="255">
        <f t="shared" ref="UEM47:UEM49" si="7166">UEK47</f>
        <v>5000</v>
      </c>
      <c r="UEO47" s="255">
        <f t="shared" ref="UEO47:UEO49" si="7167">UEM47</f>
        <v>5000</v>
      </c>
      <c r="UEQ47" s="255">
        <f t="shared" ref="UEQ47:UEQ49" si="7168">UEO47</f>
        <v>5000</v>
      </c>
      <c r="UES47" s="255">
        <f t="shared" ref="UES47:UES49" si="7169">UEQ47</f>
        <v>5000</v>
      </c>
      <c r="UEU47" s="255">
        <f t="shared" ref="UEU47:UEU49" si="7170">UES47</f>
        <v>5000</v>
      </c>
      <c r="UEW47" s="255">
        <f t="shared" ref="UEW47:UEW49" si="7171">UEU47</f>
        <v>5000</v>
      </c>
      <c r="UEY47" s="255">
        <f t="shared" ref="UEY47:UEY49" si="7172">UEW47</f>
        <v>5000</v>
      </c>
      <c r="UFA47" s="255">
        <f t="shared" ref="UFA47:UFA49" si="7173">UEY47</f>
        <v>5000</v>
      </c>
      <c r="UFC47" s="255">
        <f t="shared" ref="UFC47:UFC49" si="7174">UFA47</f>
        <v>5000</v>
      </c>
      <c r="UFE47" s="255">
        <f t="shared" ref="UFE47:UFE49" si="7175">UFC47</f>
        <v>5000</v>
      </c>
      <c r="UFG47" s="255">
        <f t="shared" ref="UFG47:UFG49" si="7176">UFE47</f>
        <v>5000</v>
      </c>
      <c r="UFI47" s="255">
        <f t="shared" ref="UFI47:UFI49" si="7177">UFG47</f>
        <v>5000</v>
      </c>
      <c r="UFK47" s="255">
        <f t="shared" ref="UFK47:UFK49" si="7178">UFI47</f>
        <v>5000</v>
      </c>
      <c r="UFM47" s="255">
        <f t="shared" ref="UFM47:UFM49" si="7179">UFK47</f>
        <v>5000</v>
      </c>
      <c r="UFO47" s="255">
        <f t="shared" ref="UFO47:UFO49" si="7180">UFM47</f>
        <v>5000</v>
      </c>
      <c r="UFQ47" s="255">
        <f t="shared" ref="UFQ47:UFQ49" si="7181">UFO47</f>
        <v>5000</v>
      </c>
      <c r="UFS47" s="255">
        <f t="shared" ref="UFS47:UFS49" si="7182">UFQ47</f>
        <v>5000</v>
      </c>
      <c r="UFU47" s="255">
        <f t="shared" ref="UFU47:UFU49" si="7183">UFS47</f>
        <v>5000</v>
      </c>
      <c r="UFW47" s="255">
        <f t="shared" ref="UFW47:UFW49" si="7184">UFU47</f>
        <v>5000</v>
      </c>
      <c r="UFY47" s="255">
        <f t="shared" ref="UFY47:UFY49" si="7185">UFW47</f>
        <v>5000</v>
      </c>
      <c r="UGA47" s="255">
        <f t="shared" ref="UGA47:UGA49" si="7186">UFY47</f>
        <v>5000</v>
      </c>
      <c r="UGC47" s="255">
        <f t="shared" ref="UGC47:UGC49" si="7187">UGA47</f>
        <v>5000</v>
      </c>
      <c r="UGE47" s="255">
        <f t="shared" ref="UGE47:UGE49" si="7188">UGC47</f>
        <v>5000</v>
      </c>
      <c r="UGG47" s="255">
        <f t="shared" ref="UGG47:UGG49" si="7189">UGE47</f>
        <v>5000</v>
      </c>
      <c r="UGI47" s="255">
        <f t="shared" ref="UGI47:UGI49" si="7190">UGG47</f>
        <v>5000</v>
      </c>
      <c r="UGK47" s="255">
        <f t="shared" ref="UGK47:UGK49" si="7191">UGI47</f>
        <v>5000</v>
      </c>
      <c r="UGM47" s="255">
        <f t="shared" ref="UGM47:UGM49" si="7192">UGK47</f>
        <v>5000</v>
      </c>
      <c r="UGO47" s="255">
        <f t="shared" ref="UGO47:UGO49" si="7193">UGM47</f>
        <v>5000</v>
      </c>
      <c r="UGQ47" s="255">
        <f t="shared" ref="UGQ47:UGQ49" si="7194">UGO47</f>
        <v>5000</v>
      </c>
      <c r="UGS47" s="255">
        <f t="shared" ref="UGS47:UGS49" si="7195">UGQ47</f>
        <v>5000</v>
      </c>
      <c r="UGU47" s="255">
        <f t="shared" ref="UGU47:UGU49" si="7196">UGS47</f>
        <v>5000</v>
      </c>
      <c r="UGW47" s="255">
        <f t="shared" ref="UGW47:UGW49" si="7197">UGU47</f>
        <v>5000</v>
      </c>
      <c r="UGY47" s="255">
        <f t="shared" ref="UGY47:UGY49" si="7198">UGW47</f>
        <v>5000</v>
      </c>
      <c r="UHA47" s="255">
        <f t="shared" ref="UHA47:UHA49" si="7199">UGY47</f>
        <v>5000</v>
      </c>
      <c r="UHC47" s="255">
        <f t="shared" ref="UHC47:UHC49" si="7200">UHA47</f>
        <v>5000</v>
      </c>
      <c r="UHE47" s="255">
        <f t="shared" ref="UHE47:UHE49" si="7201">UHC47</f>
        <v>5000</v>
      </c>
      <c r="UHG47" s="255">
        <f t="shared" ref="UHG47:UHG49" si="7202">UHE47</f>
        <v>5000</v>
      </c>
      <c r="UHI47" s="255">
        <f t="shared" ref="UHI47:UHI49" si="7203">UHG47</f>
        <v>5000</v>
      </c>
      <c r="UHK47" s="255">
        <f t="shared" ref="UHK47:UHK49" si="7204">UHI47</f>
        <v>5000</v>
      </c>
      <c r="UHM47" s="255">
        <f t="shared" ref="UHM47:UHM49" si="7205">UHK47</f>
        <v>5000</v>
      </c>
      <c r="UHO47" s="255">
        <f t="shared" ref="UHO47:UHO49" si="7206">UHM47</f>
        <v>5000</v>
      </c>
      <c r="UHQ47" s="255">
        <f t="shared" ref="UHQ47:UHQ49" si="7207">UHO47</f>
        <v>5000</v>
      </c>
      <c r="UHS47" s="255">
        <f t="shared" ref="UHS47:UHS49" si="7208">UHQ47</f>
        <v>5000</v>
      </c>
      <c r="UHU47" s="255">
        <f t="shared" ref="UHU47:UHU49" si="7209">UHS47</f>
        <v>5000</v>
      </c>
      <c r="UHW47" s="255">
        <f t="shared" ref="UHW47:UHW49" si="7210">UHU47</f>
        <v>5000</v>
      </c>
      <c r="UHY47" s="255">
        <f t="shared" ref="UHY47:UHY49" si="7211">UHW47</f>
        <v>5000</v>
      </c>
      <c r="UIA47" s="255">
        <f t="shared" ref="UIA47:UIA49" si="7212">UHY47</f>
        <v>5000</v>
      </c>
      <c r="UIC47" s="255">
        <f t="shared" ref="UIC47:UIC49" si="7213">UIA47</f>
        <v>5000</v>
      </c>
      <c r="UIE47" s="255">
        <f t="shared" ref="UIE47:UIE49" si="7214">UIC47</f>
        <v>5000</v>
      </c>
      <c r="UIG47" s="255">
        <f t="shared" ref="UIG47:UIG49" si="7215">UIE47</f>
        <v>5000</v>
      </c>
      <c r="UII47" s="255">
        <f t="shared" ref="UII47:UII49" si="7216">UIG47</f>
        <v>5000</v>
      </c>
      <c r="UIK47" s="255">
        <f t="shared" ref="UIK47:UIK49" si="7217">UII47</f>
        <v>5000</v>
      </c>
      <c r="UIM47" s="255">
        <f t="shared" ref="UIM47:UIM49" si="7218">UIK47</f>
        <v>5000</v>
      </c>
      <c r="UIO47" s="255">
        <f t="shared" ref="UIO47:UIO49" si="7219">UIM47</f>
        <v>5000</v>
      </c>
      <c r="UIQ47" s="255">
        <f t="shared" ref="UIQ47:UIQ49" si="7220">UIO47</f>
        <v>5000</v>
      </c>
      <c r="UIS47" s="255">
        <f t="shared" ref="UIS47:UIS49" si="7221">UIQ47</f>
        <v>5000</v>
      </c>
      <c r="UIU47" s="255">
        <f t="shared" ref="UIU47:UIU49" si="7222">UIS47</f>
        <v>5000</v>
      </c>
      <c r="UIW47" s="255">
        <f t="shared" ref="UIW47:UIW49" si="7223">UIU47</f>
        <v>5000</v>
      </c>
      <c r="UIY47" s="255">
        <f t="shared" ref="UIY47:UIY49" si="7224">UIW47</f>
        <v>5000</v>
      </c>
      <c r="UJA47" s="255">
        <f t="shared" ref="UJA47:UJA49" si="7225">UIY47</f>
        <v>5000</v>
      </c>
      <c r="UJC47" s="255">
        <f t="shared" ref="UJC47:UJC49" si="7226">UJA47</f>
        <v>5000</v>
      </c>
      <c r="UJE47" s="255">
        <f t="shared" ref="UJE47:UJE49" si="7227">UJC47</f>
        <v>5000</v>
      </c>
      <c r="UJG47" s="255">
        <f t="shared" ref="UJG47:UJG49" si="7228">UJE47</f>
        <v>5000</v>
      </c>
      <c r="UJI47" s="255">
        <f t="shared" ref="UJI47:UJI49" si="7229">UJG47</f>
        <v>5000</v>
      </c>
      <c r="UJK47" s="255">
        <f t="shared" ref="UJK47:UJK49" si="7230">UJI47</f>
        <v>5000</v>
      </c>
      <c r="UJM47" s="255">
        <f t="shared" ref="UJM47:UJM49" si="7231">UJK47</f>
        <v>5000</v>
      </c>
      <c r="UJO47" s="255">
        <f t="shared" ref="UJO47:UJO49" si="7232">UJM47</f>
        <v>5000</v>
      </c>
      <c r="UJQ47" s="255">
        <f t="shared" ref="UJQ47:UJQ49" si="7233">UJO47</f>
        <v>5000</v>
      </c>
      <c r="UJS47" s="255">
        <f t="shared" ref="UJS47:UJS49" si="7234">UJQ47</f>
        <v>5000</v>
      </c>
      <c r="UJU47" s="255">
        <f t="shared" ref="UJU47:UJU49" si="7235">UJS47</f>
        <v>5000</v>
      </c>
      <c r="UJW47" s="255">
        <f t="shared" ref="UJW47:UJW49" si="7236">UJU47</f>
        <v>5000</v>
      </c>
      <c r="UJY47" s="255">
        <f t="shared" ref="UJY47:UJY49" si="7237">UJW47</f>
        <v>5000</v>
      </c>
      <c r="UKA47" s="255">
        <f t="shared" ref="UKA47:UKA49" si="7238">UJY47</f>
        <v>5000</v>
      </c>
      <c r="UKC47" s="255">
        <f t="shared" ref="UKC47:UKC49" si="7239">UKA47</f>
        <v>5000</v>
      </c>
      <c r="UKE47" s="255">
        <f t="shared" ref="UKE47:UKE49" si="7240">UKC47</f>
        <v>5000</v>
      </c>
      <c r="UKG47" s="255">
        <f t="shared" ref="UKG47:UKG49" si="7241">UKE47</f>
        <v>5000</v>
      </c>
      <c r="UKI47" s="255">
        <f t="shared" ref="UKI47:UKI49" si="7242">UKG47</f>
        <v>5000</v>
      </c>
      <c r="UKK47" s="255">
        <f t="shared" ref="UKK47:UKK49" si="7243">UKI47</f>
        <v>5000</v>
      </c>
      <c r="UKM47" s="255">
        <f t="shared" ref="UKM47:UKM49" si="7244">UKK47</f>
        <v>5000</v>
      </c>
      <c r="UKO47" s="255">
        <f t="shared" ref="UKO47:UKO49" si="7245">UKM47</f>
        <v>5000</v>
      </c>
      <c r="UKQ47" s="255">
        <f t="shared" ref="UKQ47:UKQ49" si="7246">UKO47</f>
        <v>5000</v>
      </c>
      <c r="UKS47" s="255">
        <f t="shared" ref="UKS47:UKS49" si="7247">UKQ47</f>
        <v>5000</v>
      </c>
      <c r="UKU47" s="255">
        <f t="shared" ref="UKU47:UKU49" si="7248">UKS47</f>
        <v>5000</v>
      </c>
      <c r="UKW47" s="255">
        <f t="shared" ref="UKW47:UKW49" si="7249">UKU47</f>
        <v>5000</v>
      </c>
      <c r="UKY47" s="255">
        <f t="shared" ref="UKY47:UKY49" si="7250">UKW47</f>
        <v>5000</v>
      </c>
      <c r="ULA47" s="255">
        <f t="shared" ref="ULA47:ULA49" si="7251">UKY47</f>
        <v>5000</v>
      </c>
      <c r="ULC47" s="255">
        <f t="shared" ref="ULC47:ULC49" si="7252">ULA47</f>
        <v>5000</v>
      </c>
      <c r="ULE47" s="255">
        <f t="shared" ref="ULE47:ULE49" si="7253">ULC47</f>
        <v>5000</v>
      </c>
      <c r="ULG47" s="255">
        <f t="shared" ref="ULG47:ULG49" si="7254">ULE47</f>
        <v>5000</v>
      </c>
      <c r="ULI47" s="255">
        <f t="shared" ref="ULI47:ULI49" si="7255">ULG47</f>
        <v>5000</v>
      </c>
      <c r="ULK47" s="255">
        <f t="shared" ref="ULK47:ULK49" si="7256">ULI47</f>
        <v>5000</v>
      </c>
      <c r="ULM47" s="255">
        <f t="shared" ref="ULM47:ULM49" si="7257">ULK47</f>
        <v>5000</v>
      </c>
      <c r="ULO47" s="255">
        <f t="shared" ref="ULO47:ULO49" si="7258">ULM47</f>
        <v>5000</v>
      </c>
      <c r="ULQ47" s="255">
        <f t="shared" ref="ULQ47:ULQ49" si="7259">ULO47</f>
        <v>5000</v>
      </c>
      <c r="ULS47" s="255">
        <f t="shared" ref="ULS47:ULS49" si="7260">ULQ47</f>
        <v>5000</v>
      </c>
      <c r="ULU47" s="255">
        <f t="shared" ref="ULU47:ULU49" si="7261">ULS47</f>
        <v>5000</v>
      </c>
      <c r="ULW47" s="255">
        <f t="shared" ref="ULW47:ULW49" si="7262">ULU47</f>
        <v>5000</v>
      </c>
      <c r="ULY47" s="255">
        <f t="shared" ref="ULY47:ULY49" si="7263">ULW47</f>
        <v>5000</v>
      </c>
      <c r="UMA47" s="255">
        <f t="shared" ref="UMA47:UMA49" si="7264">ULY47</f>
        <v>5000</v>
      </c>
      <c r="UMC47" s="255">
        <f t="shared" ref="UMC47:UMC49" si="7265">UMA47</f>
        <v>5000</v>
      </c>
      <c r="UME47" s="255">
        <f t="shared" ref="UME47:UME49" si="7266">UMC47</f>
        <v>5000</v>
      </c>
      <c r="UMG47" s="255">
        <f t="shared" ref="UMG47:UMG49" si="7267">UME47</f>
        <v>5000</v>
      </c>
      <c r="UMI47" s="255">
        <f t="shared" ref="UMI47:UMI49" si="7268">UMG47</f>
        <v>5000</v>
      </c>
      <c r="UMK47" s="255">
        <f t="shared" ref="UMK47:UMK49" si="7269">UMI47</f>
        <v>5000</v>
      </c>
      <c r="UMM47" s="255">
        <f t="shared" ref="UMM47:UMM49" si="7270">UMK47</f>
        <v>5000</v>
      </c>
      <c r="UMO47" s="255">
        <f t="shared" ref="UMO47:UMO49" si="7271">UMM47</f>
        <v>5000</v>
      </c>
      <c r="UMQ47" s="255">
        <f t="shared" ref="UMQ47:UMQ49" si="7272">UMO47</f>
        <v>5000</v>
      </c>
      <c r="UMS47" s="255">
        <f t="shared" ref="UMS47:UMS49" si="7273">UMQ47</f>
        <v>5000</v>
      </c>
      <c r="UMU47" s="255">
        <f t="shared" ref="UMU47:UMU49" si="7274">UMS47</f>
        <v>5000</v>
      </c>
      <c r="UMW47" s="255">
        <f t="shared" ref="UMW47:UMW49" si="7275">UMU47</f>
        <v>5000</v>
      </c>
      <c r="UMY47" s="255">
        <f t="shared" ref="UMY47:UMY49" si="7276">UMW47</f>
        <v>5000</v>
      </c>
      <c r="UNA47" s="255">
        <f t="shared" ref="UNA47:UNA49" si="7277">UMY47</f>
        <v>5000</v>
      </c>
      <c r="UNC47" s="255">
        <f t="shared" ref="UNC47:UNC49" si="7278">UNA47</f>
        <v>5000</v>
      </c>
      <c r="UNE47" s="255">
        <f t="shared" ref="UNE47:UNE49" si="7279">UNC47</f>
        <v>5000</v>
      </c>
      <c r="UNG47" s="255">
        <f t="shared" ref="UNG47:UNG49" si="7280">UNE47</f>
        <v>5000</v>
      </c>
      <c r="UNI47" s="255">
        <f t="shared" ref="UNI47:UNI49" si="7281">UNG47</f>
        <v>5000</v>
      </c>
      <c r="UNK47" s="255">
        <f t="shared" ref="UNK47:UNK49" si="7282">UNI47</f>
        <v>5000</v>
      </c>
      <c r="UNM47" s="255">
        <f t="shared" ref="UNM47:UNM49" si="7283">UNK47</f>
        <v>5000</v>
      </c>
      <c r="UNO47" s="255">
        <f t="shared" ref="UNO47:UNO49" si="7284">UNM47</f>
        <v>5000</v>
      </c>
      <c r="UNQ47" s="255">
        <f t="shared" ref="UNQ47:UNQ49" si="7285">UNO47</f>
        <v>5000</v>
      </c>
      <c r="UNS47" s="255">
        <f t="shared" ref="UNS47:UNS49" si="7286">UNQ47</f>
        <v>5000</v>
      </c>
      <c r="UNU47" s="255">
        <f t="shared" ref="UNU47:UNU49" si="7287">UNS47</f>
        <v>5000</v>
      </c>
      <c r="UNW47" s="255">
        <f t="shared" ref="UNW47:UNW49" si="7288">UNU47</f>
        <v>5000</v>
      </c>
      <c r="UNY47" s="255">
        <f t="shared" ref="UNY47:UNY49" si="7289">UNW47</f>
        <v>5000</v>
      </c>
      <c r="UOA47" s="255">
        <f t="shared" ref="UOA47:UOA49" si="7290">UNY47</f>
        <v>5000</v>
      </c>
      <c r="UOC47" s="255">
        <f t="shared" ref="UOC47:UOC49" si="7291">UOA47</f>
        <v>5000</v>
      </c>
      <c r="UOE47" s="255">
        <f t="shared" ref="UOE47:UOE49" si="7292">UOC47</f>
        <v>5000</v>
      </c>
      <c r="UOG47" s="255">
        <f t="shared" ref="UOG47:UOG49" si="7293">UOE47</f>
        <v>5000</v>
      </c>
      <c r="UOI47" s="255">
        <f t="shared" ref="UOI47:UOI49" si="7294">UOG47</f>
        <v>5000</v>
      </c>
      <c r="UOK47" s="255">
        <f t="shared" ref="UOK47:UOK49" si="7295">UOI47</f>
        <v>5000</v>
      </c>
      <c r="UOM47" s="255">
        <f t="shared" ref="UOM47:UOM49" si="7296">UOK47</f>
        <v>5000</v>
      </c>
      <c r="UOO47" s="255">
        <f t="shared" ref="UOO47:UOO49" si="7297">UOM47</f>
        <v>5000</v>
      </c>
      <c r="UOQ47" s="255">
        <f t="shared" ref="UOQ47:UOQ49" si="7298">UOO47</f>
        <v>5000</v>
      </c>
      <c r="UOS47" s="255">
        <f t="shared" ref="UOS47:UOS49" si="7299">UOQ47</f>
        <v>5000</v>
      </c>
      <c r="UOU47" s="255">
        <f t="shared" ref="UOU47:UOU49" si="7300">UOS47</f>
        <v>5000</v>
      </c>
      <c r="UOW47" s="255">
        <f t="shared" ref="UOW47:UOW49" si="7301">UOU47</f>
        <v>5000</v>
      </c>
      <c r="UOY47" s="255">
        <f t="shared" ref="UOY47:UOY49" si="7302">UOW47</f>
        <v>5000</v>
      </c>
      <c r="UPA47" s="255">
        <f t="shared" ref="UPA47:UPA49" si="7303">UOY47</f>
        <v>5000</v>
      </c>
      <c r="UPC47" s="255">
        <f t="shared" ref="UPC47:UPC49" si="7304">UPA47</f>
        <v>5000</v>
      </c>
      <c r="UPE47" s="255">
        <f t="shared" ref="UPE47:UPE49" si="7305">UPC47</f>
        <v>5000</v>
      </c>
      <c r="UPG47" s="255">
        <f t="shared" ref="UPG47:UPG49" si="7306">UPE47</f>
        <v>5000</v>
      </c>
      <c r="UPI47" s="255">
        <f t="shared" ref="UPI47:UPI49" si="7307">UPG47</f>
        <v>5000</v>
      </c>
      <c r="UPK47" s="255">
        <f t="shared" ref="UPK47:UPK49" si="7308">UPI47</f>
        <v>5000</v>
      </c>
      <c r="UPM47" s="255">
        <f t="shared" ref="UPM47:UPM49" si="7309">UPK47</f>
        <v>5000</v>
      </c>
      <c r="UPO47" s="255">
        <f t="shared" ref="UPO47:UPO49" si="7310">UPM47</f>
        <v>5000</v>
      </c>
      <c r="UPQ47" s="255">
        <f t="shared" ref="UPQ47:UPQ49" si="7311">UPO47</f>
        <v>5000</v>
      </c>
      <c r="UPS47" s="255">
        <f t="shared" ref="UPS47:UPS49" si="7312">UPQ47</f>
        <v>5000</v>
      </c>
      <c r="UPU47" s="255">
        <f t="shared" ref="UPU47:UPU49" si="7313">UPS47</f>
        <v>5000</v>
      </c>
      <c r="UPW47" s="255">
        <f t="shared" ref="UPW47:UPW49" si="7314">UPU47</f>
        <v>5000</v>
      </c>
      <c r="UPY47" s="255">
        <f t="shared" ref="UPY47:UPY49" si="7315">UPW47</f>
        <v>5000</v>
      </c>
      <c r="UQA47" s="255">
        <f t="shared" ref="UQA47:UQA49" si="7316">UPY47</f>
        <v>5000</v>
      </c>
      <c r="UQC47" s="255">
        <f t="shared" ref="UQC47:UQC49" si="7317">UQA47</f>
        <v>5000</v>
      </c>
      <c r="UQE47" s="255">
        <f t="shared" ref="UQE47:UQE49" si="7318">UQC47</f>
        <v>5000</v>
      </c>
      <c r="UQG47" s="255">
        <f t="shared" ref="UQG47:UQG49" si="7319">UQE47</f>
        <v>5000</v>
      </c>
      <c r="UQI47" s="255">
        <f t="shared" ref="UQI47:UQI49" si="7320">UQG47</f>
        <v>5000</v>
      </c>
      <c r="UQK47" s="255">
        <f t="shared" ref="UQK47:UQK49" si="7321">UQI47</f>
        <v>5000</v>
      </c>
      <c r="UQM47" s="255">
        <f t="shared" ref="UQM47:UQM49" si="7322">UQK47</f>
        <v>5000</v>
      </c>
      <c r="UQO47" s="255">
        <f t="shared" ref="UQO47:UQO49" si="7323">UQM47</f>
        <v>5000</v>
      </c>
      <c r="UQQ47" s="255">
        <f t="shared" ref="UQQ47:UQQ49" si="7324">UQO47</f>
        <v>5000</v>
      </c>
      <c r="UQS47" s="255">
        <f t="shared" ref="UQS47:UQS49" si="7325">UQQ47</f>
        <v>5000</v>
      </c>
      <c r="UQU47" s="255">
        <f t="shared" ref="UQU47:UQU49" si="7326">UQS47</f>
        <v>5000</v>
      </c>
      <c r="UQW47" s="255">
        <f t="shared" ref="UQW47:UQW49" si="7327">UQU47</f>
        <v>5000</v>
      </c>
      <c r="UQY47" s="255">
        <f t="shared" ref="UQY47:UQY49" si="7328">UQW47</f>
        <v>5000</v>
      </c>
      <c r="URA47" s="255">
        <f t="shared" ref="URA47:URA49" si="7329">UQY47</f>
        <v>5000</v>
      </c>
      <c r="URC47" s="255">
        <f t="shared" ref="URC47:URC49" si="7330">URA47</f>
        <v>5000</v>
      </c>
      <c r="URE47" s="255">
        <f t="shared" ref="URE47:URE49" si="7331">URC47</f>
        <v>5000</v>
      </c>
      <c r="URG47" s="255">
        <f t="shared" ref="URG47:URG49" si="7332">URE47</f>
        <v>5000</v>
      </c>
      <c r="URI47" s="255">
        <f t="shared" ref="URI47:URI49" si="7333">URG47</f>
        <v>5000</v>
      </c>
      <c r="URK47" s="255">
        <f t="shared" ref="URK47:URK49" si="7334">URI47</f>
        <v>5000</v>
      </c>
      <c r="URM47" s="255">
        <f t="shared" ref="URM47:URM49" si="7335">URK47</f>
        <v>5000</v>
      </c>
      <c r="URO47" s="255">
        <f t="shared" ref="URO47:URO49" si="7336">URM47</f>
        <v>5000</v>
      </c>
      <c r="URQ47" s="255">
        <f t="shared" ref="URQ47:URQ49" si="7337">URO47</f>
        <v>5000</v>
      </c>
      <c r="URS47" s="255">
        <f t="shared" ref="URS47:URS49" si="7338">URQ47</f>
        <v>5000</v>
      </c>
      <c r="URU47" s="255">
        <f t="shared" ref="URU47:URU49" si="7339">URS47</f>
        <v>5000</v>
      </c>
      <c r="URW47" s="255">
        <f t="shared" ref="URW47:URW49" si="7340">URU47</f>
        <v>5000</v>
      </c>
      <c r="URY47" s="255">
        <f t="shared" ref="URY47:URY49" si="7341">URW47</f>
        <v>5000</v>
      </c>
      <c r="USA47" s="255">
        <f t="shared" ref="USA47:USA49" si="7342">URY47</f>
        <v>5000</v>
      </c>
      <c r="USC47" s="255">
        <f t="shared" ref="USC47:USC49" si="7343">USA47</f>
        <v>5000</v>
      </c>
      <c r="USE47" s="255">
        <f t="shared" ref="USE47:USE49" si="7344">USC47</f>
        <v>5000</v>
      </c>
      <c r="USG47" s="255">
        <f t="shared" ref="USG47:USG49" si="7345">USE47</f>
        <v>5000</v>
      </c>
      <c r="USI47" s="255">
        <f t="shared" ref="USI47:USI49" si="7346">USG47</f>
        <v>5000</v>
      </c>
      <c r="USK47" s="255">
        <f t="shared" ref="USK47:USK49" si="7347">USI47</f>
        <v>5000</v>
      </c>
      <c r="USM47" s="255">
        <f t="shared" ref="USM47:USM49" si="7348">USK47</f>
        <v>5000</v>
      </c>
      <c r="USO47" s="255">
        <f t="shared" ref="USO47:USO49" si="7349">USM47</f>
        <v>5000</v>
      </c>
      <c r="USQ47" s="255">
        <f t="shared" ref="USQ47:USQ49" si="7350">USO47</f>
        <v>5000</v>
      </c>
      <c r="USS47" s="255">
        <f t="shared" ref="USS47:USS49" si="7351">USQ47</f>
        <v>5000</v>
      </c>
      <c r="USU47" s="255">
        <f t="shared" ref="USU47:USU49" si="7352">USS47</f>
        <v>5000</v>
      </c>
      <c r="USW47" s="255">
        <f t="shared" ref="USW47:USW49" si="7353">USU47</f>
        <v>5000</v>
      </c>
      <c r="USY47" s="255">
        <f t="shared" ref="USY47:USY49" si="7354">USW47</f>
        <v>5000</v>
      </c>
      <c r="UTA47" s="255">
        <f t="shared" ref="UTA47:UTA49" si="7355">USY47</f>
        <v>5000</v>
      </c>
      <c r="UTC47" s="255">
        <f t="shared" ref="UTC47:UTC49" si="7356">UTA47</f>
        <v>5000</v>
      </c>
      <c r="UTE47" s="255">
        <f t="shared" ref="UTE47:UTE49" si="7357">UTC47</f>
        <v>5000</v>
      </c>
      <c r="UTG47" s="255">
        <f t="shared" ref="UTG47:UTG49" si="7358">UTE47</f>
        <v>5000</v>
      </c>
      <c r="UTI47" s="255">
        <f t="shared" ref="UTI47:UTI49" si="7359">UTG47</f>
        <v>5000</v>
      </c>
      <c r="UTK47" s="255">
        <f t="shared" ref="UTK47:UTK49" si="7360">UTI47</f>
        <v>5000</v>
      </c>
      <c r="UTM47" s="255">
        <f t="shared" ref="UTM47:UTM49" si="7361">UTK47</f>
        <v>5000</v>
      </c>
      <c r="UTO47" s="255">
        <f t="shared" ref="UTO47:UTO49" si="7362">UTM47</f>
        <v>5000</v>
      </c>
      <c r="UTQ47" s="255">
        <f t="shared" ref="UTQ47:UTQ49" si="7363">UTO47</f>
        <v>5000</v>
      </c>
      <c r="UTS47" s="255">
        <f t="shared" ref="UTS47:UTS49" si="7364">UTQ47</f>
        <v>5000</v>
      </c>
      <c r="UTU47" s="255">
        <f t="shared" ref="UTU47:UTU49" si="7365">UTS47</f>
        <v>5000</v>
      </c>
      <c r="UTW47" s="255">
        <f t="shared" ref="UTW47:UTW49" si="7366">UTU47</f>
        <v>5000</v>
      </c>
      <c r="UTY47" s="255">
        <f t="shared" ref="UTY47:UTY49" si="7367">UTW47</f>
        <v>5000</v>
      </c>
      <c r="UUA47" s="255">
        <f t="shared" ref="UUA47:UUA49" si="7368">UTY47</f>
        <v>5000</v>
      </c>
      <c r="UUC47" s="255">
        <f t="shared" ref="UUC47:UUC49" si="7369">UUA47</f>
        <v>5000</v>
      </c>
      <c r="UUE47" s="255">
        <f t="shared" ref="UUE47:UUE49" si="7370">UUC47</f>
        <v>5000</v>
      </c>
      <c r="UUG47" s="255">
        <f t="shared" ref="UUG47:UUG49" si="7371">UUE47</f>
        <v>5000</v>
      </c>
      <c r="UUI47" s="255">
        <f t="shared" ref="UUI47:UUI49" si="7372">UUG47</f>
        <v>5000</v>
      </c>
      <c r="UUK47" s="255">
        <f t="shared" ref="UUK47:UUK49" si="7373">UUI47</f>
        <v>5000</v>
      </c>
      <c r="UUM47" s="255">
        <f t="shared" ref="UUM47:UUM49" si="7374">UUK47</f>
        <v>5000</v>
      </c>
      <c r="UUO47" s="255">
        <f t="shared" ref="UUO47:UUO49" si="7375">UUM47</f>
        <v>5000</v>
      </c>
      <c r="UUQ47" s="255">
        <f t="shared" ref="UUQ47:UUQ49" si="7376">UUO47</f>
        <v>5000</v>
      </c>
      <c r="UUS47" s="255">
        <f t="shared" ref="UUS47:UUS49" si="7377">UUQ47</f>
        <v>5000</v>
      </c>
      <c r="UUU47" s="255">
        <f t="shared" ref="UUU47:UUU49" si="7378">UUS47</f>
        <v>5000</v>
      </c>
      <c r="UUW47" s="255">
        <f t="shared" ref="UUW47:UUW49" si="7379">UUU47</f>
        <v>5000</v>
      </c>
      <c r="UUY47" s="255">
        <f t="shared" ref="UUY47:UUY49" si="7380">UUW47</f>
        <v>5000</v>
      </c>
      <c r="UVA47" s="255">
        <f t="shared" ref="UVA47:UVA49" si="7381">UUY47</f>
        <v>5000</v>
      </c>
      <c r="UVC47" s="255">
        <f t="shared" ref="UVC47:UVC49" si="7382">UVA47</f>
        <v>5000</v>
      </c>
      <c r="UVE47" s="255">
        <f t="shared" ref="UVE47:UVE49" si="7383">UVC47</f>
        <v>5000</v>
      </c>
      <c r="UVG47" s="255">
        <f t="shared" ref="UVG47:UVG49" si="7384">UVE47</f>
        <v>5000</v>
      </c>
      <c r="UVI47" s="255">
        <f t="shared" ref="UVI47:UVI49" si="7385">UVG47</f>
        <v>5000</v>
      </c>
      <c r="UVK47" s="255">
        <f t="shared" ref="UVK47:UVK49" si="7386">UVI47</f>
        <v>5000</v>
      </c>
      <c r="UVM47" s="255">
        <f t="shared" ref="UVM47:UVM49" si="7387">UVK47</f>
        <v>5000</v>
      </c>
      <c r="UVO47" s="255">
        <f t="shared" ref="UVO47:UVO49" si="7388">UVM47</f>
        <v>5000</v>
      </c>
      <c r="UVQ47" s="255">
        <f t="shared" ref="UVQ47:UVQ49" si="7389">UVO47</f>
        <v>5000</v>
      </c>
      <c r="UVS47" s="255">
        <f t="shared" ref="UVS47:UVS49" si="7390">UVQ47</f>
        <v>5000</v>
      </c>
      <c r="UVU47" s="255">
        <f t="shared" ref="UVU47:UVU49" si="7391">UVS47</f>
        <v>5000</v>
      </c>
      <c r="UVW47" s="255">
        <f t="shared" ref="UVW47:UVW49" si="7392">UVU47</f>
        <v>5000</v>
      </c>
      <c r="UVY47" s="255">
        <f t="shared" ref="UVY47:UVY49" si="7393">UVW47</f>
        <v>5000</v>
      </c>
      <c r="UWA47" s="255">
        <f t="shared" ref="UWA47:UWA49" si="7394">UVY47</f>
        <v>5000</v>
      </c>
      <c r="UWC47" s="255">
        <f t="shared" ref="UWC47:UWC49" si="7395">UWA47</f>
        <v>5000</v>
      </c>
      <c r="UWE47" s="255">
        <f t="shared" ref="UWE47:UWE49" si="7396">UWC47</f>
        <v>5000</v>
      </c>
      <c r="UWG47" s="255">
        <f t="shared" ref="UWG47:UWG49" si="7397">UWE47</f>
        <v>5000</v>
      </c>
      <c r="UWI47" s="255">
        <f t="shared" ref="UWI47:UWI49" si="7398">UWG47</f>
        <v>5000</v>
      </c>
      <c r="UWK47" s="255">
        <f t="shared" ref="UWK47:UWK49" si="7399">UWI47</f>
        <v>5000</v>
      </c>
      <c r="UWM47" s="255">
        <f t="shared" ref="UWM47:UWM49" si="7400">UWK47</f>
        <v>5000</v>
      </c>
      <c r="UWO47" s="255">
        <f t="shared" ref="UWO47:UWO49" si="7401">UWM47</f>
        <v>5000</v>
      </c>
      <c r="UWQ47" s="255">
        <f t="shared" ref="UWQ47:UWQ49" si="7402">UWO47</f>
        <v>5000</v>
      </c>
      <c r="UWS47" s="255">
        <f t="shared" ref="UWS47:UWS49" si="7403">UWQ47</f>
        <v>5000</v>
      </c>
      <c r="UWU47" s="255">
        <f t="shared" ref="UWU47:UWU49" si="7404">UWS47</f>
        <v>5000</v>
      </c>
      <c r="UWW47" s="255">
        <f t="shared" ref="UWW47:UWW49" si="7405">UWU47</f>
        <v>5000</v>
      </c>
      <c r="UWY47" s="255">
        <f t="shared" ref="UWY47:UWY49" si="7406">UWW47</f>
        <v>5000</v>
      </c>
      <c r="UXA47" s="255">
        <f t="shared" ref="UXA47:UXA49" si="7407">UWY47</f>
        <v>5000</v>
      </c>
      <c r="UXC47" s="255">
        <f t="shared" ref="UXC47:UXC49" si="7408">UXA47</f>
        <v>5000</v>
      </c>
      <c r="UXE47" s="255">
        <f t="shared" ref="UXE47:UXE49" si="7409">UXC47</f>
        <v>5000</v>
      </c>
      <c r="UXG47" s="255">
        <f t="shared" ref="UXG47:UXG49" si="7410">UXE47</f>
        <v>5000</v>
      </c>
      <c r="UXI47" s="255">
        <f t="shared" ref="UXI47:UXI49" si="7411">UXG47</f>
        <v>5000</v>
      </c>
      <c r="UXK47" s="255">
        <f t="shared" ref="UXK47:UXK49" si="7412">UXI47</f>
        <v>5000</v>
      </c>
      <c r="UXM47" s="255">
        <f t="shared" ref="UXM47:UXM49" si="7413">UXK47</f>
        <v>5000</v>
      </c>
      <c r="UXO47" s="255">
        <f t="shared" ref="UXO47:UXO49" si="7414">UXM47</f>
        <v>5000</v>
      </c>
      <c r="UXQ47" s="255">
        <f t="shared" ref="UXQ47:UXQ49" si="7415">UXO47</f>
        <v>5000</v>
      </c>
      <c r="UXS47" s="255">
        <f t="shared" ref="UXS47:UXS49" si="7416">UXQ47</f>
        <v>5000</v>
      </c>
      <c r="UXU47" s="255">
        <f t="shared" ref="UXU47:UXU49" si="7417">UXS47</f>
        <v>5000</v>
      </c>
      <c r="UXW47" s="255">
        <f t="shared" ref="UXW47:UXW49" si="7418">UXU47</f>
        <v>5000</v>
      </c>
      <c r="UXY47" s="255">
        <f t="shared" ref="UXY47:UXY49" si="7419">UXW47</f>
        <v>5000</v>
      </c>
      <c r="UYA47" s="255">
        <f t="shared" ref="UYA47:UYA49" si="7420">UXY47</f>
        <v>5000</v>
      </c>
      <c r="UYC47" s="255">
        <f t="shared" ref="UYC47:UYC49" si="7421">UYA47</f>
        <v>5000</v>
      </c>
      <c r="UYE47" s="255">
        <f t="shared" ref="UYE47:UYE49" si="7422">UYC47</f>
        <v>5000</v>
      </c>
      <c r="UYG47" s="255">
        <f t="shared" ref="UYG47:UYG49" si="7423">UYE47</f>
        <v>5000</v>
      </c>
      <c r="UYI47" s="255">
        <f t="shared" ref="UYI47:UYI49" si="7424">UYG47</f>
        <v>5000</v>
      </c>
      <c r="UYK47" s="255">
        <f t="shared" ref="UYK47:UYK49" si="7425">UYI47</f>
        <v>5000</v>
      </c>
      <c r="UYM47" s="255">
        <f t="shared" ref="UYM47:UYM49" si="7426">UYK47</f>
        <v>5000</v>
      </c>
      <c r="UYO47" s="255">
        <f t="shared" ref="UYO47:UYO49" si="7427">UYM47</f>
        <v>5000</v>
      </c>
      <c r="UYQ47" s="255">
        <f t="shared" ref="UYQ47:UYQ49" si="7428">UYO47</f>
        <v>5000</v>
      </c>
      <c r="UYS47" s="255">
        <f t="shared" ref="UYS47:UYS49" si="7429">UYQ47</f>
        <v>5000</v>
      </c>
      <c r="UYU47" s="255">
        <f t="shared" ref="UYU47:UYU49" si="7430">UYS47</f>
        <v>5000</v>
      </c>
      <c r="UYW47" s="255">
        <f t="shared" ref="UYW47:UYW49" si="7431">UYU47</f>
        <v>5000</v>
      </c>
      <c r="UYY47" s="255">
        <f t="shared" ref="UYY47:UYY49" si="7432">UYW47</f>
        <v>5000</v>
      </c>
      <c r="UZA47" s="255">
        <f t="shared" ref="UZA47:UZA49" si="7433">UYY47</f>
        <v>5000</v>
      </c>
      <c r="UZC47" s="255">
        <f t="shared" ref="UZC47:UZC49" si="7434">UZA47</f>
        <v>5000</v>
      </c>
      <c r="UZE47" s="255">
        <f t="shared" ref="UZE47:UZE49" si="7435">UZC47</f>
        <v>5000</v>
      </c>
      <c r="UZG47" s="255">
        <f t="shared" ref="UZG47:UZG49" si="7436">UZE47</f>
        <v>5000</v>
      </c>
      <c r="UZI47" s="255">
        <f t="shared" ref="UZI47:UZI49" si="7437">UZG47</f>
        <v>5000</v>
      </c>
      <c r="UZK47" s="255">
        <f t="shared" ref="UZK47:UZK49" si="7438">UZI47</f>
        <v>5000</v>
      </c>
      <c r="UZM47" s="255">
        <f t="shared" ref="UZM47:UZM49" si="7439">UZK47</f>
        <v>5000</v>
      </c>
      <c r="UZO47" s="255">
        <f t="shared" ref="UZO47:UZO49" si="7440">UZM47</f>
        <v>5000</v>
      </c>
      <c r="UZQ47" s="255">
        <f t="shared" ref="UZQ47:UZQ49" si="7441">UZO47</f>
        <v>5000</v>
      </c>
      <c r="UZS47" s="255">
        <f t="shared" ref="UZS47:UZS49" si="7442">UZQ47</f>
        <v>5000</v>
      </c>
      <c r="UZU47" s="255">
        <f t="shared" ref="UZU47:UZU49" si="7443">UZS47</f>
        <v>5000</v>
      </c>
      <c r="UZW47" s="255">
        <f t="shared" ref="UZW47:UZW49" si="7444">UZU47</f>
        <v>5000</v>
      </c>
      <c r="UZY47" s="255">
        <f t="shared" ref="UZY47:UZY49" si="7445">UZW47</f>
        <v>5000</v>
      </c>
      <c r="VAA47" s="255">
        <f t="shared" ref="VAA47:VAA49" si="7446">UZY47</f>
        <v>5000</v>
      </c>
      <c r="VAC47" s="255">
        <f t="shared" ref="VAC47:VAC49" si="7447">VAA47</f>
        <v>5000</v>
      </c>
      <c r="VAE47" s="255">
        <f t="shared" ref="VAE47:VAE49" si="7448">VAC47</f>
        <v>5000</v>
      </c>
      <c r="VAG47" s="255">
        <f t="shared" ref="VAG47:VAG49" si="7449">VAE47</f>
        <v>5000</v>
      </c>
      <c r="VAI47" s="255">
        <f t="shared" ref="VAI47:VAI49" si="7450">VAG47</f>
        <v>5000</v>
      </c>
      <c r="VAK47" s="255">
        <f t="shared" ref="VAK47:VAK49" si="7451">VAI47</f>
        <v>5000</v>
      </c>
      <c r="VAM47" s="255">
        <f t="shared" ref="VAM47:VAM49" si="7452">VAK47</f>
        <v>5000</v>
      </c>
      <c r="VAO47" s="255">
        <f t="shared" ref="VAO47:VAO49" si="7453">VAM47</f>
        <v>5000</v>
      </c>
      <c r="VAQ47" s="255">
        <f t="shared" ref="VAQ47:VAQ49" si="7454">VAO47</f>
        <v>5000</v>
      </c>
      <c r="VAS47" s="255">
        <f t="shared" ref="VAS47:VAS49" si="7455">VAQ47</f>
        <v>5000</v>
      </c>
      <c r="VAU47" s="255">
        <f t="shared" ref="VAU47:VAU49" si="7456">VAS47</f>
        <v>5000</v>
      </c>
      <c r="VAW47" s="255">
        <f t="shared" ref="VAW47:VAW49" si="7457">VAU47</f>
        <v>5000</v>
      </c>
      <c r="VAY47" s="255">
        <f t="shared" ref="VAY47:VAY49" si="7458">VAW47</f>
        <v>5000</v>
      </c>
      <c r="VBA47" s="255">
        <f t="shared" ref="VBA47:VBA49" si="7459">VAY47</f>
        <v>5000</v>
      </c>
      <c r="VBC47" s="255">
        <f t="shared" ref="VBC47:VBC49" si="7460">VBA47</f>
        <v>5000</v>
      </c>
      <c r="VBE47" s="255">
        <f t="shared" ref="VBE47:VBE49" si="7461">VBC47</f>
        <v>5000</v>
      </c>
      <c r="VBG47" s="255">
        <f t="shared" ref="VBG47:VBG49" si="7462">VBE47</f>
        <v>5000</v>
      </c>
      <c r="VBI47" s="255">
        <f t="shared" ref="VBI47:VBI49" si="7463">VBG47</f>
        <v>5000</v>
      </c>
      <c r="VBK47" s="255">
        <f t="shared" ref="VBK47:VBK49" si="7464">VBI47</f>
        <v>5000</v>
      </c>
      <c r="VBM47" s="255">
        <f t="shared" ref="VBM47:VBM49" si="7465">VBK47</f>
        <v>5000</v>
      </c>
      <c r="VBO47" s="255">
        <f t="shared" ref="VBO47:VBO49" si="7466">VBM47</f>
        <v>5000</v>
      </c>
      <c r="VBQ47" s="255">
        <f t="shared" ref="VBQ47:VBQ49" si="7467">VBO47</f>
        <v>5000</v>
      </c>
      <c r="VBS47" s="255">
        <f t="shared" ref="VBS47:VBS49" si="7468">VBQ47</f>
        <v>5000</v>
      </c>
      <c r="VBU47" s="255">
        <f t="shared" ref="VBU47:VBU49" si="7469">VBS47</f>
        <v>5000</v>
      </c>
      <c r="VBW47" s="255">
        <f t="shared" ref="VBW47:VBW49" si="7470">VBU47</f>
        <v>5000</v>
      </c>
      <c r="VBY47" s="255">
        <f t="shared" ref="VBY47:VBY49" si="7471">VBW47</f>
        <v>5000</v>
      </c>
      <c r="VCA47" s="255">
        <f t="shared" ref="VCA47:VCA49" si="7472">VBY47</f>
        <v>5000</v>
      </c>
      <c r="VCC47" s="255">
        <f t="shared" ref="VCC47:VCC49" si="7473">VCA47</f>
        <v>5000</v>
      </c>
      <c r="VCE47" s="255">
        <f t="shared" ref="VCE47:VCE49" si="7474">VCC47</f>
        <v>5000</v>
      </c>
      <c r="VCG47" s="255">
        <f t="shared" ref="VCG47:VCG49" si="7475">VCE47</f>
        <v>5000</v>
      </c>
      <c r="VCI47" s="255">
        <f t="shared" ref="VCI47:VCI49" si="7476">VCG47</f>
        <v>5000</v>
      </c>
      <c r="VCK47" s="255">
        <f t="shared" ref="VCK47:VCK49" si="7477">VCI47</f>
        <v>5000</v>
      </c>
      <c r="VCM47" s="255">
        <f t="shared" ref="VCM47:VCM49" si="7478">VCK47</f>
        <v>5000</v>
      </c>
      <c r="VCO47" s="255">
        <f t="shared" ref="VCO47:VCO49" si="7479">VCM47</f>
        <v>5000</v>
      </c>
      <c r="VCQ47" s="255">
        <f t="shared" ref="VCQ47:VCQ49" si="7480">VCO47</f>
        <v>5000</v>
      </c>
      <c r="VCS47" s="255">
        <f t="shared" ref="VCS47:VCS49" si="7481">VCQ47</f>
        <v>5000</v>
      </c>
      <c r="VCU47" s="255">
        <f t="shared" ref="VCU47:VCU49" si="7482">VCS47</f>
        <v>5000</v>
      </c>
      <c r="VCW47" s="255">
        <f t="shared" ref="VCW47:VCW49" si="7483">VCU47</f>
        <v>5000</v>
      </c>
      <c r="VCY47" s="255">
        <f t="shared" ref="VCY47:VCY49" si="7484">VCW47</f>
        <v>5000</v>
      </c>
      <c r="VDA47" s="255">
        <f t="shared" ref="VDA47:VDA49" si="7485">VCY47</f>
        <v>5000</v>
      </c>
      <c r="VDC47" s="255">
        <f t="shared" ref="VDC47:VDC49" si="7486">VDA47</f>
        <v>5000</v>
      </c>
      <c r="VDE47" s="255">
        <f t="shared" ref="VDE47:VDE49" si="7487">VDC47</f>
        <v>5000</v>
      </c>
      <c r="VDG47" s="255">
        <f t="shared" ref="VDG47:VDG49" si="7488">VDE47</f>
        <v>5000</v>
      </c>
      <c r="VDI47" s="255">
        <f t="shared" ref="VDI47:VDI49" si="7489">VDG47</f>
        <v>5000</v>
      </c>
      <c r="VDK47" s="255">
        <f t="shared" ref="VDK47:VDK49" si="7490">VDI47</f>
        <v>5000</v>
      </c>
      <c r="VDM47" s="255">
        <f t="shared" ref="VDM47:VDM49" si="7491">VDK47</f>
        <v>5000</v>
      </c>
      <c r="VDO47" s="255">
        <f t="shared" ref="VDO47:VDO49" si="7492">VDM47</f>
        <v>5000</v>
      </c>
      <c r="VDQ47" s="255">
        <f t="shared" ref="VDQ47:VDQ49" si="7493">VDO47</f>
        <v>5000</v>
      </c>
      <c r="VDS47" s="255">
        <f t="shared" ref="VDS47:VDS49" si="7494">VDQ47</f>
        <v>5000</v>
      </c>
      <c r="VDU47" s="255">
        <f t="shared" ref="VDU47:VDU49" si="7495">VDS47</f>
        <v>5000</v>
      </c>
      <c r="VDW47" s="255">
        <f t="shared" ref="VDW47:VDW49" si="7496">VDU47</f>
        <v>5000</v>
      </c>
      <c r="VDY47" s="255">
        <f t="shared" ref="VDY47:VDY49" si="7497">VDW47</f>
        <v>5000</v>
      </c>
      <c r="VEA47" s="255">
        <f t="shared" ref="VEA47:VEA49" si="7498">VDY47</f>
        <v>5000</v>
      </c>
      <c r="VEC47" s="255">
        <f t="shared" ref="VEC47:VEC49" si="7499">VEA47</f>
        <v>5000</v>
      </c>
      <c r="VEE47" s="255">
        <f t="shared" ref="VEE47:VEE49" si="7500">VEC47</f>
        <v>5000</v>
      </c>
      <c r="VEG47" s="255">
        <f t="shared" ref="VEG47:VEG49" si="7501">VEE47</f>
        <v>5000</v>
      </c>
      <c r="VEI47" s="255">
        <f t="shared" ref="VEI47:VEI49" si="7502">VEG47</f>
        <v>5000</v>
      </c>
      <c r="VEK47" s="255">
        <f t="shared" ref="VEK47:VEK49" si="7503">VEI47</f>
        <v>5000</v>
      </c>
      <c r="VEM47" s="255">
        <f t="shared" ref="VEM47:VEM49" si="7504">VEK47</f>
        <v>5000</v>
      </c>
      <c r="VEO47" s="255">
        <f t="shared" ref="VEO47:VEO49" si="7505">VEM47</f>
        <v>5000</v>
      </c>
      <c r="VEQ47" s="255">
        <f t="shared" ref="VEQ47:VEQ49" si="7506">VEO47</f>
        <v>5000</v>
      </c>
      <c r="VES47" s="255">
        <f t="shared" ref="VES47:VES49" si="7507">VEQ47</f>
        <v>5000</v>
      </c>
      <c r="VEU47" s="255">
        <f t="shared" ref="VEU47:VEU49" si="7508">VES47</f>
        <v>5000</v>
      </c>
      <c r="VEW47" s="255">
        <f t="shared" ref="VEW47:VEW49" si="7509">VEU47</f>
        <v>5000</v>
      </c>
      <c r="VEY47" s="255">
        <f t="shared" ref="VEY47:VEY49" si="7510">VEW47</f>
        <v>5000</v>
      </c>
      <c r="VFA47" s="255">
        <f t="shared" ref="VFA47:VFA49" si="7511">VEY47</f>
        <v>5000</v>
      </c>
      <c r="VFC47" s="255">
        <f t="shared" ref="VFC47:VFC49" si="7512">VFA47</f>
        <v>5000</v>
      </c>
      <c r="VFE47" s="255">
        <f t="shared" ref="VFE47:VFE49" si="7513">VFC47</f>
        <v>5000</v>
      </c>
      <c r="VFG47" s="255">
        <f t="shared" ref="VFG47:VFG49" si="7514">VFE47</f>
        <v>5000</v>
      </c>
      <c r="VFI47" s="255">
        <f t="shared" ref="VFI47:VFI49" si="7515">VFG47</f>
        <v>5000</v>
      </c>
      <c r="VFK47" s="255">
        <f t="shared" ref="VFK47:VFK49" si="7516">VFI47</f>
        <v>5000</v>
      </c>
      <c r="VFM47" s="255">
        <f t="shared" ref="VFM47:VFM49" si="7517">VFK47</f>
        <v>5000</v>
      </c>
      <c r="VFO47" s="255">
        <f t="shared" ref="VFO47:VFO49" si="7518">VFM47</f>
        <v>5000</v>
      </c>
      <c r="VFQ47" s="255">
        <f t="shared" ref="VFQ47:VFQ49" si="7519">VFO47</f>
        <v>5000</v>
      </c>
      <c r="VFS47" s="255">
        <f t="shared" ref="VFS47:VFS49" si="7520">VFQ47</f>
        <v>5000</v>
      </c>
      <c r="VFU47" s="255">
        <f t="shared" ref="VFU47:VFU49" si="7521">VFS47</f>
        <v>5000</v>
      </c>
      <c r="VFW47" s="255">
        <f t="shared" ref="VFW47:VFW49" si="7522">VFU47</f>
        <v>5000</v>
      </c>
      <c r="VFY47" s="255">
        <f t="shared" ref="VFY47:VFY49" si="7523">VFW47</f>
        <v>5000</v>
      </c>
      <c r="VGA47" s="255">
        <f t="shared" ref="VGA47:VGA49" si="7524">VFY47</f>
        <v>5000</v>
      </c>
      <c r="VGC47" s="255">
        <f t="shared" ref="VGC47:VGC49" si="7525">VGA47</f>
        <v>5000</v>
      </c>
      <c r="VGE47" s="255">
        <f t="shared" ref="VGE47:VGE49" si="7526">VGC47</f>
        <v>5000</v>
      </c>
      <c r="VGG47" s="255">
        <f t="shared" ref="VGG47:VGG49" si="7527">VGE47</f>
        <v>5000</v>
      </c>
      <c r="VGI47" s="255">
        <f t="shared" ref="VGI47:VGI49" si="7528">VGG47</f>
        <v>5000</v>
      </c>
      <c r="VGK47" s="255">
        <f t="shared" ref="VGK47:VGK49" si="7529">VGI47</f>
        <v>5000</v>
      </c>
      <c r="VGM47" s="255">
        <f t="shared" ref="VGM47:VGM49" si="7530">VGK47</f>
        <v>5000</v>
      </c>
      <c r="VGO47" s="255">
        <f t="shared" ref="VGO47:VGO49" si="7531">VGM47</f>
        <v>5000</v>
      </c>
      <c r="VGQ47" s="255">
        <f t="shared" ref="VGQ47:VGQ49" si="7532">VGO47</f>
        <v>5000</v>
      </c>
      <c r="VGS47" s="255">
        <f t="shared" ref="VGS47:VGS49" si="7533">VGQ47</f>
        <v>5000</v>
      </c>
      <c r="VGU47" s="255">
        <f t="shared" ref="VGU47:VGU49" si="7534">VGS47</f>
        <v>5000</v>
      </c>
      <c r="VGW47" s="255">
        <f t="shared" ref="VGW47:VGW49" si="7535">VGU47</f>
        <v>5000</v>
      </c>
      <c r="VGY47" s="255">
        <f t="shared" ref="VGY47:VGY49" si="7536">VGW47</f>
        <v>5000</v>
      </c>
      <c r="VHA47" s="255">
        <f t="shared" ref="VHA47:VHA49" si="7537">VGY47</f>
        <v>5000</v>
      </c>
      <c r="VHC47" s="255">
        <f t="shared" ref="VHC47:VHC49" si="7538">VHA47</f>
        <v>5000</v>
      </c>
      <c r="VHE47" s="255">
        <f t="shared" ref="VHE47:VHE49" si="7539">VHC47</f>
        <v>5000</v>
      </c>
      <c r="VHG47" s="255">
        <f t="shared" ref="VHG47:VHG49" si="7540">VHE47</f>
        <v>5000</v>
      </c>
      <c r="VHI47" s="255">
        <f t="shared" ref="VHI47:VHI49" si="7541">VHG47</f>
        <v>5000</v>
      </c>
      <c r="VHK47" s="255">
        <f t="shared" ref="VHK47:VHK49" si="7542">VHI47</f>
        <v>5000</v>
      </c>
      <c r="VHM47" s="255">
        <f t="shared" ref="VHM47:VHM49" si="7543">VHK47</f>
        <v>5000</v>
      </c>
      <c r="VHO47" s="255">
        <f t="shared" ref="VHO47:VHO49" si="7544">VHM47</f>
        <v>5000</v>
      </c>
      <c r="VHQ47" s="255">
        <f t="shared" ref="VHQ47:VHQ49" si="7545">VHO47</f>
        <v>5000</v>
      </c>
      <c r="VHS47" s="255">
        <f t="shared" ref="VHS47:VHS49" si="7546">VHQ47</f>
        <v>5000</v>
      </c>
      <c r="VHU47" s="255">
        <f t="shared" ref="VHU47:VHU49" si="7547">VHS47</f>
        <v>5000</v>
      </c>
      <c r="VHW47" s="255">
        <f t="shared" ref="VHW47:VHW49" si="7548">VHU47</f>
        <v>5000</v>
      </c>
      <c r="VHY47" s="255">
        <f t="shared" ref="VHY47:VHY49" si="7549">VHW47</f>
        <v>5000</v>
      </c>
      <c r="VIA47" s="255">
        <f t="shared" ref="VIA47:VIA49" si="7550">VHY47</f>
        <v>5000</v>
      </c>
      <c r="VIC47" s="255">
        <f t="shared" ref="VIC47:VIC49" si="7551">VIA47</f>
        <v>5000</v>
      </c>
      <c r="VIE47" s="255">
        <f t="shared" ref="VIE47:VIE49" si="7552">VIC47</f>
        <v>5000</v>
      </c>
      <c r="VIG47" s="255">
        <f t="shared" ref="VIG47:VIG49" si="7553">VIE47</f>
        <v>5000</v>
      </c>
      <c r="VII47" s="255">
        <f t="shared" ref="VII47:VII49" si="7554">VIG47</f>
        <v>5000</v>
      </c>
      <c r="VIK47" s="255">
        <f t="shared" ref="VIK47:VIK49" si="7555">VII47</f>
        <v>5000</v>
      </c>
      <c r="VIM47" s="255">
        <f t="shared" ref="VIM47:VIM49" si="7556">VIK47</f>
        <v>5000</v>
      </c>
      <c r="VIO47" s="255">
        <f t="shared" ref="VIO47:VIO49" si="7557">VIM47</f>
        <v>5000</v>
      </c>
      <c r="VIQ47" s="255">
        <f t="shared" ref="VIQ47:VIQ49" si="7558">VIO47</f>
        <v>5000</v>
      </c>
      <c r="VIS47" s="255">
        <f t="shared" ref="VIS47:VIS49" si="7559">VIQ47</f>
        <v>5000</v>
      </c>
      <c r="VIU47" s="255">
        <f t="shared" ref="VIU47:VIU49" si="7560">VIS47</f>
        <v>5000</v>
      </c>
      <c r="VIW47" s="255">
        <f t="shared" ref="VIW47:VIW49" si="7561">VIU47</f>
        <v>5000</v>
      </c>
      <c r="VIY47" s="255">
        <f t="shared" ref="VIY47:VIY49" si="7562">VIW47</f>
        <v>5000</v>
      </c>
      <c r="VJA47" s="255">
        <f t="shared" ref="VJA47:VJA49" si="7563">VIY47</f>
        <v>5000</v>
      </c>
      <c r="VJC47" s="255">
        <f t="shared" ref="VJC47:VJC49" si="7564">VJA47</f>
        <v>5000</v>
      </c>
      <c r="VJE47" s="255">
        <f t="shared" ref="VJE47:VJE49" si="7565">VJC47</f>
        <v>5000</v>
      </c>
      <c r="VJG47" s="255">
        <f t="shared" ref="VJG47:VJG49" si="7566">VJE47</f>
        <v>5000</v>
      </c>
      <c r="VJI47" s="255">
        <f t="shared" ref="VJI47:VJI49" si="7567">VJG47</f>
        <v>5000</v>
      </c>
      <c r="VJK47" s="255">
        <f t="shared" ref="VJK47:VJK49" si="7568">VJI47</f>
        <v>5000</v>
      </c>
      <c r="VJM47" s="255">
        <f t="shared" ref="VJM47:VJM49" si="7569">VJK47</f>
        <v>5000</v>
      </c>
      <c r="VJO47" s="255">
        <f t="shared" ref="VJO47:VJO49" si="7570">VJM47</f>
        <v>5000</v>
      </c>
      <c r="VJQ47" s="255">
        <f t="shared" ref="VJQ47:VJQ49" si="7571">VJO47</f>
        <v>5000</v>
      </c>
      <c r="VJS47" s="255">
        <f t="shared" ref="VJS47:VJS49" si="7572">VJQ47</f>
        <v>5000</v>
      </c>
      <c r="VJU47" s="255">
        <f t="shared" ref="VJU47:VJU49" si="7573">VJS47</f>
        <v>5000</v>
      </c>
      <c r="VJW47" s="255">
        <f t="shared" ref="VJW47:VJW49" si="7574">VJU47</f>
        <v>5000</v>
      </c>
      <c r="VJY47" s="255">
        <f t="shared" ref="VJY47:VJY49" si="7575">VJW47</f>
        <v>5000</v>
      </c>
      <c r="VKA47" s="255">
        <f t="shared" ref="VKA47:VKA49" si="7576">VJY47</f>
        <v>5000</v>
      </c>
      <c r="VKC47" s="255">
        <f t="shared" ref="VKC47:VKC49" si="7577">VKA47</f>
        <v>5000</v>
      </c>
      <c r="VKE47" s="255">
        <f t="shared" ref="VKE47:VKE49" si="7578">VKC47</f>
        <v>5000</v>
      </c>
      <c r="VKG47" s="255">
        <f t="shared" ref="VKG47:VKG49" si="7579">VKE47</f>
        <v>5000</v>
      </c>
      <c r="VKI47" s="255">
        <f t="shared" ref="VKI47:VKI49" si="7580">VKG47</f>
        <v>5000</v>
      </c>
      <c r="VKK47" s="255">
        <f t="shared" ref="VKK47:VKK49" si="7581">VKI47</f>
        <v>5000</v>
      </c>
      <c r="VKM47" s="255">
        <f t="shared" ref="VKM47:VKM49" si="7582">VKK47</f>
        <v>5000</v>
      </c>
      <c r="VKO47" s="255">
        <f t="shared" ref="VKO47:VKO49" si="7583">VKM47</f>
        <v>5000</v>
      </c>
      <c r="VKQ47" s="255">
        <f t="shared" ref="VKQ47:VKQ49" si="7584">VKO47</f>
        <v>5000</v>
      </c>
      <c r="VKS47" s="255">
        <f t="shared" ref="VKS47:VKS49" si="7585">VKQ47</f>
        <v>5000</v>
      </c>
      <c r="VKU47" s="255">
        <f t="shared" ref="VKU47:VKU49" si="7586">VKS47</f>
        <v>5000</v>
      </c>
      <c r="VKW47" s="255">
        <f t="shared" ref="VKW47:VKW49" si="7587">VKU47</f>
        <v>5000</v>
      </c>
      <c r="VKY47" s="255">
        <f t="shared" ref="VKY47:VKY49" si="7588">VKW47</f>
        <v>5000</v>
      </c>
      <c r="VLA47" s="255">
        <f t="shared" ref="VLA47:VLA49" si="7589">VKY47</f>
        <v>5000</v>
      </c>
      <c r="VLC47" s="255">
        <f t="shared" ref="VLC47:VLC49" si="7590">VLA47</f>
        <v>5000</v>
      </c>
      <c r="VLE47" s="255">
        <f t="shared" ref="VLE47:VLE49" si="7591">VLC47</f>
        <v>5000</v>
      </c>
      <c r="VLG47" s="255">
        <f t="shared" ref="VLG47:VLG49" si="7592">VLE47</f>
        <v>5000</v>
      </c>
      <c r="VLI47" s="255">
        <f t="shared" ref="VLI47:VLI49" si="7593">VLG47</f>
        <v>5000</v>
      </c>
      <c r="VLK47" s="255">
        <f t="shared" ref="VLK47:VLK49" si="7594">VLI47</f>
        <v>5000</v>
      </c>
      <c r="VLM47" s="255">
        <f t="shared" ref="VLM47:VLM49" si="7595">VLK47</f>
        <v>5000</v>
      </c>
      <c r="VLO47" s="255">
        <f t="shared" ref="VLO47:VLO49" si="7596">VLM47</f>
        <v>5000</v>
      </c>
      <c r="VLQ47" s="255">
        <f t="shared" ref="VLQ47:VLQ49" si="7597">VLO47</f>
        <v>5000</v>
      </c>
      <c r="VLS47" s="255">
        <f t="shared" ref="VLS47:VLS49" si="7598">VLQ47</f>
        <v>5000</v>
      </c>
      <c r="VLU47" s="255">
        <f t="shared" ref="VLU47:VLU49" si="7599">VLS47</f>
        <v>5000</v>
      </c>
      <c r="VLW47" s="255">
        <f t="shared" ref="VLW47:VLW49" si="7600">VLU47</f>
        <v>5000</v>
      </c>
      <c r="VLY47" s="255">
        <f t="shared" ref="VLY47:VLY49" si="7601">VLW47</f>
        <v>5000</v>
      </c>
      <c r="VMA47" s="255">
        <f t="shared" ref="VMA47:VMA49" si="7602">VLY47</f>
        <v>5000</v>
      </c>
      <c r="VMC47" s="255">
        <f t="shared" ref="VMC47:VMC49" si="7603">VMA47</f>
        <v>5000</v>
      </c>
      <c r="VME47" s="255">
        <f t="shared" ref="VME47:VME49" si="7604">VMC47</f>
        <v>5000</v>
      </c>
      <c r="VMG47" s="255">
        <f t="shared" ref="VMG47:VMG49" si="7605">VME47</f>
        <v>5000</v>
      </c>
      <c r="VMI47" s="255">
        <f t="shared" ref="VMI47:VMI49" si="7606">VMG47</f>
        <v>5000</v>
      </c>
      <c r="VMK47" s="255">
        <f t="shared" ref="VMK47:VMK49" si="7607">VMI47</f>
        <v>5000</v>
      </c>
      <c r="VMM47" s="255">
        <f t="shared" ref="VMM47:VMM49" si="7608">VMK47</f>
        <v>5000</v>
      </c>
      <c r="VMO47" s="255">
        <f t="shared" ref="VMO47:VMO49" si="7609">VMM47</f>
        <v>5000</v>
      </c>
      <c r="VMQ47" s="255">
        <f t="shared" ref="VMQ47:VMQ49" si="7610">VMO47</f>
        <v>5000</v>
      </c>
      <c r="VMS47" s="255">
        <f t="shared" ref="VMS47:VMS49" si="7611">VMQ47</f>
        <v>5000</v>
      </c>
      <c r="VMU47" s="255">
        <f t="shared" ref="VMU47:VMU49" si="7612">VMS47</f>
        <v>5000</v>
      </c>
      <c r="VMW47" s="255">
        <f t="shared" ref="VMW47:VMW49" si="7613">VMU47</f>
        <v>5000</v>
      </c>
      <c r="VMY47" s="255">
        <f t="shared" ref="VMY47:VMY49" si="7614">VMW47</f>
        <v>5000</v>
      </c>
      <c r="VNA47" s="255">
        <f t="shared" ref="VNA47:VNA49" si="7615">VMY47</f>
        <v>5000</v>
      </c>
      <c r="VNC47" s="255">
        <f t="shared" ref="VNC47:VNC49" si="7616">VNA47</f>
        <v>5000</v>
      </c>
      <c r="VNE47" s="255">
        <f t="shared" ref="VNE47:VNE49" si="7617">VNC47</f>
        <v>5000</v>
      </c>
      <c r="VNG47" s="255">
        <f t="shared" ref="VNG47:VNG49" si="7618">VNE47</f>
        <v>5000</v>
      </c>
      <c r="VNI47" s="255">
        <f t="shared" ref="VNI47:VNI49" si="7619">VNG47</f>
        <v>5000</v>
      </c>
      <c r="VNK47" s="255">
        <f t="shared" ref="VNK47:VNK49" si="7620">VNI47</f>
        <v>5000</v>
      </c>
      <c r="VNM47" s="255">
        <f t="shared" ref="VNM47:VNM49" si="7621">VNK47</f>
        <v>5000</v>
      </c>
      <c r="VNO47" s="255">
        <f t="shared" ref="VNO47:VNO49" si="7622">VNM47</f>
        <v>5000</v>
      </c>
      <c r="VNQ47" s="255">
        <f t="shared" ref="VNQ47:VNQ49" si="7623">VNO47</f>
        <v>5000</v>
      </c>
      <c r="VNS47" s="255">
        <f t="shared" ref="VNS47:VNS49" si="7624">VNQ47</f>
        <v>5000</v>
      </c>
      <c r="VNU47" s="255">
        <f t="shared" ref="VNU47:VNU49" si="7625">VNS47</f>
        <v>5000</v>
      </c>
      <c r="VNW47" s="255">
        <f t="shared" ref="VNW47:VNW49" si="7626">VNU47</f>
        <v>5000</v>
      </c>
      <c r="VNY47" s="255">
        <f t="shared" ref="VNY47:VNY49" si="7627">VNW47</f>
        <v>5000</v>
      </c>
      <c r="VOA47" s="255">
        <f t="shared" ref="VOA47:VOA49" si="7628">VNY47</f>
        <v>5000</v>
      </c>
      <c r="VOC47" s="255">
        <f t="shared" ref="VOC47:VOC49" si="7629">VOA47</f>
        <v>5000</v>
      </c>
      <c r="VOE47" s="255">
        <f t="shared" ref="VOE47:VOE49" si="7630">VOC47</f>
        <v>5000</v>
      </c>
      <c r="VOG47" s="255">
        <f t="shared" ref="VOG47:VOG49" si="7631">VOE47</f>
        <v>5000</v>
      </c>
      <c r="VOI47" s="255">
        <f t="shared" ref="VOI47:VOI49" si="7632">VOG47</f>
        <v>5000</v>
      </c>
      <c r="VOK47" s="255">
        <f t="shared" ref="VOK47:VOK49" si="7633">VOI47</f>
        <v>5000</v>
      </c>
      <c r="VOM47" s="255">
        <f t="shared" ref="VOM47:VOM49" si="7634">VOK47</f>
        <v>5000</v>
      </c>
      <c r="VOO47" s="255">
        <f t="shared" ref="VOO47:VOO49" si="7635">VOM47</f>
        <v>5000</v>
      </c>
      <c r="VOQ47" s="255">
        <f t="shared" ref="VOQ47:VOQ49" si="7636">VOO47</f>
        <v>5000</v>
      </c>
      <c r="VOS47" s="255">
        <f t="shared" ref="VOS47:VOS49" si="7637">VOQ47</f>
        <v>5000</v>
      </c>
      <c r="VOU47" s="255">
        <f t="shared" ref="VOU47:VOU49" si="7638">VOS47</f>
        <v>5000</v>
      </c>
      <c r="VOW47" s="255">
        <f t="shared" ref="VOW47:VOW49" si="7639">VOU47</f>
        <v>5000</v>
      </c>
      <c r="VOY47" s="255">
        <f t="shared" ref="VOY47:VOY49" si="7640">VOW47</f>
        <v>5000</v>
      </c>
      <c r="VPA47" s="255">
        <f t="shared" ref="VPA47:VPA49" si="7641">VOY47</f>
        <v>5000</v>
      </c>
      <c r="VPC47" s="255">
        <f t="shared" ref="VPC47:VPC49" si="7642">VPA47</f>
        <v>5000</v>
      </c>
      <c r="VPE47" s="255">
        <f t="shared" ref="VPE47:VPE49" si="7643">VPC47</f>
        <v>5000</v>
      </c>
      <c r="VPG47" s="255">
        <f t="shared" ref="VPG47:VPG49" si="7644">VPE47</f>
        <v>5000</v>
      </c>
      <c r="VPI47" s="255">
        <f t="shared" ref="VPI47:VPI49" si="7645">VPG47</f>
        <v>5000</v>
      </c>
      <c r="VPK47" s="255">
        <f t="shared" ref="VPK47:VPK49" si="7646">VPI47</f>
        <v>5000</v>
      </c>
      <c r="VPM47" s="255">
        <f t="shared" ref="VPM47:VPM49" si="7647">VPK47</f>
        <v>5000</v>
      </c>
      <c r="VPO47" s="255">
        <f t="shared" ref="VPO47:VPO49" si="7648">VPM47</f>
        <v>5000</v>
      </c>
      <c r="VPQ47" s="255">
        <f t="shared" ref="VPQ47:VPQ49" si="7649">VPO47</f>
        <v>5000</v>
      </c>
      <c r="VPS47" s="255">
        <f t="shared" ref="VPS47:VPS49" si="7650">VPQ47</f>
        <v>5000</v>
      </c>
      <c r="VPU47" s="255">
        <f t="shared" ref="VPU47:VPU49" si="7651">VPS47</f>
        <v>5000</v>
      </c>
      <c r="VPW47" s="255">
        <f t="shared" ref="VPW47:VPW49" si="7652">VPU47</f>
        <v>5000</v>
      </c>
      <c r="VPY47" s="255">
        <f t="shared" ref="VPY47:VPY49" si="7653">VPW47</f>
        <v>5000</v>
      </c>
      <c r="VQA47" s="255">
        <f t="shared" ref="VQA47:VQA49" si="7654">VPY47</f>
        <v>5000</v>
      </c>
      <c r="VQC47" s="255">
        <f t="shared" ref="VQC47:VQC49" si="7655">VQA47</f>
        <v>5000</v>
      </c>
      <c r="VQE47" s="255">
        <f t="shared" ref="VQE47:VQE49" si="7656">VQC47</f>
        <v>5000</v>
      </c>
      <c r="VQG47" s="255">
        <f t="shared" ref="VQG47:VQG49" si="7657">VQE47</f>
        <v>5000</v>
      </c>
      <c r="VQI47" s="255">
        <f t="shared" ref="VQI47:VQI49" si="7658">VQG47</f>
        <v>5000</v>
      </c>
      <c r="VQK47" s="255">
        <f t="shared" ref="VQK47:VQK49" si="7659">VQI47</f>
        <v>5000</v>
      </c>
      <c r="VQM47" s="255">
        <f t="shared" ref="VQM47:VQM49" si="7660">VQK47</f>
        <v>5000</v>
      </c>
      <c r="VQO47" s="255">
        <f t="shared" ref="VQO47:VQO49" si="7661">VQM47</f>
        <v>5000</v>
      </c>
      <c r="VQQ47" s="255">
        <f t="shared" ref="VQQ47:VQQ49" si="7662">VQO47</f>
        <v>5000</v>
      </c>
      <c r="VQS47" s="255">
        <f t="shared" ref="VQS47:VQS49" si="7663">VQQ47</f>
        <v>5000</v>
      </c>
      <c r="VQU47" s="255">
        <f t="shared" ref="VQU47:VQU49" si="7664">VQS47</f>
        <v>5000</v>
      </c>
      <c r="VQW47" s="255">
        <f t="shared" ref="VQW47:VQW49" si="7665">VQU47</f>
        <v>5000</v>
      </c>
      <c r="VQY47" s="255">
        <f t="shared" ref="VQY47:VQY49" si="7666">VQW47</f>
        <v>5000</v>
      </c>
      <c r="VRA47" s="255">
        <f t="shared" ref="VRA47:VRA49" si="7667">VQY47</f>
        <v>5000</v>
      </c>
      <c r="VRC47" s="255">
        <f t="shared" ref="VRC47:VRC49" si="7668">VRA47</f>
        <v>5000</v>
      </c>
      <c r="VRE47" s="255">
        <f t="shared" ref="VRE47:VRE49" si="7669">VRC47</f>
        <v>5000</v>
      </c>
      <c r="VRG47" s="255">
        <f t="shared" ref="VRG47:VRG49" si="7670">VRE47</f>
        <v>5000</v>
      </c>
      <c r="VRI47" s="255">
        <f t="shared" ref="VRI47:VRI49" si="7671">VRG47</f>
        <v>5000</v>
      </c>
      <c r="VRK47" s="255">
        <f t="shared" ref="VRK47:VRK49" si="7672">VRI47</f>
        <v>5000</v>
      </c>
      <c r="VRM47" s="255">
        <f t="shared" ref="VRM47:VRM49" si="7673">VRK47</f>
        <v>5000</v>
      </c>
      <c r="VRO47" s="255">
        <f t="shared" ref="VRO47:VRO49" si="7674">VRM47</f>
        <v>5000</v>
      </c>
      <c r="VRQ47" s="255">
        <f t="shared" ref="VRQ47:VRQ49" si="7675">VRO47</f>
        <v>5000</v>
      </c>
      <c r="VRS47" s="255">
        <f t="shared" ref="VRS47:VRS49" si="7676">VRQ47</f>
        <v>5000</v>
      </c>
      <c r="VRU47" s="255">
        <f t="shared" ref="VRU47:VRU49" si="7677">VRS47</f>
        <v>5000</v>
      </c>
      <c r="VRW47" s="255">
        <f t="shared" ref="VRW47:VRW49" si="7678">VRU47</f>
        <v>5000</v>
      </c>
      <c r="VRY47" s="255">
        <f t="shared" ref="VRY47:VRY49" si="7679">VRW47</f>
        <v>5000</v>
      </c>
      <c r="VSA47" s="255">
        <f t="shared" ref="VSA47:VSA49" si="7680">VRY47</f>
        <v>5000</v>
      </c>
      <c r="VSC47" s="255">
        <f t="shared" ref="VSC47:VSC49" si="7681">VSA47</f>
        <v>5000</v>
      </c>
      <c r="VSE47" s="255">
        <f t="shared" ref="VSE47:VSE49" si="7682">VSC47</f>
        <v>5000</v>
      </c>
      <c r="VSG47" s="255">
        <f t="shared" ref="VSG47:VSG49" si="7683">VSE47</f>
        <v>5000</v>
      </c>
      <c r="VSI47" s="255">
        <f t="shared" ref="VSI47:VSI49" si="7684">VSG47</f>
        <v>5000</v>
      </c>
      <c r="VSK47" s="255">
        <f t="shared" ref="VSK47:VSK49" si="7685">VSI47</f>
        <v>5000</v>
      </c>
      <c r="VSM47" s="255">
        <f t="shared" ref="VSM47:VSM49" si="7686">VSK47</f>
        <v>5000</v>
      </c>
      <c r="VSO47" s="255">
        <f t="shared" ref="VSO47:VSO49" si="7687">VSM47</f>
        <v>5000</v>
      </c>
      <c r="VSQ47" s="255">
        <f t="shared" ref="VSQ47:VSQ49" si="7688">VSO47</f>
        <v>5000</v>
      </c>
      <c r="VSS47" s="255">
        <f t="shared" ref="VSS47:VSS49" si="7689">VSQ47</f>
        <v>5000</v>
      </c>
      <c r="VSU47" s="255">
        <f t="shared" ref="VSU47:VSU49" si="7690">VSS47</f>
        <v>5000</v>
      </c>
      <c r="VSW47" s="255">
        <f t="shared" ref="VSW47:VSW49" si="7691">VSU47</f>
        <v>5000</v>
      </c>
      <c r="VSY47" s="255">
        <f t="shared" ref="VSY47:VSY49" si="7692">VSW47</f>
        <v>5000</v>
      </c>
      <c r="VTA47" s="255">
        <f t="shared" ref="VTA47:VTA49" si="7693">VSY47</f>
        <v>5000</v>
      </c>
      <c r="VTC47" s="255">
        <f t="shared" ref="VTC47:VTC49" si="7694">VTA47</f>
        <v>5000</v>
      </c>
      <c r="VTE47" s="255">
        <f t="shared" ref="VTE47:VTE49" si="7695">VTC47</f>
        <v>5000</v>
      </c>
      <c r="VTG47" s="255">
        <f t="shared" ref="VTG47:VTG49" si="7696">VTE47</f>
        <v>5000</v>
      </c>
      <c r="VTI47" s="255">
        <f t="shared" ref="VTI47:VTI49" si="7697">VTG47</f>
        <v>5000</v>
      </c>
      <c r="VTK47" s="255">
        <f t="shared" ref="VTK47:VTK49" si="7698">VTI47</f>
        <v>5000</v>
      </c>
      <c r="VTM47" s="255">
        <f t="shared" ref="VTM47:VTM49" si="7699">VTK47</f>
        <v>5000</v>
      </c>
      <c r="VTO47" s="255">
        <f t="shared" ref="VTO47:VTO49" si="7700">VTM47</f>
        <v>5000</v>
      </c>
      <c r="VTQ47" s="255">
        <f t="shared" ref="VTQ47:VTQ49" si="7701">VTO47</f>
        <v>5000</v>
      </c>
      <c r="VTS47" s="255">
        <f t="shared" ref="VTS47:VTS49" si="7702">VTQ47</f>
        <v>5000</v>
      </c>
      <c r="VTU47" s="255">
        <f t="shared" ref="VTU47:VTU49" si="7703">VTS47</f>
        <v>5000</v>
      </c>
      <c r="VTW47" s="255">
        <f t="shared" ref="VTW47:VTW49" si="7704">VTU47</f>
        <v>5000</v>
      </c>
      <c r="VTY47" s="255">
        <f t="shared" ref="VTY47:VTY49" si="7705">VTW47</f>
        <v>5000</v>
      </c>
      <c r="VUA47" s="255">
        <f t="shared" ref="VUA47:VUA49" si="7706">VTY47</f>
        <v>5000</v>
      </c>
      <c r="VUC47" s="255">
        <f t="shared" ref="VUC47:VUC49" si="7707">VUA47</f>
        <v>5000</v>
      </c>
      <c r="VUE47" s="255">
        <f t="shared" ref="VUE47:VUE49" si="7708">VUC47</f>
        <v>5000</v>
      </c>
      <c r="VUG47" s="255">
        <f t="shared" ref="VUG47:VUG49" si="7709">VUE47</f>
        <v>5000</v>
      </c>
      <c r="VUI47" s="255">
        <f t="shared" ref="VUI47:VUI49" si="7710">VUG47</f>
        <v>5000</v>
      </c>
      <c r="VUK47" s="255">
        <f t="shared" ref="VUK47:VUK49" si="7711">VUI47</f>
        <v>5000</v>
      </c>
      <c r="VUM47" s="255">
        <f t="shared" ref="VUM47:VUM49" si="7712">VUK47</f>
        <v>5000</v>
      </c>
      <c r="VUO47" s="255">
        <f t="shared" ref="VUO47:VUO49" si="7713">VUM47</f>
        <v>5000</v>
      </c>
      <c r="VUQ47" s="255">
        <f t="shared" ref="VUQ47:VUQ49" si="7714">VUO47</f>
        <v>5000</v>
      </c>
      <c r="VUS47" s="255">
        <f t="shared" ref="VUS47:VUS49" si="7715">VUQ47</f>
        <v>5000</v>
      </c>
      <c r="VUU47" s="255">
        <f t="shared" ref="VUU47:VUU49" si="7716">VUS47</f>
        <v>5000</v>
      </c>
      <c r="VUW47" s="255">
        <f t="shared" ref="VUW47:VUW49" si="7717">VUU47</f>
        <v>5000</v>
      </c>
      <c r="VUY47" s="255">
        <f t="shared" ref="VUY47:VUY49" si="7718">VUW47</f>
        <v>5000</v>
      </c>
      <c r="VVA47" s="255">
        <f t="shared" ref="VVA47:VVA49" si="7719">VUY47</f>
        <v>5000</v>
      </c>
      <c r="VVC47" s="255">
        <f t="shared" ref="VVC47:VVC49" si="7720">VVA47</f>
        <v>5000</v>
      </c>
      <c r="VVE47" s="255">
        <f t="shared" ref="VVE47:VVE49" si="7721">VVC47</f>
        <v>5000</v>
      </c>
      <c r="VVG47" s="255">
        <f t="shared" ref="VVG47:VVG49" si="7722">VVE47</f>
        <v>5000</v>
      </c>
      <c r="VVI47" s="255">
        <f t="shared" ref="VVI47:VVI49" si="7723">VVG47</f>
        <v>5000</v>
      </c>
      <c r="VVK47" s="255">
        <f t="shared" ref="VVK47:VVK49" si="7724">VVI47</f>
        <v>5000</v>
      </c>
      <c r="VVM47" s="255">
        <f t="shared" ref="VVM47:VVM49" si="7725">VVK47</f>
        <v>5000</v>
      </c>
      <c r="VVO47" s="255">
        <f t="shared" ref="VVO47:VVO49" si="7726">VVM47</f>
        <v>5000</v>
      </c>
      <c r="VVQ47" s="255">
        <f t="shared" ref="VVQ47:VVQ49" si="7727">VVO47</f>
        <v>5000</v>
      </c>
      <c r="VVS47" s="255">
        <f t="shared" ref="VVS47:VVS49" si="7728">VVQ47</f>
        <v>5000</v>
      </c>
      <c r="VVU47" s="255">
        <f t="shared" ref="VVU47:VVU49" si="7729">VVS47</f>
        <v>5000</v>
      </c>
      <c r="VVW47" s="255">
        <f t="shared" ref="VVW47:VVW49" si="7730">VVU47</f>
        <v>5000</v>
      </c>
      <c r="VVY47" s="255">
        <f t="shared" ref="VVY47:VVY49" si="7731">VVW47</f>
        <v>5000</v>
      </c>
      <c r="VWA47" s="255">
        <f t="shared" ref="VWA47:VWA49" si="7732">VVY47</f>
        <v>5000</v>
      </c>
      <c r="VWC47" s="255">
        <f t="shared" ref="VWC47:VWC49" si="7733">VWA47</f>
        <v>5000</v>
      </c>
      <c r="VWE47" s="255">
        <f t="shared" ref="VWE47:VWE49" si="7734">VWC47</f>
        <v>5000</v>
      </c>
      <c r="VWG47" s="255">
        <f t="shared" ref="VWG47:VWG49" si="7735">VWE47</f>
        <v>5000</v>
      </c>
      <c r="VWI47" s="255">
        <f t="shared" ref="VWI47:VWI49" si="7736">VWG47</f>
        <v>5000</v>
      </c>
      <c r="VWK47" s="255">
        <f t="shared" ref="VWK47:VWK49" si="7737">VWI47</f>
        <v>5000</v>
      </c>
      <c r="VWM47" s="255">
        <f t="shared" ref="VWM47:VWM49" si="7738">VWK47</f>
        <v>5000</v>
      </c>
      <c r="VWO47" s="255">
        <f t="shared" ref="VWO47:VWO49" si="7739">VWM47</f>
        <v>5000</v>
      </c>
      <c r="VWQ47" s="255">
        <f t="shared" ref="VWQ47:VWQ49" si="7740">VWO47</f>
        <v>5000</v>
      </c>
      <c r="VWS47" s="255">
        <f t="shared" ref="VWS47:VWS49" si="7741">VWQ47</f>
        <v>5000</v>
      </c>
      <c r="VWU47" s="255">
        <f t="shared" ref="VWU47:VWU49" si="7742">VWS47</f>
        <v>5000</v>
      </c>
      <c r="VWW47" s="255">
        <f t="shared" ref="VWW47:VWW49" si="7743">VWU47</f>
        <v>5000</v>
      </c>
      <c r="VWY47" s="255">
        <f t="shared" ref="VWY47:VWY49" si="7744">VWW47</f>
        <v>5000</v>
      </c>
      <c r="VXA47" s="255">
        <f t="shared" ref="VXA47:VXA49" si="7745">VWY47</f>
        <v>5000</v>
      </c>
      <c r="VXC47" s="255">
        <f t="shared" ref="VXC47:VXC49" si="7746">VXA47</f>
        <v>5000</v>
      </c>
      <c r="VXE47" s="255">
        <f t="shared" ref="VXE47:VXE49" si="7747">VXC47</f>
        <v>5000</v>
      </c>
      <c r="VXG47" s="255">
        <f t="shared" ref="VXG47:VXG49" si="7748">VXE47</f>
        <v>5000</v>
      </c>
      <c r="VXI47" s="255">
        <f t="shared" ref="VXI47:VXI49" si="7749">VXG47</f>
        <v>5000</v>
      </c>
      <c r="VXK47" s="255">
        <f t="shared" ref="VXK47:VXK49" si="7750">VXI47</f>
        <v>5000</v>
      </c>
      <c r="VXM47" s="255">
        <f t="shared" ref="VXM47:VXM49" si="7751">VXK47</f>
        <v>5000</v>
      </c>
      <c r="VXO47" s="255">
        <f t="shared" ref="VXO47:VXO49" si="7752">VXM47</f>
        <v>5000</v>
      </c>
      <c r="VXQ47" s="255">
        <f t="shared" ref="VXQ47:VXQ49" si="7753">VXO47</f>
        <v>5000</v>
      </c>
      <c r="VXS47" s="255">
        <f t="shared" ref="VXS47:VXS49" si="7754">VXQ47</f>
        <v>5000</v>
      </c>
      <c r="VXU47" s="255">
        <f t="shared" ref="VXU47:VXU49" si="7755">VXS47</f>
        <v>5000</v>
      </c>
      <c r="VXW47" s="255">
        <f t="shared" ref="VXW47:VXW49" si="7756">VXU47</f>
        <v>5000</v>
      </c>
      <c r="VXY47" s="255">
        <f t="shared" ref="VXY47:VXY49" si="7757">VXW47</f>
        <v>5000</v>
      </c>
      <c r="VYA47" s="255">
        <f t="shared" ref="VYA47:VYA49" si="7758">VXY47</f>
        <v>5000</v>
      </c>
      <c r="VYC47" s="255">
        <f t="shared" ref="VYC47:VYC49" si="7759">VYA47</f>
        <v>5000</v>
      </c>
      <c r="VYE47" s="255">
        <f t="shared" ref="VYE47:VYE49" si="7760">VYC47</f>
        <v>5000</v>
      </c>
      <c r="VYG47" s="255">
        <f t="shared" ref="VYG47:VYG49" si="7761">VYE47</f>
        <v>5000</v>
      </c>
      <c r="VYI47" s="255">
        <f t="shared" ref="VYI47:VYI49" si="7762">VYG47</f>
        <v>5000</v>
      </c>
      <c r="VYK47" s="255">
        <f t="shared" ref="VYK47:VYK49" si="7763">VYI47</f>
        <v>5000</v>
      </c>
      <c r="VYM47" s="255">
        <f t="shared" ref="VYM47:VYM49" si="7764">VYK47</f>
        <v>5000</v>
      </c>
      <c r="VYO47" s="255">
        <f t="shared" ref="VYO47:VYO49" si="7765">VYM47</f>
        <v>5000</v>
      </c>
      <c r="VYQ47" s="255">
        <f t="shared" ref="VYQ47:VYQ49" si="7766">VYO47</f>
        <v>5000</v>
      </c>
      <c r="VYS47" s="255">
        <f t="shared" ref="VYS47:VYS49" si="7767">VYQ47</f>
        <v>5000</v>
      </c>
      <c r="VYU47" s="255">
        <f t="shared" ref="VYU47:VYU49" si="7768">VYS47</f>
        <v>5000</v>
      </c>
      <c r="VYW47" s="255">
        <f t="shared" ref="VYW47:VYW49" si="7769">VYU47</f>
        <v>5000</v>
      </c>
      <c r="VYY47" s="255">
        <f t="shared" ref="VYY47:VYY49" si="7770">VYW47</f>
        <v>5000</v>
      </c>
      <c r="VZA47" s="255">
        <f t="shared" ref="VZA47:VZA49" si="7771">VYY47</f>
        <v>5000</v>
      </c>
      <c r="VZC47" s="255">
        <f t="shared" ref="VZC47:VZC49" si="7772">VZA47</f>
        <v>5000</v>
      </c>
      <c r="VZE47" s="255">
        <f t="shared" ref="VZE47:VZE49" si="7773">VZC47</f>
        <v>5000</v>
      </c>
      <c r="VZG47" s="255">
        <f t="shared" ref="VZG47:VZG49" si="7774">VZE47</f>
        <v>5000</v>
      </c>
      <c r="VZI47" s="255">
        <f t="shared" ref="VZI47:VZI49" si="7775">VZG47</f>
        <v>5000</v>
      </c>
      <c r="VZK47" s="255">
        <f t="shared" ref="VZK47:VZK49" si="7776">VZI47</f>
        <v>5000</v>
      </c>
      <c r="VZM47" s="255">
        <f t="shared" ref="VZM47:VZM49" si="7777">VZK47</f>
        <v>5000</v>
      </c>
      <c r="VZO47" s="255">
        <f t="shared" ref="VZO47:VZO49" si="7778">VZM47</f>
        <v>5000</v>
      </c>
      <c r="VZQ47" s="255">
        <f t="shared" ref="VZQ47:VZQ49" si="7779">VZO47</f>
        <v>5000</v>
      </c>
      <c r="VZS47" s="255">
        <f t="shared" ref="VZS47:VZS49" si="7780">VZQ47</f>
        <v>5000</v>
      </c>
      <c r="VZU47" s="255">
        <f t="shared" ref="VZU47:VZU49" si="7781">VZS47</f>
        <v>5000</v>
      </c>
      <c r="VZW47" s="255">
        <f t="shared" ref="VZW47:VZW49" si="7782">VZU47</f>
        <v>5000</v>
      </c>
      <c r="VZY47" s="255">
        <f t="shared" ref="VZY47:VZY49" si="7783">VZW47</f>
        <v>5000</v>
      </c>
      <c r="WAA47" s="255">
        <f t="shared" ref="WAA47:WAA49" si="7784">VZY47</f>
        <v>5000</v>
      </c>
      <c r="WAC47" s="255">
        <f t="shared" ref="WAC47:WAC49" si="7785">WAA47</f>
        <v>5000</v>
      </c>
      <c r="WAE47" s="255">
        <f t="shared" ref="WAE47:WAE49" si="7786">WAC47</f>
        <v>5000</v>
      </c>
      <c r="WAG47" s="255">
        <f t="shared" ref="WAG47:WAG49" si="7787">WAE47</f>
        <v>5000</v>
      </c>
      <c r="WAI47" s="255">
        <f t="shared" ref="WAI47:WAI49" si="7788">WAG47</f>
        <v>5000</v>
      </c>
      <c r="WAK47" s="255">
        <f t="shared" ref="WAK47:WAK49" si="7789">WAI47</f>
        <v>5000</v>
      </c>
      <c r="WAM47" s="255">
        <f t="shared" ref="WAM47:WAM49" si="7790">WAK47</f>
        <v>5000</v>
      </c>
      <c r="WAO47" s="255">
        <f t="shared" ref="WAO47:WAO49" si="7791">WAM47</f>
        <v>5000</v>
      </c>
      <c r="WAQ47" s="255">
        <f t="shared" ref="WAQ47:WAQ49" si="7792">WAO47</f>
        <v>5000</v>
      </c>
      <c r="WAS47" s="255">
        <f t="shared" ref="WAS47:WAS49" si="7793">WAQ47</f>
        <v>5000</v>
      </c>
      <c r="WAU47" s="255">
        <f t="shared" ref="WAU47:WAU49" si="7794">WAS47</f>
        <v>5000</v>
      </c>
      <c r="WAW47" s="255">
        <f t="shared" ref="WAW47:WAW49" si="7795">WAU47</f>
        <v>5000</v>
      </c>
      <c r="WAY47" s="255">
        <f t="shared" ref="WAY47:WAY49" si="7796">WAW47</f>
        <v>5000</v>
      </c>
      <c r="WBA47" s="255">
        <f t="shared" ref="WBA47:WBA49" si="7797">WAY47</f>
        <v>5000</v>
      </c>
      <c r="WBC47" s="255">
        <f t="shared" ref="WBC47:WBC49" si="7798">WBA47</f>
        <v>5000</v>
      </c>
      <c r="WBE47" s="255">
        <f t="shared" ref="WBE47:WBE49" si="7799">WBC47</f>
        <v>5000</v>
      </c>
      <c r="WBG47" s="255">
        <f t="shared" ref="WBG47:WBG49" si="7800">WBE47</f>
        <v>5000</v>
      </c>
      <c r="WBI47" s="255">
        <f t="shared" ref="WBI47:WBI49" si="7801">WBG47</f>
        <v>5000</v>
      </c>
      <c r="WBK47" s="255">
        <f t="shared" ref="WBK47:WBK49" si="7802">WBI47</f>
        <v>5000</v>
      </c>
      <c r="WBM47" s="255">
        <f t="shared" ref="WBM47:WBM49" si="7803">WBK47</f>
        <v>5000</v>
      </c>
      <c r="WBO47" s="255">
        <f t="shared" ref="WBO47:WBO49" si="7804">WBM47</f>
        <v>5000</v>
      </c>
      <c r="WBQ47" s="255">
        <f t="shared" ref="WBQ47:WBQ49" si="7805">WBO47</f>
        <v>5000</v>
      </c>
      <c r="WBS47" s="255">
        <f t="shared" ref="WBS47:WBS49" si="7806">WBQ47</f>
        <v>5000</v>
      </c>
      <c r="WBU47" s="255">
        <f t="shared" ref="WBU47:WBU49" si="7807">WBS47</f>
        <v>5000</v>
      </c>
      <c r="WBW47" s="255">
        <f t="shared" ref="WBW47:WBW49" si="7808">WBU47</f>
        <v>5000</v>
      </c>
      <c r="WBY47" s="255">
        <f t="shared" ref="WBY47:WBY49" si="7809">WBW47</f>
        <v>5000</v>
      </c>
      <c r="WCA47" s="255">
        <f t="shared" ref="WCA47:WCA49" si="7810">WBY47</f>
        <v>5000</v>
      </c>
      <c r="WCC47" s="255">
        <f t="shared" ref="WCC47:WCC49" si="7811">WCA47</f>
        <v>5000</v>
      </c>
      <c r="WCE47" s="255">
        <f t="shared" ref="WCE47:WCE49" si="7812">WCC47</f>
        <v>5000</v>
      </c>
      <c r="WCG47" s="255">
        <f t="shared" ref="WCG47:WCG49" si="7813">WCE47</f>
        <v>5000</v>
      </c>
      <c r="WCI47" s="255">
        <f t="shared" ref="WCI47:WCI49" si="7814">WCG47</f>
        <v>5000</v>
      </c>
      <c r="WCK47" s="255">
        <f t="shared" ref="WCK47:WCK49" si="7815">WCI47</f>
        <v>5000</v>
      </c>
      <c r="WCM47" s="255">
        <f t="shared" ref="WCM47:WCM49" si="7816">WCK47</f>
        <v>5000</v>
      </c>
      <c r="WCO47" s="255">
        <f t="shared" ref="WCO47:WCO49" si="7817">WCM47</f>
        <v>5000</v>
      </c>
      <c r="WCQ47" s="255">
        <f t="shared" ref="WCQ47:WCQ49" si="7818">WCO47</f>
        <v>5000</v>
      </c>
      <c r="WCS47" s="255">
        <f t="shared" ref="WCS47:WCS49" si="7819">WCQ47</f>
        <v>5000</v>
      </c>
      <c r="WCU47" s="255">
        <f t="shared" ref="WCU47:WCU49" si="7820">WCS47</f>
        <v>5000</v>
      </c>
      <c r="WCW47" s="255">
        <f t="shared" ref="WCW47:WCW49" si="7821">WCU47</f>
        <v>5000</v>
      </c>
      <c r="WCY47" s="255">
        <f t="shared" ref="WCY47:WCY49" si="7822">WCW47</f>
        <v>5000</v>
      </c>
      <c r="WDA47" s="255">
        <f t="shared" ref="WDA47:WDA49" si="7823">WCY47</f>
        <v>5000</v>
      </c>
      <c r="WDC47" s="255">
        <f t="shared" ref="WDC47:WDC49" si="7824">WDA47</f>
        <v>5000</v>
      </c>
      <c r="WDE47" s="255">
        <f t="shared" ref="WDE47:WDE49" si="7825">WDC47</f>
        <v>5000</v>
      </c>
      <c r="WDG47" s="255">
        <f t="shared" ref="WDG47:WDG49" si="7826">WDE47</f>
        <v>5000</v>
      </c>
      <c r="WDI47" s="255">
        <f t="shared" ref="WDI47:WDI49" si="7827">WDG47</f>
        <v>5000</v>
      </c>
      <c r="WDK47" s="255">
        <f t="shared" ref="WDK47:WDK49" si="7828">WDI47</f>
        <v>5000</v>
      </c>
      <c r="WDM47" s="255">
        <f t="shared" ref="WDM47:WDM49" si="7829">WDK47</f>
        <v>5000</v>
      </c>
      <c r="WDO47" s="255">
        <f t="shared" ref="WDO47:WDO49" si="7830">WDM47</f>
        <v>5000</v>
      </c>
      <c r="WDQ47" s="255">
        <f t="shared" ref="WDQ47:WDQ49" si="7831">WDO47</f>
        <v>5000</v>
      </c>
      <c r="WDS47" s="255">
        <f t="shared" ref="WDS47:WDS49" si="7832">WDQ47</f>
        <v>5000</v>
      </c>
      <c r="WDU47" s="255">
        <f t="shared" ref="WDU47:WDU49" si="7833">WDS47</f>
        <v>5000</v>
      </c>
      <c r="WDW47" s="255">
        <f t="shared" ref="WDW47:WDW49" si="7834">WDU47</f>
        <v>5000</v>
      </c>
      <c r="WDY47" s="255">
        <f t="shared" ref="WDY47:WDY49" si="7835">WDW47</f>
        <v>5000</v>
      </c>
      <c r="WEA47" s="255">
        <f t="shared" ref="WEA47:WEA49" si="7836">WDY47</f>
        <v>5000</v>
      </c>
      <c r="WEC47" s="255">
        <f t="shared" ref="WEC47:WEC49" si="7837">WEA47</f>
        <v>5000</v>
      </c>
      <c r="WEE47" s="255">
        <f t="shared" ref="WEE47:WEE49" si="7838">WEC47</f>
        <v>5000</v>
      </c>
      <c r="WEG47" s="255">
        <f t="shared" ref="WEG47:WEG49" si="7839">WEE47</f>
        <v>5000</v>
      </c>
      <c r="WEI47" s="255">
        <f t="shared" ref="WEI47:WEI49" si="7840">WEG47</f>
        <v>5000</v>
      </c>
      <c r="WEK47" s="255">
        <f t="shared" ref="WEK47:WEK49" si="7841">WEI47</f>
        <v>5000</v>
      </c>
      <c r="WEM47" s="255">
        <f t="shared" ref="WEM47:WEM49" si="7842">WEK47</f>
        <v>5000</v>
      </c>
      <c r="WEO47" s="255">
        <f t="shared" ref="WEO47:WEO49" si="7843">WEM47</f>
        <v>5000</v>
      </c>
      <c r="WEQ47" s="255">
        <f t="shared" ref="WEQ47:WEQ49" si="7844">WEO47</f>
        <v>5000</v>
      </c>
      <c r="WES47" s="255">
        <f t="shared" ref="WES47:WES49" si="7845">WEQ47</f>
        <v>5000</v>
      </c>
      <c r="WEU47" s="255">
        <f t="shared" ref="WEU47:WEU49" si="7846">WES47</f>
        <v>5000</v>
      </c>
      <c r="WEW47" s="255">
        <f t="shared" ref="WEW47:WEW49" si="7847">WEU47</f>
        <v>5000</v>
      </c>
      <c r="WEY47" s="255">
        <f t="shared" ref="WEY47:WEY49" si="7848">WEW47</f>
        <v>5000</v>
      </c>
      <c r="WFA47" s="255">
        <f t="shared" ref="WFA47:WFA49" si="7849">WEY47</f>
        <v>5000</v>
      </c>
      <c r="WFC47" s="255">
        <f t="shared" ref="WFC47:WFC49" si="7850">WFA47</f>
        <v>5000</v>
      </c>
      <c r="WFE47" s="255">
        <f t="shared" ref="WFE47:WFE49" si="7851">WFC47</f>
        <v>5000</v>
      </c>
      <c r="WFG47" s="255">
        <f t="shared" ref="WFG47:WFG49" si="7852">WFE47</f>
        <v>5000</v>
      </c>
      <c r="WFI47" s="255">
        <f t="shared" ref="WFI47:WFI49" si="7853">WFG47</f>
        <v>5000</v>
      </c>
      <c r="WFK47" s="255">
        <f t="shared" ref="WFK47:WFK49" si="7854">WFI47</f>
        <v>5000</v>
      </c>
      <c r="WFM47" s="255">
        <f t="shared" ref="WFM47:WFM49" si="7855">WFK47</f>
        <v>5000</v>
      </c>
      <c r="WFO47" s="255">
        <f t="shared" ref="WFO47:WFO49" si="7856">WFM47</f>
        <v>5000</v>
      </c>
      <c r="WFQ47" s="255">
        <f t="shared" ref="WFQ47:WFQ49" si="7857">WFO47</f>
        <v>5000</v>
      </c>
      <c r="WFS47" s="255">
        <f t="shared" ref="WFS47:WFS49" si="7858">WFQ47</f>
        <v>5000</v>
      </c>
      <c r="WFU47" s="255">
        <f t="shared" ref="WFU47:WFU49" si="7859">WFS47</f>
        <v>5000</v>
      </c>
      <c r="WFW47" s="255">
        <f t="shared" ref="WFW47:WFW49" si="7860">WFU47</f>
        <v>5000</v>
      </c>
      <c r="WFY47" s="255">
        <f t="shared" ref="WFY47:WFY49" si="7861">WFW47</f>
        <v>5000</v>
      </c>
      <c r="WGA47" s="255">
        <f t="shared" ref="WGA47:WGA49" si="7862">WFY47</f>
        <v>5000</v>
      </c>
      <c r="WGC47" s="255">
        <f t="shared" ref="WGC47:WGC49" si="7863">WGA47</f>
        <v>5000</v>
      </c>
      <c r="WGE47" s="255">
        <f t="shared" ref="WGE47:WGE49" si="7864">WGC47</f>
        <v>5000</v>
      </c>
      <c r="WGG47" s="255">
        <f t="shared" ref="WGG47:WGG49" si="7865">WGE47</f>
        <v>5000</v>
      </c>
      <c r="WGI47" s="255">
        <f t="shared" ref="WGI47:WGI49" si="7866">WGG47</f>
        <v>5000</v>
      </c>
      <c r="WGK47" s="255">
        <f t="shared" ref="WGK47:WGK49" si="7867">WGI47</f>
        <v>5000</v>
      </c>
      <c r="WGM47" s="255">
        <f t="shared" ref="WGM47:WGM49" si="7868">WGK47</f>
        <v>5000</v>
      </c>
      <c r="WGO47" s="255">
        <f t="shared" ref="WGO47:WGO49" si="7869">WGM47</f>
        <v>5000</v>
      </c>
      <c r="WGQ47" s="255">
        <f t="shared" ref="WGQ47:WGQ49" si="7870">WGO47</f>
        <v>5000</v>
      </c>
      <c r="WGS47" s="255">
        <f t="shared" ref="WGS47:WGS49" si="7871">WGQ47</f>
        <v>5000</v>
      </c>
      <c r="WGU47" s="255">
        <f t="shared" ref="WGU47:WGU49" si="7872">WGS47</f>
        <v>5000</v>
      </c>
      <c r="WGW47" s="255">
        <f t="shared" ref="WGW47:WGW49" si="7873">WGU47</f>
        <v>5000</v>
      </c>
      <c r="WGY47" s="255">
        <f t="shared" ref="WGY47:WGY49" si="7874">WGW47</f>
        <v>5000</v>
      </c>
      <c r="WHA47" s="255">
        <f t="shared" ref="WHA47:WHA49" si="7875">WGY47</f>
        <v>5000</v>
      </c>
      <c r="WHC47" s="255">
        <f t="shared" ref="WHC47:WHC49" si="7876">WHA47</f>
        <v>5000</v>
      </c>
      <c r="WHE47" s="255">
        <f t="shared" ref="WHE47:WHE49" si="7877">WHC47</f>
        <v>5000</v>
      </c>
      <c r="WHG47" s="255">
        <f t="shared" ref="WHG47:WHG49" si="7878">WHE47</f>
        <v>5000</v>
      </c>
      <c r="WHI47" s="255">
        <f t="shared" ref="WHI47:WHI49" si="7879">WHG47</f>
        <v>5000</v>
      </c>
      <c r="WHK47" s="255">
        <f t="shared" ref="WHK47:WHK49" si="7880">WHI47</f>
        <v>5000</v>
      </c>
      <c r="WHM47" s="255">
        <f t="shared" ref="WHM47:WHM49" si="7881">WHK47</f>
        <v>5000</v>
      </c>
      <c r="WHO47" s="255">
        <f t="shared" ref="WHO47:WHO49" si="7882">WHM47</f>
        <v>5000</v>
      </c>
      <c r="WHQ47" s="255">
        <f t="shared" ref="WHQ47:WHQ49" si="7883">WHO47</f>
        <v>5000</v>
      </c>
      <c r="WHS47" s="255">
        <f t="shared" ref="WHS47:WHS49" si="7884">WHQ47</f>
        <v>5000</v>
      </c>
      <c r="WHU47" s="255">
        <f t="shared" ref="WHU47:WHU49" si="7885">WHS47</f>
        <v>5000</v>
      </c>
      <c r="WHW47" s="255">
        <f t="shared" ref="WHW47:WHW49" si="7886">WHU47</f>
        <v>5000</v>
      </c>
      <c r="WHY47" s="255">
        <f t="shared" ref="WHY47:WHY49" si="7887">WHW47</f>
        <v>5000</v>
      </c>
      <c r="WIA47" s="255">
        <f t="shared" ref="WIA47:WIA49" si="7888">WHY47</f>
        <v>5000</v>
      </c>
      <c r="WIC47" s="255">
        <f t="shared" ref="WIC47:WIC49" si="7889">WIA47</f>
        <v>5000</v>
      </c>
      <c r="WIE47" s="255">
        <f t="shared" ref="WIE47:WIE49" si="7890">WIC47</f>
        <v>5000</v>
      </c>
      <c r="WIG47" s="255">
        <f t="shared" ref="WIG47:WIG49" si="7891">WIE47</f>
        <v>5000</v>
      </c>
      <c r="WII47" s="255">
        <f t="shared" ref="WII47:WII49" si="7892">WIG47</f>
        <v>5000</v>
      </c>
      <c r="WIK47" s="255">
        <f t="shared" ref="WIK47:WIK49" si="7893">WII47</f>
        <v>5000</v>
      </c>
      <c r="WIM47" s="255">
        <f t="shared" ref="WIM47:WIM49" si="7894">WIK47</f>
        <v>5000</v>
      </c>
      <c r="WIO47" s="255">
        <f t="shared" ref="WIO47:WIO49" si="7895">WIM47</f>
        <v>5000</v>
      </c>
      <c r="WIQ47" s="255">
        <f t="shared" ref="WIQ47:WIQ49" si="7896">WIO47</f>
        <v>5000</v>
      </c>
      <c r="WIS47" s="255">
        <f t="shared" ref="WIS47:WIS49" si="7897">WIQ47</f>
        <v>5000</v>
      </c>
      <c r="WIU47" s="255">
        <f t="shared" ref="WIU47:WIU49" si="7898">WIS47</f>
        <v>5000</v>
      </c>
      <c r="WIW47" s="255">
        <f t="shared" ref="WIW47:WIW49" si="7899">WIU47</f>
        <v>5000</v>
      </c>
      <c r="WIY47" s="255">
        <f t="shared" ref="WIY47:WIY49" si="7900">WIW47</f>
        <v>5000</v>
      </c>
      <c r="WJA47" s="255">
        <f t="shared" ref="WJA47:WJA49" si="7901">WIY47</f>
        <v>5000</v>
      </c>
      <c r="WJC47" s="255">
        <f t="shared" ref="WJC47:WJC49" si="7902">WJA47</f>
        <v>5000</v>
      </c>
      <c r="WJE47" s="255">
        <f t="shared" ref="WJE47:WJE49" si="7903">WJC47</f>
        <v>5000</v>
      </c>
      <c r="WJG47" s="255">
        <f t="shared" ref="WJG47:WJG49" si="7904">WJE47</f>
        <v>5000</v>
      </c>
      <c r="WJI47" s="255">
        <f t="shared" ref="WJI47:WJI49" si="7905">WJG47</f>
        <v>5000</v>
      </c>
      <c r="WJK47" s="255">
        <f t="shared" ref="WJK47:WJK49" si="7906">WJI47</f>
        <v>5000</v>
      </c>
      <c r="WJM47" s="255">
        <f t="shared" ref="WJM47:WJM49" si="7907">WJK47</f>
        <v>5000</v>
      </c>
      <c r="WJO47" s="255">
        <f t="shared" ref="WJO47:WJO49" si="7908">WJM47</f>
        <v>5000</v>
      </c>
      <c r="WJQ47" s="255">
        <f t="shared" ref="WJQ47:WJQ49" si="7909">WJO47</f>
        <v>5000</v>
      </c>
      <c r="WJS47" s="255">
        <f t="shared" ref="WJS47:WJS49" si="7910">WJQ47</f>
        <v>5000</v>
      </c>
      <c r="WJU47" s="255">
        <f t="shared" ref="WJU47:WJU49" si="7911">WJS47</f>
        <v>5000</v>
      </c>
      <c r="WJW47" s="255">
        <f t="shared" ref="WJW47:WJW49" si="7912">WJU47</f>
        <v>5000</v>
      </c>
      <c r="WJY47" s="255">
        <f t="shared" ref="WJY47:WJY49" si="7913">WJW47</f>
        <v>5000</v>
      </c>
      <c r="WKA47" s="255">
        <f t="shared" ref="WKA47:WKA49" si="7914">WJY47</f>
        <v>5000</v>
      </c>
      <c r="WKC47" s="255">
        <f t="shared" ref="WKC47:WKC49" si="7915">WKA47</f>
        <v>5000</v>
      </c>
      <c r="WKE47" s="255">
        <f t="shared" ref="WKE47:WKE49" si="7916">WKC47</f>
        <v>5000</v>
      </c>
      <c r="WKG47" s="255">
        <f t="shared" ref="WKG47:WKG49" si="7917">WKE47</f>
        <v>5000</v>
      </c>
      <c r="WKI47" s="255">
        <f t="shared" ref="WKI47:WKI49" si="7918">WKG47</f>
        <v>5000</v>
      </c>
      <c r="WKK47" s="255">
        <f t="shared" ref="WKK47:WKK49" si="7919">WKI47</f>
        <v>5000</v>
      </c>
      <c r="WKM47" s="255">
        <f t="shared" ref="WKM47:WKM49" si="7920">WKK47</f>
        <v>5000</v>
      </c>
      <c r="WKO47" s="255">
        <f t="shared" ref="WKO47:WKO49" si="7921">WKM47</f>
        <v>5000</v>
      </c>
      <c r="WKQ47" s="255">
        <f t="shared" ref="WKQ47:WKQ49" si="7922">WKO47</f>
        <v>5000</v>
      </c>
      <c r="WKS47" s="255">
        <f t="shared" ref="WKS47:WKS49" si="7923">WKQ47</f>
        <v>5000</v>
      </c>
      <c r="WKU47" s="255">
        <f t="shared" ref="WKU47:WKU49" si="7924">WKS47</f>
        <v>5000</v>
      </c>
      <c r="WKW47" s="255">
        <f t="shared" ref="WKW47:WKW49" si="7925">WKU47</f>
        <v>5000</v>
      </c>
      <c r="WKY47" s="255">
        <f t="shared" ref="WKY47:WKY49" si="7926">WKW47</f>
        <v>5000</v>
      </c>
      <c r="WLA47" s="255">
        <f t="shared" ref="WLA47:WLA49" si="7927">WKY47</f>
        <v>5000</v>
      </c>
      <c r="WLC47" s="255">
        <f t="shared" ref="WLC47:WLC49" si="7928">WLA47</f>
        <v>5000</v>
      </c>
      <c r="WLE47" s="255">
        <f t="shared" ref="WLE47:WLE49" si="7929">WLC47</f>
        <v>5000</v>
      </c>
      <c r="WLG47" s="255">
        <f t="shared" ref="WLG47:WLG49" si="7930">WLE47</f>
        <v>5000</v>
      </c>
      <c r="WLI47" s="255">
        <f t="shared" ref="WLI47:WLI49" si="7931">WLG47</f>
        <v>5000</v>
      </c>
      <c r="WLK47" s="255">
        <f t="shared" ref="WLK47:WLK49" si="7932">WLI47</f>
        <v>5000</v>
      </c>
      <c r="WLM47" s="255">
        <f t="shared" ref="WLM47:WLM49" si="7933">WLK47</f>
        <v>5000</v>
      </c>
      <c r="WLO47" s="255">
        <f t="shared" ref="WLO47:WLO49" si="7934">WLM47</f>
        <v>5000</v>
      </c>
      <c r="WLQ47" s="255">
        <f t="shared" ref="WLQ47:WLQ49" si="7935">WLO47</f>
        <v>5000</v>
      </c>
      <c r="WLS47" s="255">
        <f t="shared" ref="WLS47:WLS49" si="7936">WLQ47</f>
        <v>5000</v>
      </c>
      <c r="WLU47" s="255">
        <f t="shared" ref="WLU47:WLU49" si="7937">WLS47</f>
        <v>5000</v>
      </c>
      <c r="WLW47" s="255">
        <f t="shared" ref="WLW47:WLW49" si="7938">WLU47</f>
        <v>5000</v>
      </c>
      <c r="WLY47" s="255">
        <f t="shared" ref="WLY47:WLY49" si="7939">WLW47</f>
        <v>5000</v>
      </c>
      <c r="WMA47" s="255">
        <f t="shared" ref="WMA47:WMA49" si="7940">WLY47</f>
        <v>5000</v>
      </c>
      <c r="WMC47" s="255">
        <f t="shared" ref="WMC47:WMC49" si="7941">WMA47</f>
        <v>5000</v>
      </c>
      <c r="WME47" s="255">
        <f t="shared" ref="WME47:WME49" si="7942">WMC47</f>
        <v>5000</v>
      </c>
      <c r="WMG47" s="255">
        <f t="shared" ref="WMG47:WMG49" si="7943">WME47</f>
        <v>5000</v>
      </c>
      <c r="WMI47" s="255">
        <f t="shared" ref="WMI47:WMI49" si="7944">WMG47</f>
        <v>5000</v>
      </c>
      <c r="WMK47" s="255">
        <f t="shared" ref="WMK47:WMK49" si="7945">WMI47</f>
        <v>5000</v>
      </c>
      <c r="WMM47" s="255">
        <f t="shared" ref="WMM47:WMM49" si="7946">WMK47</f>
        <v>5000</v>
      </c>
      <c r="WMO47" s="255">
        <f t="shared" ref="WMO47:WMO49" si="7947">WMM47</f>
        <v>5000</v>
      </c>
      <c r="WMQ47" s="255">
        <f t="shared" ref="WMQ47:WMQ49" si="7948">WMO47</f>
        <v>5000</v>
      </c>
      <c r="WMS47" s="255">
        <f t="shared" ref="WMS47:WMS49" si="7949">WMQ47</f>
        <v>5000</v>
      </c>
      <c r="WMU47" s="255">
        <f t="shared" ref="WMU47:WMU49" si="7950">WMS47</f>
        <v>5000</v>
      </c>
      <c r="WMW47" s="255">
        <f t="shared" ref="WMW47:WMW49" si="7951">WMU47</f>
        <v>5000</v>
      </c>
      <c r="WMY47" s="255">
        <f t="shared" ref="WMY47:WMY49" si="7952">WMW47</f>
        <v>5000</v>
      </c>
      <c r="WNA47" s="255">
        <f t="shared" ref="WNA47:WNA49" si="7953">WMY47</f>
        <v>5000</v>
      </c>
      <c r="WNC47" s="255">
        <f t="shared" ref="WNC47:WNC49" si="7954">WNA47</f>
        <v>5000</v>
      </c>
      <c r="WNE47" s="255">
        <f t="shared" ref="WNE47:WNE49" si="7955">WNC47</f>
        <v>5000</v>
      </c>
      <c r="WNG47" s="255">
        <f t="shared" ref="WNG47:WNG49" si="7956">WNE47</f>
        <v>5000</v>
      </c>
      <c r="WNI47" s="255">
        <f t="shared" ref="WNI47:WNI49" si="7957">WNG47</f>
        <v>5000</v>
      </c>
      <c r="WNK47" s="255">
        <f t="shared" ref="WNK47:WNK49" si="7958">WNI47</f>
        <v>5000</v>
      </c>
      <c r="WNM47" s="255">
        <f t="shared" ref="WNM47:WNM49" si="7959">WNK47</f>
        <v>5000</v>
      </c>
      <c r="WNO47" s="255">
        <f t="shared" ref="WNO47:WNO49" si="7960">WNM47</f>
        <v>5000</v>
      </c>
      <c r="WNQ47" s="255">
        <f t="shared" ref="WNQ47:WNQ49" si="7961">WNO47</f>
        <v>5000</v>
      </c>
      <c r="WNS47" s="255">
        <f t="shared" ref="WNS47:WNS49" si="7962">WNQ47</f>
        <v>5000</v>
      </c>
      <c r="WNU47" s="255">
        <f t="shared" ref="WNU47:WNU49" si="7963">WNS47</f>
        <v>5000</v>
      </c>
      <c r="WNW47" s="255">
        <f t="shared" ref="WNW47:WNW49" si="7964">WNU47</f>
        <v>5000</v>
      </c>
      <c r="WNY47" s="255">
        <f t="shared" ref="WNY47:WNY49" si="7965">WNW47</f>
        <v>5000</v>
      </c>
      <c r="WOA47" s="255">
        <f t="shared" ref="WOA47:WOA49" si="7966">WNY47</f>
        <v>5000</v>
      </c>
      <c r="WOC47" s="255">
        <f t="shared" ref="WOC47:WOC49" si="7967">WOA47</f>
        <v>5000</v>
      </c>
      <c r="WOE47" s="255">
        <f t="shared" ref="WOE47:WOE49" si="7968">WOC47</f>
        <v>5000</v>
      </c>
      <c r="WOG47" s="255">
        <f t="shared" ref="WOG47:WOG49" si="7969">WOE47</f>
        <v>5000</v>
      </c>
      <c r="WOI47" s="255">
        <f t="shared" ref="WOI47:WOI49" si="7970">WOG47</f>
        <v>5000</v>
      </c>
      <c r="WOK47" s="255">
        <f t="shared" ref="WOK47:WOK49" si="7971">WOI47</f>
        <v>5000</v>
      </c>
      <c r="WOM47" s="255">
        <f t="shared" ref="WOM47:WOM49" si="7972">WOK47</f>
        <v>5000</v>
      </c>
      <c r="WOO47" s="255">
        <f t="shared" ref="WOO47:WOO49" si="7973">WOM47</f>
        <v>5000</v>
      </c>
      <c r="WOQ47" s="255">
        <f t="shared" ref="WOQ47:WOQ49" si="7974">WOO47</f>
        <v>5000</v>
      </c>
      <c r="WOS47" s="255">
        <f t="shared" ref="WOS47:WOS49" si="7975">WOQ47</f>
        <v>5000</v>
      </c>
      <c r="WOU47" s="255">
        <f t="shared" ref="WOU47:WOU49" si="7976">WOS47</f>
        <v>5000</v>
      </c>
      <c r="WOW47" s="255">
        <f t="shared" ref="WOW47:WOW49" si="7977">WOU47</f>
        <v>5000</v>
      </c>
      <c r="WOY47" s="255">
        <f t="shared" ref="WOY47:WOY49" si="7978">WOW47</f>
        <v>5000</v>
      </c>
      <c r="WPA47" s="255">
        <f t="shared" ref="WPA47:WPA49" si="7979">WOY47</f>
        <v>5000</v>
      </c>
      <c r="WPC47" s="255">
        <f t="shared" ref="WPC47:WPC49" si="7980">WPA47</f>
        <v>5000</v>
      </c>
      <c r="WPE47" s="255">
        <f t="shared" ref="WPE47:WPE49" si="7981">WPC47</f>
        <v>5000</v>
      </c>
      <c r="WPG47" s="255">
        <f t="shared" ref="WPG47:WPG49" si="7982">WPE47</f>
        <v>5000</v>
      </c>
      <c r="WPI47" s="255">
        <f t="shared" ref="WPI47:WPI49" si="7983">WPG47</f>
        <v>5000</v>
      </c>
      <c r="WPK47" s="255">
        <f t="shared" ref="WPK47:WPK49" si="7984">WPI47</f>
        <v>5000</v>
      </c>
      <c r="WPM47" s="255">
        <f t="shared" ref="WPM47:WPM49" si="7985">WPK47</f>
        <v>5000</v>
      </c>
      <c r="WPO47" s="255">
        <f t="shared" ref="WPO47:WPO49" si="7986">WPM47</f>
        <v>5000</v>
      </c>
      <c r="WPQ47" s="255">
        <f t="shared" ref="WPQ47:WPQ49" si="7987">WPO47</f>
        <v>5000</v>
      </c>
      <c r="WPS47" s="255">
        <f t="shared" ref="WPS47:WPS49" si="7988">WPQ47</f>
        <v>5000</v>
      </c>
      <c r="WPU47" s="255">
        <f t="shared" ref="WPU47:WPU49" si="7989">WPS47</f>
        <v>5000</v>
      </c>
      <c r="WPW47" s="255">
        <f t="shared" ref="WPW47:WPW49" si="7990">WPU47</f>
        <v>5000</v>
      </c>
      <c r="WPY47" s="255">
        <f t="shared" ref="WPY47:WPY49" si="7991">WPW47</f>
        <v>5000</v>
      </c>
      <c r="WQA47" s="255">
        <f t="shared" ref="WQA47:WQA49" si="7992">WPY47</f>
        <v>5000</v>
      </c>
      <c r="WQC47" s="255">
        <f t="shared" ref="WQC47:WQC49" si="7993">WQA47</f>
        <v>5000</v>
      </c>
      <c r="WQE47" s="255">
        <f t="shared" ref="WQE47:WQE49" si="7994">WQC47</f>
        <v>5000</v>
      </c>
      <c r="WQG47" s="255">
        <f t="shared" ref="WQG47:WQG49" si="7995">WQE47</f>
        <v>5000</v>
      </c>
      <c r="WQI47" s="255">
        <f t="shared" ref="WQI47:WQI49" si="7996">WQG47</f>
        <v>5000</v>
      </c>
      <c r="WQK47" s="255">
        <f t="shared" ref="WQK47:WQK49" si="7997">WQI47</f>
        <v>5000</v>
      </c>
      <c r="WQM47" s="255">
        <f t="shared" ref="WQM47:WQM49" si="7998">WQK47</f>
        <v>5000</v>
      </c>
      <c r="WQO47" s="255">
        <f t="shared" ref="WQO47:WQO49" si="7999">WQM47</f>
        <v>5000</v>
      </c>
      <c r="WQQ47" s="255">
        <f t="shared" ref="WQQ47:WQQ49" si="8000">WQO47</f>
        <v>5000</v>
      </c>
      <c r="WQS47" s="255">
        <f t="shared" ref="WQS47:WQS49" si="8001">WQQ47</f>
        <v>5000</v>
      </c>
      <c r="WQU47" s="255">
        <f t="shared" ref="WQU47:WQU49" si="8002">WQS47</f>
        <v>5000</v>
      </c>
      <c r="WQW47" s="255">
        <f t="shared" ref="WQW47:WQW49" si="8003">WQU47</f>
        <v>5000</v>
      </c>
      <c r="WQY47" s="255">
        <f t="shared" ref="WQY47:WQY49" si="8004">WQW47</f>
        <v>5000</v>
      </c>
      <c r="WRA47" s="255">
        <f t="shared" ref="WRA47:WRA49" si="8005">WQY47</f>
        <v>5000</v>
      </c>
      <c r="WRC47" s="255">
        <f t="shared" ref="WRC47:WRC49" si="8006">WRA47</f>
        <v>5000</v>
      </c>
      <c r="WRE47" s="255">
        <f t="shared" ref="WRE47:WRE49" si="8007">WRC47</f>
        <v>5000</v>
      </c>
      <c r="WRG47" s="255">
        <f t="shared" ref="WRG47:WRG49" si="8008">WRE47</f>
        <v>5000</v>
      </c>
      <c r="WRI47" s="255">
        <f t="shared" ref="WRI47:WRI49" si="8009">WRG47</f>
        <v>5000</v>
      </c>
      <c r="WRK47" s="255">
        <f t="shared" ref="WRK47:WRK49" si="8010">WRI47</f>
        <v>5000</v>
      </c>
      <c r="WRM47" s="255">
        <f t="shared" ref="WRM47:WRM49" si="8011">WRK47</f>
        <v>5000</v>
      </c>
      <c r="WRO47" s="255">
        <f t="shared" ref="WRO47:WRO49" si="8012">WRM47</f>
        <v>5000</v>
      </c>
      <c r="WRQ47" s="255">
        <f t="shared" ref="WRQ47:WRQ49" si="8013">WRO47</f>
        <v>5000</v>
      </c>
      <c r="WRS47" s="255">
        <f t="shared" ref="WRS47:WRS49" si="8014">WRQ47</f>
        <v>5000</v>
      </c>
      <c r="WRU47" s="255">
        <f t="shared" ref="WRU47:WRU49" si="8015">WRS47</f>
        <v>5000</v>
      </c>
      <c r="WRW47" s="255">
        <f t="shared" ref="WRW47:WRW49" si="8016">WRU47</f>
        <v>5000</v>
      </c>
      <c r="WRY47" s="255">
        <f t="shared" ref="WRY47:WRY49" si="8017">WRW47</f>
        <v>5000</v>
      </c>
      <c r="WSA47" s="255">
        <f t="shared" ref="WSA47:WSA49" si="8018">WRY47</f>
        <v>5000</v>
      </c>
      <c r="WSC47" s="255">
        <f t="shared" ref="WSC47:WSC49" si="8019">WSA47</f>
        <v>5000</v>
      </c>
      <c r="WSE47" s="255">
        <f t="shared" ref="WSE47:WSE49" si="8020">WSC47</f>
        <v>5000</v>
      </c>
      <c r="WSG47" s="255">
        <f t="shared" ref="WSG47:WSG49" si="8021">WSE47</f>
        <v>5000</v>
      </c>
      <c r="WSI47" s="255">
        <f t="shared" ref="WSI47:WSI49" si="8022">WSG47</f>
        <v>5000</v>
      </c>
      <c r="WSK47" s="255">
        <f t="shared" ref="WSK47:WSK49" si="8023">WSI47</f>
        <v>5000</v>
      </c>
      <c r="WSM47" s="255">
        <f t="shared" ref="WSM47:WSM49" si="8024">WSK47</f>
        <v>5000</v>
      </c>
      <c r="WSO47" s="255">
        <f t="shared" ref="WSO47:WSO49" si="8025">WSM47</f>
        <v>5000</v>
      </c>
      <c r="WSQ47" s="255">
        <f t="shared" ref="WSQ47:WSQ49" si="8026">WSO47</f>
        <v>5000</v>
      </c>
      <c r="WSS47" s="255">
        <f t="shared" ref="WSS47:WSS49" si="8027">WSQ47</f>
        <v>5000</v>
      </c>
      <c r="WSU47" s="255">
        <f t="shared" ref="WSU47:WSU49" si="8028">WSS47</f>
        <v>5000</v>
      </c>
      <c r="WSW47" s="255">
        <f t="shared" ref="WSW47:WSW49" si="8029">WSU47</f>
        <v>5000</v>
      </c>
      <c r="WSY47" s="255">
        <f t="shared" ref="WSY47:WSY49" si="8030">WSW47</f>
        <v>5000</v>
      </c>
      <c r="WTA47" s="255">
        <f t="shared" ref="WTA47:WTA49" si="8031">WSY47</f>
        <v>5000</v>
      </c>
      <c r="WTC47" s="255">
        <f t="shared" ref="WTC47:WTC49" si="8032">WTA47</f>
        <v>5000</v>
      </c>
      <c r="WTE47" s="255">
        <f t="shared" ref="WTE47:WTE49" si="8033">WTC47</f>
        <v>5000</v>
      </c>
      <c r="WTG47" s="255">
        <f t="shared" ref="WTG47:WTG49" si="8034">WTE47</f>
        <v>5000</v>
      </c>
      <c r="WTI47" s="255">
        <f t="shared" ref="WTI47:WTI49" si="8035">WTG47</f>
        <v>5000</v>
      </c>
      <c r="WTK47" s="255">
        <f t="shared" ref="WTK47:WTK49" si="8036">WTI47</f>
        <v>5000</v>
      </c>
      <c r="WTM47" s="255">
        <f t="shared" ref="WTM47:WTM49" si="8037">WTK47</f>
        <v>5000</v>
      </c>
      <c r="WTO47" s="255">
        <f t="shared" ref="WTO47:WTO49" si="8038">WTM47</f>
        <v>5000</v>
      </c>
      <c r="WTQ47" s="255">
        <f t="shared" ref="WTQ47:WTQ49" si="8039">WTO47</f>
        <v>5000</v>
      </c>
      <c r="WTS47" s="255">
        <f t="shared" ref="WTS47:WTS49" si="8040">WTQ47</f>
        <v>5000</v>
      </c>
      <c r="WTU47" s="255">
        <f t="shared" ref="WTU47:WTU49" si="8041">WTS47</f>
        <v>5000</v>
      </c>
      <c r="WTW47" s="255">
        <f t="shared" ref="WTW47:WTW49" si="8042">WTU47</f>
        <v>5000</v>
      </c>
      <c r="WTY47" s="255">
        <f t="shared" ref="WTY47:WTY49" si="8043">WTW47</f>
        <v>5000</v>
      </c>
      <c r="WUA47" s="255">
        <f t="shared" ref="WUA47:WUA49" si="8044">WTY47</f>
        <v>5000</v>
      </c>
      <c r="WUC47" s="255">
        <f t="shared" ref="WUC47:WUC49" si="8045">WUA47</f>
        <v>5000</v>
      </c>
      <c r="WUE47" s="255">
        <f t="shared" ref="WUE47:WUE49" si="8046">WUC47</f>
        <v>5000</v>
      </c>
      <c r="WUG47" s="255">
        <f t="shared" ref="WUG47:WUG49" si="8047">WUE47</f>
        <v>5000</v>
      </c>
      <c r="WUI47" s="255">
        <f t="shared" ref="WUI47:WUI49" si="8048">WUG47</f>
        <v>5000</v>
      </c>
      <c r="WUK47" s="255">
        <f t="shared" ref="WUK47:WUK49" si="8049">WUI47</f>
        <v>5000</v>
      </c>
      <c r="WUM47" s="255">
        <f t="shared" ref="WUM47:WUM49" si="8050">WUK47</f>
        <v>5000</v>
      </c>
      <c r="WUO47" s="255">
        <f t="shared" ref="WUO47:WUO49" si="8051">WUM47</f>
        <v>5000</v>
      </c>
      <c r="WUQ47" s="255">
        <f t="shared" ref="WUQ47:WUQ49" si="8052">WUO47</f>
        <v>5000</v>
      </c>
      <c r="WUS47" s="255">
        <f t="shared" ref="WUS47:WUS49" si="8053">WUQ47</f>
        <v>5000</v>
      </c>
      <c r="WUU47" s="255">
        <f t="shared" ref="WUU47:WUU49" si="8054">WUS47</f>
        <v>5000</v>
      </c>
      <c r="WUW47" s="255">
        <f t="shared" ref="WUW47:WUW49" si="8055">WUU47</f>
        <v>5000</v>
      </c>
      <c r="WUY47" s="255">
        <f t="shared" ref="WUY47:WUY49" si="8056">WUW47</f>
        <v>5000</v>
      </c>
      <c r="WVA47" s="255">
        <f t="shared" ref="WVA47:WVA49" si="8057">WUY47</f>
        <v>5000</v>
      </c>
      <c r="WVC47" s="255">
        <f t="shared" ref="WVC47:WVC49" si="8058">WVA47</f>
        <v>5000</v>
      </c>
      <c r="WVE47" s="255">
        <f t="shared" ref="WVE47:WVE49" si="8059">WVC47</f>
        <v>5000</v>
      </c>
      <c r="WVG47" s="255">
        <f t="shared" ref="WVG47:WVG49" si="8060">WVE47</f>
        <v>5000</v>
      </c>
      <c r="WVI47" s="255">
        <f t="shared" ref="WVI47:WVI49" si="8061">WVG47</f>
        <v>5000</v>
      </c>
      <c r="WVK47" s="255">
        <f t="shared" ref="WVK47:WVK49" si="8062">WVI47</f>
        <v>5000</v>
      </c>
      <c r="WVM47" s="255">
        <f t="shared" ref="WVM47:WVM49" si="8063">WVK47</f>
        <v>5000</v>
      </c>
      <c r="WVO47" s="255">
        <f t="shared" ref="WVO47:WVO49" si="8064">WVM47</f>
        <v>5000</v>
      </c>
      <c r="WVQ47" s="255">
        <f t="shared" ref="WVQ47:WVQ49" si="8065">WVO47</f>
        <v>5000</v>
      </c>
      <c r="WVS47" s="255">
        <f t="shared" ref="WVS47:WVS49" si="8066">WVQ47</f>
        <v>5000</v>
      </c>
      <c r="WVU47" s="255">
        <f t="shared" ref="WVU47:WVU49" si="8067">WVS47</f>
        <v>5000</v>
      </c>
      <c r="WVW47" s="255">
        <f t="shared" ref="WVW47:WVW49" si="8068">WVU47</f>
        <v>5000</v>
      </c>
      <c r="WVY47" s="255">
        <f t="shared" ref="WVY47:WVY49" si="8069">WVW47</f>
        <v>5000</v>
      </c>
      <c r="WWA47" s="255">
        <f t="shared" ref="WWA47:WWA49" si="8070">WVY47</f>
        <v>5000</v>
      </c>
      <c r="WWC47" s="255">
        <f t="shared" ref="WWC47:WWC49" si="8071">WWA47</f>
        <v>5000</v>
      </c>
      <c r="WWE47" s="255">
        <f t="shared" ref="WWE47:WWE49" si="8072">WWC47</f>
        <v>5000</v>
      </c>
      <c r="WWG47" s="255">
        <f t="shared" ref="WWG47:WWG49" si="8073">WWE47</f>
        <v>5000</v>
      </c>
      <c r="WWI47" s="255">
        <f t="shared" ref="WWI47:WWI49" si="8074">WWG47</f>
        <v>5000</v>
      </c>
      <c r="WWK47" s="255">
        <f t="shared" ref="WWK47:WWK49" si="8075">WWI47</f>
        <v>5000</v>
      </c>
      <c r="WWM47" s="255">
        <f t="shared" ref="WWM47:WWM49" si="8076">WWK47</f>
        <v>5000</v>
      </c>
      <c r="WWO47" s="255">
        <f t="shared" ref="WWO47:WWO49" si="8077">WWM47</f>
        <v>5000</v>
      </c>
      <c r="WWQ47" s="255">
        <f t="shared" ref="WWQ47:WWQ49" si="8078">WWO47</f>
        <v>5000</v>
      </c>
      <c r="WWS47" s="255">
        <f t="shared" ref="WWS47:WWS49" si="8079">WWQ47</f>
        <v>5000</v>
      </c>
      <c r="WWU47" s="255">
        <f t="shared" ref="WWU47:WWU49" si="8080">WWS47</f>
        <v>5000</v>
      </c>
      <c r="WWW47" s="255">
        <f t="shared" ref="WWW47:WWW49" si="8081">WWU47</f>
        <v>5000</v>
      </c>
      <c r="WWY47" s="255">
        <f t="shared" ref="WWY47:WWY49" si="8082">WWW47</f>
        <v>5000</v>
      </c>
      <c r="WXA47" s="255">
        <f t="shared" ref="WXA47:WXA49" si="8083">WWY47</f>
        <v>5000</v>
      </c>
      <c r="WXC47" s="255">
        <f t="shared" ref="WXC47:WXC49" si="8084">WXA47</f>
        <v>5000</v>
      </c>
      <c r="WXE47" s="255">
        <f t="shared" ref="WXE47:WXE49" si="8085">WXC47</f>
        <v>5000</v>
      </c>
      <c r="WXG47" s="255">
        <f t="shared" ref="WXG47:WXG49" si="8086">WXE47</f>
        <v>5000</v>
      </c>
      <c r="WXI47" s="255">
        <f t="shared" ref="WXI47:WXI49" si="8087">WXG47</f>
        <v>5000</v>
      </c>
      <c r="WXK47" s="255">
        <f t="shared" ref="WXK47:WXK49" si="8088">WXI47</f>
        <v>5000</v>
      </c>
      <c r="WXM47" s="255">
        <f t="shared" ref="WXM47:WXM49" si="8089">WXK47</f>
        <v>5000</v>
      </c>
      <c r="WXO47" s="255">
        <f t="shared" ref="WXO47:WXO49" si="8090">WXM47</f>
        <v>5000</v>
      </c>
      <c r="WXQ47" s="255">
        <f t="shared" ref="WXQ47:WXQ49" si="8091">WXO47</f>
        <v>5000</v>
      </c>
      <c r="WXS47" s="255">
        <f t="shared" ref="WXS47:WXS49" si="8092">WXQ47</f>
        <v>5000</v>
      </c>
      <c r="WXU47" s="255">
        <f t="shared" ref="WXU47:WXU49" si="8093">WXS47</f>
        <v>5000</v>
      </c>
      <c r="WXW47" s="255">
        <f t="shared" ref="WXW47:WXW49" si="8094">WXU47</f>
        <v>5000</v>
      </c>
      <c r="WXY47" s="255">
        <f t="shared" ref="WXY47:WXY49" si="8095">WXW47</f>
        <v>5000</v>
      </c>
      <c r="WYA47" s="255">
        <f t="shared" ref="WYA47:WYA49" si="8096">WXY47</f>
        <v>5000</v>
      </c>
      <c r="WYC47" s="255">
        <f t="shared" ref="WYC47:WYC49" si="8097">WYA47</f>
        <v>5000</v>
      </c>
      <c r="WYE47" s="255">
        <f t="shared" ref="WYE47:WYE49" si="8098">WYC47</f>
        <v>5000</v>
      </c>
      <c r="WYG47" s="255">
        <f t="shared" ref="WYG47:WYG49" si="8099">WYE47</f>
        <v>5000</v>
      </c>
      <c r="WYI47" s="255">
        <f t="shared" ref="WYI47:WYI49" si="8100">WYG47</f>
        <v>5000</v>
      </c>
      <c r="WYK47" s="255">
        <f t="shared" ref="WYK47:WYK49" si="8101">WYI47</f>
        <v>5000</v>
      </c>
      <c r="WYM47" s="255">
        <f t="shared" ref="WYM47:WYM49" si="8102">WYK47</f>
        <v>5000</v>
      </c>
      <c r="WYO47" s="255">
        <f t="shared" ref="WYO47:WYO49" si="8103">WYM47</f>
        <v>5000</v>
      </c>
      <c r="WYQ47" s="255">
        <f t="shared" ref="WYQ47:WYQ49" si="8104">WYO47</f>
        <v>5000</v>
      </c>
      <c r="WYS47" s="255">
        <f t="shared" ref="WYS47:WYS49" si="8105">WYQ47</f>
        <v>5000</v>
      </c>
      <c r="WYU47" s="255">
        <f t="shared" ref="WYU47:WYU49" si="8106">WYS47</f>
        <v>5000</v>
      </c>
      <c r="WYW47" s="255">
        <f t="shared" ref="WYW47:WYW49" si="8107">WYU47</f>
        <v>5000</v>
      </c>
      <c r="WYY47" s="255">
        <f t="shared" ref="WYY47:WYY49" si="8108">WYW47</f>
        <v>5000</v>
      </c>
      <c r="WZA47" s="255">
        <f t="shared" ref="WZA47:WZA49" si="8109">WYY47</f>
        <v>5000</v>
      </c>
      <c r="WZC47" s="255">
        <f t="shared" ref="WZC47:WZC49" si="8110">WZA47</f>
        <v>5000</v>
      </c>
      <c r="WZE47" s="255">
        <f t="shared" ref="WZE47:WZE49" si="8111">WZC47</f>
        <v>5000</v>
      </c>
      <c r="WZG47" s="255">
        <f t="shared" ref="WZG47:WZG49" si="8112">WZE47</f>
        <v>5000</v>
      </c>
      <c r="WZI47" s="255">
        <f t="shared" ref="WZI47:WZI49" si="8113">WZG47</f>
        <v>5000</v>
      </c>
      <c r="WZK47" s="255">
        <f t="shared" ref="WZK47:WZK49" si="8114">WZI47</f>
        <v>5000</v>
      </c>
      <c r="WZM47" s="255">
        <f t="shared" ref="WZM47:WZM49" si="8115">WZK47</f>
        <v>5000</v>
      </c>
      <c r="WZO47" s="255">
        <f t="shared" ref="WZO47:WZO49" si="8116">WZM47</f>
        <v>5000</v>
      </c>
      <c r="WZQ47" s="255">
        <f t="shared" ref="WZQ47:WZQ49" si="8117">WZO47</f>
        <v>5000</v>
      </c>
      <c r="WZS47" s="255">
        <f t="shared" ref="WZS47:WZS49" si="8118">WZQ47</f>
        <v>5000</v>
      </c>
      <c r="WZU47" s="255">
        <f t="shared" ref="WZU47:WZU49" si="8119">WZS47</f>
        <v>5000</v>
      </c>
      <c r="WZW47" s="255">
        <f t="shared" ref="WZW47:WZW49" si="8120">WZU47</f>
        <v>5000</v>
      </c>
      <c r="WZY47" s="255">
        <f t="shared" ref="WZY47:WZY49" si="8121">WZW47</f>
        <v>5000</v>
      </c>
      <c r="XAA47" s="255">
        <f t="shared" ref="XAA47:XAA49" si="8122">WZY47</f>
        <v>5000</v>
      </c>
      <c r="XAC47" s="255">
        <f t="shared" ref="XAC47:XAC49" si="8123">XAA47</f>
        <v>5000</v>
      </c>
      <c r="XAE47" s="255">
        <f t="shared" ref="XAE47:XAE49" si="8124">XAC47</f>
        <v>5000</v>
      </c>
      <c r="XAG47" s="255">
        <f t="shared" ref="XAG47:XAG49" si="8125">XAE47</f>
        <v>5000</v>
      </c>
      <c r="XAI47" s="255">
        <f t="shared" ref="XAI47:XAI49" si="8126">XAG47</f>
        <v>5000</v>
      </c>
      <c r="XAK47" s="255">
        <f t="shared" ref="XAK47:XAK49" si="8127">XAI47</f>
        <v>5000</v>
      </c>
      <c r="XAM47" s="255">
        <f t="shared" ref="XAM47:XAM49" si="8128">XAK47</f>
        <v>5000</v>
      </c>
      <c r="XAO47" s="255">
        <f t="shared" ref="XAO47:XAO49" si="8129">XAM47</f>
        <v>5000</v>
      </c>
      <c r="XAQ47" s="255">
        <f t="shared" ref="XAQ47:XAQ49" si="8130">XAO47</f>
        <v>5000</v>
      </c>
      <c r="XAS47" s="255">
        <f t="shared" ref="XAS47:XAS49" si="8131">XAQ47</f>
        <v>5000</v>
      </c>
      <c r="XAU47" s="255">
        <f t="shared" ref="XAU47:XAU49" si="8132">XAS47</f>
        <v>5000</v>
      </c>
      <c r="XAW47" s="255">
        <f t="shared" ref="XAW47:XAW49" si="8133">XAU47</f>
        <v>5000</v>
      </c>
      <c r="XAY47" s="255">
        <f t="shared" ref="XAY47:XAY49" si="8134">XAW47</f>
        <v>5000</v>
      </c>
      <c r="XBA47" s="255">
        <f t="shared" ref="XBA47:XBA49" si="8135">XAY47</f>
        <v>5000</v>
      </c>
      <c r="XBC47" s="255">
        <f t="shared" ref="XBC47:XBC49" si="8136">XBA47</f>
        <v>5000</v>
      </c>
      <c r="XBE47" s="255">
        <f t="shared" ref="XBE47:XBE49" si="8137">XBC47</f>
        <v>5000</v>
      </c>
      <c r="XBG47" s="255">
        <f t="shared" ref="XBG47:XBG49" si="8138">XBE47</f>
        <v>5000</v>
      </c>
      <c r="XBI47" s="255">
        <f t="shared" ref="XBI47:XBI49" si="8139">XBG47</f>
        <v>5000</v>
      </c>
      <c r="XBK47" s="255">
        <f t="shared" ref="XBK47:XBK49" si="8140">XBI47</f>
        <v>5000</v>
      </c>
      <c r="XBM47" s="255">
        <f t="shared" ref="XBM47:XBM49" si="8141">XBK47</f>
        <v>5000</v>
      </c>
      <c r="XBO47" s="255">
        <f t="shared" ref="XBO47:XBO49" si="8142">XBM47</f>
        <v>5000</v>
      </c>
      <c r="XBQ47" s="255">
        <f t="shared" ref="XBQ47:XBQ49" si="8143">XBO47</f>
        <v>5000</v>
      </c>
      <c r="XBS47" s="255">
        <f t="shared" ref="XBS47:XBS49" si="8144">XBQ47</f>
        <v>5000</v>
      </c>
      <c r="XBU47" s="255">
        <f t="shared" ref="XBU47:XBU49" si="8145">XBS47</f>
        <v>5000</v>
      </c>
      <c r="XBW47" s="255">
        <f t="shared" ref="XBW47:XBW49" si="8146">XBU47</f>
        <v>5000</v>
      </c>
      <c r="XBY47" s="255">
        <f t="shared" ref="XBY47:XBY49" si="8147">XBW47</f>
        <v>5000</v>
      </c>
      <c r="XCA47" s="255">
        <f t="shared" ref="XCA47:XCA49" si="8148">XBY47</f>
        <v>5000</v>
      </c>
      <c r="XCC47" s="255">
        <f t="shared" ref="XCC47:XCC49" si="8149">XCA47</f>
        <v>5000</v>
      </c>
      <c r="XCE47" s="255">
        <f t="shared" ref="XCE47:XCE49" si="8150">XCC47</f>
        <v>5000</v>
      </c>
      <c r="XCG47" s="255">
        <f t="shared" ref="XCG47:XCG49" si="8151">XCE47</f>
        <v>5000</v>
      </c>
      <c r="XCI47" s="255">
        <f t="shared" ref="XCI47:XCI49" si="8152">XCG47</f>
        <v>5000</v>
      </c>
      <c r="XCK47" s="255">
        <f t="shared" ref="XCK47:XCK49" si="8153">XCI47</f>
        <v>5000</v>
      </c>
      <c r="XCM47" s="255">
        <f t="shared" ref="XCM47:XCM49" si="8154">XCK47</f>
        <v>5000</v>
      </c>
      <c r="XCO47" s="255">
        <f t="shared" ref="XCO47:XCO49" si="8155">XCM47</f>
        <v>5000</v>
      </c>
      <c r="XCQ47" s="255">
        <f t="shared" ref="XCQ47:XCQ49" si="8156">XCO47</f>
        <v>5000</v>
      </c>
      <c r="XCS47" s="255">
        <f t="shared" ref="XCS47:XCS49" si="8157">XCQ47</f>
        <v>5000</v>
      </c>
      <c r="XCU47" s="255">
        <f t="shared" ref="XCU47:XCU49" si="8158">XCS47</f>
        <v>5000</v>
      </c>
      <c r="XCW47" s="255">
        <f t="shared" ref="XCW47:XCW49" si="8159">XCU47</f>
        <v>5000</v>
      </c>
      <c r="XCY47" s="255">
        <f t="shared" ref="XCY47:XCY49" si="8160">XCW47</f>
        <v>5000</v>
      </c>
      <c r="XDA47" s="255">
        <f t="shared" ref="XDA47:XDA49" si="8161">XCY47</f>
        <v>5000</v>
      </c>
      <c r="XDC47" s="255">
        <f t="shared" ref="XDC47:XDC49" si="8162">XDA47</f>
        <v>5000</v>
      </c>
      <c r="XDE47" s="255">
        <f t="shared" ref="XDE47:XDE49" si="8163">XDC47</f>
        <v>5000</v>
      </c>
      <c r="XDG47" s="255">
        <f t="shared" ref="XDG47:XDG49" si="8164">XDE47</f>
        <v>5000</v>
      </c>
      <c r="XDI47" s="255">
        <f t="shared" ref="XDI47:XDI49" si="8165">XDG47</f>
        <v>5000</v>
      </c>
      <c r="XDK47" s="255">
        <f t="shared" ref="XDK47:XDK49" si="8166">XDI47</f>
        <v>5000</v>
      </c>
      <c r="XDM47" s="255">
        <f t="shared" ref="XDM47:XDM49" si="8167">XDK47</f>
        <v>5000</v>
      </c>
      <c r="XDO47" s="255">
        <f t="shared" ref="XDO47:XDO49" si="8168">XDM47</f>
        <v>5000</v>
      </c>
      <c r="XDQ47" s="255">
        <f t="shared" ref="XDQ47:XDQ49" si="8169">XDO47</f>
        <v>5000</v>
      </c>
      <c r="XDS47" s="255">
        <f t="shared" ref="XDS47:XDS49" si="8170">XDQ47</f>
        <v>5000</v>
      </c>
      <c r="XDU47" s="255">
        <f t="shared" ref="XDU47:XDU49" si="8171">XDS47</f>
        <v>5000</v>
      </c>
      <c r="XDW47" s="255">
        <f t="shared" ref="XDW47:XDW49" si="8172">XDU47</f>
        <v>5000</v>
      </c>
      <c r="XDY47" s="255">
        <f t="shared" ref="XDY47:XDY49" si="8173">XDW47</f>
        <v>5000</v>
      </c>
      <c r="XEA47" s="255">
        <f t="shared" ref="XEA47:XEA49" si="8174">XDY47</f>
        <v>5000</v>
      </c>
      <c r="XEC47" s="255">
        <f t="shared" ref="XEC47:XEC49" si="8175">XEA47</f>
        <v>5000</v>
      </c>
      <c r="XEE47" s="255">
        <f t="shared" ref="XEE47:XEE49" si="8176">XEC47</f>
        <v>5000</v>
      </c>
      <c r="XEG47" s="255">
        <f t="shared" ref="XEG47:XEG49" si="8177">XEE47</f>
        <v>5000</v>
      </c>
      <c r="XEI47" s="255">
        <f t="shared" ref="XEI47:XEI49" si="8178">XEG47</f>
        <v>5000</v>
      </c>
      <c r="XEK47" s="255">
        <f t="shared" ref="XEK47:XEK49" si="8179">XEI47</f>
        <v>5000</v>
      </c>
      <c r="XEM47" s="255">
        <f t="shared" ref="XEM47:XEM49" si="8180">XEK47</f>
        <v>5000</v>
      </c>
      <c r="XEO47" s="255">
        <f t="shared" ref="XEO47:XEO49" si="8181">XEM47</f>
        <v>5000</v>
      </c>
      <c r="XEQ47" s="255">
        <f t="shared" ref="XEQ47:XEQ49" si="8182">XEO47</f>
        <v>5000</v>
      </c>
      <c r="XES47" s="255">
        <f t="shared" ref="XES47:XES49" si="8183">XEQ47</f>
        <v>5000</v>
      </c>
      <c r="XEU47" s="255">
        <f t="shared" ref="XEU47:XEU49" si="8184">XES47</f>
        <v>5000</v>
      </c>
      <c r="XEW47" s="255">
        <f t="shared" ref="XEW47:XEW49" si="8185">XEU47</f>
        <v>5000</v>
      </c>
      <c r="XEY47" s="255">
        <f t="shared" ref="XEY47:XEY49" si="8186">XEW47</f>
        <v>5000</v>
      </c>
      <c r="XFA47" s="255">
        <f t="shared" ref="XFA47:XFA49" si="8187">XEY47</f>
        <v>5000</v>
      </c>
      <c r="XFC47" s="255">
        <f t="shared" ref="XFC47:XFC49" si="8188">XFA47</f>
        <v>5000</v>
      </c>
    </row>
    <row r="48" spans="1:16384" s="152" customFormat="1">
      <c r="A48" s="152" t="s">
        <v>942</v>
      </c>
      <c r="C48" s="394"/>
      <c r="E48" s="384">
        <v>5000</v>
      </c>
      <c r="F48" s="363"/>
      <c r="G48" s="255">
        <f t="shared" ref="G48:G49" si="8189">E48</f>
        <v>5000</v>
      </c>
      <c r="H48" s="363"/>
      <c r="I48" s="255">
        <f t="shared" si="1"/>
        <v>5000</v>
      </c>
      <c r="J48" s="363"/>
      <c r="K48" s="255">
        <f t="shared" si="2"/>
        <v>5000</v>
      </c>
      <c r="L48" s="363"/>
      <c r="M48" s="255">
        <f t="shared" si="3"/>
        <v>5000</v>
      </c>
      <c r="N48" s="363"/>
      <c r="O48" s="255">
        <f t="shared" si="4"/>
        <v>5000</v>
      </c>
      <c r="P48" s="363"/>
      <c r="Q48" s="255">
        <f t="shared" si="5"/>
        <v>5000</v>
      </c>
      <c r="R48" s="363"/>
      <c r="S48" s="255">
        <f t="shared" si="6"/>
        <v>5000</v>
      </c>
      <c r="T48" s="363"/>
      <c r="U48" s="255">
        <f t="shared" si="7"/>
        <v>5000</v>
      </c>
      <c r="V48" s="363"/>
      <c r="W48" s="255">
        <f t="shared" si="8"/>
        <v>5000</v>
      </c>
      <c r="X48" s="363"/>
      <c r="Y48" s="255">
        <f t="shared" si="9"/>
        <v>5000</v>
      </c>
      <c r="Z48" s="363"/>
      <c r="AA48" s="255">
        <f t="shared" si="10"/>
        <v>5000</v>
      </c>
      <c r="AB48" s="363"/>
      <c r="AC48" s="255">
        <f t="shared" si="11"/>
        <v>5000</v>
      </c>
      <c r="AD48" s="363"/>
      <c r="AE48" s="255">
        <f t="shared" si="12"/>
        <v>5000</v>
      </c>
      <c r="AF48" s="363"/>
      <c r="AG48" s="255">
        <f t="shared" si="13"/>
        <v>5000</v>
      </c>
      <c r="AH48" s="363"/>
      <c r="AI48" s="255">
        <f t="shared" si="14"/>
        <v>5000</v>
      </c>
      <c r="AJ48" s="363"/>
      <c r="AK48" s="255">
        <f t="shared" si="15"/>
        <v>5000</v>
      </c>
      <c r="AL48" s="363"/>
      <c r="AM48" s="255">
        <f t="shared" si="16"/>
        <v>5000</v>
      </c>
      <c r="AN48" s="363"/>
      <c r="AO48" s="255">
        <f t="shared" si="17"/>
        <v>5000</v>
      </c>
      <c r="AP48" s="363"/>
      <c r="AQ48" s="255">
        <f t="shared" si="18"/>
        <v>5000</v>
      </c>
      <c r="AR48" s="363"/>
      <c r="AS48" s="255">
        <f t="shared" si="19"/>
        <v>5000</v>
      </c>
      <c r="AT48" s="363"/>
      <c r="AU48" s="255">
        <f t="shared" si="20"/>
        <v>5000</v>
      </c>
      <c r="AV48" s="363"/>
      <c r="AW48" s="255">
        <f t="shared" si="21"/>
        <v>5000</v>
      </c>
      <c r="AX48" s="363"/>
      <c r="AY48" s="255">
        <f t="shared" si="22"/>
        <v>5000</v>
      </c>
      <c r="AZ48" s="363"/>
      <c r="BA48" s="255">
        <f t="shared" si="23"/>
        <v>5000</v>
      </c>
      <c r="BB48" s="363"/>
      <c r="BC48" s="255">
        <f t="shared" si="24"/>
        <v>5000</v>
      </c>
      <c r="BD48" s="363"/>
      <c r="BE48" s="255">
        <f t="shared" si="25"/>
        <v>5000</v>
      </c>
      <c r="BF48" s="363"/>
      <c r="BG48" s="255">
        <f t="shared" si="26"/>
        <v>5000</v>
      </c>
      <c r="BH48" s="363"/>
      <c r="BI48" s="255">
        <f t="shared" si="27"/>
        <v>5000</v>
      </c>
      <c r="BJ48" s="363"/>
      <c r="BK48" s="255">
        <f t="shared" si="28"/>
        <v>5000</v>
      </c>
      <c r="BL48" s="363"/>
      <c r="BM48" s="255">
        <f t="shared" si="29"/>
        <v>5000</v>
      </c>
      <c r="BN48" s="363"/>
      <c r="BO48" s="255">
        <f t="shared" si="30"/>
        <v>5000</v>
      </c>
      <c r="BP48" s="363"/>
      <c r="BQ48" s="255">
        <f t="shared" si="31"/>
        <v>5000</v>
      </c>
      <c r="BR48" s="363"/>
      <c r="BS48" s="255">
        <f t="shared" si="32"/>
        <v>5000</v>
      </c>
      <c r="BT48" s="363"/>
      <c r="BU48" s="255">
        <f t="shared" si="33"/>
        <v>5000</v>
      </c>
      <c r="BV48" s="363"/>
      <c r="BW48" s="255">
        <f t="shared" si="34"/>
        <v>5000</v>
      </c>
      <c r="BX48" s="363"/>
      <c r="BY48" s="255">
        <f t="shared" si="35"/>
        <v>5000</v>
      </c>
      <c r="BZ48" s="363"/>
      <c r="CA48" s="255">
        <f t="shared" si="36"/>
        <v>5000</v>
      </c>
      <c r="CB48" s="363"/>
      <c r="CC48" s="255">
        <f t="shared" si="37"/>
        <v>5000</v>
      </c>
      <c r="CD48" s="363"/>
      <c r="CE48" s="255">
        <f t="shared" si="38"/>
        <v>5000</v>
      </c>
      <c r="CF48" s="363"/>
      <c r="CG48" s="255">
        <f t="shared" si="39"/>
        <v>5000</v>
      </c>
      <c r="CH48" s="363"/>
      <c r="CI48" s="255">
        <f t="shared" si="40"/>
        <v>5000</v>
      </c>
      <c r="CJ48" s="363"/>
      <c r="CK48" s="255">
        <f t="shared" si="41"/>
        <v>5000</v>
      </c>
      <c r="CL48" s="363"/>
      <c r="CM48" s="255">
        <f t="shared" si="42"/>
        <v>5000</v>
      </c>
      <c r="CN48" s="363"/>
      <c r="CO48" s="255">
        <f t="shared" si="43"/>
        <v>5000</v>
      </c>
      <c r="CP48" s="363"/>
      <c r="CQ48" s="255">
        <f t="shared" si="44"/>
        <v>5000</v>
      </c>
      <c r="CR48" s="363"/>
      <c r="CS48" s="255">
        <f t="shared" si="45"/>
        <v>5000</v>
      </c>
      <c r="CT48" s="363"/>
      <c r="CU48" s="255">
        <f t="shared" si="46"/>
        <v>5000</v>
      </c>
      <c r="CV48" s="363"/>
      <c r="CW48" s="255">
        <f t="shared" si="47"/>
        <v>5000</v>
      </c>
      <c r="CX48" s="363"/>
      <c r="CY48" s="255">
        <f t="shared" si="48"/>
        <v>5000</v>
      </c>
      <c r="CZ48" s="363"/>
      <c r="DA48" s="255">
        <f t="shared" si="49"/>
        <v>5000</v>
      </c>
      <c r="DB48" s="363"/>
      <c r="DC48" s="255">
        <f t="shared" si="50"/>
        <v>5000</v>
      </c>
      <c r="DD48" s="363"/>
      <c r="DE48" s="255">
        <f t="shared" si="51"/>
        <v>5000</v>
      </c>
      <c r="DF48" s="363"/>
      <c r="DG48" s="255">
        <f t="shared" si="52"/>
        <v>5000</v>
      </c>
      <c r="DH48" s="363"/>
      <c r="DI48" s="255">
        <f t="shared" si="53"/>
        <v>5000</v>
      </c>
      <c r="DJ48" s="363"/>
      <c r="DK48" s="255">
        <f t="shared" si="54"/>
        <v>5000</v>
      </c>
      <c r="DL48" s="363"/>
      <c r="DM48" s="255">
        <f t="shared" si="55"/>
        <v>5000</v>
      </c>
      <c r="DN48" s="363"/>
      <c r="DO48" s="255">
        <f t="shared" si="56"/>
        <v>5000</v>
      </c>
      <c r="DP48" s="363"/>
      <c r="DQ48" s="255">
        <f t="shared" si="57"/>
        <v>5000</v>
      </c>
      <c r="DR48" s="363"/>
      <c r="DS48" s="255">
        <f t="shared" si="58"/>
        <v>5000</v>
      </c>
      <c r="DT48" s="363"/>
      <c r="DU48" s="255">
        <f t="shared" si="59"/>
        <v>5000</v>
      </c>
      <c r="DV48" s="363"/>
      <c r="DW48" s="255">
        <f t="shared" si="60"/>
        <v>5000</v>
      </c>
      <c r="DX48" s="363"/>
      <c r="DY48" s="255">
        <f t="shared" si="61"/>
        <v>5000</v>
      </c>
      <c r="DZ48" s="363"/>
      <c r="EA48" s="255">
        <f t="shared" si="62"/>
        <v>5000</v>
      </c>
      <c r="EB48" s="363"/>
      <c r="EC48" s="255">
        <f t="shared" si="63"/>
        <v>5000</v>
      </c>
      <c r="ED48" s="363"/>
      <c r="EE48" s="255">
        <f t="shared" si="64"/>
        <v>5000</v>
      </c>
      <c r="EF48" s="363"/>
      <c r="EG48" s="255">
        <f t="shared" si="65"/>
        <v>5000</v>
      </c>
      <c r="EH48" s="363"/>
      <c r="EI48" s="255">
        <f t="shared" si="66"/>
        <v>5000</v>
      </c>
      <c r="EJ48" s="363"/>
      <c r="EK48" s="255">
        <f t="shared" si="67"/>
        <v>5000</v>
      </c>
      <c r="EL48" s="363"/>
      <c r="EM48" s="255">
        <f t="shared" si="68"/>
        <v>5000</v>
      </c>
      <c r="EN48" s="363"/>
      <c r="EO48" s="255">
        <f t="shared" si="69"/>
        <v>5000</v>
      </c>
      <c r="EP48" s="363"/>
      <c r="EQ48" s="255">
        <f t="shared" si="70"/>
        <v>5000</v>
      </c>
      <c r="ER48" s="363"/>
      <c r="ES48" s="255">
        <f t="shared" si="71"/>
        <v>5000</v>
      </c>
      <c r="ET48" s="363"/>
      <c r="EU48" s="255">
        <f t="shared" si="72"/>
        <v>5000</v>
      </c>
      <c r="EV48" s="363"/>
      <c r="EW48" s="255">
        <f t="shared" si="73"/>
        <v>5000</v>
      </c>
      <c r="EX48" s="363"/>
      <c r="EY48" s="255">
        <f t="shared" si="74"/>
        <v>5000</v>
      </c>
      <c r="EZ48" s="363"/>
      <c r="FA48" s="255">
        <f t="shared" si="75"/>
        <v>5000</v>
      </c>
      <c r="FB48" s="363"/>
      <c r="FC48" s="255">
        <f t="shared" si="76"/>
        <v>5000</v>
      </c>
      <c r="FD48" s="363"/>
      <c r="FE48" s="255">
        <f t="shared" si="77"/>
        <v>5000</v>
      </c>
      <c r="FF48" s="363"/>
      <c r="FG48" s="255">
        <f t="shared" si="78"/>
        <v>5000</v>
      </c>
      <c r="FH48" s="363"/>
      <c r="FI48" s="255">
        <f t="shared" si="79"/>
        <v>5000</v>
      </c>
      <c r="FJ48" s="363"/>
      <c r="FK48" s="255">
        <f t="shared" si="80"/>
        <v>5000</v>
      </c>
      <c r="FL48" s="363"/>
      <c r="FM48" s="255">
        <f t="shared" si="81"/>
        <v>5000</v>
      </c>
      <c r="FN48" s="363"/>
      <c r="FO48" s="255">
        <f t="shared" si="82"/>
        <v>5000</v>
      </c>
      <c r="FP48" s="363"/>
      <c r="FQ48" s="255">
        <f t="shared" si="83"/>
        <v>5000</v>
      </c>
      <c r="FR48" s="363"/>
      <c r="FS48" s="255">
        <f t="shared" si="84"/>
        <v>5000</v>
      </c>
      <c r="FT48" s="363"/>
      <c r="FU48" s="255">
        <f t="shared" si="85"/>
        <v>5000</v>
      </c>
      <c r="FV48" s="363"/>
      <c r="FW48" s="255">
        <f t="shared" si="86"/>
        <v>5000</v>
      </c>
      <c r="FX48" s="363"/>
      <c r="FY48" s="255">
        <f t="shared" si="87"/>
        <v>5000</v>
      </c>
      <c r="FZ48" s="363"/>
      <c r="GA48" s="255">
        <f t="shared" si="88"/>
        <v>5000</v>
      </c>
      <c r="GB48" s="363"/>
      <c r="GC48" s="255">
        <f t="shared" si="89"/>
        <v>5000</v>
      </c>
      <c r="GD48" s="363"/>
      <c r="GE48" s="255">
        <f t="shared" si="90"/>
        <v>5000</v>
      </c>
      <c r="GF48" s="363"/>
      <c r="GG48" s="255">
        <f t="shared" si="91"/>
        <v>5000</v>
      </c>
      <c r="GH48" s="363"/>
      <c r="GI48" s="255">
        <f t="shared" si="92"/>
        <v>5000</v>
      </c>
      <c r="GJ48" s="363"/>
      <c r="GK48" s="255">
        <f t="shared" si="93"/>
        <v>5000</v>
      </c>
      <c r="GL48" s="363"/>
      <c r="GM48" s="255">
        <f t="shared" si="94"/>
        <v>5000</v>
      </c>
      <c r="GN48" s="363"/>
      <c r="GO48" s="255">
        <f t="shared" si="95"/>
        <v>5000</v>
      </c>
      <c r="GP48" s="363"/>
      <c r="GQ48" s="255">
        <f t="shared" si="96"/>
        <v>5000</v>
      </c>
      <c r="GR48" s="363"/>
      <c r="GS48" s="255">
        <f t="shared" si="97"/>
        <v>5000</v>
      </c>
      <c r="GT48" s="363"/>
      <c r="GU48" s="255">
        <f t="shared" si="98"/>
        <v>5000</v>
      </c>
      <c r="GV48" s="363"/>
      <c r="GW48" s="255">
        <f t="shared" si="99"/>
        <v>5000</v>
      </c>
      <c r="GX48" s="363"/>
      <c r="GY48" s="255">
        <f t="shared" si="100"/>
        <v>5000</v>
      </c>
      <c r="GZ48" s="363"/>
      <c r="HA48" s="255">
        <f t="shared" si="101"/>
        <v>5000</v>
      </c>
      <c r="HB48" s="363"/>
      <c r="HC48" s="255">
        <f t="shared" si="102"/>
        <v>5000</v>
      </c>
      <c r="HD48" s="363"/>
      <c r="HE48" s="255">
        <f t="shared" si="103"/>
        <v>5000</v>
      </c>
      <c r="HF48" s="363"/>
      <c r="HG48" s="255">
        <f t="shared" si="104"/>
        <v>5000</v>
      </c>
      <c r="HH48" s="363"/>
      <c r="HI48" s="255">
        <f t="shared" si="105"/>
        <v>5000</v>
      </c>
      <c r="HJ48" s="363"/>
      <c r="HK48" s="255">
        <f t="shared" si="106"/>
        <v>5000</v>
      </c>
      <c r="HL48" s="363"/>
      <c r="HM48" s="255">
        <f t="shared" si="107"/>
        <v>5000</v>
      </c>
      <c r="HN48" s="363"/>
      <c r="HO48" s="255">
        <f t="shared" si="108"/>
        <v>5000</v>
      </c>
      <c r="HP48" s="363"/>
      <c r="HQ48" s="255">
        <f t="shared" si="109"/>
        <v>5000</v>
      </c>
      <c r="HR48" s="363"/>
      <c r="HS48" s="255">
        <f t="shared" si="110"/>
        <v>5000</v>
      </c>
      <c r="HT48" s="363"/>
      <c r="HU48" s="255">
        <f t="shared" si="111"/>
        <v>5000</v>
      </c>
      <c r="HV48" s="363"/>
      <c r="HW48" s="255">
        <f t="shared" si="112"/>
        <v>5000</v>
      </c>
      <c r="HX48" s="363"/>
      <c r="HY48" s="255">
        <f t="shared" si="113"/>
        <v>5000</v>
      </c>
      <c r="HZ48" s="363"/>
      <c r="IA48" s="255">
        <f t="shared" si="114"/>
        <v>5000</v>
      </c>
      <c r="IB48" s="363"/>
      <c r="IC48" s="255">
        <f t="shared" si="115"/>
        <v>5000</v>
      </c>
      <c r="ID48" s="363"/>
      <c r="IE48" s="255">
        <f t="shared" si="116"/>
        <v>5000</v>
      </c>
      <c r="IF48" s="363"/>
      <c r="IG48" s="255">
        <f t="shared" si="117"/>
        <v>5000</v>
      </c>
      <c r="IH48" s="363"/>
      <c r="II48" s="255">
        <f t="shared" si="118"/>
        <v>5000</v>
      </c>
      <c r="IJ48" s="363"/>
      <c r="IK48" s="255">
        <f t="shared" si="119"/>
        <v>5000</v>
      </c>
      <c r="IL48" s="363"/>
      <c r="IM48" s="255">
        <f t="shared" si="120"/>
        <v>5000</v>
      </c>
      <c r="IN48" s="363"/>
      <c r="IO48" s="255">
        <f t="shared" si="121"/>
        <v>5000</v>
      </c>
      <c r="IP48" s="363"/>
      <c r="IQ48" s="255">
        <f t="shared" si="122"/>
        <v>5000</v>
      </c>
      <c r="IR48" s="363"/>
      <c r="IS48" s="255">
        <f t="shared" si="123"/>
        <v>5000</v>
      </c>
      <c r="IT48" s="363"/>
      <c r="IU48" s="255">
        <f t="shared" si="124"/>
        <v>5000</v>
      </c>
      <c r="IV48" s="363"/>
      <c r="IW48" s="255">
        <f t="shared" si="125"/>
        <v>5000</v>
      </c>
      <c r="IX48" s="363"/>
      <c r="IY48" s="255">
        <f t="shared" si="126"/>
        <v>5000</v>
      </c>
      <c r="IZ48" s="363"/>
      <c r="JA48" s="255">
        <f t="shared" si="127"/>
        <v>5000</v>
      </c>
      <c r="JB48" s="363"/>
      <c r="JC48" s="255">
        <f t="shared" si="128"/>
        <v>5000</v>
      </c>
      <c r="JD48" s="363"/>
      <c r="JE48" s="255">
        <f t="shared" si="129"/>
        <v>5000</v>
      </c>
      <c r="JF48" s="363"/>
      <c r="JG48" s="255">
        <f t="shared" si="130"/>
        <v>5000</v>
      </c>
      <c r="JH48" s="363"/>
      <c r="JI48" s="255">
        <f t="shared" si="131"/>
        <v>5000</v>
      </c>
      <c r="JJ48" s="363"/>
      <c r="JK48" s="255">
        <f t="shared" si="132"/>
        <v>5000</v>
      </c>
      <c r="JL48" s="363"/>
      <c r="JM48" s="255">
        <f t="shared" si="133"/>
        <v>5000</v>
      </c>
      <c r="JN48" s="363"/>
      <c r="JO48" s="255">
        <f t="shared" si="134"/>
        <v>5000</v>
      </c>
      <c r="JP48" s="363"/>
      <c r="JQ48" s="255">
        <f t="shared" si="135"/>
        <v>5000</v>
      </c>
      <c r="JR48" s="363"/>
      <c r="JS48" s="255">
        <f t="shared" si="136"/>
        <v>5000</v>
      </c>
      <c r="JT48" s="363"/>
      <c r="JU48" s="255">
        <f t="shared" si="137"/>
        <v>5000</v>
      </c>
      <c r="JV48" s="363"/>
      <c r="JW48" s="255">
        <f t="shared" si="138"/>
        <v>5000</v>
      </c>
      <c r="JX48" s="363"/>
      <c r="JY48" s="255">
        <f t="shared" si="139"/>
        <v>5000</v>
      </c>
      <c r="JZ48" s="363"/>
      <c r="KA48" s="255">
        <f t="shared" si="140"/>
        <v>5000</v>
      </c>
      <c r="KB48" s="363"/>
      <c r="KC48" s="255">
        <f t="shared" si="141"/>
        <v>5000</v>
      </c>
      <c r="KD48" s="363"/>
      <c r="KE48" s="255">
        <f t="shared" si="142"/>
        <v>5000</v>
      </c>
      <c r="KF48" s="363"/>
      <c r="KG48" s="255">
        <f t="shared" si="143"/>
        <v>5000</v>
      </c>
      <c r="KH48" s="363"/>
      <c r="KI48" s="255">
        <f t="shared" si="144"/>
        <v>5000</v>
      </c>
      <c r="KJ48" s="363"/>
      <c r="KK48" s="255">
        <f t="shared" si="145"/>
        <v>5000</v>
      </c>
      <c r="KL48" s="363"/>
      <c r="KM48" s="255">
        <f t="shared" si="146"/>
        <v>5000</v>
      </c>
      <c r="KN48" s="363"/>
      <c r="KO48" s="255">
        <f t="shared" si="147"/>
        <v>5000</v>
      </c>
      <c r="KP48" s="363"/>
      <c r="KQ48" s="255">
        <f t="shared" si="148"/>
        <v>5000</v>
      </c>
      <c r="KR48" s="363"/>
      <c r="KS48" s="255">
        <f t="shared" si="149"/>
        <v>5000</v>
      </c>
      <c r="KT48" s="363"/>
      <c r="KU48" s="255">
        <f t="shared" si="150"/>
        <v>5000</v>
      </c>
      <c r="KV48" s="363"/>
      <c r="KW48" s="255">
        <f t="shared" si="151"/>
        <v>5000</v>
      </c>
      <c r="KX48" s="363"/>
      <c r="KY48" s="255">
        <f t="shared" si="152"/>
        <v>5000</v>
      </c>
      <c r="KZ48" s="363"/>
      <c r="LA48" s="255">
        <f t="shared" si="153"/>
        <v>5000</v>
      </c>
      <c r="LB48" s="363"/>
      <c r="LC48" s="255">
        <f t="shared" si="154"/>
        <v>5000</v>
      </c>
      <c r="LD48" s="363"/>
      <c r="LE48" s="255">
        <f t="shared" si="155"/>
        <v>5000</v>
      </c>
      <c r="LF48" s="363"/>
      <c r="LG48" s="255">
        <f t="shared" si="156"/>
        <v>5000</v>
      </c>
      <c r="LH48" s="363"/>
      <c r="LI48" s="255">
        <f t="shared" si="157"/>
        <v>5000</v>
      </c>
      <c r="LJ48" s="363"/>
      <c r="LK48" s="255">
        <f t="shared" si="158"/>
        <v>5000</v>
      </c>
      <c r="LL48" s="363"/>
      <c r="LM48" s="255">
        <f t="shared" si="159"/>
        <v>5000</v>
      </c>
      <c r="LN48" s="363"/>
      <c r="LO48" s="255">
        <f t="shared" si="160"/>
        <v>5000</v>
      </c>
      <c r="LP48" s="363"/>
      <c r="LQ48" s="255">
        <f t="shared" si="161"/>
        <v>5000</v>
      </c>
      <c r="LR48" s="363"/>
      <c r="LS48" s="255">
        <f t="shared" si="162"/>
        <v>5000</v>
      </c>
      <c r="LT48" s="363"/>
      <c r="LU48" s="255">
        <f t="shared" si="163"/>
        <v>5000</v>
      </c>
      <c r="LV48" s="363"/>
      <c r="LW48" s="255">
        <f t="shared" si="164"/>
        <v>5000</v>
      </c>
      <c r="LX48" s="363"/>
      <c r="LY48" s="255">
        <f t="shared" si="165"/>
        <v>5000</v>
      </c>
      <c r="LZ48" s="363"/>
      <c r="MA48" s="255">
        <f t="shared" si="166"/>
        <v>5000</v>
      </c>
      <c r="MB48" s="363"/>
      <c r="MC48" s="255">
        <f t="shared" si="167"/>
        <v>5000</v>
      </c>
      <c r="MD48" s="363"/>
      <c r="ME48" s="255">
        <f t="shared" si="168"/>
        <v>5000</v>
      </c>
      <c r="MF48" s="363"/>
      <c r="MG48" s="255">
        <f t="shared" si="169"/>
        <v>5000</v>
      </c>
      <c r="MH48" s="363"/>
      <c r="MI48" s="255">
        <f t="shared" si="170"/>
        <v>5000</v>
      </c>
      <c r="MJ48" s="363"/>
      <c r="MK48" s="255">
        <f t="shared" si="171"/>
        <v>5000</v>
      </c>
      <c r="ML48" s="363"/>
      <c r="MM48" s="255">
        <f t="shared" si="172"/>
        <v>5000</v>
      </c>
      <c r="MN48" s="363"/>
      <c r="MO48" s="255">
        <f t="shared" si="173"/>
        <v>5000</v>
      </c>
      <c r="MP48" s="363"/>
      <c r="MQ48" s="255">
        <f t="shared" si="174"/>
        <v>5000</v>
      </c>
      <c r="MR48" s="363"/>
      <c r="MS48" s="255">
        <f t="shared" si="175"/>
        <v>5000</v>
      </c>
      <c r="MT48" s="363"/>
      <c r="MU48" s="255">
        <f t="shared" si="176"/>
        <v>5000</v>
      </c>
      <c r="MV48" s="363"/>
      <c r="MW48" s="255">
        <f t="shared" si="177"/>
        <v>5000</v>
      </c>
      <c r="MX48" s="363"/>
      <c r="MY48" s="255">
        <f t="shared" si="178"/>
        <v>5000</v>
      </c>
      <c r="MZ48" s="363"/>
      <c r="NA48" s="255">
        <f t="shared" si="179"/>
        <v>5000</v>
      </c>
      <c r="NB48" s="363"/>
      <c r="NC48" s="255">
        <f t="shared" si="180"/>
        <v>5000</v>
      </c>
      <c r="ND48" s="363"/>
      <c r="NE48" s="255">
        <f t="shared" si="181"/>
        <v>5000</v>
      </c>
      <c r="NF48" s="363"/>
      <c r="NG48" s="255">
        <f t="shared" si="182"/>
        <v>5000</v>
      </c>
      <c r="NH48" s="363"/>
      <c r="NI48" s="255">
        <f t="shared" si="183"/>
        <v>5000</v>
      </c>
      <c r="NJ48" s="363"/>
      <c r="NK48" s="255">
        <f t="shared" si="184"/>
        <v>5000</v>
      </c>
      <c r="NL48" s="363"/>
      <c r="NM48" s="255">
        <f t="shared" si="185"/>
        <v>5000</v>
      </c>
      <c r="NN48" s="363"/>
      <c r="NO48" s="255">
        <f t="shared" si="186"/>
        <v>5000</v>
      </c>
      <c r="NP48" s="363"/>
      <c r="NQ48" s="255">
        <f t="shared" si="187"/>
        <v>5000</v>
      </c>
      <c r="NR48" s="363"/>
      <c r="NS48" s="255">
        <f t="shared" si="188"/>
        <v>5000</v>
      </c>
      <c r="NT48" s="363"/>
      <c r="NU48" s="255">
        <f t="shared" si="189"/>
        <v>5000</v>
      </c>
      <c r="NV48" s="363"/>
      <c r="NW48" s="255">
        <f t="shared" si="190"/>
        <v>5000</v>
      </c>
      <c r="NX48" s="363"/>
      <c r="NY48" s="255">
        <f t="shared" si="191"/>
        <v>5000</v>
      </c>
      <c r="NZ48" s="363"/>
      <c r="OA48" s="255">
        <f t="shared" si="192"/>
        <v>5000</v>
      </c>
      <c r="OB48" s="363"/>
      <c r="OC48" s="255">
        <f t="shared" si="193"/>
        <v>5000</v>
      </c>
      <c r="OD48" s="363"/>
      <c r="OE48" s="255">
        <f t="shared" si="194"/>
        <v>5000</v>
      </c>
      <c r="OF48" s="363"/>
      <c r="OG48" s="255">
        <f t="shared" si="195"/>
        <v>5000</v>
      </c>
      <c r="OH48" s="363"/>
      <c r="OI48" s="255">
        <f t="shared" si="196"/>
        <v>5000</v>
      </c>
      <c r="OJ48" s="363"/>
      <c r="OK48" s="255">
        <f t="shared" si="197"/>
        <v>5000</v>
      </c>
      <c r="OL48" s="363"/>
      <c r="OM48" s="255">
        <f t="shared" si="198"/>
        <v>5000</v>
      </c>
      <c r="ON48" s="363"/>
      <c r="OO48" s="255">
        <f t="shared" si="199"/>
        <v>5000</v>
      </c>
      <c r="OP48" s="363"/>
      <c r="OQ48" s="255">
        <f t="shared" si="200"/>
        <v>5000</v>
      </c>
      <c r="OR48" s="363"/>
      <c r="OS48" s="255">
        <f t="shared" si="201"/>
        <v>5000</v>
      </c>
      <c r="OT48" s="363"/>
      <c r="OU48" s="255">
        <f t="shared" si="202"/>
        <v>5000</v>
      </c>
      <c r="OV48" s="363"/>
      <c r="OW48" s="255">
        <f t="shared" si="203"/>
        <v>5000</v>
      </c>
      <c r="OX48" s="363"/>
      <c r="OY48" s="255">
        <f t="shared" si="204"/>
        <v>5000</v>
      </c>
      <c r="OZ48" s="363"/>
      <c r="PA48" s="255">
        <f t="shared" si="205"/>
        <v>5000</v>
      </c>
      <c r="PB48" s="363"/>
      <c r="PC48" s="255">
        <f t="shared" si="206"/>
        <v>5000</v>
      </c>
      <c r="PD48" s="363"/>
      <c r="PE48" s="255">
        <f t="shared" si="207"/>
        <v>5000</v>
      </c>
      <c r="PF48" s="363"/>
      <c r="PG48" s="255">
        <f t="shared" si="208"/>
        <v>5000</v>
      </c>
      <c r="PH48" s="363"/>
      <c r="PI48" s="255">
        <f t="shared" si="209"/>
        <v>5000</v>
      </c>
      <c r="PJ48" s="363"/>
      <c r="PK48" s="255">
        <f t="shared" si="210"/>
        <v>5000</v>
      </c>
      <c r="PL48" s="363"/>
      <c r="PM48" s="255">
        <f t="shared" si="211"/>
        <v>5000</v>
      </c>
      <c r="PN48" s="363"/>
      <c r="PO48" s="255">
        <f t="shared" si="212"/>
        <v>5000</v>
      </c>
      <c r="PP48" s="363"/>
      <c r="PQ48" s="255">
        <f t="shared" si="213"/>
        <v>5000</v>
      </c>
      <c r="PR48" s="363"/>
      <c r="PS48" s="255">
        <f t="shared" si="214"/>
        <v>5000</v>
      </c>
      <c r="PT48" s="363"/>
      <c r="PU48" s="255">
        <f t="shared" si="215"/>
        <v>5000</v>
      </c>
      <c r="PV48" s="363"/>
      <c r="PW48" s="255">
        <f t="shared" si="216"/>
        <v>5000</v>
      </c>
      <c r="PX48" s="363"/>
      <c r="PY48" s="255">
        <f t="shared" si="217"/>
        <v>5000</v>
      </c>
      <c r="PZ48" s="363"/>
      <c r="QA48" s="255">
        <f t="shared" si="218"/>
        <v>5000</v>
      </c>
      <c r="QB48" s="363"/>
      <c r="QC48" s="255">
        <f t="shared" si="219"/>
        <v>5000</v>
      </c>
      <c r="QD48" s="363"/>
      <c r="QE48" s="255">
        <f t="shared" si="220"/>
        <v>5000</v>
      </c>
      <c r="QF48" s="363"/>
      <c r="QG48" s="255">
        <f t="shared" si="221"/>
        <v>5000</v>
      </c>
      <c r="QH48" s="363"/>
      <c r="QI48" s="255">
        <f t="shared" si="222"/>
        <v>5000</v>
      </c>
      <c r="QJ48" s="363"/>
      <c r="QK48" s="255">
        <f t="shared" si="223"/>
        <v>5000</v>
      </c>
      <c r="QL48" s="363"/>
      <c r="QM48" s="255">
        <f t="shared" si="224"/>
        <v>5000</v>
      </c>
      <c r="QN48" s="363"/>
      <c r="QO48" s="255">
        <f t="shared" si="225"/>
        <v>5000</v>
      </c>
      <c r="QP48" s="363"/>
      <c r="QQ48" s="255">
        <f t="shared" si="226"/>
        <v>5000</v>
      </c>
      <c r="QR48" s="363"/>
      <c r="QS48" s="255">
        <f t="shared" si="227"/>
        <v>5000</v>
      </c>
      <c r="QT48" s="363"/>
      <c r="QU48" s="255">
        <f t="shared" si="228"/>
        <v>5000</v>
      </c>
      <c r="QV48" s="363"/>
      <c r="QW48" s="255">
        <f t="shared" si="229"/>
        <v>5000</v>
      </c>
      <c r="QX48" s="363"/>
      <c r="QY48" s="255">
        <f t="shared" si="230"/>
        <v>5000</v>
      </c>
      <c r="QZ48" s="363"/>
      <c r="RA48" s="255">
        <f t="shared" si="231"/>
        <v>5000</v>
      </c>
      <c r="RB48" s="363"/>
      <c r="RC48" s="255">
        <f t="shared" si="232"/>
        <v>5000</v>
      </c>
      <c r="RD48" s="363"/>
      <c r="RE48" s="255">
        <f t="shared" si="233"/>
        <v>5000</v>
      </c>
      <c r="RF48" s="363"/>
      <c r="RG48" s="255">
        <f t="shared" si="234"/>
        <v>5000</v>
      </c>
      <c r="RH48" s="363"/>
      <c r="RI48" s="255">
        <f t="shared" si="235"/>
        <v>5000</v>
      </c>
      <c r="RJ48" s="363"/>
      <c r="RK48" s="255">
        <f t="shared" si="236"/>
        <v>5000</v>
      </c>
      <c r="RL48" s="363"/>
      <c r="RM48" s="255">
        <f t="shared" si="237"/>
        <v>5000</v>
      </c>
      <c r="RN48" s="363"/>
      <c r="RO48" s="255">
        <f t="shared" si="238"/>
        <v>5000</v>
      </c>
      <c r="RP48" s="363"/>
      <c r="RQ48" s="255">
        <f t="shared" si="239"/>
        <v>5000</v>
      </c>
      <c r="RR48" s="363"/>
      <c r="RS48" s="255">
        <f t="shared" si="240"/>
        <v>5000</v>
      </c>
      <c r="RT48" s="363"/>
      <c r="RU48" s="255">
        <f t="shared" si="241"/>
        <v>5000</v>
      </c>
      <c r="RV48" s="363"/>
      <c r="RW48" s="255">
        <f t="shared" si="242"/>
        <v>5000</v>
      </c>
      <c r="RX48" s="363"/>
      <c r="RY48" s="255">
        <f t="shared" si="243"/>
        <v>5000</v>
      </c>
      <c r="RZ48" s="363"/>
      <c r="SA48" s="255">
        <f t="shared" si="244"/>
        <v>5000</v>
      </c>
      <c r="SB48" s="363"/>
      <c r="SC48" s="255">
        <f t="shared" si="245"/>
        <v>5000</v>
      </c>
      <c r="SD48" s="363"/>
      <c r="SE48" s="255">
        <f t="shared" si="246"/>
        <v>5000</v>
      </c>
      <c r="SF48" s="363"/>
      <c r="SG48" s="255">
        <f t="shared" si="247"/>
        <v>5000</v>
      </c>
      <c r="SH48" s="363"/>
      <c r="SI48" s="255">
        <f t="shared" si="248"/>
        <v>5000</v>
      </c>
      <c r="SJ48" s="363"/>
      <c r="SK48" s="255">
        <f t="shared" si="249"/>
        <v>5000</v>
      </c>
      <c r="SL48" s="363"/>
      <c r="SM48" s="255">
        <f t="shared" si="250"/>
        <v>5000</v>
      </c>
      <c r="SN48" s="363"/>
      <c r="SO48" s="255">
        <f t="shared" si="251"/>
        <v>5000</v>
      </c>
      <c r="SP48" s="363"/>
      <c r="SQ48" s="255">
        <f t="shared" si="252"/>
        <v>5000</v>
      </c>
      <c r="SR48" s="363"/>
      <c r="SS48" s="255">
        <f t="shared" si="253"/>
        <v>5000</v>
      </c>
      <c r="ST48" s="363"/>
      <c r="SU48" s="255">
        <f t="shared" si="254"/>
        <v>5000</v>
      </c>
      <c r="SV48" s="363"/>
      <c r="SW48" s="255">
        <f t="shared" si="255"/>
        <v>5000</v>
      </c>
      <c r="SX48" s="363"/>
      <c r="SY48" s="255">
        <f t="shared" si="256"/>
        <v>5000</v>
      </c>
      <c r="SZ48" s="363"/>
      <c r="TA48" s="255">
        <f t="shared" si="257"/>
        <v>5000</v>
      </c>
      <c r="TB48" s="363"/>
      <c r="TC48" s="255">
        <f t="shared" si="258"/>
        <v>5000</v>
      </c>
      <c r="TD48" s="363"/>
      <c r="TE48" s="255">
        <f t="shared" si="259"/>
        <v>5000</v>
      </c>
      <c r="TF48" s="363"/>
      <c r="TG48" s="255">
        <f t="shared" si="260"/>
        <v>5000</v>
      </c>
      <c r="TH48" s="363"/>
      <c r="TI48" s="255">
        <f t="shared" si="261"/>
        <v>5000</v>
      </c>
      <c r="TJ48" s="363"/>
      <c r="TK48" s="255">
        <f t="shared" si="262"/>
        <v>5000</v>
      </c>
      <c r="TL48" s="363"/>
      <c r="TM48" s="255">
        <f t="shared" si="263"/>
        <v>5000</v>
      </c>
      <c r="TN48" s="363"/>
      <c r="TO48" s="255">
        <f t="shared" si="264"/>
        <v>5000</v>
      </c>
      <c r="TP48" s="363"/>
      <c r="TQ48" s="255">
        <f t="shared" si="265"/>
        <v>5000</v>
      </c>
      <c r="TR48" s="363"/>
      <c r="TS48" s="255">
        <f t="shared" si="266"/>
        <v>5000</v>
      </c>
      <c r="TT48" s="363"/>
      <c r="TU48" s="255">
        <f t="shared" si="267"/>
        <v>5000</v>
      </c>
      <c r="TV48" s="363"/>
      <c r="TW48" s="255">
        <f t="shared" si="268"/>
        <v>5000</v>
      </c>
      <c r="TX48" s="363"/>
      <c r="TY48" s="255">
        <f t="shared" si="269"/>
        <v>5000</v>
      </c>
      <c r="TZ48" s="363"/>
      <c r="UA48" s="255">
        <f t="shared" si="270"/>
        <v>5000</v>
      </c>
      <c r="UB48" s="363"/>
      <c r="UC48" s="255">
        <f t="shared" si="271"/>
        <v>5000</v>
      </c>
      <c r="UD48" s="363"/>
      <c r="UE48" s="255">
        <f t="shared" si="272"/>
        <v>5000</v>
      </c>
      <c r="UF48" s="363"/>
      <c r="UG48" s="255">
        <f t="shared" si="273"/>
        <v>5000</v>
      </c>
      <c r="UH48" s="363"/>
      <c r="UI48" s="255">
        <f t="shared" si="274"/>
        <v>5000</v>
      </c>
      <c r="UJ48" s="363"/>
      <c r="UK48" s="255">
        <f t="shared" si="275"/>
        <v>5000</v>
      </c>
      <c r="UL48" s="363"/>
      <c r="UM48" s="255">
        <f t="shared" si="276"/>
        <v>5000</v>
      </c>
      <c r="UN48" s="363"/>
      <c r="UO48" s="255">
        <f t="shared" si="277"/>
        <v>5000</v>
      </c>
      <c r="UP48" s="363"/>
      <c r="UQ48" s="255">
        <f t="shared" si="278"/>
        <v>5000</v>
      </c>
      <c r="UR48" s="363"/>
      <c r="US48" s="255">
        <f t="shared" si="279"/>
        <v>5000</v>
      </c>
      <c r="UT48" s="363"/>
      <c r="UU48" s="255">
        <f t="shared" si="280"/>
        <v>5000</v>
      </c>
      <c r="UV48" s="363"/>
      <c r="UW48" s="255">
        <f t="shared" si="281"/>
        <v>5000</v>
      </c>
      <c r="UX48" s="363"/>
      <c r="UY48" s="255">
        <f t="shared" si="282"/>
        <v>5000</v>
      </c>
      <c r="UZ48" s="363"/>
      <c r="VA48" s="255">
        <f t="shared" si="283"/>
        <v>5000</v>
      </c>
      <c r="VB48" s="363"/>
      <c r="VC48" s="255">
        <f t="shared" si="284"/>
        <v>5000</v>
      </c>
      <c r="VD48" s="363"/>
      <c r="VE48" s="255">
        <f t="shared" si="285"/>
        <v>5000</v>
      </c>
      <c r="VF48" s="363"/>
      <c r="VG48" s="255">
        <f t="shared" si="286"/>
        <v>5000</v>
      </c>
      <c r="VH48" s="363"/>
      <c r="VI48" s="255">
        <f t="shared" si="287"/>
        <v>5000</v>
      </c>
      <c r="VJ48" s="363"/>
      <c r="VK48" s="255">
        <f t="shared" si="288"/>
        <v>5000</v>
      </c>
      <c r="VL48" s="363"/>
      <c r="VM48" s="255">
        <f t="shared" si="289"/>
        <v>5000</v>
      </c>
      <c r="VN48" s="363"/>
      <c r="VO48" s="255">
        <f t="shared" si="290"/>
        <v>5000</v>
      </c>
      <c r="VP48" s="363"/>
      <c r="VQ48" s="255">
        <f t="shared" si="291"/>
        <v>5000</v>
      </c>
      <c r="VR48" s="363"/>
      <c r="VS48" s="255">
        <f t="shared" si="292"/>
        <v>5000</v>
      </c>
      <c r="VT48" s="363"/>
      <c r="VU48" s="255">
        <f t="shared" si="293"/>
        <v>5000</v>
      </c>
      <c r="VV48" s="363"/>
      <c r="VW48" s="255">
        <f t="shared" si="294"/>
        <v>5000</v>
      </c>
      <c r="VX48" s="363"/>
      <c r="VY48" s="255">
        <f t="shared" si="295"/>
        <v>5000</v>
      </c>
      <c r="VZ48" s="363"/>
      <c r="WA48" s="255">
        <f t="shared" si="296"/>
        <v>5000</v>
      </c>
      <c r="WB48" s="363"/>
      <c r="WC48" s="255">
        <f t="shared" si="297"/>
        <v>5000</v>
      </c>
      <c r="WD48" s="363"/>
      <c r="WE48" s="255">
        <f t="shared" si="298"/>
        <v>5000</v>
      </c>
      <c r="WF48" s="363"/>
      <c r="WG48" s="255">
        <f t="shared" si="299"/>
        <v>5000</v>
      </c>
      <c r="WH48" s="363"/>
      <c r="WI48" s="255">
        <f t="shared" si="300"/>
        <v>5000</v>
      </c>
      <c r="WJ48" s="363"/>
      <c r="WK48" s="255">
        <f t="shared" si="301"/>
        <v>5000</v>
      </c>
      <c r="WL48" s="363"/>
      <c r="WM48" s="255">
        <f t="shared" si="302"/>
        <v>5000</v>
      </c>
      <c r="WN48" s="363"/>
      <c r="WO48" s="255">
        <f t="shared" si="303"/>
        <v>5000</v>
      </c>
      <c r="WP48" s="363"/>
      <c r="WQ48" s="255">
        <f t="shared" si="304"/>
        <v>5000</v>
      </c>
      <c r="WR48" s="363"/>
      <c r="WS48" s="255">
        <f t="shared" si="305"/>
        <v>5000</v>
      </c>
      <c r="WT48" s="363"/>
      <c r="WU48" s="255">
        <f t="shared" si="306"/>
        <v>5000</v>
      </c>
      <c r="WV48" s="363"/>
      <c r="WW48" s="255">
        <f t="shared" si="307"/>
        <v>5000</v>
      </c>
      <c r="WX48" s="363"/>
      <c r="WY48" s="255">
        <f t="shared" si="308"/>
        <v>5000</v>
      </c>
      <c r="WZ48" s="363"/>
      <c r="XA48" s="255">
        <f t="shared" si="309"/>
        <v>5000</v>
      </c>
      <c r="XB48" s="363"/>
      <c r="XC48" s="255">
        <f t="shared" si="310"/>
        <v>5000</v>
      </c>
      <c r="XD48" s="363"/>
      <c r="XE48" s="255">
        <f t="shared" si="311"/>
        <v>5000</v>
      </c>
      <c r="XF48" s="363"/>
      <c r="XG48" s="255">
        <f t="shared" si="312"/>
        <v>5000</v>
      </c>
      <c r="XH48" s="363"/>
      <c r="XI48" s="255">
        <f t="shared" si="313"/>
        <v>5000</v>
      </c>
      <c r="XJ48" s="363"/>
      <c r="XK48" s="255">
        <f t="shared" si="314"/>
        <v>5000</v>
      </c>
      <c r="XL48" s="363"/>
      <c r="XM48" s="255">
        <f t="shared" si="315"/>
        <v>5000</v>
      </c>
      <c r="XN48" s="363"/>
      <c r="XO48" s="255">
        <f t="shared" si="316"/>
        <v>5000</v>
      </c>
      <c r="XP48" s="363"/>
      <c r="XQ48" s="255">
        <f t="shared" si="317"/>
        <v>5000</v>
      </c>
      <c r="XR48" s="363"/>
      <c r="XS48" s="255">
        <f t="shared" si="318"/>
        <v>5000</v>
      </c>
      <c r="XT48" s="363"/>
      <c r="XU48" s="255">
        <f t="shared" si="319"/>
        <v>5000</v>
      </c>
      <c r="XV48" s="363"/>
      <c r="XW48" s="255">
        <f t="shared" si="320"/>
        <v>5000</v>
      </c>
      <c r="XX48" s="363"/>
      <c r="XY48" s="255">
        <f t="shared" si="321"/>
        <v>5000</v>
      </c>
      <c r="XZ48" s="363"/>
      <c r="YA48" s="255">
        <f t="shared" si="322"/>
        <v>5000</v>
      </c>
      <c r="YB48" s="363"/>
      <c r="YC48" s="255">
        <f t="shared" si="323"/>
        <v>5000</v>
      </c>
      <c r="YD48" s="363"/>
      <c r="YE48" s="255">
        <f t="shared" si="324"/>
        <v>5000</v>
      </c>
      <c r="YF48" s="363"/>
      <c r="YG48" s="255">
        <f t="shared" si="325"/>
        <v>5000</v>
      </c>
      <c r="YH48" s="363"/>
      <c r="YI48" s="255">
        <f t="shared" si="326"/>
        <v>5000</v>
      </c>
      <c r="YJ48" s="363"/>
      <c r="YK48" s="255">
        <f t="shared" si="327"/>
        <v>5000</v>
      </c>
      <c r="YL48" s="363"/>
      <c r="YM48" s="255">
        <f t="shared" si="328"/>
        <v>5000</v>
      </c>
      <c r="YN48" s="363"/>
      <c r="YO48" s="255">
        <f t="shared" si="329"/>
        <v>5000</v>
      </c>
      <c r="YP48" s="363"/>
      <c r="YQ48" s="255">
        <f t="shared" si="330"/>
        <v>5000</v>
      </c>
      <c r="YR48" s="363"/>
      <c r="YS48" s="255">
        <f t="shared" si="331"/>
        <v>5000</v>
      </c>
      <c r="YT48" s="363"/>
      <c r="YU48" s="255">
        <f t="shared" si="332"/>
        <v>5000</v>
      </c>
      <c r="YV48" s="363"/>
      <c r="YW48" s="255">
        <f t="shared" si="333"/>
        <v>5000</v>
      </c>
      <c r="YX48" s="363"/>
      <c r="YY48" s="255">
        <f t="shared" si="334"/>
        <v>5000</v>
      </c>
      <c r="YZ48" s="363"/>
      <c r="ZA48" s="255">
        <f t="shared" si="335"/>
        <v>5000</v>
      </c>
      <c r="ZB48" s="363"/>
      <c r="ZC48" s="255">
        <f t="shared" si="336"/>
        <v>5000</v>
      </c>
      <c r="ZD48" s="363"/>
      <c r="ZE48" s="255">
        <f t="shared" si="337"/>
        <v>5000</v>
      </c>
      <c r="ZF48" s="363"/>
      <c r="ZG48" s="255">
        <f t="shared" si="338"/>
        <v>5000</v>
      </c>
      <c r="ZH48" s="363"/>
      <c r="ZI48" s="255">
        <f t="shared" si="339"/>
        <v>5000</v>
      </c>
      <c r="ZJ48" s="363"/>
      <c r="ZK48" s="255">
        <f t="shared" si="340"/>
        <v>5000</v>
      </c>
      <c r="ZL48" s="363"/>
      <c r="ZM48" s="255">
        <f t="shared" si="341"/>
        <v>5000</v>
      </c>
      <c r="ZN48" s="363"/>
      <c r="ZO48" s="255">
        <f t="shared" si="342"/>
        <v>5000</v>
      </c>
      <c r="ZP48" s="363"/>
      <c r="ZQ48" s="255">
        <f t="shared" si="343"/>
        <v>5000</v>
      </c>
      <c r="ZR48" s="363"/>
      <c r="ZS48" s="255">
        <f t="shared" si="344"/>
        <v>5000</v>
      </c>
      <c r="ZT48" s="363"/>
      <c r="ZU48" s="255">
        <f t="shared" si="345"/>
        <v>5000</v>
      </c>
      <c r="ZV48" s="363"/>
      <c r="ZW48" s="255">
        <f t="shared" si="346"/>
        <v>5000</v>
      </c>
      <c r="ZX48" s="363"/>
      <c r="ZY48" s="255">
        <f t="shared" si="347"/>
        <v>5000</v>
      </c>
      <c r="ZZ48" s="363"/>
      <c r="AAA48" s="255">
        <f t="shared" si="348"/>
        <v>5000</v>
      </c>
      <c r="AAB48" s="363"/>
      <c r="AAC48" s="255">
        <f t="shared" si="349"/>
        <v>5000</v>
      </c>
      <c r="AAD48" s="363"/>
      <c r="AAE48" s="255">
        <f t="shared" si="350"/>
        <v>5000</v>
      </c>
      <c r="AAF48" s="363"/>
      <c r="AAG48" s="255">
        <f t="shared" si="351"/>
        <v>5000</v>
      </c>
      <c r="AAH48" s="363"/>
      <c r="AAI48" s="255">
        <f t="shared" si="352"/>
        <v>5000</v>
      </c>
      <c r="AAJ48" s="363"/>
      <c r="AAK48" s="255">
        <f t="shared" si="353"/>
        <v>5000</v>
      </c>
      <c r="AAL48" s="363"/>
      <c r="AAM48" s="255">
        <f t="shared" si="354"/>
        <v>5000</v>
      </c>
      <c r="AAN48" s="363"/>
      <c r="AAO48" s="255">
        <f t="shared" si="355"/>
        <v>5000</v>
      </c>
      <c r="AAP48" s="363"/>
      <c r="AAQ48" s="255">
        <f t="shared" si="356"/>
        <v>5000</v>
      </c>
      <c r="AAR48" s="363"/>
      <c r="AAS48" s="255">
        <f t="shared" si="357"/>
        <v>5000</v>
      </c>
      <c r="AAT48" s="363"/>
      <c r="AAU48" s="255">
        <f t="shared" si="358"/>
        <v>5000</v>
      </c>
      <c r="AAV48" s="363"/>
      <c r="AAW48" s="255">
        <f t="shared" si="359"/>
        <v>5000</v>
      </c>
      <c r="AAX48" s="363"/>
      <c r="AAY48" s="255">
        <f t="shared" si="360"/>
        <v>5000</v>
      </c>
      <c r="AAZ48" s="363"/>
      <c r="ABA48" s="255">
        <f t="shared" si="361"/>
        <v>5000</v>
      </c>
      <c r="ABB48" s="363"/>
      <c r="ABC48" s="255">
        <f t="shared" si="362"/>
        <v>5000</v>
      </c>
      <c r="ABD48" s="363"/>
      <c r="ABE48" s="255">
        <f t="shared" si="363"/>
        <v>5000</v>
      </c>
      <c r="ABF48" s="363"/>
      <c r="ABG48" s="255">
        <f t="shared" si="364"/>
        <v>5000</v>
      </c>
      <c r="ABH48" s="363"/>
      <c r="ABI48" s="255">
        <f t="shared" si="365"/>
        <v>5000</v>
      </c>
      <c r="ABJ48" s="363"/>
      <c r="ABK48" s="255">
        <f t="shared" si="366"/>
        <v>5000</v>
      </c>
      <c r="ABL48" s="363"/>
      <c r="ABM48" s="255">
        <f t="shared" si="367"/>
        <v>5000</v>
      </c>
      <c r="ABN48" s="363"/>
      <c r="ABO48" s="255">
        <f t="shared" si="368"/>
        <v>5000</v>
      </c>
      <c r="ABP48" s="363"/>
      <c r="ABQ48" s="255">
        <f t="shared" si="369"/>
        <v>5000</v>
      </c>
      <c r="ABR48" s="363"/>
      <c r="ABS48" s="255">
        <f t="shared" si="370"/>
        <v>5000</v>
      </c>
      <c r="ABT48" s="363"/>
      <c r="ABU48" s="255">
        <f t="shared" si="371"/>
        <v>5000</v>
      </c>
      <c r="ABV48" s="363"/>
      <c r="ABW48" s="255">
        <f t="shared" si="372"/>
        <v>5000</v>
      </c>
      <c r="ABX48" s="363"/>
      <c r="ABY48" s="255">
        <f t="shared" si="373"/>
        <v>5000</v>
      </c>
      <c r="ABZ48" s="363"/>
      <c r="ACA48" s="255">
        <f t="shared" si="374"/>
        <v>5000</v>
      </c>
      <c r="ACB48" s="363"/>
      <c r="ACC48" s="255">
        <f t="shared" si="375"/>
        <v>5000</v>
      </c>
      <c r="ACD48" s="363"/>
      <c r="ACE48" s="255">
        <f t="shared" si="376"/>
        <v>5000</v>
      </c>
      <c r="ACF48" s="363"/>
      <c r="ACG48" s="255">
        <f t="shared" si="377"/>
        <v>5000</v>
      </c>
      <c r="ACH48" s="363"/>
      <c r="ACI48" s="255">
        <f t="shared" si="378"/>
        <v>5000</v>
      </c>
      <c r="ACJ48" s="363"/>
      <c r="ACK48" s="255">
        <f t="shared" si="379"/>
        <v>5000</v>
      </c>
      <c r="ACL48" s="363"/>
      <c r="ACM48" s="255">
        <f t="shared" si="380"/>
        <v>5000</v>
      </c>
      <c r="ACN48" s="363"/>
      <c r="ACO48" s="255">
        <f t="shared" si="381"/>
        <v>5000</v>
      </c>
      <c r="ACP48" s="363"/>
      <c r="ACQ48" s="255">
        <f t="shared" si="382"/>
        <v>5000</v>
      </c>
      <c r="ACR48" s="363"/>
      <c r="ACS48" s="255">
        <f t="shared" si="383"/>
        <v>5000</v>
      </c>
      <c r="ACT48" s="363"/>
      <c r="ACU48" s="255">
        <f t="shared" si="384"/>
        <v>5000</v>
      </c>
      <c r="ACV48" s="363"/>
      <c r="ACW48" s="255">
        <f t="shared" si="385"/>
        <v>5000</v>
      </c>
      <c r="ACX48" s="363"/>
      <c r="ACY48" s="255">
        <f t="shared" si="386"/>
        <v>5000</v>
      </c>
      <c r="ACZ48" s="363"/>
      <c r="ADA48" s="255">
        <f t="shared" si="387"/>
        <v>5000</v>
      </c>
      <c r="ADB48" s="363"/>
      <c r="ADC48" s="255">
        <f t="shared" si="388"/>
        <v>5000</v>
      </c>
      <c r="ADD48" s="363"/>
      <c r="ADE48" s="255">
        <f t="shared" si="389"/>
        <v>5000</v>
      </c>
      <c r="ADF48" s="363"/>
      <c r="ADG48" s="255">
        <f t="shared" si="390"/>
        <v>5000</v>
      </c>
      <c r="ADH48" s="363"/>
      <c r="ADI48" s="255">
        <f t="shared" si="391"/>
        <v>5000</v>
      </c>
      <c r="ADJ48" s="363"/>
      <c r="ADK48" s="255">
        <f t="shared" si="392"/>
        <v>5000</v>
      </c>
      <c r="ADL48" s="363"/>
      <c r="ADM48" s="255">
        <f t="shared" si="393"/>
        <v>5000</v>
      </c>
      <c r="ADN48" s="363"/>
      <c r="ADO48" s="255">
        <f t="shared" si="394"/>
        <v>5000</v>
      </c>
      <c r="ADP48" s="363"/>
      <c r="ADQ48" s="255">
        <f t="shared" si="395"/>
        <v>5000</v>
      </c>
      <c r="ADR48" s="363"/>
      <c r="ADS48" s="255">
        <f t="shared" si="396"/>
        <v>5000</v>
      </c>
      <c r="ADT48" s="363"/>
      <c r="ADU48" s="255">
        <f t="shared" si="397"/>
        <v>5000</v>
      </c>
      <c r="ADV48" s="363"/>
      <c r="ADW48" s="255">
        <f t="shared" si="398"/>
        <v>5000</v>
      </c>
      <c r="ADX48" s="363"/>
      <c r="ADY48" s="255">
        <f t="shared" si="399"/>
        <v>5000</v>
      </c>
      <c r="ADZ48" s="363"/>
      <c r="AEA48" s="255">
        <f t="shared" si="400"/>
        <v>5000</v>
      </c>
      <c r="AEB48" s="363"/>
      <c r="AEC48" s="255">
        <f t="shared" si="401"/>
        <v>5000</v>
      </c>
      <c r="AED48" s="363"/>
      <c r="AEE48" s="255">
        <f t="shared" si="402"/>
        <v>5000</v>
      </c>
      <c r="AEF48" s="363"/>
      <c r="AEG48" s="255">
        <f t="shared" si="403"/>
        <v>5000</v>
      </c>
      <c r="AEH48" s="363"/>
      <c r="AEI48" s="255">
        <f t="shared" si="404"/>
        <v>5000</v>
      </c>
      <c r="AEJ48" s="363"/>
      <c r="AEK48" s="255">
        <f t="shared" si="405"/>
        <v>5000</v>
      </c>
      <c r="AEL48" s="363"/>
      <c r="AEM48" s="255">
        <f t="shared" si="406"/>
        <v>5000</v>
      </c>
      <c r="AEN48" s="363"/>
      <c r="AEO48" s="255">
        <f t="shared" si="407"/>
        <v>5000</v>
      </c>
      <c r="AEP48" s="363"/>
      <c r="AEQ48" s="255">
        <f t="shared" si="408"/>
        <v>5000</v>
      </c>
      <c r="AER48" s="363"/>
      <c r="AES48" s="255">
        <f t="shared" si="409"/>
        <v>5000</v>
      </c>
      <c r="AET48" s="363"/>
      <c r="AEU48" s="255">
        <f t="shared" si="410"/>
        <v>5000</v>
      </c>
      <c r="AEV48" s="363"/>
      <c r="AEW48" s="255">
        <f t="shared" si="411"/>
        <v>5000</v>
      </c>
      <c r="AEX48" s="363"/>
      <c r="AEY48" s="255">
        <f t="shared" si="412"/>
        <v>5000</v>
      </c>
      <c r="AEZ48" s="363"/>
      <c r="AFA48" s="255">
        <f t="shared" si="413"/>
        <v>5000</v>
      </c>
      <c r="AFB48" s="363"/>
      <c r="AFC48" s="255">
        <f t="shared" si="414"/>
        <v>5000</v>
      </c>
      <c r="AFD48" s="363"/>
      <c r="AFE48" s="255">
        <f t="shared" si="415"/>
        <v>5000</v>
      </c>
      <c r="AFF48" s="363"/>
      <c r="AFG48" s="255">
        <f t="shared" si="416"/>
        <v>5000</v>
      </c>
      <c r="AFH48" s="363"/>
      <c r="AFI48" s="255">
        <f t="shared" si="417"/>
        <v>5000</v>
      </c>
      <c r="AFJ48" s="363"/>
      <c r="AFK48" s="255">
        <f t="shared" si="418"/>
        <v>5000</v>
      </c>
      <c r="AFL48" s="363"/>
      <c r="AFM48" s="255">
        <f t="shared" si="419"/>
        <v>5000</v>
      </c>
      <c r="AFN48" s="363"/>
      <c r="AFO48" s="255">
        <f t="shared" si="420"/>
        <v>5000</v>
      </c>
      <c r="AFP48" s="363"/>
      <c r="AFQ48" s="255">
        <f t="shared" si="421"/>
        <v>5000</v>
      </c>
      <c r="AFR48" s="363"/>
      <c r="AFS48" s="255">
        <f t="shared" si="422"/>
        <v>5000</v>
      </c>
      <c r="AFT48" s="363"/>
      <c r="AFU48" s="255">
        <f t="shared" si="423"/>
        <v>5000</v>
      </c>
      <c r="AFV48" s="363"/>
      <c r="AFW48" s="255">
        <f t="shared" si="424"/>
        <v>5000</v>
      </c>
      <c r="AFX48" s="363"/>
      <c r="AFY48" s="255">
        <f t="shared" si="425"/>
        <v>5000</v>
      </c>
      <c r="AFZ48" s="363"/>
      <c r="AGA48" s="255">
        <f t="shared" si="426"/>
        <v>5000</v>
      </c>
      <c r="AGB48" s="363"/>
      <c r="AGC48" s="255">
        <f t="shared" si="427"/>
        <v>5000</v>
      </c>
      <c r="AGD48" s="363"/>
      <c r="AGE48" s="255">
        <f t="shared" si="428"/>
        <v>5000</v>
      </c>
      <c r="AGF48" s="363"/>
      <c r="AGG48" s="255">
        <f t="shared" si="429"/>
        <v>5000</v>
      </c>
      <c r="AGH48" s="363"/>
      <c r="AGI48" s="255">
        <f t="shared" si="430"/>
        <v>5000</v>
      </c>
      <c r="AGJ48" s="363"/>
      <c r="AGK48" s="255">
        <f t="shared" si="431"/>
        <v>5000</v>
      </c>
      <c r="AGL48" s="363"/>
      <c r="AGM48" s="255">
        <f t="shared" si="432"/>
        <v>5000</v>
      </c>
      <c r="AGN48" s="363"/>
      <c r="AGO48" s="255">
        <f t="shared" si="433"/>
        <v>5000</v>
      </c>
      <c r="AGP48" s="363"/>
      <c r="AGQ48" s="255">
        <f t="shared" si="434"/>
        <v>5000</v>
      </c>
      <c r="AGR48" s="363"/>
      <c r="AGS48" s="255">
        <f t="shared" si="435"/>
        <v>5000</v>
      </c>
      <c r="AGT48" s="363"/>
      <c r="AGU48" s="255">
        <f t="shared" si="436"/>
        <v>5000</v>
      </c>
      <c r="AGV48" s="363"/>
      <c r="AGW48" s="255">
        <f t="shared" si="437"/>
        <v>5000</v>
      </c>
      <c r="AGX48" s="363"/>
      <c r="AGY48" s="255">
        <f t="shared" si="438"/>
        <v>5000</v>
      </c>
      <c r="AGZ48" s="363"/>
      <c r="AHA48" s="255">
        <f t="shared" si="439"/>
        <v>5000</v>
      </c>
      <c r="AHB48" s="363"/>
      <c r="AHC48" s="255">
        <f t="shared" si="440"/>
        <v>5000</v>
      </c>
      <c r="AHD48" s="363"/>
      <c r="AHE48" s="255">
        <f t="shared" si="441"/>
        <v>5000</v>
      </c>
      <c r="AHF48" s="363"/>
      <c r="AHG48" s="255">
        <f t="shared" si="442"/>
        <v>5000</v>
      </c>
      <c r="AHH48" s="363"/>
      <c r="AHI48" s="255">
        <f t="shared" si="443"/>
        <v>5000</v>
      </c>
      <c r="AHJ48" s="363"/>
      <c r="AHK48" s="255">
        <f t="shared" si="444"/>
        <v>5000</v>
      </c>
      <c r="AHL48" s="363"/>
      <c r="AHM48" s="255">
        <f t="shared" si="445"/>
        <v>5000</v>
      </c>
      <c r="AHN48" s="363"/>
      <c r="AHO48" s="255">
        <f t="shared" si="446"/>
        <v>5000</v>
      </c>
      <c r="AHP48" s="363"/>
      <c r="AHQ48" s="255">
        <f t="shared" si="447"/>
        <v>5000</v>
      </c>
      <c r="AHR48" s="363"/>
      <c r="AHS48" s="255">
        <f t="shared" si="448"/>
        <v>5000</v>
      </c>
      <c r="AHT48" s="363"/>
      <c r="AHU48" s="255">
        <f t="shared" si="449"/>
        <v>5000</v>
      </c>
      <c r="AHV48" s="363"/>
      <c r="AHW48" s="255">
        <f t="shared" si="450"/>
        <v>5000</v>
      </c>
      <c r="AHX48" s="363"/>
      <c r="AHY48" s="255">
        <f t="shared" si="451"/>
        <v>5000</v>
      </c>
      <c r="AHZ48" s="363"/>
      <c r="AIA48" s="255">
        <f t="shared" si="452"/>
        <v>5000</v>
      </c>
      <c r="AIB48" s="363"/>
      <c r="AIC48" s="255">
        <f t="shared" si="453"/>
        <v>5000</v>
      </c>
      <c r="AID48" s="363"/>
      <c r="AIE48" s="255">
        <f t="shared" si="454"/>
        <v>5000</v>
      </c>
      <c r="AIF48" s="363"/>
      <c r="AIG48" s="255">
        <f t="shared" si="455"/>
        <v>5000</v>
      </c>
      <c r="AIH48" s="363"/>
      <c r="AII48" s="255">
        <f t="shared" si="456"/>
        <v>5000</v>
      </c>
      <c r="AIJ48" s="363"/>
      <c r="AIK48" s="255">
        <f t="shared" si="457"/>
        <v>5000</v>
      </c>
      <c r="AIL48" s="363"/>
      <c r="AIM48" s="255">
        <f t="shared" si="458"/>
        <v>5000</v>
      </c>
      <c r="AIN48" s="363"/>
      <c r="AIO48" s="255">
        <f t="shared" si="459"/>
        <v>5000</v>
      </c>
      <c r="AIP48" s="363"/>
      <c r="AIQ48" s="255">
        <f t="shared" si="460"/>
        <v>5000</v>
      </c>
      <c r="AIR48" s="363"/>
      <c r="AIS48" s="255">
        <f t="shared" si="461"/>
        <v>5000</v>
      </c>
      <c r="AIT48" s="363"/>
      <c r="AIU48" s="255">
        <f t="shared" si="462"/>
        <v>5000</v>
      </c>
      <c r="AIV48" s="363"/>
      <c r="AIW48" s="255">
        <f t="shared" si="463"/>
        <v>5000</v>
      </c>
      <c r="AIX48" s="363"/>
      <c r="AIY48" s="255">
        <f t="shared" si="464"/>
        <v>5000</v>
      </c>
      <c r="AIZ48" s="363"/>
      <c r="AJA48" s="255">
        <f t="shared" si="465"/>
        <v>5000</v>
      </c>
      <c r="AJB48" s="363"/>
      <c r="AJC48" s="255">
        <f t="shared" si="466"/>
        <v>5000</v>
      </c>
      <c r="AJD48" s="363"/>
      <c r="AJE48" s="255">
        <f t="shared" si="467"/>
        <v>5000</v>
      </c>
      <c r="AJF48" s="363"/>
      <c r="AJG48" s="255">
        <f t="shared" si="468"/>
        <v>5000</v>
      </c>
      <c r="AJH48" s="363"/>
      <c r="AJI48" s="255">
        <f t="shared" si="469"/>
        <v>5000</v>
      </c>
      <c r="AJJ48" s="363"/>
      <c r="AJK48" s="255">
        <f t="shared" si="470"/>
        <v>5000</v>
      </c>
      <c r="AJL48" s="363"/>
      <c r="AJM48" s="255">
        <f t="shared" si="471"/>
        <v>5000</v>
      </c>
      <c r="AJN48" s="363"/>
      <c r="AJO48" s="255">
        <f t="shared" si="472"/>
        <v>5000</v>
      </c>
      <c r="AJP48" s="363"/>
      <c r="AJQ48" s="255">
        <f t="shared" si="473"/>
        <v>5000</v>
      </c>
      <c r="AJR48" s="363"/>
      <c r="AJS48" s="255">
        <f t="shared" si="474"/>
        <v>5000</v>
      </c>
      <c r="AJT48" s="363"/>
      <c r="AJU48" s="255">
        <f t="shared" si="475"/>
        <v>5000</v>
      </c>
      <c r="AJV48" s="363"/>
      <c r="AJW48" s="255">
        <f t="shared" si="476"/>
        <v>5000</v>
      </c>
      <c r="AJX48" s="363"/>
      <c r="AJY48" s="255">
        <f t="shared" si="477"/>
        <v>5000</v>
      </c>
      <c r="AJZ48" s="363"/>
      <c r="AKA48" s="255">
        <f t="shared" si="478"/>
        <v>5000</v>
      </c>
      <c r="AKB48" s="363"/>
      <c r="AKC48" s="255">
        <f t="shared" si="479"/>
        <v>5000</v>
      </c>
      <c r="AKD48" s="363"/>
      <c r="AKE48" s="255">
        <f t="shared" si="480"/>
        <v>5000</v>
      </c>
      <c r="AKF48" s="363"/>
      <c r="AKG48" s="255">
        <f t="shared" si="481"/>
        <v>5000</v>
      </c>
      <c r="AKH48" s="363"/>
      <c r="AKI48" s="255">
        <f t="shared" si="482"/>
        <v>5000</v>
      </c>
      <c r="AKJ48" s="363"/>
      <c r="AKK48" s="255">
        <f t="shared" si="483"/>
        <v>5000</v>
      </c>
      <c r="AKL48" s="363"/>
      <c r="AKM48" s="255">
        <f t="shared" si="484"/>
        <v>5000</v>
      </c>
      <c r="AKN48" s="363"/>
      <c r="AKO48" s="255">
        <f t="shared" si="485"/>
        <v>5000</v>
      </c>
      <c r="AKP48" s="363"/>
      <c r="AKQ48" s="255">
        <f t="shared" si="486"/>
        <v>5000</v>
      </c>
      <c r="AKR48" s="363"/>
      <c r="AKS48" s="255">
        <f t="shared" si="487"/>
        <v>5000</v>
      </c>
      <c r="AKT48" s="363"/>
      <c r="AKU48" s="255">
        <f t="shared" si="488"/>
        <v>5000</v>
      </c>
      <c r="AKV48" s="363"/>
      <c r="AKW48" s="255">
        <f t="shared" si="489"/>
        <v>5000</v>
      </c>
      <c r="AKX48" s="363"/>
      <c r="AKY48" s="255">
        <f t="shared" si="490"/>
        <v>5000</v>
      </c>
      <c r="AKZ48" s="363"/>
      <c r="ALA48" s="255">
        <f t="shared" si="491"/>
        <v>5000</v>
      </c>
      <c r="ALB48" s="363"/>
      <c r="ALC48" s="255">
        <f t="shared" si="492"/>
        <v>5000</v>
      </c>
      <c r="ALD48" s="363"/>
      <c r="ALE48" s="255">
        <f t="shared" si="493"/>
        <v>5000</v>
      </c>
      <c r="ALF48" s="363"/>
      <c r="ALG48" s="255">
        <f t="shared" si="494"/>
        <v>5000</v>
      </c>
      <c r="ALH48" s="363"/>
      <c r="ALI48" s="255">
        <f t="shared" si="495"/>
        <v>5000</v>
      </c>
      <c r="ALJ48" s="363"/>
      <c r="ALK48" s="255">
        <f t="shared" si="496"/>
        <v>5000</v>
      </c>
      <c r="ALL48" s="363"/>
      <c r="ALM48" s="255">
        <f t="shared" si="497"/>
        <v>5000</v>
      </c>
      <c r="ALN48" s="363"/>
      <c r="ALO48" s="255">
        <f t="shared" si="498"/>
        <v>5000</v>
      </c>
      <c r="ALP48" s="363"/>
      <c r="ALQ48" s="255">
        <f t="shared" si="499"/>
        <v>5000</v>
      </c>
      <c r="ALR48" s="363"/>
      <c r="ALS48" s="255">
        <f t="shared" si="500"/>
        <v>5000</v>
      </c>
      <c r="ALT48" s="363"/>
      <c r="ALU48" s="255">
        <f t="shared" si="501"/>
        <v>5000</v>
      </c>
      <c r="ALV48" s="363"/>
      <c r="ALW48" s="255">
        <f t="shared" si="502"/>
        <v>5000</v>
      </c>
      <c r="ALX48" s="363"/>
      <c r="ALY48" s="255">
        <f t="shared" si="503"/>
        <v>5000</v>
      </c>
      <c r="ALZ48" s="363"/>
      <c r="AMA48" s="255">
        <f t="shared" si="504"/>
        <v>5000</v>
      </c>
      <c r="AMB48" s="363"/>
      <c r="AMC48" s="255">
        <f t="shared" si="505"/>
        <v>5000</v>
      </c>
      <c r="AMD48" s="363"/>
      <c r="AME48" s="255">
        <f t="shared" si="506"/>
        <v>5000</v>
      </c>
      <c r="AMF48" s="363"/>
      <c r="AMG48" s="255">
        <f t="shared" si="507"/>
        <v>5000</v>
      </c>
      <c r="AMH48" s="363"/>
      <c r="AMI48" s="255">
        <f t="shared" si="508"/>
        <v>5000</v>
      </c>
      <c r="AMJ48" s="363"/>
      <c r="AMK48" s="255">
        <f t="shared" si="509"/>
        <v>5000</v>
      </c>
      <c r="AML48" s="363"/>
      <c r="AMM48" s="255">
        <f t="shared" si="510"/>
        <v>5000</v>
      </c>
      <c r="AMN48" s="363"/>
      <c r="AMO48" s="255">
        <f t="shared" si="511"/>
        <v>5000</v>
      </c>
      <c r="AMP48" s="363"/>
      <c r="AMQ48" s="255">
        <f t="shared" si="512"/>
        <v>5000</v>
      </c>
      <c r="AMR48" s="363"/>
      <c r="AMS48" s="255">
        <f t="shared" si="513"/>
        <v>5000</v>
      </c>
      <c r="AMT48" s="363"/>
      <c r="AMU48" s="255">
        <f t="shared" si="514"/>
        <v>5000</v>
      </c>
      <c r="AMV48" s="363"/>
      <c r="AMW48" s="255">
        <f t="shared" si="515"/>
        <v>5000</v>
      </c>
      <c r="AMX48" s="363"/>
      <c r="AMY48" s="255">
        <f t="shared" si="516"/>
        <v>5000</v>
      </c>
      <c r="AMZ48" s="363"/>
      <c r="ANA48" s="255">
        <f t="shared" si="517"/>
        <v>5000</v>
      </c>
      <c r="ANB48" s="363"/>
      <c r="ANC48" s="255">
        <f t="shared" si="518"/>
        <v>5000</v>
      </c>
      <c r="AND48" s="363"/>
      <c r="ANE48" s="255">
        <f t="shared" si="519"/>
        <v>5000</v>
      </c>
      <c r="ANF48" s="363"/>
      <c r="ANG48" s="255">
        <f t="shared" si="520"/>
        <v>5000</v>
      </c>
      <c r="ANH48" s="363"/>
      <c r="ANI48" s="255">
        <f t="shared" si="521"/>
        <v>5000</v>
      </c>
      <c r="ANJ48" s="363"/>
      <c r="ANK48" s="255">
        <f t="shared" si="522"/>
        <v>5000</v>
      </c>
      <c r="ANL48" s="363"/>
      <c r="ANM48" s="255">
        <f t="shared" si="523"/>
        <v>5000</v>
      </c>
      <c r="ANN48" s="363"/>
      <c r="ANO48" s="255">
        <f t="shared" si="524"/>
        <v>5000</v>
      </c>
      <c r="ANP48" s="363"/>
      <c r="ANQ48" s="255">
        <f t="shared" si="525"/>
        <v>5000</v>
      </c>
      <c r="ANR48" s="363"/>
      <c r="ANS48" s="255">
        <f t="shared" si="526"/>
        <v>5000</v>
      </c>
      <c r="ANT48" s="363"/>
      <c r="ANU48" s="255">
        <f t="shared" si="527"/>
        <v>5000</v>
      </c>
      <c r="ANV48" s="363"/>
      <c r="ANW48" s="255">
        <f t="shared" si="528"/>
        <v>5000</v>
      </c>
      <c r="ANX48" s="363"/>
      <c r="ANY48" s="255">
        <f t="shared" si="529"/>
        <v>5000</v>
      </c>
      <c r="ANZ48" s="363"/>
      <c r="AOA48" s="255">
        <f t="shared" si="530"/>
        <v>5000</v>
      </c>
      <c r="AOB48" s="363"/>
      <c r="AOC48" s="255">
        <f t="shared" si="531"/>
        <v>5000</v>
      </c>
      <c r="AOD48" s="363"/>
      <c r="AOE48" s="255">
        <f t="shared" si="532"/>
        <v>5000</v>
      </c>
      <c r="AOF48" s="363"/>
      <c r="AOG48" s="255">
        <f t="shared" si="533"/>
        <v>5000</v>
      </c>
      <c r="AOH48" s="363"/>
      <c r="AOI48" s="255">
        <f t="shared" si="534"/>
        <v>5000</v>
      </c>
      <c r="AOJ48" s="363"/>
      <c r="AOK48" s="255">
        <f t="shared" si="535"/>
        <v>5000</v>
      </c>
      <c r="AOL48" s="363"/>
      <c r="AOM48" s="255">
        <f t="shared" si="536"/>
        <v>5000</v>
      </c>
      <c r="AON48" s="363"/>
      <c r="AOO48" s="255">
        <f t="shared" si="537"/>
        <v>5000</v>
      </c>
      <c r="AOP48" s="363"/>
      <c r="AOQ48" s="255">
        <f t="shared" si="538"/>
        <v>5000</v>
      </c>
      <c r="AOR48" s="363"/>
      <c r="AOS48" s="255">
        <f t="shared" si="539"/>
        <v>5000</v>
      </c>
      <c r="AOT48" s="363"/>
      <c r="AOU48" s="255">
        <f t="shared" si="540"/>
        <v>5000</v>
      </c>
      <c r="AOV48" s="363"/>
      <c r="AOW48" s="255">
        <f t="shared" si="541"/>
        <v>5000</v>
      </c>
      <c r="AOX48" s="363"/>
      <c r="AOY48" s="255">
        <f t="shared" si="542"/>
        <v>5000</v>
      </c>
      <c r="AOZ48" s="363"/>
      <c r="APA48" s="255">
        <f t="shared" si="543"/>
        <v>5000</v>
      </c>
      <c r="APB48" s="363"/>
      <c r="APC48" s="255">
        <f t="shared" si="544"/>
        <v>5000</v>
      </c>
      <c r="APD48" s="363"/>
      <c r="APE48" s="255">
        <f t="shared" si="545"/>
        <v>5000</v>
      </c>
      <c r="APF48" s="363"/>
      <c r="APG48" s="255">
        <f t="shared" si="546"/>
        <v>5000</v>
      </c>
      <c r="APH48" s="363"/>
      <c r="API48" s="255">
        <f t="shared" si="547"/>
        <v>5000</v>
      </c>
      <c r="APJ48" s="363"/>
      <c r="APK48" s="255">
        <f t="shared" si="548"/>
        <v>5000</v>
      </c>
      <c r="APL48" s="363"/>
      <c r="APM48" s="255">
        <f t="shared" si="549"/>
        <v>5000</v>
      </c>
      <c r="APN48" s="363"/>
      <c r="APO48" s="255">
        <f t="shared" si="550"/>
        <v>5000</v>
      </c>
      <c r="APP48" s="363"/>
      <c r="APQ48" s="255">
        <f t="shared" si="551"/>
        <v>5000</v>
      </c>
      <c r="APR48" s="363"/>
      <c r="APS48" s="255">
        <f t="shared" si="552"/>
        <v>5000</v>
      </c>
      <c r="APT48" s="363"/>
      <c r="APU48" s="255">
        <f t="shared" si="553"/>
        <v>5000</v>
      </c>
      <c r="APV48" s="363"/>
      <c r="APW48" s="255">
        <f t="shared" si="554"/>
        <v>5000</v>
      </c>
      <c r="APX48" s="363"/>
      <c r="APY48" s="255">
        <f t="shared" si="555"/>
        <v>5000</v>
      </c>
      <c r="APZ48" s="363"/>
      <c r="AQA48" s="255">
        <f t="shared" si="556"/>
        <v>5000</v>
      </c>
      <c r="AQB48" s="363"/>
      <c r="AQC48" s="255">
        <f t="shared" si="557"/>
        <v>5000</v>
      </c>
      <c r="AQD48" s="363"/>
      <c r="AQE48" s="255">
        <f t="shared" si="558"/>
        <v>5000</v>
      </c>
      <c r="AQF48" s="363"/>
      <c r="AQG48" s="255">
        <f t="shared" si="559"/>
        <v>5000</v>
      </c>
      <c r="AQH48" s="363"/>
      <c r="AQI48" s="255">
        <f t="shared" si="560"/>
        <v>5000</v>
      </c>
      <c r="AQJ48" s="363"/>
      <c r="AQK48" s="255">
        <f t="shared" si="561"/>
        <v>5000</v>
      </c>
      <c r="AQL48" s="363"/>
      <c r="AQM48" s="255">
        <f t="shared" si="562"/>
        <v>5000</v>
      </c>
      <c r="AQN48" s="363"/>
      <c r="AQO48" s="255">
        <f t="shared" si="563"/>
        <v>5000</v>
      </c>
      <c r="AQP48" s="363"/>
      <c r="AQQ48" s="255">
        <f t="shared" si="564"/>
        <v>5000</v>
      </c>
      <c r="AQR48" s="363"/>
      <c r="AQS48" s="255">
        <f t="shared" si="565"/>
        <v>5000</v>
      </c>
      <c r="AQT48" s="363"/>
      <c r="AQU48" s="255">
        <f t="shared" si="566"/>
        <v>5000</v>
      </c>
      <c r="AQV48" s="363"/>
      <c r="AQW48" s="255">
        <f t="shared" si="567"/>
        <v>5000</v>
      </c>
      <c r="AQX48" s="363"/>
      <c r="AQY48" s="255">
        <f t="shared" si="568"/>
        <v>5000</v>
      </c>
      <c r="AQZ48" s="363"/>
      <c r="ARA48" s="255">
        <f t="shared" si="569"/>
        <v>5000</v>
      </c>
      <c r="ARB48" s="363"/>
      <c r="ARC48" s="255">
        <f t="shared" si="570"/>
        <v>5000</v>
      </c>
      <c r="ARD48" s="363"/>
      <c r="ARE48" s="255">
        <f t="shared" si="571"/>
        <v>5000</v>
      </c>
      <c r="ARF48" s="363"/>
      <c r="ARG48" s="255">
        <f t="shared" si="572"/>
        <v>5000</v>
      </c>
      <c r="ARH48" s="363"/>
      <c r="ARI48" s="255">
        <f t="shared" si="573"/>
        <v>5000</v>
      </c>
      <c r="ARJ48" s="363"/>
      <c r="ARK48" s="255">
        <f t="shared" si="574"/>
        <v>5000</v>
      </c>
      <c r="ARL48" s="363"/>
      <c r="ARM48" s="255">
        <f t="shared" si="575"/>
        <v>5000</v>
      </c>
      <c r="ARN48" s="363"/>
      <c r="ARO48" s="255">
        <f t="shared" si="576"/>
        <v>5000</v>
      </c>
      <c r="ARP48" s="363"/>
      <c r="ARQ48" s="255">
        <f t="shared" si="577"/>
        <v>5000</v>
      </c>
      <c r="ARR48" s="363"/>
      <c r="ARS48" s="255">
        <f t="shared" si="578"/>
        <v>5000</v>
      </c>
      <c r="ART48" s="363"/>
      <c r="ARU48" s="255">
        <f t="shared" si="579"/>
        <v>5000</v>
      </c>
      <c r="ARV48" s="363"/>
      <c r="ARW48" s="255">
        <f t="shared" si="580"/>
        <v>5000</v>
      </c>
      <c r="ARX48" s="363"/>
      <c r="ARY48" s="255">
        <f t="shared" si="581"/>
        <v>5000</v>
      </c>
      <c r="ARZ48" s="363"/>
      <c r="ASA48" s="255">
        <f t="shared" si="582"/>
        <v>5000</v>
      </c>
      <c r="ASB48" s="363"/>
      <c r="ASC48" s="255">
        <f t="shared" si="583"/>
        <v>5000</v>
      </c>
      <c r="ASD48" s="363"/>
      <c r="ASE48" s="255">
        <f t="shared" si="584"/>
        <v>5000</v>
      </c>
      <c r="ASF48" s="363"/>
      <c r="ASG48" s="255">
        <f t="shared" si="585"/>
        <v>5000</v>
      </c>
      <c r="ASH48" s="363"/>
      <c r="ASI48" s="255">
        <f t="shared" si="586"/>
        <v>5000</v>
      </c>
      <c r="ASJ48" s="363"/>
      <c r="ASK48" s="255">
        <f t="shared" si="587"/>
        <v>5000</v>
      </c>
      <c r="ASL48" s="363"/>
      <c r="ASM48" s="255">
        <f t="shared" si="588"/>
        <v>5000</v>
      </c>
      <c r="ASN48" s="363"/>
      <c r="ASO48" s="255">
        <f t="shared" si="589"/>
        <v>5000</v>
      </c>
      <c r="ASP48" s="363"/>
      <c r="ASQ48" s="255">
        <f t="shared" si="590"/>
        <v>5000</v>
      </c>
      <c r="ASR48" s="363"/>
      <c r="ASS48" s="255">
        <f t="shared" si="591"/>
        <v>5000</v>
      </c>
      <c r="AST48" s="363"/>
      <c r="ASU48" s="255">
        <f t="shared" si="592"/>
        <v>5000</v>
      </c>
      <c r="ASV48" s="363"/>
      <c r="ASW48" s="255">
        <f t="shared" si="593"/>
        <v>5000</v>
      </c>
      <c r="ASX48" s="363"/>
      <c r="ASY48" s="255">
        <f t="shared" si="594"/>
        <v>5000</v>
      </c>
      <c r="ASZ48" s="363"/>
      <c r="ATA48" s="255">
        <f t="shared" si="595"/>
        <v>5000</v>
      </c>
      <c r="ATB48" s="363"/>
      <c r="ATC48" s="255">
        <f t="shared" si="596"/>
        <v>5000</v>
      </c>
      <c r="ATD48" s="363"/>
      <c r="ATE48" s="255">
        <f t="shared" si="597"/>
        <v>5000</v>
      </c>
      <c r="ATF48" s="363"/>
      <c r="ATG48" s="255">
        <f t="shared" si="598"/>
        <v>5000</v>
      </c>
      <c r="ATH48" s="363"/>
      <c r="ATI48" s="255">
        <f t="shared" si="599"/>
        <v>5000</v>
      </c>
      <c r="ATJ48" s="363"/>
      <c r="ATK48" s="255">
        <f t="shared" si="600"/>
        <v>5000</v>
      </c>
      <c r="ATL48" s="363"/>
      <c r="ATM48" s="255">
        <f t="shared" si="601"/>
        <v>5000</v>
      </c>
      <c r="ATN48" s="363"/>
      <c r="ATO48" s="255">
        <f t="shared" si="602"/>
        <v>5000</v>
      </c>
      <c r="ATP48" s="363"/>
      <c r="ATQ48" s="255">
        <f t="shared" si="603"/>
        <v>5000</v>
      </c>
      <c r="ATR48" s="363"/>
      <c r="ATS48" s="255">
        <f t="shared" si="604"/>
        <v>5000</v>
      </c>
      <c r="ATT48" s="363"/>
      <c r="ATU48" s="255">
        <f t="shared" si="605"/>
        <v>5000</v>
      </c>
      <c r="ATV48" s="363"/>
      <c r="ATW48" s="255">
        <f t="shared" si="606"/>
        <v>5000</v>
      </c>
      <c r="ATX48" s="363"/>
      <c r="ATY48" s="255">
        <f t="shared" si="607"/>
        <v>5000</v>
      </c>
      <c r="ATZ48" s="363"/>
      <c r="AUA48" s="255">
        <f t="shared" si="608"/>
        <v>5000</v>
      </c>
      <c r="AUB48" s="363"/>
      <c r="AUC48" s="255">
        <f t="shared" si="609"/>
        <v>5000</v>
      </c>
      <c r="AUD48" s="363"/>
      <c r="AUE48" s="255">
        <f t="shared" si="610"/>
        <v>5000</v>
      </c>
      <c r="AUF48" s="363"/>
      <c r="AUG48" s="255">
        <f t="shared" si="611"/>
        <v>5000</v>
      </c>
      <c r="AUH48" s="363"/>
      <c r="AUI48" s="255">
        <f t="shared" si="612"/>
        <v>5000</v>
      </c>
      <c r="AUJ48" s="363"/>
      <c r="AUK48" s="255">
        <f t="shared" si="613"/>
        <v>5000</v>
      </c>
      <c r="AUL48" s="363"/>
      <c r="AUM48" s="255">
        <f t="shared" si="614"/>
        <v>5000</v>
      </c>
      <c r="AUN48" s="363"/>
      <c r="AUO48" s="255">
        <f t="shared" si="615"/>
        <v>5000</v>
      </c>
      <c r="AUP48" s="363"/>
      <c r="AUQ48" s="255">
        <f t="shared" si="616"/>
        <v>5000</v>
      </c>
      <c r="AUR48" s="363"/>
      <c r="AUS48" s="255">
        <f t="shared" si="617"/>
        <v>5000</v>
      </c>
      <c r="AUT48" s="363"/>
      <c r="AUU48" s="255">
        <f t="shared" si="618"/>
        <v>5000</v>
      </c>
      <c r="AUV48" s="363"/>
      <c r="AUW48" s="255">
        <f t="shared" si="619"/>
        <v>5000</v>
      </c>
      <c r="AUX48" s="363"/>
      <c r="AUY48" s="255">
        <f t="shared" si="620"/>
        <v>5000</v>
      </c>
      <c r="AUZ48" s="363"/>
      <c r="AVA48" s="255">
        <f t="shared" si="621"/>
        <v>5000</v>
      </c>
      <c r="AVB48" s="363"/>
      <c r="AVC48" s="255">
        <f t="shared" si="622"/>
        <v>5000</v>
      </c>
      <c r="AVD48" s="363"/>
      <c r="AVE48" s="255">
        <f t="shared" si="623"/>
        <v>5000</v>
      </c>
      <c r="AVF48" s="363"/>
      <c r="AVG48" s="255">
        <f t="shared" si="624"/>
        <v>5000</v>
      </c>
      <c r="AVH48" s="363"/>
      <c r="AVI48" s="255">
        <f t="shared" si="625"/>
        <v>5000</v>
      </c>
      <c r="AVJ48" s="363"/>
      <c r="AVK48" s="255">
        <f t="shared" si="626"/>
        <v>5000</v>
      </c>
      <c r="AVL48" s="363"/>
      <c r="AVM48" s="255">
        <f t="shared" si="627"/>
        <v>5000</v>
      </c>
      <c r="AVN48" s="363"/>
      <c r="AVO48" s="255">
        <f t="shared" si="628"/>
        <v>5000</v>
      </c>
      <c r="AVP48" s="363"/>
      <c r="AVQ48" s="255">
        <f t="shared" si="629"/>
        <v>5000</v>
      </c>
      <c r="AVR48" s="363"/>
      <c r="AVS48" s="255">
        <f t="shared" si="630"/>
        <v>5000</v>
      </c>
      <c r="AVT48" s="363"/>
      <c r="AVU48" s="255">
        <f t="shared" si="631"/>
        <v>5000</v>
      </c>
      <c r="AVV48" s="363"/>
      <c r="AVW48" s="255">
        <f t="shared" si="632"/>
        <v>5000</v>
      </c>
      <c r="AVX48" s="363"/>
      <c r="AVY48" s="255">
        <f t="shared" si="633"/>
        <v>5000</v>
      </c>
      <c r="AVZ48" s="363"/>
      <c r="AWA48" s="255">
        <f t="shared" si="634"/>
        <v>5000</v>
      </c>
      <c r="AWB48" s="363"/>
      <c r="AWC48" s="255">
        <f t="shared" si="635"/>
        <v>5000</v>
      </c>
      <c r="AWD48" s="363"/>
      <c r="AWE48" s="255">
        <f t="shared" si="636"/>
        <v>5000</v>
      </c>
      <c r="AWF48" s="363"/>
      <c r="AWG48" s="255">
        <f t="shared" si="637"/>
        <v>5000</v>
      </c>
      <c r="AWH48" s="363"/>
      <c r="AWI48" s="255">
        <f t="shared" si="638"/>
        <v>5000</v>
      </c>
      <c r="AWJ48" s="363"/>
      <c r="AWK48" s="255">
        <f t="shared" si="639"/>
        <v>5000</v>
      </c>
      <c r="AWL48" s="363"/>
      <c r="AWM48" s="255">
        <f t="shared" si="640"/>
        <v>5000</v>
      </c>
      <c r="AWN48" s="363"/>
      <c r="AWO48" s="255">
        <f t="shared" si="641"/>
        <v>5000</v>
      </c>
      <c r="AWP48" s="363"/>
      <c r="AWQ48" s="255">
        <f t="shared" si="642"/>
        <v>5000</v>
      </c>
      <c r="AWR48" s="363"/>
      <c r="AWS48" s="255">
        <f t="shared" si="643"/>
        <v>5000</v>
      </c>
      <c r="AWT48" s="363"/>
      <c r="AWU48" s="255">
        <f t="shared" si="644"/>
        <v>5000</v>
      </c>
      <c r="AWV48" s="363"/>
      <c r="AWW48" s="255">
        <f t="shared" si="645"/>
        <v>5000</v>
      </c>
      <c r="AWX48" s="363"/>
      <c r="AWY48" s="255">
        <f t="shared" si="646"/>
        <v>5000</v>
      </c>
      <c r="AWZ48" s="363"/>
      <c r="AXA48" s="255">
        <f t="shared" si="647"/>
        <v>5000</v>
      </c>
      <c r="AXB48" s="363"/>
      <c r="AXC48" s="255">
        <f t="shared" si="648"/>
        <v>5000</v>
      </c>
      <c r="AXD48" s="363"/>
      <c r="AXE48" s="255">
        <f t="shared" si="649"/>
        <v>5000</v>
      </c>
      <c r="AXF48" s="363"/>
      <c r="AXG48" s="255">
        <f t="shared" si="650"/>
        <v>5000</v>
      </c>
      <c r="AXH48" s="363"/>
      <c r="AXI48" s="255">
        <f t="shared" si="651"/>
        <v>5000</v>
      </c>
      <c r="AXJ48" s="363"/>
      <c r="AXK48" s="255">
        <f t="shared" si="652"/>
        <v>5000</v>
      </c>
      <c r="AXL48" s="363"/>
      <c r="AXM48" s="255">
        <f t="shared" si="653"/>
        <v>5000</v>
      </c>
      <c r="AXN48" s="363"/>
      <c r="AXO48" s="255">
        <f t="shared" si="654"/>
        <v>5000</v>
      </c>
      <c r="AXP48" s="363"/>
      <c r="AXQ48" s="255">
        <f t="shared" si="655"/>
        <v>5000</v>
      </c>
      <c r="AXR48" s="363"/>
      <c r="AXS48" s="255">
        <f t="shared" si="656"/>
        <v>5000</v>
      </c>
      <c r="AXT48" s="363"/>
      <c r="AXU48" s="255">
        <f t="shared" si="657"/>
        <v>5000</v>
      </c>
      <c r="AXV48" s="363"/>
      <c r="AXW48" s="255">
        <f t="shared" si="658"/>
        <v>5000</v>
      </c>
      <c r="AXX48" s="363"/>
      <c r="AXY48" s="255">
        <f t="shared" si="659"/>
        <v>5000</v>
      </c>
      <c r="AXZ48" s="363"/>
      <c r="AYA48" s="255">
        <f t="shared" si="660"/>
        <v>5000</v>
      </c>
      <c r="AYB48" s="363"/>
      <c r="AYC48" s="255">
        <f t="shared" si="661"/>
        <v>5000</v>
      </c>
      <c r="AYD48" s="363"/>
      <c r="AYE48" s="255">
        <f t="shared" si="662"/>
        <v>5000</v>
      </c>
      <c r="AYF48" s="363"/>
      <c r="AYG48" s="255">
        <f t="shared" si="663"/>
        <v>5000</v>
      </c>
      <c r="AYH48" s="363"/>
      <c r="AYI48" s="255">
        <f t="shared" si="664"/>
        <v>5000</v>
      </c>
      <c r="AYJ48" s="363"/>
      <c r="AYK48" s="255">
        <f t="shared" si="665"/>
        <v>5000</v>
      </c>
      <c r="AYL48" s="363"/>
      <c r="AYM48" s="255">
        <f t="shared" si="666"/>
        <v>5000</v>
      </c>
      <c r="AYN48" s="363"/>
      <c r="AYO48" s="255">
        <f t="shared" si="667"/>
        <v>5000</v>
      </c>
      <c r="AYP48" s="363"/>
      <c r="AYQ48" s="255">
        <f t="shared" si="668"/>
        <v>5000</v>
      </c>
      <c r="AYR48" s="363"/>
      <c r="AYS48" s="255">
        <f t="shared" si="669"/>
        <v>5000</v>
      </c>
      <c r="AYT48" s="363"/>
      <c r="AYU48" s="255">
        <f t="shared" si="670"/>
        <v>5000</v>
      </c>
      <c r="AYV48" s="363"/>
      <c r="AYW48" s="255">
        <f t="shared" si="671"/>
        <v>5000</v>
      </c>
      <c r="AYX48" s="363"/>
      <c r="AYY48" s="255">
        <f t="shared" si="672"/>
        <v>5000</v>
      </c>
      <c r="AYZ48" s="363"/>
      <c r="AZA48" s="255">
        <f t="shared" si="673"/>
        <v>5000</v>
      </c>
      <c r="AZB48" s="363"/>
      <c r="AZC48" s="255">
        <f t="shared" si="674"/>
        <v>5000</v>
      </c>
      <c r="AZD48" s="363"/>
      <c r="AZE48" s="255">
        <f t="shared" si="675"/>
        <v>5000</v>
      </c>
      <c r="AZF48" s="363"/>
      <c r="AZG48" s="255">
        <f t="shared" si="676"/>
        <v>5000</v>
      </c>
      <c r="AZH48" s="363"/>
      <c r="AZI48" s="255">
        <f t="shared" si="677"/>
        <v>5000</v>
      </c>
      <c r="AZJ48" s="363"/>
      <c r="AZK48" s="255">
        <f t="shared" si="678"/>
        <v>5000</v>
      </c>
      <c r="AZL48" s="363"/>
      <c r="AZM48" s="255">
        <f t="shared" si="679"/>
        <v>5000</v>
      </c>
      <c r="AZN48" s="363"/>
      <c r="AZO48" s="255">
        <f t="shared" si="680"/>
        <v>5000</v>
      </c>
      <c r="AZP48" s="363"/>
      <c r="AZQ48" s="255">
        <f t="shared" si="681"/>
        <v>5000</v>
      </c>
      <c r="AZR48" s="363"/>
      <c r="AZS48" s="255">
        <f t="shared" si="682"/>
        <v>5000</v>
      </c>
      <c r="AZT48" s="363"/>
      <c r="AZU48" s="255">
        <f t="shared" si="683"/>
        <v>5000</v>
      </c>
      <c r="AZV48" s="363"/>
      <c r="AZW48" s="255">
        <f t="shared" si="684"/>
        <v>5000</v>
      </c>
      <c r="AZX48" s="363"/>
      <c r="AZY48" s="255">
        <f t="shared" si="685"/>
        <v>5000</v>
      </c>
      <c r="AZZ48" s="363"/>
      <c r="BAA48" s="255">
        <f t="shared" si="686"/>
        <v>5000</v>
      </c>
      <c r="BAB48" s="363"/>
      <c r="BAC48" s="255">
        <f t="shared" si="687"/>
        <v>5000</v>
      </c>
      <c r="BAD48" s="363"/>
      <c r="BAE48" s="255">
        <f t="shared" si="688"/>
        <v>5000</v>
      </c>
      <c r="BAF48" s="363"/>
      <c r="BAG48" s="255">
        <f t="shared" si="689"/>
        <v>5000</v>
      </c>
      <c r="BAH48" s="363"/>
      <c r="BAI48" s="255">
        <f t="shared" si="690"/>
        <v>5000</v>
      </c>
      <c r="BAJ48" s="363"/>
      <c r="BAK48" s="255">
        <f t="shared" si="691"/>
        <v>5000</v>
      </c>
      <c r="BAL48" s="363"/>
      <c r="BAM48" s="255">
        <f t="shared" si="692"/>
        <v>5000</v>
      </c>
      <c r="BAN48" s="363"/>
      <c r="BAO48" s="255">
        <f t="shared" si="693"/>
        <v>5000</v>
      </c>
      <c r="BAP48" s="363"/>
      <c r="BAQ48" s="255">
        <f t="shared" si="694"/>
        <v>5000</v>
      </c>
      <c r="BAR48" s="363"/>
      <c r="BAS48" s="255">
        <f t="shared" si="695"/>
        <v>5000</v>
      </c>
      <c r="BAT48" s="363"/>
      <c r="BAU48" s="255">
        <f t="shared" si="696"/>
        <v>5000</v>
      </c>
      <c r="BAV48" s="363"/>
      <c r="BAW48" s="255">
        <f t="shared" si="697"/>
        <v>5000</v>
      </c>
      <c r="BAX48" s="363"/>
      <c r="BAY48" s="255">
        <f t="shared" si="698"/>
        <v>5000</v>
      </c>
      <c r="BAZ48" s="363"/>
      <c r="BBA48" s="255">
        <f t="shared" si="699"/>
        <v>5000</v>
      </c>
      <c r="BBB48" s="363"/>
      <c r="BBC48" s="255">
        <f t="shared" si="700"/>
        <v>5000</v>
      </c>
      <c r="BBD48" s="363"/>
      <c r="BBE48" s="255">
        <f t="shared" si="701"/>
        <v>5000</v>
      </c>
      <c r="BBF48" s="363"/>
      <c r="BBG48" s="255">
        <f t="shared" si="702"/>
        <v>5000</v>
      </c>
      <c r="BBH48" s="363"/>
      <c r="BBI48" s="255">
        <f t="shared" si="703"/>
        <v>5000</v>
      </c>
      <c r="BBJ48" s="363"/>
      <c r="BBK48" s="255">
        <f t="shared" si="704"/>
        <v>5000</v>
      </c>
      <c r="BBL48" s="363"/>
      <c r="BBM48" s="255">
        <f t="shared" si="705"/>
        <v>5000</v>
      </c>
      <c r="BBN48" s="363"/>
      <c r="BBO48" s="255">
        <f t="shared" si="706"/>
        <v>5000</v>
      </c>
      <c r="BBP48" s="363"/>
      <c r="BBQ48" s="255">
        <f t="shared" si="707"/>
        <v>5000</v>
      </c>
      <c r="BBR48" s="363"/>
      <c r="BBS48" s="255">
        <f t="shared" si="708"/>
        <v>5000</v>
      </c>
      <c r="BBT48" s="363"/>
      <c r="BBU48" s="255">
        <f t="shared" si="709"/>
        <v>5000</v>
      </c>
      <c r="BBV48" s="363"/>
      <c r="BBW48" s="255">
        <f t="shared" si="710"/>
        <v>5000</v>
      </c>
      <c r="BBX48" s="363"/>
      <c r="BBY48" s="255">
        <f t="shared" si="711"/>
        <v>5000</v>
      </c>
      <c r="BBZ48" s="363"/>
      <c r="BCA48" s="255">
        <f t="shared" si="712"/>
        <v>5000</v>
      </c>
      <c r="BCB48" s="363"/>
      <c r="BCC48" s="255">
        <f t="shared" si="713"/>
        <v>5000</v>
      </c>
      <c r="BCD48" s="363"/>
      <c r="BCE48" s="255">
        <f t="shared" si="714"/>
        <v>5000</v>
      </c>
      <c r="BCF48" s="363"/>
      <c r="BCG48" s="255">
        <f t="shared" si="715"/>
        <v>5000</v>
      </c>
      <c r="BCH48" s="363"/>
      <c r="BCI48" s="255">
        <f t="shared" si="716"/>
        <v>5000</v>
      </c>
      <c r="BCJ48" s="363"/>
      <c r="BCK48" s="255">
        <f t="shared" si="717"/>
        <v>5000</v>
      </c>
      <c r="BCL48" s="363"/>
      <c r="BCM48" s="255">
        <f t="shared" si="718"/>
        <v>5000</v>
      </c>
      <c r="BCN48" s="363"/>
      <c r="BCO48" s="255">
        <f t="shared" si="719"/>
        <v>5000</v>
      </c>
      <c r="BCP48" s="363"/>
      <c r="BCQ48" s="255">
        <f t="shared" si="720"/>
        <v>5000</v>
      </c>
      <c r="BCR48" s="363"/>
      <c r="BCS48" s="255">
        <f t="shared" si="721"/>
        <v>5000</v>
      </c>
      <c r="BCT48" s="363"/>
      <c r="BCU48" s="255">
        <f t="shared" si="722"/>
        <v>5000</v>
      </c>
      <c r="BCV48" s="363"/>
      <c r="BCW48" s="255">
        <f t="shared" si="723"/>
        <v>5000</v>
      </c>
      <c r="BCX48" s="363"/>
      <c r="BCY48" s="255">
        <f t="shared" si="724"/>
        <v>5000</v>
      </c>
      <c r="BCZ48" s="363"/>
      <c r="BDA48" s="255">
        <f t="shared" si="725"/>
        <v>5000</v>
      </c>
      <c r="BDB48" s="363"/>
      <c r="BDC48" s="255">
        <f t="shared" si="726"/>
        <v>5000</v>
      </c>
      <c r="BDD48" s="363"/>
      <c r="BDE48" s="255">
        <f t="shared" si="727"/>
        <v>5000</v>
      </c>
      <c r="BDF48" s="363"/>
      <c r="BDG48" s="255">
        <f t="shared" si="728"/>
        <v>5000</v>
      </c>
      <c r="BDH48" s="363"/>
      <c r="BDI48" s="255">
        <f t="shared" si="729"/>
        <v>5000</v>
      </c>
      <c r="BDJ48" s="363"/>
      <c r="BDK48" s="255">
        <f t="shared" si="730"/>
        <v>5000</v>
      </c>
      <c r="BDL48" s="363"/>
      <c r="BDM48" s="255">
        <f t="shared" si="731"/>
        <v>5000</v>
      </c>
      <c r="BDN48" s="363"/>
      <c r="BDO48" s="255">
        <f t="shared" si="732"/>
        <v>5000</v>
      </c>
      <c r="BDP48" s="363"/>
      <c r="BDQ48" s="255">
        <f t="shared" si="733"/>
        <v>5000</v>
      </c>
      <c r="BDR48" s="363"/>
      <c r="BDS48" s="255">
        <f t="shared" si="734"/>
        <v>5000</v>
      </c>
      <c r="BDT48" s="363"/>
      <c r="BDU48" s="255">
        <f t="shared" si="735"/>
        <v>5000</v>
      </c>
      <c r="BDV48" s="363"/>
      <c r="BDW48" s="255">
        <f t="shared" si="736"/>
        <v>5000</v>
      </c>
      <c r="BDX48" s="363"/>
      <c r="BDY48" s="255">
        <f t="shared" si="737"/>
        <v>5000</v>
      </c>
      <c r="BDZ48" s="363"/>
      <c r="BEA48" s="255">
        <f t="shared" si="738"/>
        <v>5000</v>
      </c>
      <c r="BEB48" s="363"/>
      <c r="BEC48" s="255">
        <f t="shared" si="739"/>
        <v>5000</v>
      </c>
      <c r="BED48" s="363"/>
      <c r="BEE48" s="255">
        <f t="shared" si="740"/>
        <v>5000</v>
      </c>
      <c r="BEF48" s="363"/>
      <c r="BEG48" s="255">
        <f t="shared" si="741"/>
        <v>5000</v>
      </c>
      <c r="BEH48" s="363"/>
      <c r="BEI48" s="255">
        <f t="shared" si="742"/>
        <v>5000</v>
      </c>
      <c r="BEJ48" s="363"/>
      <c r="BEK48" s="255">
        <f t="shared" si="743"/>
        <v>5000</v>
      </c>
      <c r="BEL48" s="363"/>
      <c r="BEM48" s="255">
        <f t="shared" si="744"/>
        <v>5000</v>
      </c>
      <c r="BEN48" s="363"/>
      <c r="BEO48" s="255">
        <f t="shared" si="745"/>
        <v>5000</v>
      </c>
      <c r="BEP48" s="363"/>
      <c r="BEQ48" s="255">
        <f t="shared" si="746"/>
        <v>5000</v>
      </c>
      <c r="BER48" s="363"/>
      <c r="BES48" s="255">
        <f t="shared" si="747"/>
        <v>5000</v>
      </c>
      <c r="BET48" s="363"/>
      <c r="BEU48" s="255">
        <f t="shared" si="748"/>
        <v>5000</v>
      </c>
      <c r="BEV48" s="363"/>
      <c r="BEW48" s="255">
        <f t="shared" si="749"/>
        <v>5000</v>
      </c>
      <c r="BEX48" s="363"/>
      <c r="BEY48" s="255">
        <f t="shared" si="750"/>
        <v>5000</v>
      </c>
      <c r="BEZ48" s="363"/>
      <c r="BFA48" s="255">
        <f t="shared" si="751"/>
        <v>5000</v>
      </c>
      <c r="BFB48" s="363"/>
      <c r="BFC48" s="255">
        <f t="shared" si="752"/>
        <v>5000</v>
      </c>
      <c r="BFD48" s="363"/>
      <c r="BFE48" s="255">
        <f t="shared" si="753"/>
        <v>5000</v>
      </c>
      <c r="BFF48" s="363"/>
      <c r="BFG48" s="255">
        <f t="shared" si="754"/>
        <v>5000</v>
      </c>
      <c r="BFH48" s="363"/>
      <c r="BFI48" s="255">
        <f t="shared" si="755"/>
        <v>5000</v>
      </c>
      <c r="BFJ48" s="363"/>
      <c r="BFK48" s="255">
        <f t="shared" si="756"/>
        <v>5000</v>
      </c>
      <c r="BFL48" s="363"/>
      <c r="BFM48" s="255">
        <f t="shared" si="757"/>
        <v>5000</v>
      </c>
      <c r="BFN48" s="363"/>
      <c r="BFO48" s="255">
        <f t="shared" si="758"/>
        <v>5000</v>
      </c>
      <c r="BFP48" s="363"/>
      <c r="BFQ48" s="255">
        <f t="shared" si="759"/>
        <v>5000</v>
      </c>
      <c r="BFR48" s="363"/>
      <c r="BFS48" s="255">
        <f t="shared" si="760"/>
        <v>5000</v>
      </c>
      <c r="BFT48" s="363"/>
      <c r="BFU48" s="255">
        <f t="shared" si="761"/>
        <v>5000</v>
      </c>
      <c r="BFV48" s="363"/>
      <c r="BFW48" s="255">
        <f t="shared" si="762"/>
        <v>5000</v>
      </c>
      <c r="BFX48" s="363"/>
      <c r="BFY48" s="255">
        <f t="shared" si="763"/>
        <v>5000</v>
      </c>
      <c r="BFZ48" s="363"/>
      <c r="BGA48" s="255">
        <f t="shared" si="764"/>
        <v>5000</v>
      </c>
      <c r="BGB48" s="363"/>
      <c r="BGC48" s="255">
        <f t="shared" si="765"/>
        <v>5000</v>
      </c>
      <c r="BGD48" s="363"/>
      <c r="BGE48" s="255">
        <f t="shared" si="766"/>
        <v>5000</v>
      </c>
      <c r="BGF48" s="363"/>
      <c r="BGG48" s="255">
        <f t="shared" si="767"/>
        <v>5000</v>
      </c>
      <c r="BGH48" s="363"/>
      <c r="BGI48" s="255">
        <f t="shared" si="768"/>
        <v>5000</v>
      </c>
      <c r="BGJ48" s="363"/>
      <c r="BGK48" s="255">
        <f t="shared" si="769"/>
        <v>5000</v>
      </c>
      <c r="BGL48" s="363"/>
      <c r="BGM48" s="255">
        <f t="shared" si="770"/>
        <v>5000</v>
      </c>
      <c r="BGN48" s="363"/>
      <c r="BGO48" s="255">
        <f t="shared" si="771"/>
        <v>5000</v>
      </c>
      <c r="BGP48" s="363"/>
      <c r="BGQ48" s="255">
        <f t="shared" si="772"/>
        <v>5000</v>
      </c>
      <c r="BGR48" s="363"/>
      <c r="BGS48" s="255">
        <f t="shared" si="773"/>
        <v>5000</v>
      </c>
      <c r="BGT48" s="363"/>
      <c r="BGU48" s="255">
        <f t="shared" si="774"/>
        <v>5000</v>
      </c>
      <c r="BGV48" s="363"/>
      <c r="BGW48" s="255">
        <f t="shared" si="775"/>
        <v>5000</v>
      </c>
      <c r="BGX48" s="363"/>
      <c r="BGY48" s="255">
        <f t="shared" si="776"/>
        <v>5000</v>
      </c>
      <c r="BGZ48" s="363"/>
      <c r="BHA48" s="255">
        <f t="shared" si="777"/>
        <v>5000</v>
      </c>
      <c r="BHB48" s="363"/>
      <c r="BHC48" s="255">
        <f t="shared" si="778"/>
        <v>5000</v>
      </c>
      <c r="BHD48" s="363"/>
      <c r="BHE48" s="255">
        <f t="shared" si="779"/>
        <v>5000</v>
      </c>
      <c r="BHF48" s="363"/>
      <c r="BHG48" s="255">
        <f t="shared" si="780"/>
        <v>5000</v>
      </c>
      <c r="BHH48" s="363"/>
      <c r="BHI48" s="255">
        <f t="shared" si="781"/>
        <v>5000</v>
      </c>
      <c r="BHJ48" s="363"/>
      <c r="BHK48" s="255">
        <f t="shared" si="782"/>
        <v>5000</v>
      </c>
      <c r="BHL48" s="363"/>
      <c r="BHM48" s="255">
        <f t="shared" si="783"/>
        <v>5000</v>
      </c>
      <c r="BHN48" s="363"/>
      <c r="BHO48" s="255">
        <f t="shared" si="784"/>
        <v>5000</v>
      </c>
      <c r="BHP48" s="363"/>
      <c r="BHQ48" s="255">
        <f t="shared" si="785"/>
        <v>5000</v>
      </c>
      <c r="BHR48" s="363"/>
      <c r="BHS48" s="255">
        <f t="shared" si="786"/>
        <v>5000</v>
      </c>
      <c r="BHT48" s="363"/>
      <c r="BHU48" s="255">
        <f t="shared" si="787"/>
        <v>5000</v>
      </c>
      <c r="BHV48" s="363"/>
      <c r="BHW48" s="255">
        <f t="shared" si="788"/>
        <v>5000</v>
      </c>
      <c r="BHX48" s="363"/>
      <c r="BHY48" s="255">
        <f t="shared" si="789"/>
        <v>5000</v>
      </c>
      <c r="BHZ48" s="363"/>
      <c r="BIA48" s="255">
        <f t="shared" si="790"/>
        <v>5000</v>
      </c>
      <c r="BIB48" s="363"/>
      <c r="BIC48" s="255">
        <f t="shared" si="791"/>
        <v>5000</v>
      </c>
      <c r="BID48" s="363"/>
      <c r="BIE48" s="255">
        <f t="shared" si="792"/>
        <v>5000</v>
      </c>
      <c r="BIF48" s="363"/>
      <c r="BIG48" s="255">
        <f t="shared" si="793"/>
        <v>5000</v>
      </c>
      <c r="BIH48" s="363"/>
      <c r="BII48" s="255">
        <f t="shared" si="794"/>
        <v>5000</v>
      </c>
      <c r="BIJ48" s="363"/>
      <c r="BIK48" s="255">
        <f t="shared" si="795"/>
        <v>5000</v>
      </c>
      <c r="BIL48" s="363"/>
      <c r="BIM48" s="255">
        <f t="shared" si="796"/>
        <v>5000</v>
      </c>
      <c r="BIN48" s="363"/>
      <c r="BIO48" s="255">
        <f t="shared" si="797"/>
        <v>5000</v>
      </c>
      <c r="BIP48" s="363"/>
      <c r="BIQ48" s="255">
        <f t="shared" si="798"/>
        <v>5000</v>
      </c>
      <c r="BIR48" s="363"/>
      <c r="BIS48" s="255">
        <f t="shared" si="799"/>
        <v>5000</v>
      </c>
      <c r="BIT48" s="363"/>
      <c r="BIU48" s="255">
        <f t="shared" si="800"/>
        <v>5000</v>
      </c>
      <c r="BIV48" s="363"/>
      <c r="BIW48" s="255">
        <f t="shared" si="801"/>
        <v>5000</v>
      </c>
      <c r="BIX48" s="363"/>
      <c r="BIY48" s="255">
        <f t="shared" si="802"/>
        <v>5000</v>
      </c>
      <c r="BIZ48" s="363"/>
      <c r="BJA48" s="255">
        <f t="shared" si="803"/>
        <v>5000</v>
      </c>
      <c r="BJB48" s="363"/>
      <c r="BJC48" s="255">
        <f t="shared" si="804"/>
        <v>5000</v>
      </c>
      <c r="BJD48" s="363"/>
      <c r="BJE48" s="255">
        <f t="shared" si="805"/>
        <v>5000</v>
      </c>
      <c r="BJF48" s="363"/>
      <c r="BJG48" s="255">
        <f t="shared" si="806"/>
        <v>5000</v>
      </c>
      <c r="BJH48" s="363"/>
      <c r="BJI48" s="255">
        <f t="shared" si="807"/>
        <v>5000</v>
      </c>
      <c r="BJJ48" s="363"/>
      <c r="BJK48" s="255">
        <f t="shared" si="808"/>
        <v>5000</v>
      </c>
      <c r="BJL48" s="363"/>
      <c r="BJM48" s="255">
        <f t="shared" si="809"/>
        <v>5000</v>
      </c>
      <c r="BJN48" s="363"/>
      <c r="BJO48" s="255">
        <f t="shared" si="810"/>
        <v>5000</v>
      </c>
      <c r="BJP48" s="363"/>
      <c r="BJQ48" s="255">
        <f t="shared" si="811"/>
        <v>5000</v>
      </c>
      <c r="BJR48" s="363"/>
      <c r="BJS48" s="255">
        <f t="shared" si="812"/>
        <v>5000</v>
      </c>
      <c r="BJT48" s="363"/>
      <c r="BJU48" s="255">
        <f t="shared" si="813"/>
        <v>5000</v>
      </c>
      <c r="BJV48" s="363"/>
      <c r="BJW48" s="255">
        <f t="shared" si="814"/>
        <v>5000</v>
      </c>
      <c r="BJX48" s="363"/>
      <c r="BJY48" s="255">
        <f t="shared" si="815"/>
        <v>5000</v>
      </c>
      <c r="BJZ48" s="363"/>
      <c r="BKA48" s="255">
        <f t="shared" si="816"/>
        <v>5000</v>
      </c>
      <c r="BKB48" s="363"/>
      <c r="BKC48" s="255">
        <f t="shared" si="817"/>
        <v>5000</v>
      </c>
      <c r="BKD48" s="363"/>
      <c r="BKE48" s="255">
        <f t="shared" si="818"/>
        <v>5000</v>
      </c>
      <c r="BKF48" s="363"/>
      <c r="BKG48" s="255">
        <f t="shared" si="819"/>
        <v>5000</v>
      </c>
      <c r="BKH48" s="363"/>
      <c r="BKI48" s="255">
        <f t="shared" si="820"/>
        <v>5000</v>
      </c>
      <c r="BKJ48" s="363"/>
      <c r="BKK48" s="255">
        <f t="shared" si="821"/>
        <v>5000</v>
      </c>
      <c r="BKL48" s="363"/>
      <c r="BKM48" s="255">
        <f t="shared" si="822"/>
        <v>5000</v>
      </c>
      <c r="BKN48" s="363"/>
      <c r="BKO48" s="255">
        <f t="shared" si="823"/>
        <v>5000</v>
      </c>
      <c r="BKP48" s="363"/>
      <c r="BKQ48" s="255">
        <f t="shared" si="824"/>
        <v>5000</v>
      </c>
      <c r="BKR48" s="363"/>
      <c r="BKS48" s="255">
        <f t="shared" si="825"/>
        <v>5000</v>
      </c>
      <c r="BKT48" s="363"/>
      <c r="BKU48" s="255">
        <f t="shared" si="826"/>
        <v>5000</v>
      </c>
      <c r="BKV48" s="363"/>
      <c r="BKW48" s="255">
        <f t="shared" si="827"/>
        <v>5000</v>
      </c>
      <c r="BKX48" s="363"/>
      <c r="BKY48" s="255">
        <f t="shared" si="828"/>
        <v>5000</v>
      </c>
      <c r="BKZ48" s="363"/>
      <c r="BLA48" s="255">
        <f t="shared" si="829"/>
        <v>5000</v>
      </c>
      <c r="BLB48" s="363"/>
      <c r="BLC48" s="255">
        <f t="shared" si="830"/>
        <v>5000</v>
      </c>
      <c r="BLD48" s="363"/>
      <c r="BLE48" s="255">
        <f t="shared" si="831"/>
        <v>5000</v>
      </c>
      <c r="BLF48" s="363"/>
      <c r="BLG48" s="255">
        <f t="shared" si="832"/>
        <v>5000</v>
      </c>
      <c r="BLH48" s="363"/>
      <c r="BLI48" s="255">
        <f t="shared" si="833"/>
        <v>5000</v>
      </c>
      <c r="BLJ48" s="363"/>
      <c r="BLK48" s="255">
        <f t="shared" si="834"/>
        <v>5000</v>
      </c>
      <c r="BLL48" s="363"/>
      <c r="BLM48" s="255">
        <f t="shared" si="835"/>
        <v>5000</v>
      </c>
      <c r="BLN48" s="363"/>
      <c r="BLO48" s="255">
        <f t="shared" si="836"/>
        <v>5000</v>
      </c>
      <c r="BLP48" s="363"/>
      <c r="BLQ48" s="255">
        <f t="shared" si="837"/>
        <v>5000</v>
      </c>
      <c r="BLR48" s="363"/>
      <c r="BLS48" s="255">
        <f t="shared" si="838"/>
        <v>5000</v>
      </c>
      <c r="BLT48" s="363"/>
      <c r="BLU48" s="255">
        <f t="shared" si="839"/>
        <v>5000</v>
      </c>
      <c r="BLV48" s="363"/>
      <c r="BLW48" s="255">
        <f t="shared" si="840"/>
        <v>5000</v>
      </c>
      <c r="BLX48" s="363"/>
      <c r="BLY48" s="255">
        <f t="shared" si="841"/>
        <v>5000</v>
      </c>
      <c r="BLZ48" s="363"/>
      <c r="BMA48" s="255">
        <f t="shared" si="842"/>
        <v>5000</v>
      </c>
      <c r="BMB48" s="363"/>
      <c r="BMC48" s="255">
        <f t="shared" si="843"/>
        <v>5000</v>
      </c>
      <c r="BMD48" s="363"/>
      <c r="BME48" s="255">
        <f t="shared" si="844"/>
        <v>5000</v>
      </c>
      <c r="BMF48" s="363"/>
      <c r="BMG48" s="255">
        <f t="shared" si="845"/>
        <v>5000</v>
      </c>
      <c r="BMH48" s="363"/>
      <c r="BMI48" s="255">
        <f t="shared" si="846"/>
        <v>5000</v>
      </c>
      <c r="BMJ48" s="363"/>
      <c r="BMK48" s="255">
        <f t="shared" si="847"/>
        <v>5000</v>
      </c>
      <c r="BML48" s="363"/>
      <c r="BMM48" s="255">
        <f t="shared" si="848"/>
        <v>5000</v>
      </c>
      <c r="BMN48" s="363"/>
      <c r="BMO48" s="255">
        <f t="shared" si="849"/>
        <v>5000</v>
      </c>
      <c r="BMP48" s="363"/>
      <c r="BMQ48" s="255">
        <f t="shared" si="850"/>
        <v>5000</v>
      </c>
      <c r="BMR48" s="363"/>
      <c r="BMS48" s="255">
        <f t="shared" si="851"/>
        <v>5000</v>
      </c>
      <c r="BMT48" s="363"/>
      <c r="BMU48" s="255">
        <f t="shared" si="852"/>
        <v>5000</v>
      </c>
      <c r="BMV48" s="363"/>
      <c r="BMW48" s="255">
        <f t="shared" si="853"/>
        <v>5000</v>
      </c>
      <c r="BMX48" s="363"/>
      <c r="BMY48" s="255">
        <f t="shared" si="854"/>
        <v>5000</v>
      </c>
      <c r="BMZ48" s="363"/>
      <c r="BNA48" s="255">
        <f t="shared" si="855"/>
        <v>5000</v>
      </c>
      <c r="BNB48" s="363"/>
      <c r="BNC48" s="255">
        <f t="shared" si="856"/>
        <v>5000</v>
      </c>
      <c r="BND48" s="363"/>
      <c r="BNE48" s="255">
        <f t="shared" si="857"/>
        <v>5000</v>
      </c>
      <c r="BNF48" s="363"/>
      <c r="BNG48" s="255">
        <f t="shared" si="858"/>
        <v>5000</v>
      </c>
      <c r="BNH48" s="363"/>
      <c r="BNI48" s="255">
        <f t="shared" si="859"/>
        <v>5000</v>
      </c>
      <c r="BNJ48" s="363"/>
      <c r="BNK48" s="255">
        <f t="shared" si="860"/>
        <v>5000</v>
      </c>
      <c r="BNL48" s="363"/>
      <c r="BNM48" s="255">
        <f t="shared" si="861"/>
        <v>5000</v>
      </c>
      <c r="BNN48" s="363"/>
      <c r="BNO48" s="255">
        <f t="shared" si="862"/>
        <v>5000</v>
      </c>
      <c r="BNP48" s="363"/>
      <c r="BNQ48" s="255">
        <f t="shared" si="863"/>
        <v>5000</v>
      </c>
      <c r="BNR48" s="363"/>
      <c r="BNS48" s="255">
        <f t="shared" si="864"/>
        <v>5000</v>
      </c>
      <c r="BNT48" s="363"/>
      <c r="BNU48" s="255">
        <f t="shared" si="865"/>
        <v>5000</v>
      </c>
      <c r="BNV48" s="363"/>
      <c r="BNW48" s="255">
        <f t="shared" si="866"/>
        <v>5000</v>
      </c>
      <c r="BNX48" s="363"/>
      <c r="BNY48" s="255">
        <f t="shared" si="867"/>
        <v>5000</v>
      </c>
      <c r="BNZ48" s="363"/>
      <c r="BOA48" s="255">
        <f t="shared" si="868"/>
        <v>5000</v>
      </c>
      <c r="BOB48" s="363"/>
      <c r="BOC48" s="255">
        <f t="shared" si="869"/>
        <v>5000</v>
      </c>
      <c r="BOD48" s="363"/>
      <c r="BOE48" s="255">
        <f t="shared" si="870"/>
        <v>5000</v>
      </c>
      <c r="BOF48" s="363"/>
      <c r="BOG48" s="255">
        <f t="shared" si="871"/>
        <v>5000</v>
      </c>
      <c r="BOH48" s="363"/>
      <c r="BOI48" s="255">
        <f t="shared" si="872"/>
        <v>5000</v>
      </c>
      <c r="BOJ48" s="363"/>
      <c r="BOK48" s="255">
        <f t="shared" si="873"/>
        <v>5000</v>
      </c>
      <c r="BOL48" s="363"/>
      <c r="BOM48" s="255">
        <f t="shared" si="874"/>
        <v>5000</v>
      </c>
      <c r="BON48" s="363"/>
      <c r="BOO48" s="255">
        <f t="shared" si="875"/>
        <v>5000</v>
      </c>
      <c r="BOP48" s="363"/>
      <c r="BOQ48" s="255">
        <f t="shared" si="876"/>
        <v>5000</v>
      </c>
      <c r="BOR48" s="363"/>
      <c r="BOS48" s="255">
        <f t="shared" si="877"/>
        <v>5000</v>
      </c>
      <c r="BOT48" s="363"/>
      <c r="BOU48" s="255">
        <f t="shared" si="878"/>
        <v>5000</v>
      </c>
      <c r="BOV48" s="363"/>
      <c r="BOW48" s="255">
        <f t="shared" si="879"/>
        <v>5000</v>
      </c>
      <c r="BOX48" s="363"/>
      <c r="BOY48" s="255">
        <f t="shared" si="880"/>
        <v>5000</v>
      </c>
      <c r="BOZ48" s="363"/>
      <c r="BPA48" s="255">
        <f t="shared" si="881"/>
        <v>5000</v>
      </c>
      <c r="BPB48" s="363"/>
      <c r="BPC48" s="255">
        <f t="shared" si="882"/>
        <v>5000</v>
      </c>
      <c r="BPD48" s="363"/>
      <c r="BPE48" s="255">
        <f t="shared" si="883"/>
        <v>5000</v>
      </c>
      <c r="BPF48" s="363"/>
      <c r="BPG48" s="255">
        <f t="shared" si="884"/>
        <v>5000</v>
      </c>
      <c r="BPH48" s="363"/>
      <c r="BPI48" s="255">
        <f t="shared" si="885"/>
        <v>5000</v>
      </c>
      <c r="BPJ48" s="363"/>
      <c r="BPK48" s="255">
        <f t="shared" si="886"/>
        <v>5000</v>
      </c>
      <c r="BPL48" s="363"/>
      <c r="BPM48" s="255">
        <f t="shared" si="887"/>
        <v>5000</v>
      </c>
      <c r="BPN48" s="363"/>
      <c r="BPO48" s="255">
        <f t="shared" si="888"/>
        <v>5000</v>
      </c>
      <c r="BPP48" s="363"/>
      <c r="BPQ48" s="255">
        <f t="shared" si="889"/>
        <v>5000</v>
      </c>
      <c r="BPR48" s="363"/>
      <c r="BPS48" s="255">
        <f t="shared" si="890"/>
        <v>5000</v>
      </c>
      <c r="BPT48" s="363"/>
      <c r="BPU48" s="255">
        <f t="shared" si="891"/>
        <v>5000</v>
      </c>
      <c r="BPV48" s="363"/>
      <c r="BPW48" s="255">
        <f t="shared" si="892"/>
        <v>5000</v>
      </c>
      <c r="BPX48" s="363"/>
      <c r="BPY48" s="255">
        <f t="shared" si="893"/>
        <v>5000</v>
      </c>
      <c r="BPZ48" s="363"/>
      <c r="BQA48" s="255">
        <f t="shared" si="894"/>
        <v>5000</v>
      </c>
      <c r="BQB48" s="363"/>
      <c r="BQC48" s="255">
        <f t="shared" si="895"/>
        <v>5000</v>
      </c>
      <c r="BQD48" s="363"/>
      <c r="BQE48" s="255">
        <f t="shared" si="896"/>
        <v>5000</v>
      </c>
      <c r="BQF48" s="363"/>
      <c r="BQG48" s="255">
        <f t="shared" si="897"/>
        <v>5000</v>
      </c>
      <c r="BQH48" s="363"/>
      <c r="BQI48" s="255">
        <f t="shared" si="898"/>
        <v>5000</v>
      </c>
      <c r="BQJ48" s="363"/>
      <c r="BQK48" s="255">
        <f t="shared" si="899"/>
        <v>5000</v>
      </c>
      <c r="BQL48" s="363"/>
      <c r="BQM48" s="255">
        <f t="shared" si="900"/>
        <v>5000</v>
      </c>
      <c r="BQN48" s="363"/>
      <c r="BQO48" s="255">
        <f t="shared" si="901"/>
        <v>5000</v>
      </c>
      <c r="BQP48" s="363"/>
      <c r="BQQ48" s="255">
        <f t="shared" si="902"/>
        <v>5000</v>
      </c>
      <c r="BQR48" s="363"/>
      <c r="BQS48" s="255">
        <f t="shared" si="903"/>
        <v>5000</v>
      </c>
      <c r="BQT48" s="363"/>
      <c r="BQU48" s="255">
        <f t="shared" si="904"/>
        <v>5000</v>
      </c>
      <c r="BQV48" s="363"/>
      <c r="BQW48" s="255">
        <f t="shared" si="905"/>
        <v>5000</v>
      </c>
      <c r="BQX48" s="363"/>
      <c r="BQY48" s="255">
        <f t="shared" si="906"/>
        <v>5000</v>
      </c>
      <c r="BQZ48" s="363"/>
      <c r="BRA48" s="255">
        <f t="shared" si="907"/>
        <v>5000</v>
      </c>
      <c r="BRB48" s="363"/>
      <c r="BRC48" s="255">
        <f t="shared" si="908"/>
        <v>5000</v>
      </c>
      <c r="BRD48" s="363"/>
      <c r="BRE48" s="255">
        <f t="shared" si="909"/>
        <v>5000</v>
      </c>
      <c r="BRF48" s="363"/>
      <c r="BRG48" s="255">
        <f t="shared" si="910"/>
        <v>5000</v>
      </c>
      <c r="BRH48" s="363"/>
      <c r="BRI48" s="255">
        <f t="shared" si="911"/>
        <v>5000</v>
      </c>
      <c r="BRJ48" s="363"/>
      <c r="BRK48" s="255">
        <f t="shared" si="912"/>
        <v>5000</v>
      </c>
      <c r="BRL48" s="363"/>
      <c r="BRM48" s="255">
        <f t="shared" si="913"/>
        <v>5000</v>
      </c>
      <c r="BRN48" s="363"/>
      <c r="BRO48" s="255">
        <f t="shared" si="914"/>
        <v>5000</v>
      </c>
      <c r="BRP48" s="363"/>
      <c r="BRQ48" s="255">
        <f t="shared" si="915"/>
        <v>5000</v>
      </c>
      <c r="BRR48" s="363"/>
      <c r="BRS48" s="255">
        <f t="shared" si="916"/>
        <v>5000</v>
      </c>
      <c r="BRT48" s="363"/>
      <c r="BRU48" s="255">
        <f t="shared" si="917"/>
        <v>5000</v>
      </c>
      <c r="BRV48" s="363"/>
      <c r="BRW48" s="255">
        <f t="shared" si="918"/>
        <v>5000</v>
      </c>
      <c r="BRX48" s="363"/>
      <c r="BRY48" s="255">
        <f t="shared" si="919"/>
        <v>5000</v>
      </c>
      <c r="BRZ48" s="363"/>
      <c r="BSA48" s="255">
        <f t="shared" si="920"/>
        <v>5000</v>
      </c>
      <c r="BSB48" s="363"/>
      <c r="BSC48" s="255">
        <f t="shared" si="921"/>
        <v>5000</v>
      </c>
      <c r="BSD48" s="363"/>
      <c r="BSE48" s="255">
        <f t="shared" si="922"/>
        <v>5000</v>
      </c>
      <c r="BSF48" s="363"/>
      <c r="BSG48" s="255">
        <f t="shared" si="923"/>
        <v>5000</v>
      </c>
      <c r="BSH48" s="363"/>
      <c r="BSI48" s="255">
        <f t="shared" si="924"/>
        <v>5000</v>
      </c>
      <c r="BSJ48" s="363"/>
      <c r="BSK48" s="255">
        <f t="shared" si="925"/>
        <v>5000</v>
      </c>
      <c r="BSL48" s="363"/>
      <c r="BSM48" s="255">
        <f t="shared" si="926"/>
        <v>5000</v>
      </c>
      <c r="BSN48" s="363"/>
      <c r="BSO48" s="255">
        <f t="shared" si="927"/>
        <v>5000</v>
      </c>
      <c r="BSP48" s="363"/>
      <c r="BSQ48" s="255">
        <f t="shared" si="928"/>
        <v>5000</v>
      </c>
      <c r="BSR48" s="363"/>
      <c r="BSS48" s="255">
        <f t="shared" si="929"/>
        <v>5000</v>
      </c>
      <c r="BST48" s="363"/>
      <c r="BSU48" s="255">
        <f t="shared" si="930"/>
        <v>5000</v>
      </c>
      <c r="BSV48" s="363"/>
      <c r="BSW48" s="255">
        <f t="shared" si="931"/>
        <v>5000</v>
      </c>
      <c r="BSX48" s="363"/>
      <c r="BSY48" s="255">
        <f t="shared" si="932"/>
        <v>5000</v>
      </c>
      <c r="BSZ48" s="363"/>
      <c r="BTA48" s="255">
        <f t="shared" si="933"/>
        <v>5000</v>
      </c>
      <c r="BTB48" s="363"/>
      <c r="BTC48" s="255">
        <f t="shared" si="934"/>
        <v>5000</v>
      </c>
      <c r="BTD48" s="363"/>
      <c r="BTE48" s="255">
        <f t="shared" si="935"/>
        <v>5000</v>
      </c>
      <c r="BTF48" s="363"/>
      <c r="BTG48" s="255">
        <f t="shared" si="936"/>
        <v>5000</v>
      </c>
      <c r="BTH48" s="363"/>
      <c r="BTI48" s="255">
        <f t="shared" si="937"/>
        <v>5000</v>
      </c>
      <c r="BTJ48" s="363"/>
      <c r="BTK48" s="255">
        <f t="shared" si="938"/>
        <v>5000</v>
      </c>
      <c r="BTL48" s="363"/>
      <c r="BTM48" s="255">
        <f t="shared" si="939"/>
        <v>5000</v>
      </c>
      <c r="BTN48" s="363"/>
      <c r="BTO48" s="255">
        <f t="shared" si="940"/>
        <v>5000</v>
      </c>
      <c r="BTP48" s="363"/>
      <c r="BTQ48" s="255">
        <f t="shared" si="941"/>
        <v>5000</v>
      </c>
      <c r="BTR48" s="363"/>
      <c r="BTS48" s="255">
        <f t="shared" si="942"/>
        <v>5000</v>
      </c>
      <c r="BTT48" s="363"/>
      <c r="BTU48" s="255">
        <f t="shared" si="943"/>
        <v>5000</v>
      </c>
      <c r="BTV48" s="363"/>
      <c r="BTW48" s="255">
        <f t="shared" si="944"/>
        <v>5000</v>
      </c>
      <c r="BTX48" s="363"/>
      <c r="BTY48" s="255">
        <f t="shared" si="945"/>
        <v>5000</v>
      </c>
      <c r="BTZ48" s="363"/>
      <c r="BUA48" s="255">
        <f t="shared" si="946"/>
        <v>5000</v>
      </c>
      <c r="BUB48" s="363"/>
      <c r="BUC48" s="255">
        <f t="shared" si="947"/>
        <v>5000</v>
      </c>
      <c r="BUD48" s="363"/>
      <c r="BUE48" s="255">
        <f t="shared" si="948"/>
        <v>5000</v>
      </c>
      <c r="BUF48" s="363"/>
      <c r="BUG48" s="255">
        <f t="shared" si="949"/>
        <v>5000</v>
      </c>
      <c r="BUH48" s="363"/>
      <c r="BUI48" s="255">
        <f t="shared" si="950"/>
        <v>5000</v>
      </c>
      <c r="BUJ48" s="363"/>
      <c r="BUK48" s="255">
        <f t="shared" si="951"/>
        <v>5000</v>
      </c>
      <c r="BUL48" s="363"/>
      <c r="BUM48" s="255">
        <f t="shared" si="952"/>
        <v>5000</v>
      </c>
      <c r="BUN48" s="363"/>
      <c r="BUO48" s="255">
        <f t="shared" si="953"/>
        <v>5000</v>
      </c>
      <c r="BUP48" s="363"/>
      <c r="BUQ48" s="255">
        <f t="shared" si="954"/>
        <v>5000</v>
      </c>
      <c r="BUR48" s="363"/>
      <c r="BUS48" s="255">
        <f t="shared" si="955"/>
        <v>5000</v>
      </c>
      <c r="BUT48" s="363"/>
      <c r="BUU48" s="255">
        <f t="shared" si="956"/>
        <v>5000</v>
      </c>
      <c r="BUV48" s="363"/>
      <c r="BUW48" s="255">
        <f t="shared" si="957"/>
        <v>5000</v>
      </c>
      <c r="BUX48" s="363"/>
      <c r="BUY48" s="255">
        <f t="shared" si="958"/>
        <v>5000</v>
      </c>
      <c r="BUZ48" s="363"/>
      <c r="BVA48" s="255">
        <f t="shared" si="959"/>
        <v>5000</v>
      </c>
      <c r="BVB48" s="363"/>
      <c r="BVC48" s="255">
        <f t="shared" si="960"/>
        <v>5000</v>
      </c>
      <c r="BVD48" s="363"/>
      <c r="BVE48" s="255">
        <f t="shared" si="961"/>
        <v>5000</v>
      </c>
      <c r="BVF48" s="363"/>
      <c r="BVG48" s="255">
        <f t="shared" si="962"/>
        <v>5000</v>
      </c>
      <c r="BVH48" s="363"/>
      <c r="BVI48" s="255">
        <f t="shared" si="963"/>
        <v>5000</v>
      </c>
      <c r="BVJ48" s="363"/>
      <c r="BVK48" s="255">
        <f t="shared" si="964"/>
        <v>5000</v>
      </c>
      <c r="BVL48" s="363"/>
      <c r="BVM48" s="255">
        <f t="shared" si="965"/>
        <v>5000</v>
      </c>
      <c r="BVN48" s="363"/>
      <c r="BVO48" s="255">
        <f t="shared" si="966"/>
        <v>5000</v>
      </c>
      <c r="BVP48" s="363"/>
      <c r="BVQ48" s="255">
        <f t="shared" si="967"/>
        <v>5000</v>
      </c>
      <c r="BVR48" s="363"/>
      <c r="BVS48" s="255">
        <f t="shared" si="968"/>
        <v>5000</v>
      </c>
      <c r="BVT48" s="363"/>
      <c r="BVU48" s="255">
        <f t="shared" si="969"/>
        <v>5000</v>
      </c>
      <c r="BVV48" s="363"/>
      <c r="BVW48" s="255">
        <f t="shared" si="970"/>
        <v>5000</v>
      </c>
      <c r="BVX48" s="363"/>
      <c r="BVY48" s="255">
        <f t="shared" si="971"/>
        <v>5000</v>
      </c>
      <c r="BVZ48" s="363"/>
      <c r="BWA48" s="255">
        <f t="shared" si="972"/>
        <v>5000</v>
      </c>
      <c r="BWB48" s="363"/>
      <c r="BWC48" s="255">
        <f t="shared" si="973"/>
        <v>5000</v>
      </c>
      <c r="BWD48" s="363"/>
      <c r="BWE48" s="255">
        <f t="shared" si="974"/>
        <v>5000</v>
      </c>
      <c r="BWF48" s="363"/>
      <c r="BWG48" s="255">
        <f t="shared" si="975"/>
        <v>5000</v>
      </c>
      <c r="BWH48" s="363"/>
      <c r="BWI48" s="255">
        <f t="shared" si="976"/>
        <v>5000</v>
      </c>
      <c r="BWJ48" s="363"/>
      <c r="BWK48" s="255">
        <f t="shared" si="977"/>
        <v>5000</v>
      </c>
      <c r="BWL48" s="363"/>
      <c r="BWM48" s="255">
        <f t="shared" si="978"/>
        <v>5000</v>
      </c>
      <c r="BWN48" s="363"/>
      <c r="BWO48" s="255">
        <f t="shared" si="979"/>
        <v>5000</v>
      </c>
      <c r="BWP48" s="363"/>
      <c r="BWQ48" s="255">
        <f t="shared" si="980"/>
        <v>5000</v>
      </c>
      <c r="BWR48" s="363"/>
      <c r="BWS48" s="255">
        <f t="shared" si="981"/>
        <v>5000</v>
      </c>
      <c r="BWT48" s="363"/>
      <c r="BWU48" s="255">
        <f t="shared" si="982"/>
        <v>5000</v>
      </c>
      <c r="BWV48" s="363"/>
      <c r="BWW48" s="255">
        <f t="shared" si="983"/>
        <v>5000</v>
      </c>
      <c r="BWX48" s="363"/>
      <c r="BWY48" s="255">
        <f t="shared" si="984"/>
        <v>5000</v>
      </c>
      <c r="BWZ48" s="363"/>
      <c r="BXA48" s="255">
        <f t="shared" si="985"/>
        <v>5000</v>
      </c>
      <c r="BXB48" s="363"/>
      <c r="BXC48" s="255">
        <f t="shared" si="986"/>
        <v>5000</v>
      </c>
      <c r="BXD48" s="363"/>
      <c r="BXE48" s="255">
        <f t="shared" si="987"/>
        <v>5000</v>
      </c>
      <c r="BXF48" s="363"/>
      <c r="BXG48" s="255">
        <f t="shared" si="988"/>
        <v>5000</v>
      </c>
      <c r="BXH48" s="363"/>
      <c r="BXI48" s="255">
        <f t="shared" si="989"/>
        <v>5000</v>
      </c>
      <c r="BXJ48" s="363"/>
      <c r="BXK48" s="255">
        <f t="shared" si="990"/>
        <v>5000</v>
      </c>
      <c r="BXL48" s="363"/>
      <c r="BXM48" s="255">
        <f t="shared" si="991"/>
        <v>5000</v>
      </c>
      <c r="BXN48" s="363"/>
      <c r="BXO48" s="255">
        <f t="shared" si="992"/>
        <v>5000</v>
      </c>
      <c r="BXP48" s="363"/>
      <c r="BXQ48" s="255">
        <f t="shared" si="993"/>
        <v>5000</v>
      </c>
      <c r="BXR48" s="363"/>
      <c r="BXS48" s="255">
        <f t="shared" si="994"/>
        <v>5000</v>
      </c>
      <c r="BXT48" s="363"/>
      <c r="BXU48" s="255">
        <f t="shared" si="995"/>
        <v>5000</v>
      </c>
      <c r="BXV48" s="363"/>
      <c r="BXW48" s="255">
        <f t="shared" si="996"/>
        <v>5000</v>
      </c>
      <c r="BXX48" s="363"/>
      <c r="BXY48" s="255">
        <f t="shared" si="997"/>
        <v>5000</v>
      </c>
      <c r="BXZ48" s="363"/>
      <c r="BYA48" s="255">
        <f t="shared" si="998"/>
        <v>5000</v>
      </c>
      <c r="BYB48" s="363"/>
      <c r="BYC48" s="255">
        <f t="shared" si="999"/>
        <v>5000</v>
      </c>
      <c r="BYD48" s="363"/>
      <c r="BYE48" s="255">
        <f t="shared" si="1000"/>
        <v>5000</v>
      </c>
      <c r="BYF48" s="363"/>
      <c r="BYG48" s="255">
        <f t="shared" si="1001"/>
        <v>5000</v>
      </c>
      <c r="BYH48" s="363"/>
      <c r="BYI48" s="255">
        <f t="shared" si="1002"/>
        <v>5000</v>
      </c>
      <c r="BYJ48" s="363"/>
      <c r="BYK48" s="255">
        <f t="shared" si="1003"/>
        <v>5000</v>
      </c>
      <c r="BYL48" s="363"/>
      <c r="BYM48" s="255">
        <f t="shared" si="1004"/>
        <v>5000</v>
      </c>
      <c r="BYN48" s="363"/>
      <c r="BYO48" s="255">
        <f t="shared" si="1005"/>
        <v>5000</v>
      </c>
      <c r="BYP48" s="363"/>
      <c r="BYQ48" s="255">
        <f t="shared" si="1006"/>
        <v>5000</v>
      </c>
      <c r="BYR48" s="363"/>
      <c r="BYS48" s="255">
        <f t="shared" si="1007"/>
        <v>5000</v>
      </c>
      <c r="BYT48" s="363"/>
      <c r="BYU48" s="255">
        <f t="shared" si="1008"/>
        <v>5000</v>
      </c>
      <c r="BYV48" s="363"/>
      <c r="BYW48" s="255">
        <f t="shared" si="1009"/>
        <v>5000</v>
      </c>
      <c r="BYX48" s="363"/>
      <c r="BYY48" s="255">
        <f t="shared" si="1010"/>
        <v>5000</v>
      </c>
      <c r="BYZ48" s="363"/>
      <c r="BZA48" s="255">
        <f t="shared" si="1011"/>
        <v>5000</v>
      </c>
      <c r="BZB48" s="363"/>
      <c r="BZC48" s="255">
        <f t="shared" si="1012"/>
        <v>5000</v>
      </c>
      <c r="BZD48" s="363"/>
      <c r="BZE48" s="255">
        <f t="shared" si="1013"/>
        <v>5000</v>
      </c>
      <c r="BZF48" s="363"/>
      <c r="BZG48" s="255">
        <f t="shared" si="1014"/>
        <v>5000</v>
      </c>
      <c r="BZH48" s="363"/>
      <c r="BZI48" s="255">
        <f t="shared" si="1015"/>
        <v>5000</v>
      </c>
      <c r="BZJ48" s="363"/>
      <c r="BZK48" s="255">
        <f t="shared" si="1016"/>
        <v>5000</v>
      </c>
      <c r="BZL48" s="363"/>
      <c r="BZM48" s="255">
        <f t="shared" si="1017"/>
        <v>5000</v>
      </c>
      <c r="BZN48" s="363"/>
      <c r="BZO48" s="255">
        <f t="shared" si="1018"/>
        <v>5000</v>
      </c>
      <c r="BZP48" s="363"/>
      <c r="BZQ48" s="255">
        <f t="shared" si="1019"/>
        <v>5000</v>
      </c>
      <c r="BZR48" s="363"/>
      <c r="BZS48" s="255">
        <f t="shared" si="1020"/>
        <v>5000</v>
      </c>
      <c r="BZT48" s="363"/>
      <c r="BZU48" s="255">
        <f t="shared" si="1021"/>
        <v>5000</v>
      </c>
      <c r="BZV48" s="363"/>
      <c r="BZW48" s="255">
        <f t="shared" si="1022"/>
        <v>5000</v>
      </c>
      <c r="BZX48" s="363"/>
      <c r="BZY48" s="255">
        <f t="shared" si="1023"/>
        <v>5000</v>
      </c>
      <c r="BZZ48" s="363"/>
      <c r="CAA48" s="255">
        <f t="shared" si="1024"/>
        <v>5000</v>
      </c>
      <c r="CAB48" s="363"/>
      <c r="CAC48" s="255">
        <f t="shared" si="1025"/>
        <v>5000</v>
      </c>
      <c r="CAD48" s="363"/>
      <c r="CAE48" s="255">
        <f t="shared" si="1026"/>
        <v>5000</v>
      </c>
      <c r="CAF48" s="363"/>
      <c r="CAG48" s="255">
        <f t="shared" si="1027"/>
        <v>5000</v>
      </c>
      <c r="CAH48" s="363"/>
      <c r="CAI48" s="255">
        <f t="shared" si="1028"/>
        <v>5000</v>
      </c>
      <c r="CAJ48" s="363"/>
      <c r="CAK48" s="255">
        <f t="shared" si="1029"/>
        <v>5000</v>
      </c>
      <c r="CAL48" s="363"/>
      <c r="CAM48" s="255">
        <f t="shared" si="1030"/>
        <v>5000</v>
      </c>
      <c r="CAN48" s="363"/>
      <c r="CAO48" s="255">
        <f t="shared" si="1031"/>
        <v>5000</v>
      </c>
      <c r="CAP48" s="363"/>
      <c r="CAQ48" s="255">
        <f t="shared" si="1032"/>
        <v>5000</v>
      </c>
      <c r="CAR48" s="363"/>
      <c r="CAS48" s="255">
        <f t="shared" si="1033"/>
        <v>5000</v>
      </c>
      <c r="CAT48" s="363"/>
      <c r="CAU48" s="255">
        <f t="shared" si="1034"/>
        <v>5000</v>
      </c>
      <c r="CAV48" s="363"/>
      <c r="CAW48" s="255">
        <f t="shared" si="1035"/>
        <v>5000</v>
      </c>
      <c r="CAX48" s="363"/>
      <c r="CAY48" s="255">
        <f t="shared" si="1036"/>
        <v>5000</v>
      </c>
      <c r="CAZ48" s="363"/>
      <c r="CBA48" s="255">
        <f t="shared" si="1037"/>
        <v>5000</v>
      </c>
      <c r="CBB48" s="363"/>
      <c r="CBC48" s="255">
        <f t="shared" si="1038"/>
        <v>5000</v>
      </c>
      <c r="CBD48" s="363"/>
      <c r="CBE48" s="255">
        <f t="shared" si="1039"/>
        <v>5000</v>
      </c>
      <c r="CBF48" s="363"/>
      <c r="CBG48" s="255">
        <f t="shared" si="1040"/>
        <v>5000</v>
      </c>
      <c r="CBH48" s="363"/>
      <c r="CBI48" s="255">
        <f t="shared" si="1041"/>
        <v>5000</v>
      </c>
      <c r="CBJ48" s="363"/>
      <c r="CBK48" s="255">
        <f t="shared" si="1042"/>
        <v>5000</v>
      </c>
      <c r="CBL48" s="363"/>
      <c r="CBM48" s="255">
        <f t="shared" si="1043"/>
        <v>5000</v>
      </c>
      <c r="CBN48" s="363"/>
      <c r="CBO48" s="255">
        <f t="shared" si="1044"/>
        <v>5000</v>
      </c>
      <c r="CBP48" s="363"/>
      <c r="CBQ48" s="255">
        <f t="shared" si="1045"/>
        <v>5000</v>
      </c>
      <c r="CBR48" s="363"/>
      <c r="CBS48" s="255">
        <f t="shared" si="1046"/>
        <v>5000</v>
      </c>
      <c r="CBT48" s="363"/>
      <c r="CBU48" s="255">
        <f t="shared" si="1047"/>
        <v>5000</v>
      </c>
      <c r="CBV48" s="363"/>
      <c r="CBW48" s="255">
        <f t="shared" si="1048"/>
        <v>5000</v>
      </c>
      <c r="CBX48" s="363"/>
      <c r="CBY48" s="255">
        <f t="shared" si="1049"/>
        <v>5000</v>
      </c>
      <c r="CBZ48" s="363"/>
      <c r="CCA48" s="255">
        <f t="shared" si="1050"/>
        <v>5000</v>
      </c>
      <c r="CCB48" s="363"/>
      <c r="CCC48" s="255">
        <f t="shared" si="1051"/>
        <v>5000</v>
      </c>
      <c r="CCD48" s="363"/>
      <c r="CCE48" s="255">
        <f t="shared" si="1052"/>
        <v>5000</v>
      </c>
      <c r="CCF48" s="363"/>
      <c r="CCG48" s="255">
        <f t="shared" si="1053"/>
        <v>5000</v>
      </c>
      <c r="CCH48" s="363"/>
      <c r="CCI48" s="255">
        <f t="shared" si="1054"/>
        <v>5000</v>
      </c>
      <c r="CCJ48" s="363"/>
      <c r="CCK48" s="255">
        <f t="shared" si="1055"/>
        <v>5000</v>
      </c>
      <c r="CCL48" s="363"/>
      <c r="CCM48" s="255">
        <f t="shared" si="1056"/>
        <v>5000</v>
      </c>
      <c r="CCN48" s="363"/>
      <c r="CCO48" s="255">
        <f t="shared" si="1057"/>
        <v>5000</v>
      </c>
      <c r="CCP48" s="363"/>
      <c r="CCQ48" s="255">
        <f t="shared" si="1058"/>
        <v>5000</v>
      </c>
      <c r="CCR48" s="363"/>
      <c r="CCS48" s="255">
        <f t="shared" si="1059"/>
        <v>5000</v>
      </c>
      <c r="CCT48" s="363"/>
      <c r="CCU48" s="255">
        <f t="shared" si="1060"/>
        <v>5000</v>
      </c>
      <c r="CCV48" s="363"/>
      <c r="CCW48" s="255">
        <f t="shared" si="1061"/>
        <v>5000</v>
      </c>
      <c r="CCX48" s="363"/>
      <c r="CCY48" s="255">
        <f t="shared" si="1062"/>
        <v>5000</v>
      </c>
      <c r="CCZ48" s="363"/>
      <c r="CDA48" s="255">
        <f t="shared" si="1063"/>
        <v>5000</v>
      </c>
      <c r="CDB48" s="363"/>
      <c r="CDC48" s="255">
        <f t="shared" si="1064"/>
        <v>5000</v>
      </c>
      <c r="CDD48" s="363"/>
      <c r="CDE48" s="255">
        <f t="shared" si="1065"/>
        <v>5000</v>
      </c>
      <c r="CDF48" s="363"/>
      <c r="CDG48" s="255">
        <f t="shared" si="1066"/>
        <v>5000</v>
      </c>
      <c r="CDH48" s="363"/>
      <c r="CDI48" s="255">
        <f t="shared" si="1067"/>
        <v>5000</v>
      </c>
      <c r="CDJ48" s="363"/>
      <c r="CDK48" s="255">
        <f t="shared" si="1068"/>
        <v>5000</v>
      </c>
      <c r="CDL48" s="363"/>
      <c r="CDM48" s="255">
        <f t="shared" si="1069"/>
        <v>5000</v>
      </c>
      <c r="CDN48" s="363"/>
      <c r="CDO48" s="255">
        <f t="shared" si="1070"/>
        <v>5000</v>
      </c>
      <c r="CDP48" s="363"/>
      <c r="CDQ48" s="255">
        <f t="shared" si="1071"/>
        <v>5000</v>
      </c>
      <c r="CDR48" s="363"/>
      <c r="CDS48" s="255">
        <f t="shared" si="1072"/>
        <v>5000</v>
      </c>
      <c r="CDT48" s="363"/>
      <c r="CDU48" s="255">
        <f t="shared" si="1073"/>
        <v>5000</v>
      </c>
      <c r="CDV48" s="363"/>
      <c r="CDW48" s="255">
        <f t="shared" si="1074"/>
        <v>5000</v>
      </c>
      <c r="CDX48" s="363"/>
      <c r="CDY48" s="255">
        <f t="shared" si="1075"/>
        <v>5000</v>
      </c>
      <c r="CDZ48" s="363"/>
      <c r="CEA48" s="255">
        <f t="shared" si="1076"/>
        <v>5000</v>
      </c>
      <c r="CEB48" s="363"/>
      <c r="CEC48" s="255">
        <f t="shared" si="1077"/>
        <v>5000</v>
      </c>
      <c r="CED48" s="363"/>
      <c r="CEE48" s="255">
        <f t="shared" si="1078"/>
        <v>5000</v>
      </c>
      <c r="CEF48" s="363"/>
      <c r="CEG48" s="255">
        <f t="shared" si="1079"/>
        <v>5000</v>
      </c>
      <c r="CEH48" s="363"/>
      <c r="CEI48" s="255">
        <f t="shared" si="1080"/>
        <v>5000</v>
      </c>
      <c r="CEJ48" s="363"/>
      <c r="CEK48" s="255">
        <f t="shared" si="1081"/>
        <v>5000</v>
      </c>
      <c r="CEL48" s="363"/>
      <c r="CEM48" s="255">
        <f t="shared" si="1082"/>
        <v>5000</v>
      </c>
      <c r="CEN48" s="363"/>
      <c r="CEO48" s="255">
        <f t="shared" si="1083"/>
        <v>5000</v>
      </c>
      <c r="CEP48" s="363"/>
      <c r="CEQ48" s="255">
        <f t="shared" si="1084"/>
        <v>5000</v>
      </c>
      <c r="CER48" s="363"/>
      <c r="CES48" s="255">
        <f t="shared" si="1085"/>
        <v>5000</v>
      </c>
      <c r="CET48" s="363"/>
      <c r="CEU48" s="255">
        <f t="shared" si="1086"/>
        <v>5000</v>
      </c>
      <c r="CEV48" s="363"/>
      <c r="CEW48" s="255">
        <f t="shared" si="1087"/>
        <v>5000</v>
      </c>
      <c r="CEX48" s="363"/>
      <c r="CEY48" s="255">
        <f t="shared" si="1088"/>
        <v>5000</v>
      </c>
      <c r="CEZ48" s="363"/>
      <c r="CFA48" s="255">
        <f t="shared" si="1089"/>
        <v>5000</v>
      </c>
      <c r="CFB48" s="363"/>
      <c r="CFC48" s="255">
        <f t="shared" si="1090"/>
        <v>5000</v>
      </c>
      <c r="CFD48" s="363"/>
      <c r="CFE48" s="255">
        <f t="shared" si="1091"/>
        <v>5000</v>
      </c>
      <c r="CFF48" s="363"/>
      <c r="CFG48" s="255">
        <f t="shared" si="1092"/>
        <v>5000</v>
      </c>
      <c r="CFH48" s="363"/>
      <c r="CFI48" s="255">
        <f t="shared" si="1093"/>
        <v>5000</v>
      </c>
      <c r="CFJ48" s="363"/>
      <c r="CFK48" s="255">
        <f t="shared" si="1094"/>
        <v>5000</v>
      </c>
      <c r="CFL48" s="363"/>
      <c r="CFM48" s="255">
        <f t="shared" si="1095"/>
        <v>5000</v>
      </c>
      <c r="CFN48" s="363"/>
      <c r="CFO48" s="255">
        <f t="shared" si="1096"/>
        <v>5000</v>
      </c>
      <c r="CFP48" s="363"/>
      <c r="CFQ48" s="255">
        <f t="shared" si="1097"/>
        <v>5000</v>
      </c>
      <c r="CFR48" s="363"/>
      <c r="CFS48" s="255">
        <f t="shared" si="1098"/>
        <v>5000</v>
      </c>
      <c r="CFT48" s="363"/>
      <c r="CFU48" s="255">
        <f t="shared" si="1099"/>
        <v>5000</v>
      </c>
      <c r="CFV48" s="363"/>
      <c r="CFW48" s="255">
        <f t="shared" si="1100"/>
        <v>5000</v>
      </c>
      <c r="CFX48" s="363"/>
      <c r="CFY48" s="255">
        <f t="shared" si="1101"/>
        <v>5000</v>
      </c>
      <c r="CFZ48" s="363"/>
      <c r="CGA48" s="255">
        <f t="shared" si="1102"/>
        <v>5000</v>
      </c>
      <c r="CGB48" s="363"/>
      <c r="CGC48" s="255">
        <f t="shared" si="1103"/>
        <v>5000</v>
      </c>
      <c r="CGD48" s="363"/>
      <c r="CGE48" s="255">
        <f t="shared" si="1104"/>
        <v>5000</v>
      </c>
      <c r="CGF48" s="363"/>
      <c r="CGG48" s="255">
        <f t="shared" si="1105"/>
        <v>5000</v>
      </c>
      <c r="CGH48" s="363"/>
      <c r="CGI48" s="255">
        <f t="shared" si="1106"/>
        <v>5000</v>
      </c>
      <c r="CGJ48" s="363"/>
      <c r="CGK48" s="255">
        <f t="shared" si="1107"/>
        <v>5000</v>
      </c>
      <c r="CGL48" s="363"/>
      <c r="CGM48" s="255">
        <f t="shared" si="1108"/>
        <v>5000</v>
      </c>
      <c r="CGN48" s="363"/>
      <c r="CGO48" s="255">
        <f t="shared" si="1109"/>
        <v>5000</v>
      </c>
      <c r="CGP48" s="363"/>
      <c r="CGQ48" s="255">
        <f t="shared" si="1110"/>
        <v>5000</v>
      </c>
      <c r="CGR48" s="363"/>
      <c r="CGS48" s="255">
        <f t="shared" si="1111"/>
        <v>5000</v>
      </c>
      <c r="CGT48" s="363"/>
      <c r="CGU48" s="255">
        <f t="shared" si="1112"/>
        <v>5000</v>
      </c>
      <c r="CGV48" s="363"/>
      <c r="CGW48" s="255">
        <f t="shared" si="1113"/>
        <v>5000</v>
      </c>
      <c r="CGX48" s="363"/>
      <c r="CGY48" s="255">
        <f t="shared" si="1114"/>
        <v>5000</v>
      </c>
      <c r="CGZ48" s="363"/>
      <c r="CHA48" s="255">
        <f t="shared" si="1115"/>
        <v>5000</v>
      </c>
      <c r="CHB48" s="363"/>
      <c r="CHC48" s="255">
        <f t="shared" si="1116"/>
        <v>5000</v>
      </c>
      <c r="CHD48" s="363"/>
      <c r="CHE48" s="255">
        <f t="shared" si="1117"/>
        <v>5000</v>
      </c>
      <c r="CHF48" s="363"/>
      <c r="CHG48" s="255">
        <f t="shared" si="1118"/>
        <v>5000</v>
      </c>
      <c r="CHH48" s="363"/>
      <c r="CHI48" s="255">
        <f t="shared" si="1119"/>
        <v>5000</v>
      </c>
      <c r="CHJ48" s="363"/>
      <c r="CHK48" s="255">
        <f t="shared" si="1120"/>
        <v>5000</v>
      </c>
      <c r="CHL48" s="363"/>
      <c r="CHM48" s="255">
        <f t="shared" si="1121"/>
        <v>5000</v>
      </c>
      <c r="CHN48" s="363"/>
      <c r="CHO48" s="255">
        <f t="shared" si="1122"/>
        <v>5000</v>
      </c>
      <c r="CHP48" s="363"/>
      <c r="CHQ48" s="255">
        <f t="shared" si="1123"/>
        <v>5000</v>
      </c>
      <c r="CHR48" s="363"/>
      <c r="CHS48" s="255">
        <f t="shared" si="1124"/>
        <v>5000</v>
      </c>
      <c r="CHT48" s="363"/>
      <c r="CHU48" s="255">
        <f t="shared" si="1125"/>
        <v>5000</v>
      </c>
      <c r="CHV48" s="363"/>
      <c r="CHW48" s="255">
        <f t="shared" si="1126"/>
        <v>5000</v>
      </c>
      <c r="CHX48" s="363"/>
      <c r="CHY48" s="255">
        <f t="shared" si="1127"/>
        <v>5000</v>
      </c>
      <c r="CHZ48" s="363"/>
      <c r="CIA48" s="255">
        <f t="shared" si="1128"/>
        <v>5000</v>
      </c>
      <c r="CIB48" s="363"/>
      <c r="CIC48" s="255">
        <f t="shared" si="1129"/>
        <v>5000</v>
      </c>
      <c r="CID48" s="363"/>
      <c r="CIE48" s="255">
        <f t="shared" si="1130"/>
        <v>5000</v>
      </c>
      <c r="CIF48" s="363"/>
      <c r="CIG48" s="255">
        <f t="shared" si="1131"/>
        <v>5000</v>
      </c>
      <c r="CIH48" s="363"/>
      <c r="CII48" s="255">
        <f t="shared" si="1132"/>
        <v>5000</v>
      </c>
      <c r="CIJ48" s="363"/>
      <c r="CIK48" s="255">
        <f t="shared" si="1133"/>
        <v>5000</v>
      </c>
      <c r="CIL48" s="363"/>
      <c r="CIM48" s="255">
        <f t="shared" si="1134"/>
        <v>5000</v>
      </c>
      <c r="CIN48" s="363"/>
      <c r="CIO48" s="255">
        <f t="shared" si="1135"/>
        <v>5000</v>
      </c>
      <c r="CIP48" s="363"/>
      <c r="CIQ48" s="255">
        <f t="shared" si="1136"/>
        <v>5000</v>
      </c>
      <c r="CIR48" s="363"/>
      <c r="CIS48" s="255">
        <f t="shared" si="1137"/>
        <v>5000</v>
      </c>
      <c r="CIT48" s="363"/>
      <c r="CIU48" s="255">
        <f t="shared" si="1138"/>
        <v>5000</v>
      </c>
      <c r="CIV48" s="363"/>
      <c r="CIW48" s="255">
        <f t="shared" si="1139"/>
        <v>5000</v>
      </c>
      <c r="CIX48" s="363"/>
      <c r="CIY48" s="255">
        <f t="shared" si="1140"/>
        <v>5000</v>
      </c>
      <c r="CIZ48" s="363"/>
      <c r="CJA48" s="255">
        <f t="shared" si="1141"/>
        <v>5000</v>
      </c>
      <c r="CJB48" s="363"/>
      <c r="CJC48" s="255">
        <f t="shared" si="1142"/>
        <v>5000</v>
      </c>
      <c r="CJD48" s="363"/>
      <c r="CJE48" s="255">
        <f t="shared" si="1143"/>
        <v>5000</v>
      </c>
      <c r="CJF48" s="363"/>
      <c r="CJG48" s="255">
        <f t="shared" si="1144"/>
        <v>5000</v>
      </c>
      <c r="CJH48" s="363"/>
      <c r="CJI48" s="255">
        <f t="shared" si="1145"/>
        <v>5000</v>
      </c>
      <c r="CJJ48" s="363"/>
      <c r="CJK48" s="255">
        <f t="shared" si="1146"/>
        <v>5000</v>
      </c>
      <c r="CJL48" s="363"/>
      <c r="CJM48" s="255">
        <f t="shared" si="1147"/>
        <v>5000</v>
      </c>
      <c r="CJN48" s="363"/>
      <c r="CJO48" s="255">
        <f t="shared" si="1148"/>
        <v>5000</v>
      </c>
      <c r="CJP48" s="363"/>
      <c r="CJQ48" s="255">
        <f t="shared" si="1149"/>
        <v>5000</v>
      </c>
      <c r="CJR48" s="363"/>
      <c r="CJS48" s="255">
        <f t="shared" si="1150"/>
        <v>5000</v>
      </c>
      <c r="CJT48" s="363"/>
      <c r="CJU48" s="255">
        <f t="shared" si="1151"/>
        <v>5000</v>
      </c>
      <c r="CJV48" s="363"/>
      <c r="CJW48" s="255">
        <f t="shared" si="1152"/>
        <v>5000</v>
      </c>
      <c r="CJX48" s="363"/>
      <c r="CJY48" s="255">
        <f t="shared" si="1153"/>
        <v>5000</v>
      </c>
      <c r="CJZ48" s="363"/>
      <c r="CKA48" s="255">
        <f t="shared" si="1154"/>
        <v>5000</v>
      </c>
      <c r="CKB48" s="363"/>
      <c r="CKC48" s="255">
        <f t="shared" si="1155"/>
        <v>5000</v>
      </c>
      <c r="CKD48" s="363"/>
      <c r="CKE48" s="255">
        <f t="shared" si="1156"/>
        <v>5000</v>
      </c>
      <c r="CKF48" s="363"/>
      <c r="CKG48" s="255">
        <f t="shared" si="1157"/>
        <v>5000</v>
      </c>
      <c r="CKH48" s="363"/>
      <c r="CKI48" s="255">
        <f t="shared" si="1158"/>
        <v>5000</v>
      </c>
      <c r="CKJ48" s="363"/>
      <c r="CKK48" s="255">
        <f t="shared" si="1159"/>
        <v>5000</v>
      </c>
      <c r="CKL48" s="363"/>
      <c r="CKM48" s="255">
        <f t="shared" si="1160"/>
        <v>5000</v>
      </c>
      <c r="CKN48" s="363"/>
      <c r="CKO48" s="255">
        <f t="shared" si="1161"/>
        <v>5000</v>
      </c>
      <c r="CKP48" s="363"/>
      <c r="CKQ48" s="255">
        <f t="shared" si="1162"/>
        <v>5000</v>
      </c>
      <c r="CKR48" s="363"/>
      <c r="CKS48" s="255">
        <f t="shared" si="1163"/>
        <v>5000</v>
      </c>
      <c r="CKT48" s="363"/>
      <c r="CKU48" s="255">
        <f t="shared" si="1164"/>
        <v>5000</v>
      </c>
      <c r="CKV48" s="363"/>
      <c r="CKW48" s="255">
        <f t="shared" si="1165"/>
        <v>5000</v>
      </c>
      <c r="CKX48" s="363"/>
      <c r="CKY48" s="255">
        <f t="shared" si="1166"/>
        <v>5000</v>
      </c>
      <c r="CKZ48" s="363"/>
      <c r="CLA48" s="255">
        <f t="shared" si="1167"/>
        <v>5000</v>
      </c>
      <c r="CLB48" s="363"/>
      <c r="CLC48" s="255">
        <f t="shared" si="1168"/>
        <v>5000</v>
      </c>
      <c r="CLD48" s="363"/>
      <c r="CLE48" s="255">
        <f t="shared" si="1169"/>
        <v>5000</v>
      </c>
      <c r="CLF48" s="363"/>
      <c r="CLG48" s="255">
        <f t="shared" si="1170"/>
        <v>5000</v>
      </c>
      <c r="CLH48" s="363"/>
      <c r="CLI48" s="255">
        <f t="shared" si="1171"/>
        <v>5000</v>
      </c>
      <c r="CLJ48" s="363"/>
      <c r="CLK48" s="255">
        <f t="shared" si="1172"/>
        <v>5000</v>
      </c>
      <c r="CLL48" s="363"/>
      <c r="CLM48" s="255">
        <f t="shared" si="1173"/>
        <v>5000</v>
      </c>
      <c r="CLN48" s="363"/>
      <c r="CLO48" s="255">
        <f t="shared" si="1174"/>
        <v>5000</v>
      </c>
      <c r="CLP48" s="363"/>
      <c r="CLQ48" s="255">
        <f t="shared" si="1175"/>
        <v>5000</v>
      </c>
      <c r="CLR48" s="363"/>
      <c r="CLS48" s="255">
        <f t="shared" si="1176"/>
        <v>5000</v>
      </c>
      <c r="CLT48" s="363"/>
      <c r="CLU48" s="255">
        <f t="shared" si="1177"/>
        <v>5000</v>
      </c>
      <c r="CLV48" s="363"/>
      <c r="CLW48" s="255">
        <f t="shared" si="1178"/>
        <v>5000</v>
      </c>
      <c r="CLX48" s="363"/>
      <c r="CLY48" s="255">
        <f t="shared" si="1179"/>
        <v>5000</v>
      </c>
      <c r="CLZ48" s="363"/>
      <c r="CMA48" s="255">
        <f t="shared" si="1180"/>
        <v>5000</v>
      </c>
      <c r="CMB48" s="363"/>
      <c r="CMC48" s="255">
        <f t="shared" si="1181"/>
        <v>5000</v>
      </c>
      <c r="CMD48" s="363"/>
      <c r="CME48" s="255">
        <f t="shared" si="1182"/>
        <v>5000</v>
      </c>
      <c r="CMF48" s="363"/>
      <c r="CMG48" s="255">
        <f t="shared" si="1183"/>
        <v>5000</v>
      </c>
      <c r="CMH48" s="363"/>
      <c r="CMI48" s="255">
        <f t="shared" si="1184"/>
        <v>5000</v>
      </c>
      <c r="CMJ48" s="363"/>
      <c r="CMK48" s="255">
        <f t="shared" si="1185"/>
        <v>5000</v>
      </c>
      <c r="CML48" s="363"/>
      <c r="CMM48" s="255">
        <f t="shared" si="1186"/>
        <v>5000</v>
      </c>
      <c r="CMN48" s="363"/>
      <c r="CMO48" s="255">
        <f t="shared" si="1187"/>
        <v>5000</v>
      </c>
      <c r="CMP48" s="363"/>
      <c r="CMQ48" s="255">
        <f t="shared" si="1188"/>
        <v>5000</v>
      </c>
      <c r="CMR48" s="363"/>
      <c r="CMS48" s="255">
        <f t="shared" si="1189"/>
        <v>5000</v>
      </c>
      <c r="CMT48" s="363"/>
      <c r="CMU48" s="255">
        <f t="shared" si="1190"/>
        <v>5000</v>
      </c>
      <c r="CMV48" s="363"/>
      <c r="CMW48" s="255">
        <f t="shared" si="1191"/>
        <v>5000</v>
      </c>
      <c r="CMX48" s="363"/>
      <c r="CMY48" s="255">
        <f t="shared" si="1192"/>
        <v>5000</v>
      </c>
      <c r="CMZ48" s="363"/>
      <c r="CNA48" s="255">
        <f t="shared" si="1193"/>
        <v>5000</v>
      </c>
      <c r="CNB48" s="363"/>
      <c r="CNC48" s="255">
        <f t="shared" si="1194"/>
        <v>5000</v>
      </c>
      <c r="CND48" s="363"/>
      <c r="CNE48" s="255">
        <f t="shared" si="1195"/>
        <v>5000</v>
      </c>
      <c r="CNF48" s="363"/>
      <c r="CNG48" s="255">
        <f t="shared" si="1196"/>
        <v>5000</v>
      </c>
      <c r="CNH48" s="363"/>
      <c r="CNI48" s="255">
        <f t="shared" si="1197"/>
        <v>5000</v>
      </c>
      <c r="CNJ48" s="363"/>
      <c r="CNK48" s="255">
        <f t="shared" si="1198"/>
        <v>5000</v>
      </c>
      <c r="CNL48" s="363"/>
      <c r="CNM48" s="255">
        <f t="shared" si="1199"/>
        <v>5000</v>
      </c>
      <c r="CNN48" s="363"/>
      <c r="CNO48" s="255">
        <f t="shared" si="1200"/>
        <v>5000</v>
      </c>
      <c r="CNP48" s="363"/>
      <c r="CNQ48" s="255">
        <f t="shared" si="1201"/>
        <v>5000</v>
      </c>
      <c r="CNR48" s="363"/>
      <c r="CNS48" s="255">
        <f t="shared" si="1202"/>
        <v>5000</v>
      </c>
      <c r="CNT48" s="363"/>
      <c r="CNU48" s="255">
        <f t="shared" si="1203"/>
        <v>5000</v>
      </c>
      <c r="CNV48" s="363"/>
      <c r="CNW48" s="255">
        <f t="shared" si="1204"/>
        <v>5000</v>
      </c>
      <c r="CNX48" s="363"/>
      <c r="CNY48" s="255">
        <f t="shared" si="1205"/>
        <v>5000</v>
      </c>
      <c r="CNZ48" s="363"/>
      <c r="COA48" s="255">
        <f t="shared" si="1206"/>
        <v>5000</v>
      </c>
      <c r="COB48" s="363"/>
      <c r="COC48" s="255">
        <f t="shared" si="1207"/>
        <v>5000</v>
      </c>
      <c r="COD48" s="363"/>
      <c r="COE48" s="255">
        <f t="shared" si="1208"/>
        <v>5000</v>
      </c>
      <c r="COF48" s="363"/>
      <c r="COG48" s="255">
        <f t="shared" si="1209"/>
        <v>5000</v>
      </c>
      <c r="COH48" s="363"/>
      <c r="COI48" s="255">
        <f t="shared" si="1210"/>
        <v>5000</v>
      </c>
      <c r="COJ48" s="363"/>
      <c r="COK48" s="255">
        <f t="shared" si="1211"/>
        <v>5000</v>
      </c>
      <c r="COL48" s="363"/>
      <c r="COM48" s="255">
        <f t="shared" si="1212"/>
        <v>5000</v>
      </c>
      <c r="CON48" s="363"/>
      <c r="COO48" s="255">
        <f t="shared" si="1213"/>
        <v>5000</v>
      </c>
      <c r="COP48" s="363"/>
      <c r="COQ48" s="255">
        <f t="shared" si="1214"/>
        <v>5000</v>
      </c>
      <c r="COR48" s="363"/>
      <c r="COS48" s="255">
        <f t="shared" si="1215"/>
        <v>5000</v>
      </c>
      <c r="COT48" s="363"/>
      <c r="COU48" s="255">
        <f t="shared" si="1216"/>
        <v>5000</v>
      </c>
      <c r="COV48" s="363"/>
      <c r="COW48" s="255">
        <f t="shared" si="1217"/>
        <v>5000</v>
      </c>
      <c r="COX48" s="363"/>
      <c r="COY48" s="255">
        <f t="shared" si="1218"/>
        <v>5000</v>
      </c>
      <c r="COZ48" s="363"/>
      <c r="CPA48" s="255">
        <f t="shared" si="1219"/>
        <v>5000</v>
      </c>
      <c r="CPB48" s="363"/>
      <c r="CPC48" s="255">
        <f t="shared" si="1220"/>
        <v>5000</v>
      </c>
      <c r="CPD48" s="363"/>
      <c r="CPE48" s="255">
        <f t="shared" si="1221"/>
        <v>5000</v>
      </c>
      <c r="CPF48" s="363"/>
      <c r="CPG48" s="255">
        <f t="shared" si="1222"/>
        <v>5000</v>
      </c>
      <c r="CPH48" s="363"/>
      <c r="CPI48" s="255">
        <f t="shared" si="1223"/>
        <v>5000</v>
      </c>
      <c r="CPJ48" s="363"/>
      <c r="CPK48" s="255">
        <f t="shared" si="1224"/>
        <v>5000</v>
      </c>
      <c r="CPL48" s="363"/>
      <c r="CPM48" s="255">
        <f t="shared" si="1225"/>
        <v>5000</v>
      </c>
      <c r="CPN48" s="363"/>
      <c r="CPO48" s="255">
        <f t="shared" si="1226"/>
        <v>5000</v>
      </c>
      <c r="CPP48" s="363"/>
      <c r="CPQ48" s="255">
        <f t="shared" si="1227"/>
        <v>5000</v>
      </c>
      <c r="CPR48" s="363"/>
      <c r="CPS48" s="255">
        <f t="shared" si="1228"/>
        <v>5000</v>
      </c>
      <c r="CPT48" s="363"/>
      <c r="CPU48" s="255">
        <f t="shared" si="1229"/>
        <v>5000</v>
      </c>
      <c r="CPV48" s="363"/>
      <c r="CPW48" s="255">
        <f t="shared" si="1230"/>
        <v>5000</v>
      </c>
      <c r="CPX48" s="363"/>
      <c r="CPY48" s="255">
        <f t="shared" si="1231"/>
        <v>5000</v>
      </c>
      <c r="CPZ48" s="363"/>
      <c r="CQA48" s="255">
        <f t="shared" si="1232"/>
        <v>5000</v>
      </c>
      <c r="CQB48" s="363"/>
      <c r="CQC48" s="255">
        <f t="shared" si="1233"/>
        <v>5000</v>
      </c>
      <c r="CQD48" s="363"/>
      <c r="CQE48" s="255">
        <f t="shared" si="1234"/>
        <v>5000</v>
      </c>
      <c r="CQF48" s="363"/>
      <c r="CQG48" s="255">
        <f t="shared" si="1235"/>
        <v>5000</v>
      </c>
      <c r="CQH48" s="363"/>
      <c r="CQI48" s="255">
        <f t="shared" si="1236"/>
        <v>5000</v>
      </c>
      <c r="CQJ48" s="363"/>
      <c r="CQK48" s="255">
        <f t="shared" si="1237"/>
        <v>5000</v>
      </c>
      <c r="CQL48" s="363"/>
      <c r="CQM48" s="255">
        <f t="shared" si="1238"/>
        <v>5000</v>
      </c>
      <c r="CQN48" s="363"/>
      <c r="CQO48" s="255">
        <f t="shared" si="1239"/>
        <v>5000</v>
      </c>
      <c r="CQP48" s="363"/>
      <c r="CQQ48" s="255">
        <f t="shared" si="1240"/>
        <v>5000</v>
      </c>
      <c r="CQR48" s="363"/>
      <c r="CQS48" s="255">
        <f t="shared" si="1241"/>
        <v>5000</v>
      </c>
      <c r="CQT48" s="363"/>
      <c r="CQU48" s="255">
        <f t="shared" si="1242"/>
        <v>5000</v>
      </c>
      <c r="CQV48" s="363"/>
      <c r="CQW48" s="255">
        <f t="shared" si="1243"/>
        <v>5000</v>
      </c>
      <c r="CQX48" s="363"/>
      <c r="CQY48" s="255">
        <f t="shared" si="1244"/>
        <v>5000</v>
      </c>
      <c r="CQZ48" s="363"/>
      <c r="CRA48" s="255">
        <f t="shared" si="1245"/>
        <v>5000</v>
      </c>
      <c r="CRB48" s="363"/>
      <c r="CRC48" s="255">
        <f t="shared" si="1246"/>
        <v>5000</v>
      </c>
      <c r="CRD48" s="363"/>
      <c r="CRE48" s="255">
        <f t="shared" si="1247"/>
        <v>5000</v>
      </c>
      <c r="CRF48" s="363"/>
      <c r="CRG48" s="255">
        <f t="shared" si="1248"/>
        <v>5000</v>
      </c>
      <c r="CRH48" s="363"/>
      <c r="CRI48" s="255">
        <f t="shared" si="1249"/>
        <v>5000</v>
      </c>
      <c r="CRJ48" s="363"/>
      <c r="CRK48" s="255">
        <f t="shared" si="1250"/>
        <v>5000</v>
      </c>
      <c r="CRL48" s="363"/>
      <c r="CRM48" s="255">
        <f t="shared" si="1251"/>
        <v>5000</v>
      </c>
      <c r="CRN48" s="363"/>
      <c r="CRO48" s="255">
        <f t="shared" si="1252"/>
        <v>5000</v>
      </c>
      <c r="CRP48" s="363"/>
      <c r="CRQ48" s="255">
        <f t="shared" si="1253"/>
        <v>5000</v>
      </c>
      <c r="CRR48" s="363"/>
      <c r="CRS48" s="255">
        <f t="shared" si="1254"/>
        <v>5000</v>
      </c>
      <c r="CRT48" s="363"/>
      <c r="CRU48" s="255">
        <f t="shared" si="1255"/>
        <v>5000</v>
      </c>
      <c r="CRV48" s="363"/>
      <c r="CRW48" s="255">
        <f t="shared" si="1256"/>
        <v>5000</v>
      </c>
      <c r="CRX48" s="363"/>
      <c r="CRY48" s="255">
        <f t="shared" si="1257"/>
        <v>5000</v>
      </c>
      <c r="CRZ48" s="363"/>
      <c r="CSA48" s="255">
        <f t="shared" si="1258"/>
        <v>5000</v>
      </c>
      <c r="CSB48" s="363"/>
      <c r="CSC48" s="255">
        <f t="shared" si="1259"/>
        <v>5000</v>
      </c>
      <c r="CSD48" s="363"/>
      <c r="CSE48" s="255">
        <f t="shared" si="1260"/>
        <v>5000</v>
      </c>
      <c r="CSF48" s="363"/>
      <c r="CSG48" s="255">
        <f t="shared" si="1261"/>
        <v>5000</v>
      </c>
      <c r="CSH48" s="363"/>
      <c r="CSI48" s="255">
        <f t="shared" si="1262"/>
        <v>5000</v>
      </c>
      <c r="CSJ48" s="363"/>
      <c r="CSK48" s="255">
        <f t="shared" si="1263"/>
        <v>5000</v>
      </c>
      <c r="CSL48" s="363"/>
      <c r="CSM48" s="255">
        <f t="shared" si="1264"/>
        <v>5000</v>
      </c>
      <c r="CSN48" s="363"/>
      <c r="CSO48" s="255">
        <f t="shared" si="1265"/>
        <v>5000</v>
      </c>
      <c r="CSP48" s="363"/>
      <c r="CSQ48" s="255">
        <f t="shared" si="1266"/>
        <v>5000</v>
      </c>
      <c r="CSR48" s="363"/>
      <c r="CSS48" s="255">
        <f t="shared" si="1267"/>
        <v>5000</v>
      </c>
      <c r="CST48" s="363"/>
      <c r="CSU48" s="255">
        <f t="shared" si="1268"/>
        <v>5000</v>
      </c>
      <c r="CSV48" s="363"/>
      <c r="CSW48" s="255">
        <f t="shared" si="1269"/>
        <v>5000</v>
      </c>
      <c r="CSX48" s="363"/>
      <c r="CSY48" s="255">
        <f t="shared" si="1270"/>
        <v>5000</v>
      </c>
      <c r="CSZ48" s="363"/>
      <c r="CTA48" s="255">
        <f t="shared" si="1271"/>
        <v>5000</v>
      </c>
      <c r="CTB48" s="363"/>
      <c r="CTC48" s="255">
        <f t="shared" si="1272"/>
        <v>5000</v>
      </c>
      <c r="CTD48" s="363"/>
      <c r="CTE48" s="255">
        <f t="shared" si="1273"/>
        <v>5000</v>
      </c>
      <c r="CTF48" s="363"/>
      <c r="CTG48" s="255">
        <f t="shared" si="1274"/>
        <v>5000</v>
      </c>
      <c r="CTH48" s="363"/>
      <c r="CTI48" s="255">
        <f t="shared" si="1275"/>
        <v>5000</v>
      </c>
      <c r="CTJ48" s="363"/>
      <c r="CTK48" s="255">
        <f t="shared" si="1276"/>
        <v>5000</v>
      </c>
      <c r="CTL48" s="363"/>
      <c r="CTM48" s="255">
        <f t="shared" si="1277"/>
        <v>5000</v>
      </c>
      <c r="CTN48" s="363"/>
      <c r="CTO48" s="255">
        <f t="shared" si="1278"/>
        <v>5000</v>
      </c>
      <c r="CTP48" s="363"/>
      <c r="CTQ48" s="255">
        <f t="shared" si="1279"/>
        <v>5000</v>
      </c>
      <c r="CTR48" s="363"/>
      <c r="CTS48" s="255">
        <f t="shared" si="1280"/>
        <v>5000</v>
      </c>
      <c r="CTT48" s="363"/>
      <c r="CTU48" s="255">
        <f t="shared" si="1281"/>
        <v>5000</v>
      </c>
      <c r="CTV48" s="363"/>
      <c r="CTW48" s="255">
        <f t="shared" si="1282"/>
        <v>5000</v>
      </c>
      <c r="CTX48" s="363"/>
      <c r="CTY48" s="255">
        <f t="shared" si="1283"/>
        <v>5000</v>
      </c>
      <c r="CTZ48" s="363"/>
      <c r="CUA48" s="255">
        <f t="shared" si="1284"/>
        <v>5000</v>
      </c>
      <c r="CUB48" s="363"/>
      <c r="CUC48" s="255">
        <f t="shared" si="1285"/>
        <v>5000</v>
      </c>
      <c r="CUD48" s="363"/>
      <c r="CUE48" s="255">
        <f t="shared" si="1286"/>
        <v>5000</v>
      </c>
      <c r="CUF48" s="363"/>
      <c r="CUG48" s="255">
        <f t="shared" si="1287"/>
        <v>5000</v>
      </c>
      <c r="CUH48" s="363"/>
      <c r="CUI48" s="255">
        <f t="shared" si="1288"/>
        <v>5000</v>
      </c>
      <c r="CUJ48" s="363"/>
      <c r="CUK48" s="255">
        <f t="shared" si="1289"/>
        <v>5000</v>
      </c>
      <c r="CUL48" s="363"/>
      <c r="CUM48" s="255">
        <f t="shared" si="1290"/>
        <v>5000</v>
      </c>
      <c r="CUN48" s="363"/>
      <c r="CUO48" s="255">
        <f t="shared" si="1291"/>
        <v>5000</v>
      </c>
      <c r="CUP48" s="363"/>
      <c r="CUQ48" s="255">
        <f t="shared" si="1292"/>
        <v>5000</v>
      </c>
      <c r="CUR48" s="363"/>
      <c r="CUS48" s="255">
        <f t="shared" si="1293"/>
        <v>5000</v>
      </c>
      <c r="CUT48" s="363"/>
      <c r="CUU48" s="255">
        <f t="shared" si="1294"/>
        <v>5000</v>
      </c>
      <c r="CUV48" s="363"/>
      <c r="CUW48" s="255">
        <f t="shared" si="1295"/>
        <v>5000</v>
      </c>
      <c r="CUX48" s="363"/>
      <c r="CUY48" s="255">
        <f t="shared" si="1296"/>
        <v>5000</v>
      </c>
      <c r="CUZ48" s="363"/>
      <c r="CVA48" s="255">
        <f t="shared" si="1297"/>
        <v>5000</v>
      </c>
      <c r="CVB48" s="363"/>
      <c r="CVC48" s="255">
        <f t="shared" si="1298"/>
        <v>5000</v>
      </c>
      <c r="CVD48" s="363"/>
      <c r="CVE48" s="255">
        <f t="shared" si="1299"/>
        <v>5000</v>
      </c>
      <c r="CVF48" s="363"/>
      <c r="CVG48" s="255">
        <f t="shared" si="1300"/>
        <v>5000</v>
      </c>
      <c r="CVH48" s="363"/>
      <c r="CVI48" s="255">
        <f t="shared" si="1301"/>
        <v>5000</v>
      </c>
      <c r="CVJ48" s="363"/>
      <c r="CVK48" s="255">
        <f t="shared" si="1302"/>
        <v>5000</v>
      </c>
      <c r="CVL48" s="363"/>
      <c r="CVM48" s="255">
        <f t="shared" si="1303"/>
        <v>5000</v>
      </c>
      <c r="CVN48" s="363"/>
      <c r="CVO48" s="255">
        <f t="shared" si="1304"/>
        <v>5000</v>
      </c>
      <c r="CVP48" s="363"/>
      <c r="CVQ48" s="255">
        <f t="shared" si="1305"/>
        <v>5000</v>
      </c>
      <c r="CVR48" s="363"/>
      <c r="CVS48" s="255">
        <f t="shared" si="1306"/>
        <v>5000</v>
      </c>
      <c r="CVT48" s="363"/>
      <c r="CVU48" s="255">
        <f t="shared" si="1307"/>
        <v>5000</v>
      </c>
      <c r="CVV48" s="363"/>
      <c r="CVW48" s="255">
        <f t="shared" si="1308"/>
        <v>5000</v>
      </c>
      <c r="CVX48" s="363"/>
      <c r="CVY48" s="255">
        <f t="shared" si="1309"/>
        <v>5000</v>
      </c>
      <c r="CVZ48" s="363"/>
      <c r="CWA48" s="255">
        <f t="shared" si="1310"/>
        <v>5000</v>
      </c>
      <c r="CWB48" s="363"/>
      <c r="CWC48" s="255">
        <f t="shared" si="1311"/>
        <v>5000</v>
      </c>
      <c r="CWD48" s="363"/>
      <c r="CWE48" s="255">
        <f t="shared" si="1312"/>
        <v>5000</v>
      </c>
      <c r="CWF48" s="363"/>
      <c r="CWG48" s="255">
        <f t="shared" si="1313"/>
        <v>5000</v>
      </c>
      <c r="CWH48" s="363"/>
      <c r="CWI48" s="255">
        <f t="shared" si="1314"/>
        <v>5000</v>
      </c>
      <c r="CWJ48" s="363"/>
      <c r="CWK48" s="255">
        <f t="shared" si="1315"/>
        <v>5000</v>
      </c>
      <c r="CWL48" s="363"/>
      <c r="CWM48" s="255">
        <f t="shared" si="1316"/>
        <v>5000</v>
      </c>
      <c r="CWN48" s="363"/>
      <c r="CWO48" s="255">
        <f t="shared" si="1317"/>
        <v>5000</v>
      </c>
      <c r="CWP48" s="363"/>
      <c r="CWQ48" s="255">
        <f t="shared" si="1318"/>
        <v>5000</v>
      </c>
      <c r="CWR48" s="363"/>
      <c r="CWS48" s="255">
        <f t="shared" si="1319"/>
        <v>5000</v>
      </c>
      <c r="CWT48" s="363"/>
      <c r="CWU48" s="255">
        <f t="shared" si="1320"/>
        <v>5000</v>
      </c>
      <c r="CWV48" s="363"/>
      <c r="CWW48" s="255">
        <f t="shared" si="1321"/>
        <v>5000</v>
      </c>
      <c r="CWX48" s="363"/>
      <c r="CWY48" s="255">
        <f t="shared" si="1322"/>
        <v>5000</v>
      </c>
      <c r="CWZ48" s="363"/>
      <c r="CXA48" s="255">
        <f t="shared" si="1323"/>
        <v>5000</v>
      </c>
      <c r="CXB48" s="363"/>
      <c r="CXC48" s="255">
        <f t="shared" si="1324"/>
        <v>5000</v>
      </c>
      <c r="CXD48" s="363"/>
      <c r="CXE48" s="255">
        <f t="shared" si="1325"/>
        <v>5000</v>
      </c>
      <c r="CXF48" s="363"/>
      <c r="CXG48" s="255">
        <f t="shared" si="1326"/>
        <v>5000</v>
      </c>
      <c r="CXH48" s="363"/>
      <c r="CXI48" s="255">
        <f t="shared" si="1327"/>
        <v>5000</v>
      </c>
      <c r="CXJ48" s="363"/>
      <c r="CXK48" s="255">
        <f t="shared" si="1328"/>
        <v>5000</v>
      </c>
      <c r="CXL48" s="363"/>
      <c r="CXM48" s="255">
        <f t="shared" si="1329"/>
        <v>5000</v>
      </c>
      <c r="CXN48" s="363"/>
      <c r="CXO48" s="255">
        <f t="shared" si="1330"/>
        <v>5000</v>
      </c>
      <c r="CXP48" s="363"/>
      <c r="CXQ48" s="255">
        <f t="shared" si="1331"/>
        <v>5000</v>
      </c>
      <c r="CXR48" s="363"/>
      <c r="CXS48" s="255">
        <f t="shared" si="1332"/>
        <v>5000</v>
      </c>
      <c r="CXT48" s="363"/>
      <c r="CXU48" s="255">
        <f t="shared" si="1333"/>
        <v>5000</v>
      </c>
      <c r="CXV48" s="363"/>
      <c r="CXW48" s="255">
        <f t="shared" si="1334"/>
        <v>5000</v>
      </c>
      <c r="CXX48" s="363"/>
      <c r="CXY48" s="255">
        <f t="shared" si="1335"/>
        <v>5000</v>
      </c>
      <c r="CXZ48" s="363"/>
      <c r="CYA48" s="255">
        <f t="shared" si="1336"/>
        <v>5000</v>
      </c>
      <c r="CYB48" s="363"/>
      <c r="CYC48" s="255">
        <f t="shared" si="1337"/>
        <v>5000</v>
      </c>
      <c r="CYD48" s="363"/>
      <c r="CYE48" s="255">
        <f t="shared" si="1338"/>
        <v>5000</v>
      </c>
      <c r="CYF48" s="363"/>
      <c r="CYG48" s="255">
        <f t="shared" si="1339"/>
        <v>5000</v>
      </c>
      <c r="CYH48" s="363"/>
      <c r="CYI48" s="255">
        <f t="shared" si="1340"/>
        <v>5000</v>
      </c>
      <c r="CYJ48" s="363"/>
      <c r="CYK48" s="255">
        <f t="shared" si="1341"/>
        <v>5000</v>
      </c>
      <c r="CYL48" s="363"/>
      <c r="CYM48" s="255">
        <f t="shared" si="1342"/>
        <v>5000</v>
      </c>
      <c r="CYN48" s="363"/>
      <c r="CYO48" s="255">
        <f t="shared" si="1343"/>
        <v>5000</v>
      </c>
      <c r="CYP48" s="363"/>
      <c r="CYQ48" s="255">
        <f t="shared" si="1344"/>
        <v>5000</v>
      </c>
      <c r="CYR48" s="363"/>
      <c r="CYS48" s="255">
        <f t="shared" si="1345"/>
        <v>5000</v>
      </c>
      <c r="CYT48" s="363"/>
      <c r="CYU48" s="255">
        <f t="shared" si="1346"/>
        <v>5000</v>
      </c>
      <c r="CYV48" s="363"/>
      <c r="CYW48" s="255">
        <f t="shared" si="1347"/>
        <v>5000</v>
      </c>
      <c r="CYX48" s="363"/>
      <c r="CYY48" s="255">
        <f t="shared" si="1348"/>
        <v>5000</v>
      </c>
      <c r="CYZ48" s="363"/>
      <c r="CZA48" s="255">
        <f t="shared" si="1349"/>
        <v>5000</v>
      </c>
      <c r="CZB48" s="363"/>
      <c r="CZC48" s="255">
        <f t="shared" si="1350"/>
        <v>5000</v>
      </c>
      <c r="CZD48" s="363"/>
      <c r="CZE48" s="255">
        <f t="shared" si="1351"/>
        <v>5000</v>
      </c>
      <c r="CZF48" s="363"/>
      <c r="CZG48" s="255">
        <f t="shared" si="1352"/>
        <v>5000</v>
      </c>
      <c r="CZH48" s="363"/>
      <c r="CZI48" s="255">
        <f t="shared" si="1353"/>
        <v>5000</v>
      </c>
      <c r="CZJ48" s="363"/>
      <c r="CZK48" s="255">
        <f t="shared" si="1354"/>
        <v>5000</v>
      </c>
      <c r="CZL48" s="363"/>
      <c r="CZM48" s="255">
        <f t="shared" si="1355"/>
        <v>5000</v>
      </c>
      <c r="CZN48" s="363"/>
      <c r="CZO48" s="255">
        <f t="shared" si="1356"/>
        <v>5000</v>
      </c>
      <c r="CZP48" s="363"/>
      <c r="CZQ48" s="255">
        <f t="shared" si="1357"/>
        <v>5000</v>
      </c>
      <c r="CZR48" s="363"/>
      <c r="CZS48" s="255">
        <f t="shared" si="1358"/>
        <v>5000</v>
      </c>
      <c r="CZT48" s="363"/>
      <c r="CZU48" s="255">
        <f t="shared" si="1359"/>
        <v>5000</v>
      </c>
      <c r="CZV48" s="363"/>
      <c r="CZW48" s="255">
        <f t="shared" si="1360"/>
        <v>5000</v>
      </c>
      <c r="CZX48" s="363"/>
      <c r="CZY48" s="255">
        <f t="shared" si="1361"/>
        <v>5000</v>
      </c>
      <c r="CZZ48" s="363"/>
      <c r="DAA48" s="255">
        <f t="shared" si="1362"/>
        <v>5000</v>
      </c>
      <c r="DAB48" s="363"/>
      <c r="DAC48" s="255">
        <f t="shared" si="1363"/>
        <v>5000</v>
      </c>
      <c r="DAD48" s="363"/>
      <c r="DAE48" s="255">
        <f t="shared" si="1364"/>
        <v>5000</v>
      </c>
      <c r="DAF48" s="363"/>
      <c r="DAG48" s="255">
        <f t="shared" si="1365"/>
        <v>5000</v>
      </c>
      <c r="DAH48" s="363"/>
      <c r="DAI48" s="255">
        <f t="shared" si="1366"/>
        <v>5000</v>
      </c>
      <c r="DAJ48" s="363"/>
      <c r="DAK48" s="255">
        <f t="shared" si="1367"/>
        <v>5000</v>
      </c>
      <c r="DAL48" s="363"/>
      <c r="DAM48" s="255">
        <f t="shared" si="1368"/>
        <v>5000</v>
      </c>
      <c r="DAN48" s="363"/>
      <c r="DAO48" s="255">
        <f t="shared" si="1369"/>
        <v>5000</v>
      </c>
      <c r="DAP48" s="363"/>
      <c r="DAQ48" s="255">
        <f t="shared" si="1370"/>
        <v>5000</v>
      </c>
      <c r="DAR48" s="363"/>
      <c r="DAS48" s="255">
        <f t="shared" si="1371"/>
        <v>5000</v>
      </c>
      <c r="DAT48" s="363"/>
      <c r="DAU48" s="255">
        <f t="shared" si="1372"/>
        <v>5000</v>
      </c>
      <c r="DAV48" s="363"/>
      <c r="DAW48" s="255">
        <f t="shared" si="1373"/>
        <v>5000</v>
      </c>
      <c r="DAX48" s="363"/>
      <c r="DAY48" s="255">
        <f t="shared" si="1374"/>
        <v>5000</v>
      </c>
      <c r="DAZ48" s="363"/>
      <c r="DBA48" s="255">
        <f t="shared" si="1375"/>
        <v>5000</v>
      </c>
      <c r="DBB48" s="363"/>
      <c r="DBC48" s="255">
        <f t="shared" si="1376"/>
        <v>5000</v>
      </c>
      <c r="DBD48" s="363"/>
      <c r="DBE48" s="255">
        <f t="shared" si="1377"/>
        <v>5000</v>
      </c>
      <c r="DBF48" s="363"/>
      <c r="DBG48" s="255">
        <f t="shared" si="1378"/>
        <v>5000</v>
      </c>
      <c r="DBH48" s="363"/>
      <c r="DBI48" s="255">
        <f t="shared" si="1379"/>
        <v>5000</v>
      </c>
      <c r="DBJ48" s="363"/>
      <c r="DBK48" s="255">
        <f t="shared" si="1380"/>
        <v>5000</v>
      </c>
      <c r="DBL48" s="363"/>
      <c r="DBM48" s="255">
        <f t="shared" si="1381"/>
        <v>5000</v>
      </c>
      <c r="DBN48" s="363"/>
      <c r="DBO48" s="255">
        <f t="shared" si="1382"/>
        <v>5000</v>
      </c>
      <c r="DBP48" s="363"/>
      <c r="DBQ48" s="255">
        <f t="shared" si="1383"/>
        <v>5000</v>
      </c>
      <c r="DBR48" s="363"/>
      <c r="DBS48" s="255">
        <f t="shared" si="1384"/>
        <v>5000</v>
      </c>
      <c r="DBT48" s="363"/>
      <c r="DBU48" s="255">
        <f t="shared" si="1385"/>
        <v>5000</v>
      </c>
      <c r="DBV48" s="363"/>
      <c r="DBW48" s="255">
        <f t="shared" si="1386"/>
        <v>5000</v>
      </c>
      <c r="DBX48" s="363"/>
      <c r="DBY48" s="255">
        <f t="shared" si="1387"/>
        <v>5000</v>
      </c>
      <c r="DBZ48" s="363"/>
      <c r="DCA48" s="255">
        <f t="shared" si="1388"/>
        <v>5000</v>
      </c>
      <c r="DCB48" s="363"/>
      <c r="DCC48" s="255">
        <f t="shared" si="1389"/>
        <v>5000</v>
      </c>
      <c r="DCD48" s="363"/>
      <c r="DCE48" s="255">
        <f t="shared" si="1390"/>
        <v>5000</v>
      </c>
      <c r="DCF48" s="363"/>
      <c r="DCG48" s="255">
        <f t="shared" si="1391"/>
        <v>5000</v>
      </c>
      <c r="DCH48" s="363"/>
      <c r="DCI48" s="255">
        <f t="shared" si="1392"/>
        <v>5000</v>
      </c>
      <c r="DCJ48" s="363"/>
      <c r="DCK48" s="255">
        <f t="shared" si="1393"/>
        <v>5000</v>
      </c>
      <c r="DCL48" s="363"/>
      <c r="DCM48" s="255">
        <f t="shared" si="1394"/>
        <v>5000</v>
      </c>
      <c r="DCN48" s="363"/>
      <c r="DCO48" s="255">
        <f t="shared" si="1395"/>
        <v>5000</v>
      </c>
      <c r="DCP48" s="363"/>
      <c r="DCQ48" s="255">
        <f t="shared" si="1396"/>
        <v>5000</v>
      </c>
      <c r="DCR48" s="363"/>
      <c r="DCS48" s="255">
        <f t="shared" si="1397"/>
        <v>5000</v>
      </c>
      <c r="DCT48" s="363"/>
      <c r="DCU48" s="255">
        <f t="shared" si="1398"/>
        <v>5000</v>
      </c>
      <c r="DCV48" s="363"/>
      <c r="DCW48" s="255">
        <f t="shared" si="1399"/>
        <v>5000</v>
      </c>
      <c r="DCX48" s="363"/>
      <c r="DCY48" s="255">
        <f t="shared" si="1400"/>
        <v>5000</v>
      </c>
      <c r="DCZ48" s="363"/>
      <c r="DDA48" s="255">
        <f t="shared" si="1401"/>
        <v>5000</v>
      </c>
      <c r="DDB48" s="363"/>
      <c r="DDC48" s="255">
        <f t="shared" si="1402"/>
        <v>5000</v>
      </c>
      <c r="DDD48" s="363"/>
      <c r="DDE48" s="255">
        <f t="shared" si="1403"/>
        <v>5000</v>
      </c>
      <c r="DDF48" s="363"/>
      <c r="DDG48" s="255">
        <f t="shared" si="1404"/>
        <v>5000</v>
      </c>
      <c r="DDH48" s="363"/>
      <c r="DDI48" s="255">
        <f t="shared" si="1405"/>
        <v>5000</v>
      </c>
      <c r="DDJ48" s="363"/>
      <c r="DDK48" s="255">
        <f t="shared" si="1406"/>
        <v>5000</v>
      </c>
      <c r="DDL48" s="363"/>
      <c r="DDM48" s="255">
        <f t="shared" si="1407"/>
        <v>5000</v>
      </c>
      <c r="DDN48" s="363"/>
      <c r="DDO48" s="255">
        <f t="shared" si="1408"/>
        <v>5000</v>
      </c>
      <c r="DDP48" s="363"/>
      <c r="DDQ48" s="255">
        <f t="shared" si="1409"/>
        <v>5000</v>
      </c>
      <c r="DDR48" s="363"/>
      <c r="DDS48" s="255">
        <f t="shared" si="1410"/>
        <v>5000</v>
      </c>
      <c r="DDT48" s="363"/>
      <c r="DDU48" s="255">
        <f t="shared" si="1411"/>
        <v>5000</v>
      </c>
      <c r="DDV48" s="363"/>
      <c r="DDW48" s="255">
        <f t="shared" si="1412"/>
        <v>5000</v>
      </c>
      <c r="DDX48" s="363"/>
      <c r="DDY48" s="255">
        <f t="shared" si="1413"/>
        <v>5000</v>
      </c>
      <c r="DDZ48" s="363"/>
      <c r="DEA48" s="255">
        <f t="shared" si="1414"/>
        <v>5000</v>
      </c>
      <c r="DEB48" s="363"/>
      <c r="DEC48" s="255">
        <f t="shared" si="1415"/>
        <v>5000</v>
      </c>
      <c r="DED48" s="363"/>
      <c r="DEE48" s="255">
        <f t="shared" si="1416"/>
        <v>5000</v>
      </c>
      <c r="DEF48" s="363"/>
      <c r="DEG48" s="255">
        <f t="shared" si="1417"/>
        <v>5000</v>
      </c>
      <c r="DEH48" s="363"/>
      <c r="DEI48" s="255">
        <f t="shared" si="1418"/>
        <v>5000</v>
      </c>
      <c r="DEJ48" s="363"/>
      <c r="DEK48" s="255">
        <f t="shared" si="1419"/>
        <v>5000</v>
      </c>
      <c r="DEL48" s="363"/>
      <c r="DEM48" s="255">
        <f t="shared" si="1420"/>
        <v>5000</v>
      </c>
      <c r="DEN48" s="363"/>
      <c r="DEO48" s="255">
        <f t="shared" si="1421"/>
        <v>5000</v>
      </c>
      <c r="DEP48" s="363"/>
      <c r="DEQ48" s="255">
        <f t="shared" si="1422"/>
        <v>5000</v>
      </c>
      <c r="DER48" s="363"/>
      <c r="DES48" s="255">
        <f t="shared" si="1423"/>
        <v>5000</v>
      </c>
      <c r="DET48" s="363"/>
      <c r="DEU48" s="255">
        <f t="shared" si="1424"/>
        <v>5000</v>
      </c>
      <c r="DEV48" s="363"/>
      <c r="DEW48" s="255">
        <f t="shared" si="1425"/>
        <v>5000</v>
      </c>
      <c r="DEX48" s="363"/>
      <c r="DEY48" s="255">
        <f t="shared" si="1426"/>
        <v>5000</v>
      </c>
      <c r="DEZ48" s="363"/>
      <c r="DFA48" s="255">
        <f t="shared" si="1427"/>
        <v>5000</v>
      </c>
      <c r="DFB48" s="363"/>
      <c r="DFC48" s="255">
        <f t="shared" si="1428"/>
        <v>5000</v>
      </c>
      <c r="DFD48" s="363"/>
      <c r="DFE48" s="255">
        <f t="shared" si="1429"/>
        <v>5000</v>
      </c>
      <c r="DFF48" s="363"/>
      <c r="DFG48" s="255">
        <f t="shared" si="1430"/>
        <v>5000</v>
      </c>
      <c r="DFH48" s="363"/>
      <c r="DFI48" s="255">
        <f t="shared" si="1431"/>
        <v>5000</v>
      </c>
      <c r="DFJ48" s="363"/>
      <c r="DFK48" s="255">
        <f t="shared" si="1432"/>
        <v>5000</v>
      </c>
      <c r="DFL48" s="363"/>
      <c r="DFM48" s="255">
        <f t="shared" si="1433"/>
        <v>5000</v>
      </c>
      <c r="DFN48" s="363"/>
      <c r="DFO48" s="255">
        <f t="shared" si="1434"/>
        <v>5000</v>
      </c>
      <c r="DFP48" s="363"/>
      <c r="DFQ48" s="255">
        <f t="shared" si="1435"/>
        <v>5000</v>
      </c>
      <c r="DFR48" s="363"/>
      <c r="DFS48" s="255">
        <f t="shared" si="1436"/>
        <v>5000</v>
      </c>
      <c r="DFT48" s="363"/>
      <c r="DFU48" s="255">
        <f t="shared" si="1437"/>
        <v>5000</v>
      </c>
      <c r="DFV48" s="363"/>
      <c r="DFW48" s="255">
        <f t="shared" si="1438"/>
        <v>5000</v>
      </c>
      <c r="DFX48" s="363"/>
      <c r="DFY48" s="255">
        <f t="shared" si="1439"/>
        <v>5000</v>
      </c>
      <c r="DFZ48" s="363"/>
      <c r="DGA48" s="255">
        <f t="shared" si="1440"/>
        <v>5000</v>
      </c>
      <c r="DGB48" s="363"/>
      <c r="DGC48" s="255">
        <f t="shared" si="1441"/>
        <v>5000</v>
      </c>
      <c r="DGD48" s="363"/>
      <c r="DGE48" s="255">
        <f t="shared" si="1442"/>
        <v>5000</v>
      </c>
      <c r="DGF48" s="363"/>
      <c r="DGG48" s="255">
        <f t="shared" si="1443"/>
        <v>5000</v>
      </c>
      <c r="DGH48" s="363"/>
      <c r="DGI48" s="255">
        <f t="shared" si="1444"/>
        <v>5000</v>
      </c>
      <c r="DGJ48" s="363"/>
      <c r="DGK48" s="255">
        <f t="shared" si="1445"/>
        <v>5000</v>
      </c>
      <c r="DGL48" s="363"/>
      <c r="DGM48" s="255">
        <f t="shared" si="1446"/>
        <v>5000</v>
      </c>
      <c r="DGN48" s="363"/>
      <c r="DGO48" s="255">
        <f t="shared" si="1447"/>
        <v>5000</v>
      </c>
      <c r="DGP48" s="363"/>
      <c r="DGQ48" s="255">
        <f t="shared" si="1448"/>
        <v>5000</v>
      </c>
      <c r="DGR48" s="363"/>
      <c r="DGS48" s="255">
        <f t="shared" si="1449"/>
        <v>5000</v>
      </c>
      <c r="DGT48" s="363"/>
      <c r="DGU48" s="255">
        <f t="shared" si="1450"/>
        <v>5000</v>
      </c>
      <c r="DGV48" s="363"/>
      <c r="DGW48" s="255">
        <f t="shared" si="1451"/>
        <v>5000</v>
      </c>
      <c r="DGX48" s="363"/>
      <c r="DGY48" s="255">
        <f t="shared" si="1452"/>
        <v>5000</v>
      </c>
      <c r="DGZ48" s="363"/>
      <c r="DHA48" s="255">
        <f t="shared" si="1453"/>
        <v>5000</v>
      </c>
      <c r="DHB48" s="363"/>
      <c r="DHC48" s="255">
        <f t="shared" si="1454"/>
        <v>5000</v>
      </c>
      <c r="DHD48" s="363"/>
      <c r="DHE48" s="255">
        <f t="shared" si="1455"/>
        <v>5000</v>
      </c>
      <c r="DHF48" s="363"/>
      <c r="DHG48" s="255">
        <f t="shared" si="1456"/>
        <v>5000</v>
      </c>
      <c r="DHH48" s="363"/>
      <c r="DHI48" s="255">
        <f t="shared" si="1457"/>
        <v>5000</v>
      </c>
      <c r="DHJ48" s="363"/>
      <c r="DHK48" s="255">
        <f t="shared" si="1458"/>
        <v>5000</v>
      </c>
      <c r="DHL48" s="363"/>
      <c r="DHM48" s="255">
        <f t="shared" si="1459"/>
        <v>5000</v>
      </c>
      <c r="DHN48" s="363"/>
      <c r="DHO48" s="255">
        <f t="shared" si="1460"/>
        <v>5000</v>
      </c>
      <c r="DHP48" s="363"/>
      <c r="DHQ48" s="255">
        <f t="shared" si="1461"/>
        <v>5000</v>
      </c>
      <c r="DHR48" s="363"/>
      <c r="DHS48" s="255">
        <f t="shared" si="1462"/>
        <v>5000</v>
      </c>
      <c r="DHT48" s="363"/>
      <c r="DHU48" s="255">
        <f t="shared" si="1463"/>
        <v>5000</v>
      </c>
      <c r="DHV48" s="363"/>
      <c r="DHW48" s="255">
        <f t="shared" si="1464"/>
        <v>5000</v>
      </c>
      <c r="DHX48" s="363"/>
      <c r="DHY48" s="255">
        <f t="shared" si="1465"/>
        <v>5000</v>
      </c>
      <c r="DHZ48" s="363"/>
      <c r="DIA48" s="255">
        <f t="shared" si="1466"/>
        <v>5000</v>
      </c>
      <c r="DIB48" s="363"/>
      <c r="DIC48" s="255">
        <f t="shared" si="1467"/>
        <v>5000</v>
      </c>
      <c r="DID48" s="363"/>
      <c r="DIE48" s="255">
        <f t="shared" si="1468"/>
        <v>5000</v>
      </c>
      <c r="DIF48" s="363"/>
      <c r="DIG48" s="255">
        <f t="shared" si="1469"/>
        <v>5000</v>
      </c>
      <c r="DIH48" s="363"/>
      <c r="DII48" s="255">
        <f t="shared" si="1470"/>
        <v>5000</v>
      </c>
      <c r="DIJ48" s="363"/>
      <c r="DIK48" s="255">
        <f t="shared" si="1471"/>
        <v>5000</v>
      </c>
      <c r="DIL48" s="363"/>
      <c r="DIM48" s="255">
        <f t="shared" si="1472"/>
        <v>5000</v>
      </c>
      <c r="DIN48" s="363"/>
      <c r="DIO48" s="255">
        <f t="shared" si="1473"/>
        <v>5000</v>
      </c>
      <c r="DIP48" s="363"/>
      <c r="DIQ48" s="255">
        <f t="shared" si="1474"/>
        <v>5000</v>
      </c>
      <c r="DIR48" s="363"/>
      <c r="DIS48" s="255">
        <f t="shared" si="1475"/>
        <v>5000</v>
      </c>
      <c r="DIT48" s="363"/>
      <c r="DIU48" s="255">
        <f t="shared" si="1476"/>
        <v>5000</v>
      </c>
      <c r="DIV48" s="363"/>
      <c r="DIW48" s="255">
        <f t="shared" si="1477"/>
        <v>5000</v>
      </c>
      <c r="DIX48" s="363"/>
      <c r="DIY48" s="255">
        <f t="shared" si="1478"/>
        <v>5000</v>
      </c>
      <c r="DIZ48" s="363"/>
      <c r="DJA48" s="255">
        <f t="shared" si="1479"/>
        <v>5000</v>
      </c>
      <c r="DJB48" s="363"/>
      <c r="DJC48" s="255">
        <f t="shared" si="1480"/>
        <v>5000</v>
      </c>
      <c r="DJD48" s="363"/>
      <c r="DJE48" s="255">
        <f t="shared" si="1481"/>
        <v>5000</v>
      </c>
      <c r="DJF48" s="363"/>
      <c r="DJG48" s="255">
        <f t="shared" si="1482"/>
        <v>5000</v>
      </c>
      <c r="DJH48" s="363"/>
      <c r="DJI48" s="255">
        <f t="shared" si="1483"/>
        <v>5000</v>
      </c>
      <c r="DJJ48" s="363"/>
      <c r="DJK48" s="255">
        <f t="shared" si="1484"/>
        <v>5000</v>
      </c>
      <c r="DJL48" s="363"/>
      <c r="DJM48" s="255">
        <f t="shared" si="1485"/>
        <v>5000</v>
      </c>
      <c r="DJN48" s="363"/>
      <c r="DJO48" s="255">
        <f t="shared" si="1486"/>
        <v>5000</v>
      </c>
      <c r="DJP48" s="363"/>
      <c r="DJQ48" s="255">
        <f t="shared" si="1487"/>
        <v>5000</v>
      </c>
      <c r="DJR48" s="363"/>
      <c r="DJS48" s="255">
        <f t="shared" si="1488"/>
        <v>5000</v>
      </c>
      <c r="DJT48" s="363"/>
      <c r="DJU48" s="255">
        <f t="shared" si="1489"/>
        <v>5000</v>
      </c>
      <c r="DJV48" s="363"/>
      <c r="DJW48" s="255">
        <f t="shared" si="1490"/>
        <v>5000</v>
      </c>
      <c r="DJX48" s="363"/>
      <c r="DJY48" s="255">
        <f t="shared" si="1491"/>
        <v>5000</v>
      </c>
      <c r="DJZ48" s="363"/>
      <c r="DKA48" s="255">
        <f t="shared" si="1492"/>
        <v>5000</v>
      </c>
      <c r="DKB48" s="363"/>
      <c r="DKC48" s="255">
        <f t="shared" si="1493"/>
        <v>5000</v>
      </c>
      <c r="DKD48" s="363"/>
      <c r="DKE48" s="255">
        <f t="shared" si="1494"/>
        <v>5000</v>
      </c>
      <c r="DKF48" s="363"/>
      <c r="DKG48" s="255">
        <f t="shared" si="1495"/>
        <v>5000</v>
      </c>
      <c r="DKH48" s="363"/>
      <c r="DKI48" s="255">
        <f t="shared" si="1496"/>
        <v>5000</v>
      </c>
      <c r="DKJ48" s="363"/>
      <c r="DKK48" s="255">
        <f t="shared" si="1497"/>
        <v>5000</v>
      </c>
      <c r="DKL48" s="363"/>
      <c r="DKM48" s="255">
        <f t="shared" si="1498"/>
        <v>5000</v>
      </c>
      <c r="DKN48" s="363"/>
      <c r="DKO48" s="255">
        <f t="shared" si="1499"/>
        <v>5000</v>
      </c>
      <c r="DKP48" s="363"/>
      <c r="DKQ48" s="255">
        <f t="shared" si="1500"/>
        <v>5000</v>
      </c>
      <c r="DKR48" s="363"/>
      <c r="DKS48" s="255">
        <f t="shared" si="1501"/>
        <v>5000</v>
      </c>
      <c r="DKT48" s="363"/>
      <c r="DKU48" s="255">
        <f t="shared" si="1502"/>
        <v>5000</v>
      </c>
      <c r="DKV48" s="363"/>
      <c r="DKW48" s="255">
        <f t="shared" si="1503"/>
        <v>5000</v>
      </c>
      <c r="DKX48" s="363"/>
      <c r="DKY48" s="255">
        <f t="shared" si="1504"/>
        <v>5000</v>
      </c>
      <c r="DKZ48" s="363"/>
      <c r="DLA48" s="255">
        <f t="shared" si="1505"/>
        <v>5000</v>
      </c>
      <c r="DLB48" s="363"/>
      <c r="DLC48" s="255">
        <f t="shared" si="1506"/>
        <v>5000</v>
      </c>
      <c r="DLD48" s="363"/>
      <c r="DLE48" s="255">
        <f t="shared" si="1507"/>
        <v>5000</v>
      </c>
      <c r="DLF48" s="363"/>
      <c r="DLG48" s="255">
        <f t="shared" si="1508"/>
        <v>5000</v>
      </c>
      <c r="DLH48" s="363"/>
      <c r="DLI48" s="255">
        <f t="shared" si="1509"/>
        <v>5000</v>
      </c>
      <c r="DLJ48" s="363"/>
      <c r="DLK48" s="255">
        <f t="shared" si="1510"/>
        <v>5000</v>
      </c>
      <c r="DLL48" s="363"/>
      <c r="DLM48" s="255">
        <f t="shared" si="1511"/>
        <v>5000</v>
      </c>
      <c r="DLN48" s="363"/>
      <c r="DLO48" s="255">
        <f t="shared" si="1512"/>
        <v>5000</v>
      </c>
      <c r="DLP48" s="363"/>
      <c r="DLQ48" s="255">
        <f t="shared" si="1513"/>
        <v>5000</v>
      </c>
      <c r="DLR48" s="363"/>
      <c r="DLS48" s="255">
        <f t="shared" si="1514"/>
        <v>5000</v>
      </c>
      <c r="DLT48" s="363"/>
      <c r="DLU48" s="255">
        <f t="shared" si="1515"/>
        <v>5000</v>
      </c>
      <c r="DLV48" s="363"/>
      <c r="DLW48" s="255">
        <f t="shared" si="1516"/>
        <v>5000</v>
      </c>
      <c r="DLX48" s="363"/>
      <c r="DLY48" s="255">
        <f t="shared" si="1517"/>
        <v>5000</v>
      </c>
      <c r="DLZ48" s="363"/>
      <c r="DMA48" s="255">
        <f t="shared" si="1518"/>
        <v>5000</v>
      </c>
      <c r="DMB48" s="363"/>
      <c r="DMC48" s="255">
        <f t="shared" si="1519"/>
        <v>5000</v>
      </c>
      <c r="DMD48" s="363"/>
      <c r="DME48" s="255">
        <f t="shared" si="1520"/>
        <v>5000</v>
      </c>
      <c r="DMF48" s="363"/>
      <c r="DMG48" s="255">
        <f t="shared" si="1521"/>
        <v>5000</v>
      </c>
      <c r="DMH48" s="363"/>
      <c r="DMI48" s="255">
        <f t="shared" si="1522"/>
        <v>5000</v>
      </c>
      <c r="DMJ48" s="363"/>
      <c r="DMK48" s="255">
        <f t="shared" si="1523"/>
        <v>5000</v>
      </c>
      <c r="DML48" s="363"/>
      <c r="DMM48" s="255">
        <f t="shared" si="1524"/>
        <v>5000</v>
      </c>
      <c r="DMN48" s="363"/>
      <c r="DMO48" s="255">
        <f t="shared" si="1525"/>
        <v>5000</v>
      </c>
      <c r="DMP48" s="363"/>
      <c r="DMQ48" s="255">
        <f t="shared" si="1526"/>
        <v>5000</v>
      </c>
      <c r="DMR48" s="363"/>
      <c r="DMS48" s="255">
        <f t="shared" si="1527"/>
        <v>5000</v>
      </c>
      <c r="DMT48" s="363"/>
      <c r="DMU48" s="255">
        <f t="shared" si="1528"/>
        <v>5000</v>
      </c>
      <c r="DMV48" s="363"/>
      <c r="DMW48" s="255">
        <f t="shared" si="1529"/>
        <v>5000</v>
      </c>
      <c r="DMX48" s="363"/>
      <c r="DMY48" s="255">
        <f t="shared" si="1530"/>
        <v>5000</v>
      </c>
      <c r="DMZ48" s="363"/>
      <c r="DNA48" s="255">
        <f t="shared" si="1531"/>
        <v>5000</v>
      </c>
      <c r="DNB48" s="363"/>
      <c r="DNC48" s="255">
        <f t="shared" si="1532"/>
        <v>5000</v>
      </c>
      <c r="DND48" s="363"/>
      <c r="DNE48" s="255">
        <f t="shared" si="1533"/>
        <v>5000</v>
      </c>
      <c r="DNF48" s="363"/>
      <c r="DNG48" s="255">
        <f t="shared" si="1534"/>
        <v>5000</v>
      </c>
      <c r="DNH48" s="363"/>
      <c r="DNI48" s="255">
        <f t="shared" si="1535"/>
        <v>5000</v>
      </c>
      <c r="DNJ48" s="363"/>
      <c r="DNK48" s="255">
        <f t="shared" si="1536"/>
        <v>5000</v>
      </c>
      <c r="DNL48" s="363"/>
      <c r="DNM48" s="255">
        <f t="shared" si="1537"/>
        <v>5000</v>
      </c>
      <c r="DNN48" s="363"/>
      <c r="DNO48" s="255">
        <f t="shared" si="1538"/>
        <v>5000</v>
      </c>
      <c r="DNP48" s="363"/>
      <c r="DNQ48" s="255">
        <f t="shared" si="1539"/>
        <v>5000</v>
      </c>
      <c r="DNR48" s="363"/>
      <c r="DNS48" s="255">
        <f t="shared" si="1540"/>
        <v>5000</v>
      </c>
      <c r="DNT48" s="363"/>
      <c r="DNU48" s="255">
        <f t="shared" si="1541"/>
        <v>5000</v>
      </c>
      <c r="DNV48" s="363"/>
      <c r="DNW48" s="255">
        <f t="shared" si="1542"/>
        <v>5000</v>
      </c>
      <c r="DNX48" s="363"/>
      <c r="DNY48" s="255">
        <f t="shared" si="1543"/>
        <v>5000</v>
      </c>
      <c r="DNZ48" s="363"/>
      <c r="DOA48" s="255">
        <f t="shared" si="1544"/>
        <v>5000</v>
      </c>
      <c r="DOB48" s="363"/>
      <c r="DOC48" s="255">
        <f t="shared" si="1545"/>
        <v>5000</v>
      </c>
      <c r="DOD48" s="363"/>
      <c r="DOE48" s="255">
        <f t="shared" si="1546"/>
        <v>5000</v>
      </c>
      <c r="DOF48" s="363"/>
      <c r="DOG48" s="255">
        <f t="shared" si="1547"/>
        <v>5000</v>
      </c>
      <c r="DOH48" s="363"/>
      <c r="DOI48" s="255">
        <f t="shared" si="1548"/>
        <v>5000</v>
      </c>
      <c r="DOJ48" s="363"/>
      <c r="DOK48" s="255">
        <f t="shared" si="1549"/>
        <v>5000</v>
      </c>
      <c r="DOL48" s="363"/>
      <c r="DOM48" s="255">
        <f t="shared" si="1550"/>
        <v>5000</v>
      </c>
      <c r="DON48" s="363"/>
      <c r="DOO48" s="255">
        <f t="shared" si="1551"/>
        <v>5000</v>
      </c>
      <c r="DOP48" s="363"/>
      <c r="DOQ48" s="255">
        <f t="shared" si="1552"/>
        <v>5000</v>
      </c>
      <c r="DOR48" s="363"/>
      <c r="DOS48" s="255">
        <f t="shared" si="1553"/>
        <v>5000</v>
      </c>
      <c r="DOT48" s="363"/>
      <c r="DOU48" s="255">
        <f t="shared" si="1554"/>
        <v>5000</v>
      </c>
      <c r="DOV48" s="363"/>
      <c r="DOW48" s="255">
        <f t="shared" si="1555"/>
        <v>5000</v>
      </c>
      <c r="DOX48" s="363"/>
      <c r="DOY48" s="255">
        <f t="shared" si="1556"/>
        <v>5000</v>
      </c>
      <c r="DOZ48" s="363"/>
      <c r="DPA48" s="255">
        <f t="shared" si="1557"/>
        <v>5000</v>
      </c>
      <c r="DPB48" s="363"/>
      <c r="DPC48" s="255">
        <f t="shared" si="1558"/>
        <v>5000</v>
      </c>
      <c r="DPD48" s="363"/>
      <c r="DPE48" s="255">
        <f t="shared" si="1559"/>
        <v>5000</v>
      </c>
      <c r="DPF48" s="363"/>
      <c r="DPG48" s="255">
        <f t="shared" si="1560"/>
        <v>5000</v>
      </c>
      <c r="DPH48" s="363"/>
      <c r="DPI48" s="255">
        <f t="shared" si="1561"/>
        <v>5000</v>
      </c>
      <c r="DPJ48" s="363"/>
      <c r="DPK48" s="255">
        <f t="shared" si="1562"/>
        <v>5000</v>
      </c>
      <c r="DPL48" s="363"/>
      <c r="DPM48" s="255">
        <f t="shared" si="1563"/>
        <v>5000</v>
      </c>
      <c r="DPN48" s="363"/>
      <c r="DPO48" s="255">
        <f t="shared" si="1564"/>
        <v>5000</v>
      </c>
      <c r="DPP48" s="363"/>
      <c r="DPQ48" s="255">
        <f t="shared" si="1565"/>
        <v>5000</v>
      </c>
      <c r="DPR48" s="363"/>
      <c r="DPS48" s="255">
        <f t="shared" si="1566"/>
        <v>5000</v>
      </c>
      <c r="DPT48" s="363"/>
      <c r="DPU48" s="255">
        <f t="shared" si="1567"/>
        <v>5000</v>
      </c>
      <c r="DPV48" s="363"/>
      <c r="DPW48" s="255">
        <f t="shared" si="1568"/>
        <v>5000</v>
      </c>
      <c r="DPX48" s="363"/>
      <c r="DPY48" s="255">
        <f t="shared" si="1569"/>
        <v>5000</v>
      </c>
      <c r="DPZ48" s="363"/>
      <c r="DQA48" s="255">
        <f t="shared" si="1570"/>
        <v>5000</v>
      </c>
      <c r="DQB48" s="363"/>
      <c r="DQC48" s="255">
        <f t="shared" si="1571"/>
        <v>5000</v>
      </c>
      <c r="DQD48" s="363"/>
      <c r="DQE48" s="255">
        <f t="shared" si="1572"/>
        <v>5000</v>
      </c>
      <c r="DQF48" s="363"/>
      <c r="DQG48" s="255">
        <f t="shared" si="1573"/>
        <v>5000</v>
      </c>
      <c r="DQH48" s="363"/>
      <c r="DQI48" s="255">
        <f t="shared" si="1574"/>
        <v>5000</v>
      </c>
      <c r="DQJ48" s="363"/>
      <c r="DQK48" s="255">
        <f t="shared" si="1575"/>
        <v>5000</v>
      </c>
      <c r="DQL48" s="363"/>
      <c r="DQM48" s="255">
        <f t="shared" si="1576"/>
        <v>5000</v>
      </c>
      <c r="DQN48" s="363"/>
      <c r="DQO48" s="255">
        <f t="shared" si="1577"/>
        <v>5000</v>
      </c>
      <c r="DQP48" s="363"/>
      <c r="DQQ48" s="255">
        <f t="shared" si="1578"/>
        <v>5000</v>
      </c>
      <c r="DQR48" s="363"/>
      <c r="DQS48" s="255">
        <f t="shared" si="1579"/>
        <v>5000</v>
      </c>
      <c r="DQT48" s="363"/>
      <c r="DQU48" s="255">
        <f t="shared" si="1580"/>
        <v>5000</v>
      </c>
      <c r="DQV48" s="363"/>
      <c r="DQW48" s="255">
        <f t="shared" si="1581"/>
        <v>5000</v>
      </c>
      <c r="DQX48" s="363"/>
      <c r="DQY48" s="255">
        <f t="shared" si="1582"/>
        <v>5000</v>
      </c>
      <c r="DQZ48" s="363"/>
      <c r="DRA48" s="255">
        <f t="shared" si="1583"/>
        <v>5000</v>
      </c>
      <c r="DRB48" s="363"/>
      <c r="DRC48" s="255">
        <f t="shared" si="1584"/>
        <v>5000</v>
      </c>
      <c r="DRD48" s="363"/>
      <c r="DRE48" s="255">
        <f t="shared" si="1585"/>
        <v>5000</v>
      </c>
      <c r="DRF48" s="363"/>
      <c r="DRG48" s="255">
        <f t="shared" si="1586"/>
        <v>5000</v>
      </c>
      <c r="DRH48" s="363"/>
      <c r="DRI48" s="255">
        <f t="shared" si="1587"/>
        <v>5000</v>
      </c>
      <c r="DRJ48" s="363"/>
      <c r="DRK48" s="255">
        <f t="shared" si="1588"/>
        <v>5000</v>
      </c>
      <c r="DRL48" s="363"/>
      <c r="DRM48" s="255">
        <f t="shared" si="1589"/>
        <v>5000</v>
      </c>
      <c r="DRN48" s="363"/>
      <c r="DRO48" s="255">
        <f t="shared" si="1590"/>
        <v>5000</v>
      </c>
      <c r="DRP48" s="363"/>
      <c r="DRQ48" s="255">
        <f t="shared" si="1591"/>
        <v>5000</v>
      </c>
      <c r="DRR48" s="363"/>
      <c r="DRS48" s="255">
        <f t="shared" si="1592"/>
        <v>5000</v>
      </c>
      <c r="DRT48" s="363"/>
      <c r="DRU48" s="255">
        <f t="shared" si="1593"/>
        <v>5000</v>
      </c>
      <c r="DRV48" s="363"/>
      <c r="DRW48" s="255">
        <f t="shared" si="1594"/>
        <v>5000</v>
      </c>
      <c r="DRX48" s="363"/>
      <c r="DRY48" s="255">
        <f t="shared" si="1595"/>
        <v>5000</v>
      </c>
      <c r="DRZ48" s="363"/>
      <c r="DSA48" s="255">
        <f t="shared" si="1596"/>
        <v>5000</v>
      </c>
      <c r="DSB48" s="363"/>
      <c r="DSC48" s="255">
        <f t="shared" si="1597"/>
        <v>5000</v>
      </c>
      <c r="DSD48" s="363"/>
      <c r="DSE48" s="255">
        <f t="shared" si="1598"/>
        <v>5000</v>
      </c>
      <c r="DSF48" s="363"/>
      <c r="DSG48" s="255">
        <f t="shared" si="1599"/>
        <v>5000</v>
      </c>
      <c r="DSH48" s="363"/>
      <c r="DSI48" s="255">
        <f t="shared" si="1600"/>
        <v>5000</v>
      </c>
      <c r="DSJ48" s="363"/>
      <c r="DSK48" s="255">
        <f t="shared" si="1601"/>
        <v>5000</v>
      </c>
      <c r="DSL48" s="363"/>
      <c r="DSM48" s="255">
        <f t="shared" si="1602"/>
        <v>5000</v>
      </c>
      <c r="DSN48" s="363"/>
      <c r="DSO48" s="255">
        <f t="shared" si="1603"/>
        <v>5000</v>
      </c>
      <c r="DSP48" s="363"/>
      <c r="DSQ48" s="255">
        <f t="shared" si="1604"/>
        <v>5000</v>
      </c>
      <c r="DSR48" s="363"/>
      <c r="DSS48" s="255">
        <f t="shared" si="1605"/>
        <v>5000</v>
      </c>
      <c r="DST48" s="363"/>
      <c r="DSU48" s="255">
        <f t="shared" si="1606"/>
        <v>5000</v>
      </c>
      <c r="DSV48" s="363"/>
      <c r="DSW48" s="255">
        <f t="shared" si="1607"/>
        <v>5000</v>
      </c>
      <c r="DSX48" s="363"/>
      <c r="DSY48" s="255">
        <f t="shared" si="1608"/>
        <v>5000</v>
      </c>
      <c r="DSZ48" s="363"/>
      <c r="DTA48" s="255">
        <f t="shared" si="1609"/>
        <v>5000</v>
      </c>
      <c r="DTB48" s="363"/>
      <c r="DTC48" s="255">
        <f t="shared" si="1610"/>
        <v>5000</v>
      </c>
      <c r="DTD48" s="363"/>
      <c r="DTE48" s="255">
        <f t="shared" si="1611"/>
        <v>5000</v>
      </c>
      <c r="DTF48" s="363"/>
      <c r="DTG48" s="255">
        <f t="shared" si="1612"/>
        <v>5000</v>
      </c>
      <c r="DTH48" s="363"/>
      <c r="DTI48" s="255">
        <f t="shared" si="1613"/>
        <v>5000</v>
      </c>
      <c r="DTJ48" s="363"/>
      <c r="DTK48" s="255">
        <f t="shared" si="1614"/>
        <v>5000</v>
      </c>
      <c r="DTL48" s="363"/>
      <c r="DTM48" s="255">
        <f t="shared" si="1615"/>
        <v>5000</v>
      </c>
      <c r="DTN48" s="363"/>
      <c r="DTO48" s="255">
        <f t="shared" si="1616"/>
        <v>5000</v>
      </c>
      <c r="DTP48" s="363"/>
      <c r="DTQ48" s="255">
        <f t="shared" si="1617"/>
        <v>5000</v>
      </c>
      <c r="DTR48" s="363"/>
      <c r="DTS48" s="255">
        <f t="shared" si="1618"/>
        <v>5000</v>
      </c>
      <c r="DTT48" s="363"/>
      <c r="DTU48" s="255">
        <f t="shared" si="1619"/>
        <v>5000</v>
      </c>
      <c r="DTV48" s="363"/>
      <c r="DTW48" s="255">
        <f t="shared" si="1620"/>
        <v>5000</v>
      </c>
      <c r="DTX48" s="363"/>
      <c r="DTY48" s="255">
        <f t="shared" si="1621"/>
        <v>5000</v>
      </c>
      <c r="DTZ48" s="363"/>
      <c r="DUA48" s="255">
        <f t="shared" si="1622"/>
        <v>5000</v>
      </c>
      <c r="DUB48" s="363"/>
      <c r="DUC48" s="255">
        <f t="shared" si="1623"/>
        <v>5000</v>
      </c>
      <c r="DUD48" s="363"/>
      <c r="DUE48" s="255">
        <f t="shared" si="1624"/>
        <v>5000</v>
      </c>
      <c r="DUF48" s="363"/>
      <c r="DUG48" s="255">
        <f t="shared" si="1625"/>
        <v>5000</v>
      </c>
      <c r="DUH48" s="363"/>
      <c r="DUI48" s="255">
        <f t="shared" si="1626"/>
        <v>5000</v>
      </c>
      <c r="DUJ48" s="363"/>
      <c r="DUK48" s="255">
        <f t="shared" si="1627"/>
        <v>5000</v>
      </c>
      <c r="DUL48" s="363"/>
      <c r="DUM48" s="255">
        <f t="shared" si="1628"/>
        <v>5000</v>
      </c>
      <c r="DUN48" s="363"/>
      <c r="DUO48" s="255">
        <f t="shared" si="1629"/>
        <v>5000</v>
      </c>
      <c r="DUP48" s="363"/>
      <c r="DUQ48" s="255">
        <f t="shared" si="1630"/>
        <v>5000</v>
      </c>
      <c r="DUR48" s="363"/>
      <c r="DUS48" s="255">
        <f t="shared" si="1631"/>
        <v>5000</v>
      </c>
      <c r="DUT48" s="363"/>
      <c r="DUU48" s="255">
        <f t="shared" si="1632"/>
        <v>5000</v>
      </c>
      <c r="DUV48" s="363"/>
      <c r="DUW48" s="255">
        <f t="shared" si="1633"/>
        <v>5000</v>
      </c>
      <c r="DUX48" s="363"/>
      <c r="DUY48" s="255">
        <f t="shared" si="1634"/>
        <v>5000</v>
      </c>
      <c r="DUZ48" s="363"/>
      <c r="DVA48" s="255">
        <f t="shared" si="1635"/>
        <v>5000</v>
      </c>
      <c r="DVB48" s="363"/>
      <c r="DVC48" s="255">
        <f t="shared" si="1636"/>
        <v>5000</v>
      </c>
      <c r="DVD48" s="363"/>
      <c r="DVE48" s="255">
        <f t="shared" si="1637"/>
        <v>5000</v>
      </c>
      <c r="DVF48" s="363"/>
      <c r="DVG48" s="255">
        <f t="shared" si="1638"/>
        <v>5000</v>
      </c>
      <c r="DVH48" s="363"/>
      <c r="DVI48" s="255">
        <f t="shared" si="1639"/>
        <v>5000</v>
      </c>
      <c r="DVJ48" s="363"/>
      <c r="DVK48" s="255">
        <f t="shared" si="1640"/>
        <v>5000</v>
      </c>
      <c r="DVL48" s="363"/>
      <c r="DVM48" s="255">
        <f t="shared" si="1641"/>
        <v>5000</v>
      </c>
      <c r="DVN48" s="363"/>
      <c r="DVO48" s="255">
        <f t="shared" si="1642"/>
        <v>5000</v>
      </c>
      <c r="DVP48" s="363"/>
      <c r="DVQ48" s="255">
        <f t="shared" si="1643"/>
        <v>5000</v>
      </c>
      <c r="DVR48" s="363"/>
      <c r="DVS48" s="255">
        <f t="shared" si="1644"/>
        <v>5000</v>
      </c>
      <c r="DVT48" s="363"/>
      <c r="DVU48" s="255">
        <f t="shared" si="1645"/>
        <v>5000</v>
      </c>
      <c r="DVV48" s="363"/>
      <c r="DVW48" s="255">
        <f t="shared" si="1646"/>
        <v>5000</v>
      </c>
      <c r="DVX48" s="363"/>
      <c r="DVY48" s="255">
        <f t="shared" si="1647"/>
        <v>5000</v>
      </c>
      <c r="DVZ48" s="363"/>
      <c r="DWA48" s="255">
        <f t="shared" si="1648"/>
        <v>5000</v>
      </c>
      <c r="DWB48" s="363"/>
      <c r="DWC48" s="255">
        <f t="shared" si="1649"/>
        <v>5000</v>
      </c>
      <c r="DWD48" s="363"/>
      <c r="DWE48" s="255">
        <f t="shared" si="1650"/>
        <v>5000</v>
      </c>
      <c r="DWF48" s="363"/>
      <c r="DWG48" s="255">
        <f t="shared" si="1651"/>
        <v>5000</v>
      </c>
      <c r="DWH48" s="363"/>
      <c r="DWI48" s="255">
        <f t="shared" si="1652"/>
        <v>5000</v>
      </c>
      <c r="DWJ48" s="363"/>
      <c r="DWK48" s="255">
        <f t="shared" si="1653"/>
        <v>5000</v>
      </c>
      <c r="DWL48" s="363"/>
      <c r="DWM48" s="255">
        <f t="shared" si="1654"/>
        <v>5000</v>
      </c>
      <c r="DWN48" s="363"/>
      <c r="DWO48" s="255">
        <f t="shared" si="1655"/>
        <v>5000</v>
      </c>
      <c r="DWP48" s="363"/>
      <c r="DWQ48" s="255">
        <f t="shared" si="1656"/>
        <v>5000</v>
      </c>
      <c r="DWR48" s="363"/>
      <c r="DWS48" s="255">
        <f t="shared" si="1657"/>
        <v>5000</v>
      </c>
      <c r="DWT48" s="363"/>
      <c r="DWU48" s="255">
        <f t="shared" si="1658"/>
        <v>5000</v>
      </c>
      <c r="DWV48" s="363"/>
      <c r="DWW48" s="255">
        <f t="shared" si="1659"/>
        <v>5000</v>
      </c>
      <c r="DWX48" s="363"/>
      <c r="DWY48" s="255">
        <f t="shared" si="1660"/>
        <v>5000</v>
      </c>
      <c r="DWZ48" s="363"/>
      <c r="DXA48" s="255">
        <f t="shared" si="1661"/>
        <v>5000</v>
      </c>
      <c r="DXB48" s="363"/>
      <c r="DXC48" s="255">
        <f t="shared" si="1662"/>
        <v>5000</v>
      </c>
      <c r="DXD48" s="363"/>
      <c r="DXE48" s="255">
        <f t="shared" si="1663"/>
        <v>5000</v>
      </c>
      <c r="DXF48" s="363"/>
      <c r="DXG48" s="255">
        <f t="shared" si="1664"/>
        <v>5000</v>
      </c>
      <c r="DXH48" s="363"/>
      <c r="DXI48" s="255">
        <f t="shared" si="1665"/>
        <v>5000</v>
      </c>
      <c r="DXJ48" s="363"/>
      <c r="DXK48" s="255">
        <f t="shared" si="1666"/>
        <v>5000</v>
      </c>
      <c r="DXL48" s="363"/>
      <c r="DXM48" s="255">
        <f t="shared" si="1667"/>
        <v>5000</v>
      </c>
      <c r="DXN48" s="363"/>
      <c r="DXO48" s="255">
        <f t="shared" si="1668"/>
        <v>5000</v>
      </c>
      <c r="DXP48" s="363"/>
      <c r="DXQ48" s="255">
        <f t="shared" si="1669"/>
        <v>5000</v>
      </c>
      <c r="DXR48" s="363"/>
      <c r="DXS48" s="255">
        <f t="shared" si="1670"/>
        <v>5000</v>
      </c>
      <c r="DXT48" s="363"/>
      <c r="DXU48" s="255">
        <f t="shared" si="1671"/>
        <v>5000</v>
      </c>
      <c r="DXV48" s="363"/>
      <c r="DXW48" s="255">
        <f t="shared" si="1672"/>
        <v>5000</v>
      </c>
      <c r="DXX48" s="363"/>
      <c r="DXY48" s="255">
        <f t="shared" si="1673"/>
        <v>5000</v>
      </c>
      <c r="DXZ48" s="363"/>
      <c r="DYA48" s="255">
        <f t="shared" si="1674"/>
        <v>5000</v>
      </c>
      <c r="DYB48" s="363"/>
      <c r="DYC48" s="255">
        <f t="shared" si="1675"/>
        <v>5000</v>
      </c>
      <c r="DYD48" s="363"/>
      <c r="DYE48" s="255">
        <f t="shared" si="1676"/>
        <v>5000</v>
      </c>
      <c r="DYF48" s="363"/>
      <c r="DYG48" s="255">
        <f t="shared" si="1677"/>
        <v>5000</v>
      </c>
      <c r="DYH48" s="363"/>
      <c r="DYI48" s="255">
        <f t="shared" si="1678"/>
        <v>5000</v>
      </c>
      <c r="DYJ48" s="363"/>
      <c r="DYK48" s="255">
        <f t="shared" si="1679"/>
        <v>5000</v>
      </c>
      <c r="DYL48" s="363"/>
      <c r="DYM48" s="255">
        <f t="shared" si="1680"/>
        <v>5000</v>
      </c>
      <c r="DYN48" s="363"/>
      <c r="DYO48" s="255">
        <f t="shared" si="1681"/>
        <v>5000</v>
      </c>
      <c r="DYP48" s="363"/>
      <c r="DYQ48" s="255">
        <f t="shared" si="1682"/>
        <v>5000</v>
      </c>
      <c r="DYR48" s="363"/>
      <c r="DYS48" s="255">
        <f t="shared" si="1683"/>
        <v>5000</v>
      </c>
      <c r="DYT48" s="363"/>
      <c r="DYU48" s="255">
        <f t="shared" si="1684"/>
        <v>5000</v>
      </c>
      <c r="DYV48" s="363"/>
      <c r="DYW48" s="255">
        <f t="shared" si="1685"/>
        <v>5000</v>
      </c>
      <c r="DYX48" s="363"/>
      <c r="DYY48" s="255">
        <f t="shared" si="1686"/>
        <v>5000</v>
      </c>
      <c r="DYZ48" s="363"/>
      <c r="DZA48" s="255">
        <f t="shared" si="1687"/>
        <v>5000</v>
      </c>
      <c r="DZB48" s="363"/>
      <c r="DZC48" s="255">
        <f t="shared" si="1688"/>
        <v>5000</v>
      </c>
      <c r="DZD48" s="363"/>
      <c r="DZE48" s="255">
        <f t="shared" si="1689"/>
        <v>5000</v>
      </c>
      <c r="DZF48" s="363"/>
      <c r="DZG48" s="255">
        <f t="shared" si="1690"/>
        <v>5000</v>
      </c>
      <c r="DZH48" s="363"/>
      <c r="DZI48" s="255">
        <f t="shared" si="1691"/>
        <v>5000</v>
      </c>
      <c r="DZJ48" s="363"/>
      <c r="DZK48" s="255">
        <f t="shared" si="1692"/>
        <v>5000</v>
      </c>
      <c r="DZL48" s="363"/>
      <c r="DZM48" s="255">
        <f t="shared" si="1693"/>
        <v>5000</v>
      </c>
      <c r="DZN48" s="363"/>
      <c r="DZO48" s="255">
        <f t="shared" si="1694"/>
        <v>5000</v>
      </c>
      <c r="DZP48" s="363"/>
      <c r="DZQ48" s="255">
        <f t="shared" si="1695"/>
        <v>5000</v>
      </c>
      <c r="DZR48" s="363"/>
      <c r="DZS48" s="255">
        <f t="shared" si="1696"/>
        <v>5000</v>
      </c>
      <c r="DZT48" s="363"/>
      <c r="DZU48" s="255">
        <f t="shared" si="1697"/>
        <v>5000</v>
      </c>
      <c r="DZV48" s="363"/>
      <c r="DZW48" s="255">
        <f t="shared" si="1698"/>
        <v>5000</v>
      </c>
      <c r="DZX48" s="363"/>
      <c r="DZY48" s="255">
        <f t="shared" si="1699"/>
        <v>5000</v>
      </c>
      <c r="DZZ48" s="363"/>
      <c r="EAA48" s="255">
        <f t="shared" si="1700"/>
        <v>5000</v>
      </c>
      <c r="EAB48" s="363"/>
      <c r="EAC48" s="255">
        <f t="shared" si="1701"/>
        <v>5000</v>
      </c>
      <c r="EAD48" s="363"/>
      <c r="EAE48" s="255">
        <f t="shared" si="1702"/>
        <v>5000</v>
      </c>
      <c r="EAF48" s="363"/>
      <c r="EAG48" s="255">
        <f t="shared" si="1703"/>
        <v>5000</v>
      </c>
      <c r="EAH48" s="363"/>
      <c r="EAI48" s="255">
        <f t="shared" si="1704"/>
        <v>5000</v>
      </c>
      <c r="EAJ48" s="363"/>
      <c r="EAK48" s="255">
        <f t="shared" si="1705"/>
        <v>5000</v>
      </c>
      <c r="EAL48" s="363"/>
      <c r="EAM48" s="255">
        <f t="shared" si="1706"/>
        <v>5000</v>
      </c>
      <c r="EAN48" s="363"/>
      <c r="EAO48" s="255">
        <f t="shared" si="1707"/>
        <v>5000</v>
      </c>
      <c r="EAP48" s="363"/>
      <c r="EAQ48" s="255">
        <f t="shared" si="1708"/>
        <v>5000</v>
      </c>
      <c r="EAR48" s="363"/>
      <c r="EAS48" s="255">
        <f t="shared" si="1709"/>
        <v>5000</v>
      </c>
      <c r="EAT48" s="363"/>
      <c r="EAU48" s="255">
        <f t="shared" si="1710"/>
        <v>5000</v>
      </c>
      <c r="EAV48" s="363"/>
      <c r="EAW48" s="255">
        <f t="shared" si="1711"/>
        <v>5000</v>
      </c>
      <c r="EAX48" s="363"/>
      <c r="EAY48" s="255">
        <f t="shared" si="1712"/>
        <v>5000</v>
      </c>
      <c r="EAZ48" s="363"/>
      <c r="EBA48" s="255">
        <f t="shared" si="1713"/>
        <v>5000</v>
      </c>
      <c r="EBB48" s="363"/>
      <c r="EBC48" s="255">
        <f t="shared" si="1714"/>
        <v>5000</v>
      </c>
      <c r="EBD48" s="363"/>
      <c r="EBE48" s="255">
        <f t="shared" si="1715"/>
        <v>5000</v>
      </c>
      <c r="EBF48" s="363"/>
      <c r="EBG48" s="255">
        <f t="shared" si="1716"/>
        <v>5000</v>
      </c>
      <c r="EBH48" s="363"/>
      <c r="EBI48" s="255">
        <f t="shared" si="1717"/>
        <v>5000</v>
      </c>
      <c r="EBJ48" s="363"/>
      <c r="EBK48" s="255">
        <f t="shared" si="1718"/>
        <v>5000</v>
      </c>
      <c r="EBL48" s="363"/>
      <c r="EBM48" s="255">
        <f t="shared" si="1719"/>
        <v>5000</v>
      </c>
      <c r="EBN48" s="363"/>
      <c r="EBO48" s="255">
        <f t="shared" si="1720"/>
        <v>5000</v>
      </c>
      <c r="EBP48" s="363"/>
      <c r="EBQ48" s="255">
        <f t="shared" si="1721"/>
        <v>5000</v>
      </c>
      <c r="EBR48" s="363"/>
      <c r="EBS48" s="255">
        <f t="shared" si="1722"/>
        <v>5000</v>
      </c>
      <c r="EBT48" s="363"/>
      <c r="EBU48" s="255">
        <f t="shared" si="1723"/>
        <v>5000</v>
      </c>
      <c r="EBV48" s="363"/>
      <c r="EBW48" s="255">
        <f t="shared" si="1724"/>
        <v>5000</v>
      </c>
      <c r="EBX48" s="363"/>
      <c r="EBY48" s="255">
        <f t="shared" si="1725"/>
        <v>5000</v>
      </c>
      <c r="EBZ48" s="363"/>
      <c r="ECA48" s="255">
        <f t="shared" si="1726"/>
        <v>5000</v>
      </c>
      <c r="ECB48" s="363"/>
      <c r="ECC48" s="255">
        <f t="shared" si="1727"/>
        <v>5000</v>
      </c>
      <c r="ECD48" s="363"/>
      <c r="ECE48" s="255">
        <f t="shared" si="1728"/>
        <v>5000</v>
      </c>
      <c r="ECF48" s="363"/>
      <c r="ECG48" s="255">
        <f t="shared" si="1729"/>
        <v>5000</v>
      </c>
      <c r="ECH48" s="363"/>
      <c r="ECI48" s="255">
        <f t="shared" si="1730"/>
        <v>5000</v>
      </c>
      <c r="ECJ48" s="363"/>
      <c r="ECK48" s="255">
        <f t="shared" si="1731"/>
        <v>5000</v>
      </c>
      <c r="ECL48" s="363"/>
      <c r="ECM48" s="255">
        <f t="shared" si="1732"/>
        <v>5000</v>
      </c>
      <c r="ECN48" s="363"/>
      <c r="ECO48" s="255">
        <f t="shared" si="1733"/>
        <v>5000</v>
      </c>
      <c r="ECP48" s="363"/>
      <c r="ECQ48" s="255">
        <f t="shared" si="1734"/>
        <v>5000</v>
      </c>
      <c r="ECR48" s="363"/>
      <c r="ECS48" s="255">
        <f t="shared" si="1735"/>
        <v>5000</v>
      </c>
      <c r="ECT48" s="363"/>
      <c r="ECU48" s="255">
        <f t="shared" si="1736"/>
        <v>5000</v>
      </c>
      <c r="ECV48" s="363"/>
      <c r="ECW48" s="255">
        <f t="shared" si="1737"/>
        <v>5000</v>
      </c>
      <c r="ECX48" s="363"/>
      <c r="ECY48" s="255">
        <f t="shared" si="1738"/>
        <v>5000</v>
      </c>
      <c r="ECZ48" s="363"/>
      <c r="EDA48" s="255">
        <f t="shared" si="1739"/>
        <v>5000</v>
      </c>
      <c r="EDB48" s="363"/>
      <c r="EDC48" s="255">
        <f t="shared" si="1740"/>
        <v>5000</v>
      </c>
      <c r="EDD48" s="363"/>
      <c r="EDE48" s="255">
        <f t="shared" si="1741"/>
        <v>5000</v>
      </c>
      <c r="EDF48" s="363"/>
      <c r="EDG48" s="255">
        <f t="shared" si="1742"/>
        <v>5000</v>
      </c>
      <c r="EDH48" s="363"/>
      <c r="EDI48" s="255">
        <f t="shared" si="1743"/>
        <v>5000</v>
      </c>
      <c r="EDJ48" s="363"/>
      <c r="EDK48" s="255">
        <f t="shared" si="1744"/>
        <v>5000</v>
      </c>
      <c r="EDL48" s="363"/>
      <c r="EDM48" s="255">
        <f t="shared" si="1745"/>
        <v>5000</v>
      </c>
      <c r="EDN48" s="363"/>
      <c r="EDO48" s="255">
        <f t="shared" si="1746"/>
        <v>5000</v>
      </c>
      <c r="EDP48" s="363"/>
      <c r="EDQ48" s="255">
        <f t="shared" si="1747"/>
        <v>5000</v>
      </c>
      <c r="EDR48" s="363"/>
      <c r="EDS48" s="255">
        <f t="shared" si="1748"/>
        <v>5000</v>
      </c>
      <c r="EDT48" s="363"/>
      <c r="EDU48" s="255">
        <f t="shared" si="1749"/>
        <v>5000</v>
      </c>
      <c r="EDV48" s="363"/>
      <c r="EDW48" s="255">
        <f t="shared" si="1750"/>
        <v>5000</v>
      </c>
      <c r="EDX48" s="363"/>
      <c r="EDY48" s="255">
        <f t="shared" si="1751"/>
        <v>5000</v>
      </c>
      <c r="EDZ48" s="363"/>
      <c r="EEA48" s="255">
        <f t="shared" si="1752"/>
        <v>5000</v>
      </c>
      <c r="EEB48" s="363"/>
      <c r="EEC48" s="255">
        <f t="shared" si="1753"/>
        <v>5000</v>
      </c>
      <c r="EED48" s="363"/>
      <c r="EEE48" s="255">
        <f t="shared" si="1754"/>
        <v>5000</v>
      </c>
      <c r="EEF48" s="363"/>
      <c r="EEG48" s="255">
        <f t="shared" si="1755"/>
        <v>5000</v>
      </c>
      <c r="EEH48" s="363"/>
      <c r="EEI48" s="255">
        <f t="shared" si="1756"/>
        <v>5000</v>
      </c>
      <c r="EEJ48" s="363"/>
      <c r="EEK48" s="255">
        <f t="shared" si="1757"/>
        <v>5000</v>
      </c>
      <c r="EEL48" s="363"/>
      <c r="EEM48" s="255">
        <f t="shared" si="1758"/>
        <v>5000</v>
      </c>
      <c r="EEN48" s="363"/>
      <c r="EEO48" s="255">
        <f t="shared" si="1759"/>
        <v>5000</v>
      </c>
      <c r="EEP48" s="363"/>
      <c r="EEQ48" s="255">
        <f t="shared" si="1760"/>
        <v>5000</v>
      </c>
      <c r="EER48" s="363"/>
      <c r="EES48" s="255">
        <f t="shared" si="1761"/>
        <v>5000</v>
      </c>
      <c r="EET48" s="363"/>
      <c r="EEU48" s="255">
        <f t="shared" si="1762"/>
        <v>5000</v>
      </c>
      <c r="EEV48" s="363"/>
      <c r="EEW48" s="255">
        <f t="shared" si="1763"/>
        <v>5000</v>
      </c>
      <c r="EEX48" s="363"/>
      <c r="EEY48" s="255">
        <f t="shared" si="1764"/>
        <v>5000</v>
      </c>
      <c r="EEZ48" s="363"/>
      <c r="EFA48" s="255">
        <f t="shared" si="1765"/>
        <v>5000</v>
      </c>
      <c r="EFB48" s="363"/>
      <c r="EFC48" s="255">
        <f t="shared" si="1766"/>
        <v>5000</v>
      </c>
      <c r="EFD48" s="363"/>
      <c r="EFE48" s="255">
        <f t="shared" si="1767"/>
        <v>5000</v>
      </c>
      <c r="EFF48" s="363"/>
      <c r="EFG48" s="255">
        <f t="shared" si="1768"/>
        <v>5000</v>
      </c>
      <c r="EFH48" s="363"/>
      <c r="EFI48" s="255">
        <f t="shared" si="1769"/>
        <v>5000</v>
      </c>
      <c r="EFJ48" s="363"/>
      <c r="EFK48" s="255">
        <f t="shared" si="1770"/>
        <v>5000</v>
      </c>
      <c r="EFL48" s="363"/>
      <c r="EFM48" s="255">
        <f t="shared" si="1771"/>
        <v>5000</v>
      </c>
      <c r="EFN48" s="363"/>
      <c r="EFO48" s="255">
        <f t="shared" si="1772"/>
        <v>5000</v>
      </c>
      <c r="EFP48" s="363"/>
      <c r="EFQ48" s="255">
        <f t="shared" si="1773"/>
        <v>5000</v>
      </c>
      <c r="EFR48" s="363"/>
      <c r="EFS48" s="255">
        <f t="shared" si="1774"/>
        <v>5000</v>
      </c>
      <c r="EFT48" s="363"/>
      <c r="EFU48" s="255">
        <f t="shared" si="1775"/>
        <v>5000</v>
      </c>
      <c r="EFV48" s="363"/>
      <c r="EFW48" s="255">
        <f t="shared" si="1776"/>
        <v>5000</v>
      </c>
      <c r="EFX48" s="363"/>
      <c r="EFY48" s="255">
        <f t="shared" si="1777"/>
        <v>5000</v>
      </c>
      <c r="EFZ48" s="363"/>
      <c r="EGA48" s="255">
        <f t="shared" si="1778"/>
        <v>5000</v>
      </c>
      <c r="EGB48" s="363"/>
      <c r="EGC48" s="255">
        <f t="shared" si="1779"/>
        <v>5000</v>
      </c>
      <c r="EGD48" s="363"/>
      <c r="EGE48" s="255">
        <f t="shared" si="1780"/>
        <v>5000</v>
      </c>
      <c r="EGF48" s="363"/>
      <c r="EGG48" s="255">
        <f t="shared" si="1781"/>
        <v>5000</v>
      </c>
      <c r="EGH48" s="363"/>
      <c r="EGI48" s="255">
        <f t="shared" si="1782"/>
        <v>5000</v>
      </c>
      <c r="EGJ48" s="363"/>
      <c r="EGK48" s="255">
        <f t="shared" si="1783"/>
        <v>5000</v>
      </c>
      <c r="EGL48" s="363"/>
      <c r="EGM48" s="255">
        <f t="shared" si="1784"/>
        <v>5000</v>
      </c>
      <c r="EGN48" s="363"/>
      <c r="EGO48" s="255">
        <f t="shared" si="1785"/>
        <v>5000</v>
      </c>
      <c r="EGP48" s="363"/>
      <c r="EGQ48" s="255">
        <f t="shared" si="1786"/>
        <v>5000</v>
      </c>
      <c r="EGR48" s="363"/>
      <c r="EGS48" s="255">
        <f t="shared" si="1787"/>
        <v>5000</v>
      </c>
      <c r="EGT48" s="363"/>
      <c r="EGU48" s="255">
        <f t="shared" si="1788"/>
        <v>5000</v>
      </c>
      <c r="EGV48" s="363"/>
      <c r="EGW48" s="255">
        <f t="shared" si="1789"/>
        <v>5000</v>
      </c>
      <c r="EGX48" s="363"/>
      <c r="EGY48" s="255">
        <f t="shared" si="1790"/>
        <v>5000</v>
      </c>
      <c r="EGZ48" s="363"/>
      <c r="EHA48" s="255">
        <f t="shared" si="1791"/>
        <v>5000</v>
      </c>
      <c r="EHB48" s="363"/>
      <c r="EHC48" s="255">
        <f t="shared" si="1792"/>
        <v>5000</v>
      </c>
      <c r="EHD48" s="363"/>
      <c r="EHE48" s="255">
        <f t="shared" si="1793"/>
        <v>5000</v>
      </c>
      <c r="EHF48" s="363"/>
      <c r="EHG48" s="255">
        <f t="shared" si="1794"/>
        <v>5000</v>
      </c>
      <c r="EHH48" s="363"/>
      <c r="EHI48" s="255">
        <f t="shared" si="1795"/>
        <v>5000</v>
      </c>
      <c r="EHJ48" s="363"/>
      <c r="EHK48" s="255">
        <f t="shared" si="1796"/>
        <v>5000</v>
      </c>
      <c r="EHL48" s="363"/>
      <c r="EHM48" s="255">
        <f t="shared" si="1797"/>
        <v>5000</v>
      </c>
      <c r="EHN48" s="363"/>
      <c r="EHO48" s="255">
        <f t="shared" si="1798"/>
        <v>5000</v>
      </c>
      <c r="EHP48" s="363"/>
      <c r="EHQ48" s="255">
        <f t="shared" si="1799"/>
        <v>5000</v>
      </c>
      <c r="EHR48" s="363"/>
      <c r="EHS48" s="255">
        <f t="shared" si="1800"/>
        <v>5000</v>
      </c>
      <c r="EHT48" s="363"/>
      <c r="EHU48" s="255">
        <f t="shared" si="1801"/>
        <v>5000</v>
      </c>
      <c r="EHV48" s="363"/>
      <c r="EHW48" s="255">
        <f t="shared" si="1802"/>
        <v>5000</v>
      </c>
      <c r="EHX48" s="363"/>
      <c r="EHY48" s="255">
        <f t="shared" si="1803"/>
        <v>5000</v>
      </c>
      <c r="EHZ48" s="363"/>
      <c r="EIA48" s="255">
        <f t="shared" si="1804"/>
        <v>5000</v>
      </c>
      <c r="EIB48" s="363"/>
      <c r="EIC48" s="255">
        <f t="shared" si="1805"/>
        <v>5000</v>
      </c>
      <c r="EID48" s="363"/>
      <c r="EIE48" s="255">
        <f t="shared" si="1806"/>
        <v>5000</v>
      </c>
      <c r="EIF48" s="363"/>
      <c r="EIG48" s="255">
        <f t="shared" si="1807"/>
        <v>5000</v>
      </c>
      <c r="EIH48" s="363"/>
      <c r="EII48" s="255">
        <f t="shared" si="1808"/>
        <v>5000</v>
      </c>
      <c r="EIJ48" s="363"/>
      <c r="EIK48" s="255">
        <f t="shared" si="1809"/>
        <v>5000</v>
      </c>
      <c r="EIL48" s="363"/>
      <c r="EIM48" s="255">
        <f t="shared" si="1810"/>
        <v>5000</v>
      </c>
      <c r="EIN48" s="363"/>
      <c r="EIO48" s="255">
        <f t="shared" si="1811"/>
        <v>5000</v>
      </c>
      <c r="EIP48" s="363"/>
      <c r="EIQ48" s="255">
        <f t="shared" si="1812"/>
        <v>5000</v>
      </c>
      <c r="EIR48" s="363"/>
      <c r="EIS48" s="255">
        <f t="shared" si="1813"/>
        <v>5000</v>
      </c>
      <c r="EIT48" s="363"/>
      <c r="EIU48" s="255">
        <f t="shared" si="1814"/>
        <v>5000</v>
      </c>
      <c r="EIV48" s="363"/>
      <c r="EIW48" s="255">
        <f t="shared" si="1815"/>
        <v>5000</v>
      </c>
      <c r="EIX48" s="363"/>
      <c r="EIY48" s="255">
        <f t="shared" si="1816"/>
        <v>5000</v>
      </c>
      <c r="EIZ48" s="363"/>
      <c r="EJA48" s="255">
        <f t="shared" si="1817"/>
        <v>5000</v>
      </c>
      <c r="EJB48" s="363"/>
      <c r="EJC48" s="255">
        <f t="shared" si="1818"/>
        <v>5000</v>
      </c>
      <c r="EJD48" s="363"/>
      <c r="EJE48" s="255">
        <f t="shared" si="1819"/>
        <v>5000</v>
      </c>
      <c r="EJF48" s="363"/>
      <c r="EJG48" s="255">
        <f t="shared" si="1820"/>
        <v>5000</v>
      </c>
      <c r="EJH48" s="363"/>
      <c r="EJI48" s="255">
        <f t="shared" si="1821"/>
        <v>5000</v>
      </c>
      <c r="EJJ48" s="363"/>
      <c r="EJK48" s="255">
        <f t="shared" si="1822"/>
        <v>5000</v>
      </c>
      <c r="EJL48" s="363"/>
      <c r="EJM48" s="255">
        <f t="shared" si="1823"/>
        <v>5000</v>
      </c>
      <c r="EJN48" s="363"/>
      <c r="EJO48" s="255">
        <f t="shared" si="1824"/>
        <v>5000</v>
      </c>
      <c r="EJP48" s="363"/>
      <c r="EJQ48" s="255">
        <f t="shared" si="1825"/>
        <v>5000</v>
      </c>
      <c r="EJR48" s="363"/>
      <c r="EJS48" s="255">
        <f t="shared" si="1826"/>
        <v>5000</v>
      </c>
      <c r="EJT48" s="363"/>
      <c r="EJU48" s="255">
        <f t="shared" si="1827"/>
        <v>5000</v>
      </c>
      <c r="EJV48" s="363"/>
      <c r="EJW48" s="255">
        <f t="shared" si="1828"/>
        <v>5000</v>
      </c>
      <c r="EJX48" s="363"/>
      <c r="EJY48" s="255">
        <f t="shared" si="1829"/>
        <v>5000</v>
      </c>
      <c r="EJZ48" s="363"/>
      <c r="EKA48" s="255">
        <f t="shared" si="1830"/>
        <v>5000</v>
      </c>
      <c r="EKB48" s="363"/>
      <c r="EKC48" s="255">
        <f t="shared" si="1831"/>
        <v>5000</v>
      </c>
      <c r="EKD48" s="363"/>
      <c r="EKE48" s="255">
        <f t="shared" si="1832"/>
        <v>5000</v>
      </c>
      <c r="EKF48" s="363"/>
      <c r="EKG48" s="255">
        <f t="shared" si="1833"/>
        <v>5000</v>
      </c>
      <c r="EKH48" s="363"/>
      <c r="EKI48" s="255">
        <f t="shared" si="1834"/>
        <v>5000</v>
      </c>
      <c r="EKJ48" s="363"/>
      <c r="EKK48" s="255">
        <f t="shared" si="1835"/>
        <v>5000</v>
      </c>
      <c r="EKL48" s="363"/>
      <c r="EKM48" s="255">
        <f t="shared" si="1836"/>
        <v>5000</v>
      </c>
      <c r="EKN48" s="363"/>
      <c r="EKO48" s="255">
        <f t="shared" si="1837"/>
        <v>5000</v>
      </c>
      <c r="EKP48" s="363"/>
      <c r="EKQ48" s="255">
        <f t="shared" si="1838"/>
        <v>5000</v>
      </c>
      <c r="EKR48" s="363"/>
      <c r="EKS48" s="255">
        <f t="shared" si="1839"/>
        <v>5000</v>
      </c>
      <c r="EKT48" s="363"/>
      <c r="EKU48" s="255">
        <f t="shared" si="1840"/>
        <v>5000</v>
      </c>
      <c r="EKV48" s="363"/>
      <c r="EKW48" s="255">
        <f t="shared" si="1841"/>
        <v>5000</v>
      </c>
      <c r="EKX48" s="363"/>
      <c r="EKY48" s="255">
        <f t="shared" si="1842"/>
        <v>5000</v>
      </c>
      <c r="EKZ48" s="363"/>
      <c r="ELA48" s="255">
        <f t="shared" si="1843"/>
        <v>5000</v>
      </c>
      <c r="ELB48" s="363"/>
      <c r="ELC48" s="255">
        <f t="shared" si="1844"/>
        <v>5000</v>
      </c>
      <c r="ELD48" s="363"/>
      <c r="ELE48" s="255">
        <f t="shared" si="1845"/>
        <v>5000</v>
      </c>
      <c r="ELF48" s="363"/>
      <c r="ELG48" s="255">
        <f t="shared" si="1846"/>
        <v>5000</v>
      </c>
      <c r="ELH48" s="363"/>
      <c r="ELI48" s="255">
        <f t="shared" si="1847"/>
        <v>5000</v>
      </c>
      <c r="ELJ48" s="363"/>
      <c r="ELK48" s="255">
        <f t="shared" si="1848"/>
        <v>5000</v>
      </c>
      <c r="ELL48" s="363"/>
      <c r="ELM48" s="255">
        <f t="shared" si="1849"/>
        <v>5000</v>
      </c>
      <c r="ELN48" s="363"/>
      <c r="ELO48" s="255">
        <f t="shared" si="1850"/>
        <v>5000</v>
      </c>
      <c r="ELP48" s="363"/>
      <c r="ELQ48" s="255">
        <f t="shared" si="1851"/>
        <v>5000</v>
      </c>
      <c r="ELR48" s="363"/>
      <c r="ELS48" s="255">
        <f t="shared" si="1852"/>
        <v>5000</v>
      </c>
      <c r="ELT48" s="363"/>
      <c r="ELU48" s="255">
        <f t="shared" si="1853"/>
        <v>5000</v>
      </c>
      <c r="ELV48" s="363"/>
      <c r="ELW48" s="255">
        <f t="shared" si="1854"/>
        <v>5000</v>
      </c>
      <c r="ELX48" s="363"/>
      <c r="ELY48" s="255">
        <f t="shared" si="1855"/>
        <v>5000</v>
      </c>
      <c r="ELZ48" s="363"/>
      <c r="EMA48" s="255">
        <f t="shared" si="1856"/>
        <v>5000</v>
      </c>
      <c r="EMB48" s="363"/>
      <c r="EMC48" s="255">
        <f t="shared" si="1857"/>
        <v>5000</v>
      </c>
      <c r="EMD48" s="363"/>
      <c r="EME48" s="255">
        <f t="shared" si="1858"/>
        <v>5000</v>
      </c>
      <c r="EMF48" s="363"/>
      <c r="EMG48" s="255">
        <f t="shared" si="1859"/>
        <v>5000</v>
      </c>
      <c r="EMH48" s="363"/>
      <c r="EMI48" s="255">
        <f t="shared" si="1860"/>
        <v>5000</v>
      </c>
      <c r="EMJ48" s="363"/>
      <c r="EMK48" s="255">
        <f t="shared" si="1861"/>
        <v>5000</v>
      </c>
      <c r="EML48" s="363"/>
      <c r="EMM48" s="255">
        <f t="shared" si="1862"/>
        <v>5000</v>
      </c>
      <c r="EMN48" s="363"/>
      <c r="EMO48" s="255">
        <f t="shared" si="1863"/>
        <v>5000</v>
      </c>
      <c r="EMP48" s="363"/>
      <c r="EMQ48" s="255">
        <f t="shared" si="1864"/>
        <v>5000</v>
      </c>
      <c r="EMR48" s="363"/>
      <c r="EMS48" s="255">
        <f t="shared" si="1865"/>
        <v>5000</v>
      </c>
      <c r="EMT48" s="363"/>
      <c r="EMU48" s="255">
        <f t="shared" si="1866"/>
        <v>5000</v>
      </c>
      <c r="EMV48" s="363"/>
      <c r="EMW48" s="255">
        <f t="shared" si="1867"/>
        <v>5000</v>
      </c>
      <c r="EMX48" s="363"/>
      <c r="EMY48" s="255">
        <f t="shared" si="1868"/>
        <v>5000</v>
      </c>
      <c r="EMZ48" s="363"/>
      <c r="ENA48" s="255">
        <f t="shared" si="1869"/>
        <v>5000</v>
      </c>
      <c r="ENB48" s="363"/>
      <c r="ENC48" s="255">
        <f t="shared" si="1870"/>
        <v>5000</v>
      </c>
      <c r="END48" s="363"/>
      <c r="ENE48" s="255">
        <f t="shared" si="1871"/>
        <v>5000</v>
      </c>
      <c r="ENF48" s="363"/>
      <c r="ENG48" s="255">
        <f t="shared" si="1872"/>
        <v>5000</v>
      </c>
      <c r="ENH48" s="363"/>
      <c r="ENI48" s="255">
        <f t="shared" si="1873"/>
        <v>5000</v>
      </c>
      <c r="ENJ48" s="363"/>
      <c r="ENK48" s="255">
        <f t="shared" si="1874"/>
        <v>5000</v>
      </c>
      <c r="ENL48" s="363"/>
      <c r="ENM48" s="255">
        <f t="shared" si="1875"/>
        <v>5000</v>
      </c>
      <c r="ENN48" s="363"/>
      <c r="ENO48" s="255">
        <f t="shared" si="1876"/>
        <v>5000</v>
      </c>
      <c r="ENP48" s="363"/>
      <c r="ENQ48" s="255">
        <f t="shared" si="1877"/>
        <v>5000</v>
      </c>
      <c r="ENR48" s="363"/>
      <c r="ENS48" s="255">
        <f t="shared" si="1878"/>
        <v>5000</v>
      </c>
      <c r="ENT48" s="363"/>
      <c r="ENU48" s="255">
        <f t="shared" si="1879"/>
        <v>5000</v>
      </c>
      <c r="ENV48" s="363"/>
      <c r="ENW48" s="255">
        <f t="shared" si="1880"/>
        <v>5000</v>
      </c>
      <c r="ENX48" s="363"/>
      <c r="ENY48" s="255">
        <f t="shared" si="1881"/>
        <v>5000</v>
      </c>
      <c r="ENZ48" s="363"/>
      <c r="EOA48" s="255">
        <f t="shared" si="1882"/>
        <v>5000</v>
      </c>
      <c r="EOB48" s="363"/>
      <c r="EOC48" s="255">
        <f t="shared" si="1883"/>
        <v>5000</v>
      </c>
      <c r="EOD48" s="363"/>
      <c r="EOE48" s="255">
        <f t="shared" si="1884"/>
        <v>5000</v>
      </c>
      <c r="EOF48" s="363"/>
      <c r="EOG48" s="255">
        <f t="shared" si="1885"/>
        <v>5000</v>
      </c>
      <c r="EOH48" s="363"/>
      <c r="EOI48" s="255">
        <f t="shared" si="1886"/>
        <v>5000</v>
      </c>
      <c r="EOJ48" s="363"/>
      <c r="EOK48" s="255">
        <f t="shared" si="1887"/>
        <v>5000</v>
      </c>
      <c r="EOL48" s="363"/>
      <c r="EOM48" s="255">
        <f t="shared" si="1888"/>
        <v>5000</v>
      </c>
      <c r="EON48" s="363"/>
      <c r="EOO48" s="255">
        <f t="shared" si="1889"/>
        <v>5000</v>
      </c>
      <c r="EOP48" s="363"/>
      <c r="EOQ48" s="255">
        <f t="shared" si="1890"/>
        <v>5000</v>
      </c>
      <c r="EOR48" s="363"/>
      <c r="EOS48" s="255">
        <f t="shared" si="1891"/>
        <v>5000</v>
      </c>
      <c r="EOT48" s="363"/>
      <c r="EOU48" s="255">
        <f t="shared" si="1892"/>
        <v>5000</v>
      </c>
      <c r="EOV48" s="363"/>
      <c r="EOW48" s="255">
        <f t="shared" si="1893"/>
        <v>5000</v>
      </c>
      <c r="EOX48" s="363"/>
      <c r="EOY48" s="255">
        <f t="shared" si="1894"/>
        <v>5000</v>
      </c>
      <c r="EOZ48" s="363"/>
      <c r="EPA48" s="255">
        <f t="shared" si="1895"/>
        <v>5000</v>
      </c>
      <c r="EPB48" s="363"/>
      <c r="EPC48" s="255">
        <f t="shared" si="1896"/>
        <v>5000</v>
      </c>
      <c r="EPD48" s="363"/>
      <c r="EPE48" s="255">
        <f t="shared" si="1897"/>
        <v>5000</v>
      </c>
      <c r="EPF48" s="363"/>
      <c r="EPG48" s="255">
        <f t="shared" si="1898"/>
        <v>5000</v>
      </c>
      <c r="EPH48" s="363"/>
      <c r="EPI48" s="255">
        <f t="shared" si="1899"/>
        <v>5000</v>
      </c>
      <c r="EPJ48" s="363"/>
      <c r="EPK48" s="255">
        <f t="shared" si="1900"/>
        <v>5000</v>
      </c>
      <c r="EPL48" s="363"/>
      <c r="EPM48" s="255">
        <f t="shared" si="1901"/>
        <v>5000</v>
      </c>
      <c r="EPN48" s="363"/>
      <c r="EPO48" s="255">
        <f t="shared" si="1902"/>
        <v>5000</v>
      </c>
      <c r="EPP48" s="363"/>
      <c r="EPQ48" s="255">
        <f t="shared" si="1903"/>
        <v>5000</v>
      </c>
      <c r="EPR48" s="363"/>
      <c r="EPS48" s="255">
        <f t="shared" si="1904"/>
        <v>5000</v>
      </c>
      <c r="EPT48" s="363"/>
      <c r="EPU48" s="255">
        <f t="shared" si="1905"/>
        <v>5000</v>
      </c>
      <c r="EPV48" s="363"/>
      <c r="EPW48" s="255">
        <f t="shared" si="1906"/>
        <v>5000</v>
      </c>
      <c r="EPX48" s="363"/>
      <c r="EPY48" s="255">
        <f t="shared" si="1907"/>
        <v>5000</v>
      </c>
      <c r="EPZ48" s="363"/>
      <c r="EQA48" s="255">
        <f t="shared" si="1908"/>
        <v>5000</v>
      </c>
      <c r="EQB48" s="363"/>
      <c r="EQC48" s="255">
        <f t="shared" si="1909"/>
        <v>5000</v>
      </c>
      <c r="EQD48" s="363"/>
      <c r="EQE48" s="255">
        <f t="shared" si="1910"/>
        <v>5000</v>
      </c>
      <c r="EQF48" s="363"/>
      <c r="EQG48" s="255">
        <f t="shared" si="1911"/>
        <v>5000</v>
      </c>
      <c r="EQH48" s="363"/>
      <c r="EQI48" s="255">
        <f t="shared" si="1912"/>
        <v>5000</v>
      </c>
      <c r="EQJ48" s="363"/>
      <c r="EQK48" s="255">
        <f t="shared" si="1913"/>
        <v>5000</v>
      </c>
      <c r="EQL48" s="363"/>
      <c r="EQM48" s="255">
        <f t="shared" si="1914"/>
        <v>5000</v>
      </c>
      <c r="EQN48" s="363"/>
      <c r="EQO48" s="255">
        <f t="shared" si="1915"/>
        <v>5000</v>
      </c>
      <c r="EQP48" s="363"/>
      <c r="EQQ48" s="255">
        <f t="shared" si="1916"/>
        <v>5000</v>
      </c>
      <c r="EQR48" s="363"/>
      <c r="EQS48" s="255">
        <f t="shared" si="1917"/>
        <v>5000</v>
      </c>
      <c r="EQT48" s="363"/>
      <c r="EQU48" s="255">
        <f t="shared" si="1918"/>
        <v>5000</v>
      </c>
      <c r="EQV48" s="363"/>
      <c r="EQW48" s="255">
        <f t="shared" si="1919"/>
        <v>5000</v>
      </c>
      <c r="EQX48" s="363"/>
      <c r="EQY48" s="255">
        <f t="shared" si="1920"/>
        <v>5000</v>
      </c>
      <c r="EQZ48" s="363"/>
      <c r="ERA48" s="255">
        <f t="shared" si="1921"/>
        <v>5000</v>
      </c>
      <c r="ERB48" s="363"/>
      <c r="ERC48" s="255">
        <f t="shared" si="1922"/>
        <v>5000</v>
      </c>
      <c r="ERD48" s="363"/>
      <c r="ERE48" s="255">
        <f t="shared" si="1923"/>
        <v>5000</v>
      </c>
      <c r="ERF48" s="363"/>
      <c r="ERG48" s="255">
        <f t="shared" si="1924"/>
        <v>5000</v>
      </c>
      <c r="ERH48" s="363"/>
      <c r="ERI48" s="255">
        <f t="shared" si="1925"/>
        <v>5000</v>
      </c>
      <c r="ERJ48" s="363"/>
      <c r="ERK48" s="255">
        <f t="shared" si="1926"/>
        <v>5000</v>
      </c>
      <c r="ERL48" s="363"/>
      <c r="ERM48" s="255">
        <f t="shared" si="1927"/>
        <v>5000</v>
      </c>
      <c r="ERN48" s="363"/>
      <c r="ERO48" s="255">
        <f t="shared" si="1928"/>
        <v>5000</v>
      </c>
      <c r="ERP48" s="363"/>
      <c r="ERQ48" s="255">
        <f t="shared" si="1929"/>
        <v>5000</v>
      </c>
      <c r="ERR48" s="363"/>
      <c r="ERS48" s="255">
        <f t="shared" si="1930"/>
        <v>5000</v>
      </c>
      <c r="ERT48" s="363"/>
      <c r="ERU48" s="255">
        <f t="shared" si="1931"/>
        <v>5000</v>
      </c>
      <c r="ERV48" s="363"/>
      <c r="ERW48" s="255">
        <f t="shared" si="1932"/>
        <v>5000</v>
      </c>
      <c r="ERX48" s="363"/>
      <c r="ERY48" s="255">
        <f t="shared" si="1933"/>
        <v>5000</v>
      </c>
      <c r="ERZ48" s="363"/>
      <c r="ESA48" s="255">
        <f t="shared" si="1934"/>
        <v>5000</v>
      </c>
      <c r="ESB48" s="363"/>
      <c r="ESC48" s="255">
        <f t="shared" si="1935"/>
        <v>5000</v>
      </c>
      <c r="ESD48" s="363"/>
      <c r="ESE48" s="255">
        <f t="shared" si="1936"/>
        <v>5000</v>
      </c>
      <c r="ESF48" s="363"/>
      <c r="ESG48" s="255">
        <f t="shared" si="1937"/>
        <v>5000</v>
      </c>
      <c r="ESH48" s="363"/>
      <c r="ESI48" s="255">
        <f t="shared" si="1938"/>
        <v>5000</v>
      </c>
      <c r="ESJ48" s="363"/>
      <c r="ESK48" s="255">
        <f t="shared" si="1939"/>
        <v>5000</v>
      </c>
      <c r="ESL48" s="363"/>
      <c r="ESM48" s="255">
        <f t="shared" si="1940"/>
        <v>5000</v>
      </c>
      <c r="ESN48" s="363"/>
      <c r="ESO48" s="255">
        <f t="shared" si="1941"/>
        <v>5000</v>
      </c>
      <c r="ESP48" s="363"/>
      <c r="ESQ48" s="255">
        <f t="shared" si="1942"/>
        <v>5000</v>
      </c>
      <c r="ESR48" s="363"/>
      <c r="ESS48" s="255">
        <f t="shared" si="1943"/>
        <v>5000</v>
      </c>
      <c r="EST48" s="363"/>
      <c r="ESU48" s="255">
        <f t="shared" si="1944"/>
        <v>5000</v>
      </c>
      <c r="ESV48" s="363"/>
      <c r="ESW48" s="255">
        <f t="shared" si="1945"/>
        <v>5000</v>
      </c>
      <c r="ESX48" s="363"/>
      <c r="ESY48" s="255">
        <f t="shared" si="1946"/>
        <v>5000</v>
      </c>
      <c r="ESZ48" s="363"/>
      <c r="ETA48" s="255">
        <f t="shared" si="1947"/>
        <v>5000</v>
      </c>
      <c r="ETB48" s="363"/>
      <c r="ETC48" s="255">
        <f t="shared" si="1948"/>
        <v>5000</v>
      </c>
      <c r="ETD48" s="363"/>
      <c r="ETE48" s="255">
        <f t="shared" si="1949"/>
        <v>5000</v>
      </c>
      <c r="ETF48" s="363"/>
      <c r="ETG48" s="255">
        <f t="shared" si="1950"/>
        <v>5000</v>
      </c>
      <c r="ETH48" s="363"/>
      <c r="ETI48" s="255">
        <f t="shared" si="1951"/>
        <v>5000</v>
      </c>
      <c r="ETJ48" s="363"/>
      <c r="ETK48" s="255">
        <f t="shared" si="1952"/>
        <v>5000</v>
      </c>
      <c r="ETL48" s="363"/>
      <c r="ETM48" s="255">
        <f t="shared" si="1953"/>
        <v>5000</v>
      </c>
      <c r="ETN48" s="363"/>
      <c r="ETO48" s="255">
        <f t="shared" si="1954"/>
        <v>5000</v>
      </c>
      <c r="ETP48" s="363"/>
      <c r="ETQ48" s="255">
        <f t="shared" si="1955"/>
        <v>5000</v>
      </c>
      <c r="ETR48" s="363"/>
      <c r="ETS48" s="255">
        <f t="shared" si="1956"/>
        <v>5000</v>
      </c>
      <c r="ETT48" s="363"/>
      <c r="ETU48" s="255">
        <f t="shared" si="1957"/>
        <v>5000</v>
      </c>
      <c r="ETV48" s="363"/>
      <c r="ETW48" s="255">
        <f t="shared" si="1958"/>
        <v>5000</v>
      </c>
      <c r="ETX48" s="363"/>
      <c r="ETY48" s="255">
        <f t="shared" si="1959"/>
        <v>5000</v>
      </c>
      <c r="ETZ48" s="363"/>
      <c r="EUA48" s="255">
        <f t="shared" si="1960"/>
        <v>5000</v>
      </c>
      <c r="EUB48" s="363"/>
      <c r="EUC48" s="255">
        <f t="shared" si="1961"/>
        <v>5000</v>
      </c>
      <c r="EUD48" s="363"/>
      <c r="EUE48" s="255">
        <f t="shared" si="1962"/>
        <v>5000</v>
      </c>
      <c r="EUF48" s="363"/>
      <c r="EUG48" s="255">
        <f t="shared" si="1963"/>
        <v>5000</v>
      </c>
      <c r="EUH48" s="363"/>
      <c r="EUI48" s="255">
        <f t="shared" si="1964"/>
        <v>5000</v>
      </c>
      <c r="EUJ48" s="363"/>
      <c r="EUK48" s="255">
        <f t="shared" si="1965"/>
        <v>5000</v>
      </c>
      <c r="EUL48" s="363"/>
      <c r="EUM48" s="255">
        <f t="shared" si="1966"/>
        <v>5000</v>
      </c>
      <c r="EUN48" s="363"/>
      <c r="EUO48" s="255">
        <f t="shared" si="1967"/>
        <v>5000</v>
      </c>
      <c r="EUP48" s="363"/>
      <c r="EUQ48" s="255">
        <f t="shared" si="1968"/>
        <v>5000</v>
      </c>
      <c r="EUR48" s="363"/>
      <c r="EUS48" s="255">
        <f t="shared" si="1969"/>
        <v>5000</v>
      </c>
      <c r="EUT48" s="363"/>
      <c r="EUU48" s="255">
        <f t="shared" si="1970"/>
        <v>5000</v>
      </c>
      <c r="EUV48" s="363"/>
      <c r="EUW48" s="255">
        <f t="shared" si="1971"/>
        <v>5000</v>
      </c>
      <c r="EUX48" s="363"/>
      <c r="EUY48" s="255">
        <f t="shared" si="1972"/>
        <v>5000</v>
      </c>
      <c r="EUZ48" s="363"/>
      <c r="EVA48" s="255">
        <f t="shared" si="1973"/>
        <v>5000</v>
      </c>
      <c r="EVB48" s="363"/>
      <c r="EVC48" s="255">
        <f t="shared" si="1974"/>
        <v>5000</v>
      </c>
      <c r="EVD48" s="363"/>
      <c r="EVE48" s="255">
        <f t="shared" si="1975"/>
        <v>5000</v>
      </c>
      <c r="EVF48" s="363"/>
      <c r="EVG48" s="255">
        <f t="shared" si="1976"/>
        <v>5000</v>
      </c>
      <c r="EVH48" s="363"/>
      <c r="EVI48" s="255">
        <f t="shared" si="1977"/>
        <v>5000</v>
      </c>
      <c r="EVJ48" s="363"/>
      <c r="EVK48" s="255">
        <f t="shared" si="1978"/>
        <v>5000</v>
      </c>
      <c r="EVL48" s="363"/>
      <c r="EVM48" s="255">
        <f t="shared" si="1979"/>
        <v>5000</v>
      </c>
      <c r="EVN48" s="363"/>
      <c r="EVO48" s="255">
        <f t="shared" si="1980"/>
        <v>5000</v>
      </c>
      <c r="EVP48" s="363"/>
      <c r="EVQ48" s="255">
        <f t="shared" si="1981"/>
        <v>5000</v>
      </c>
      <c r="EVR48" s="363"/>
      <c r="EVS48" s="255">
        <f t="shared" si="1982"/>
        <v>5000</v>
      </c>
      <c r="EVT48" s="363"/>
      <c r="EVU48" s="255">
        <f t="shared" si="1983"/>
        <v>5000</v>
      </c>
      <c r="EVV48" s="363"/>
      <c r="EVW48" s="255">
        <f t="shared" si="1984"/>
        <v>5000</v>
      </c>
      <c r="EVX48" s="363"/>
      <c r="EVY48" s="255">
        <f t="shared" si="1985"/>
        <v>5000</v>
      </c>
      <c r="EVZ48" s="363"/>
      <c r="EWA48" s="255">
        <f t="shared" si="1986"/>
        <v>5000</v>
      </c>
      <c r="EWB48" s="363"/>
      <c r="EWC48" s="255">
        <f t="shared" si="1987"/>
        <v>5000</v>
      </c>
      <c r="EWD48" s="363"/>
      <c r="EWE48" s="255">
        <f t="shared" si="1988"/>
        <v>5000</v>
      </c>
      <c r="EWF48" s="363"/>
      <c r="EWG48" s="255">
        <f t="shared" si="1989"/>
        <v>5000</v>
      </c>
      <c r="EWH48" s="363"/>
      <c r="EWI48" s="255">
        <f t="shared" si="1990"/>
        <v>5000</v>
      </c>
      <c r="EWJ48" s="363"/>
      <c r="EWK48" s="255">
        <f t="shared" si="1991"/>
        <v>5000</v>
      </c>
      <c r="EWL48" s="363"/>
      <c r="EWM48" s="255">
        <f t="shared" si="1992"/>
        <v>5000</v>
      </c>
      <c r="EWN48" s="363"/>
      <c r="EWO48" s="255">
        <f t="shared" si="1993"/>
        <v>5000</v>
      </c>
      <c r="EWP48" s="363"/>
      <c r="EWQ48" s="255">
        <f t="shared" si="1994"/>
        <v>5000</v>
      </c>
      <c r="EWR48" s="363"/>
      <c r="EWS48" s="255">
        <f t="shared" si="1995"/>
        <v>5000</v>
      </c>
      <c r="EWT48" s="363"/>
      <c r="EWU48" s="255">
        <f t="shared" si="1996"/>
        <v>5000</v>
      </c>
      <c r="EWV48" s="363"/>
      <c r="EWW48" s="255">
        <f t="shared" si="1997"/>
        <v>5000</v>
      </c>
      <c r="EWX48" s="363"/>
      <c r="EWY48" s="255">
        <f t="shared" si="1998"/>
        <v>5000</v>
      </c>
      <c r="EWZ48" s="363"/>
      <c r="EXA48" s="255">
        <f t="shared" si="1999"/>
        <v>5000</v>
      </c>
      <c r="EXB48" s="363"/>
      <c r="EXC48" s="255">
        <f t="shared" si="2000"/>
        <v>5000</v>
      </c>
      <c r="EXD48" s="363"/>
      <c r="EXE48" s="255">
        <f t="shared" si="2001"/>
        <v>5000</v>
      </c>
      <c r="EXF48" s="363"/>
      <c r="EXG48" s="255">
        <f t="shared" si="2002"/>
        <v>5000</v>
      </c>
      <c r="EXH48" s="363"/>
      <c r="EXI48" s="255">
        <f t="shared" si="2003"/>
        <v>5000</v>
      </c>
      <c r="EXJ48" s="363"/>
      <c r="EXK48" s="255">
        <f t="shared" si="2004"/>
        <v>5000</v>
      </c>
      <c r="EXL48" s="363"/>
      <c r="EXM48" s="255">
        <f t="shared" si="2005"/>
        <v>5000</v>
      </c>
      <c r="EXN48" s="363"/>
      <c r="EXO48" s="255">
        <f t="shared" si="2006"/>
        <v>5000</v>
      </c>
      <c r="EXP48" s="363"/>
      <c r="EXQ48" s="255">
        <f t="shared" si="2007"/>
        <v>5000</v>
      </c>
      <c r="EXR48" s="363"/>
      <c r="EXS48" s="255">
        <f t="shared" si="2008"/>
        <v>5000</v>
      </c>
      <c r="EXT48" s="363"/>
      <c r="EXU48" s="255">
        <f t="shared" si="2009"/>
        <v>5000</v>
      </c>
      <c r="EXV48" s="363"/>
      <c r="EXW48" s="255">
        <f t="shared" si="2010"/>
        <v>5000</v>
      </c>
      <c r="EXX48" s="363"/>
      <c r="EXY48" s="255">
        <f t="shared" si="2011"/>
        <v>5000</v>
      </c>
      <c r="EXZ48" s="363"/>
      <c r="EYA48" s="255">
        <f t="shared" si="2012"/>
        <v>5000</v>
      </c>
      <c r="EYB48" s="363"/>
      <c r="EYC48" s="255">
        <f t="shared" si="2013"/>
        <v>5000</v>
      </c>
      <c r="EYD48" s="363"/>
      <c r="EYE48" s="255">
        <f t="shared" si="2014"/>
        <v>5000</v>
      </c>
      <c r="EYF48" s="363"/>
      <c r="EYG48" s="255">
        <f t="shared" si="2015"/>
        <v>5000</v>
      </c>
      <c r="EYH48" s="363"/>
      <c r="EYI48" s="255">
        <f t="shared" si="2016"/>
        <v>5000</v>
      </c>
      <c r="EYJ48" s="363"/>
      <c r="EYK48" s="255">
        <f t="shared" si="2017"/>
        <v>5000</v>
      </c>
      <c r="EYL48" s="363"/>
      <c r="EYM48" s="255">
        <f t="shared" si="2018"/>
        <v>5000</v>
      </c>
      <c r="EYN48" s="363"/>
      <c r="EYO48" s="255">
        <f t="shared" si="2019"/>
        <v>5000</v>
      </c>
      <c r="EYP48" s="363"/>
      <c r="EYQ48" s="255">
        <f t="shared" si="2020"/>
        <v>5000</v>
      </c>
      <c r="EYR48" s="363"/>
      <c r="EYS48" s="255">
        <f t="shared" si="2021"/>
        <v>5000</v>
      </c>
      <c r="EYT48" s="363"/>
      <c r="EYU48" s="255">
        <f t="shared" si="2022"/>
        <v>5000</v>
      </c>
      <c r="EYV48" s="363"/>
      <c r="EYW48" s="255">
        <f t="shared" si="2023"/>
        <v>5000</v>
      </c>
      <c r="EYX48" s="363"/>
      <c r="EYY48" s="255">
        <f t="shared" si="2024"/>
        <v>5000</v>
      </c>
      <c r="EYZ48" s="363"/>
      <c r="EZA48" s="255">
        <f t="shared" si="2025"/>
        <v>5000</v>
      </c>
      <c r="EZB48" s="363"/>
      <c r="EZC48" s="255">
        <f t="shared" si="2026"/>
        <v>5000</v>
      </c>
      <c r="EZD48" s="363"/>
      <c r="EZE48" s="255">
        <f t="shared" si="2027"/>
        <v>5000</v>
      </c>
      <c r="EZF48" s="363"/>
      <c r="EZG48" s="255">
        <f t="shared" si="2028"/>
        <v>5000</v>
      </c>
      <c r="EZH48" s="363"/>
      <c r="EZI48" s="255">
        <f t="shared" si="2029"/>
        <v>5000</v>
      </c>
      <c r="EZJ48" s="363"/>
      <c r="EZK48" s="255">
        <f t="shared" si="2030"/>
        <v>5000</v>
      </c>
      <c r="EZL48" s="363"/>
      <c r="EZM48" s="255">
        <f t="shared" si="2031"/>
        <v>5000</v>
      </c>
      <c r="EZN48" s="363"/>
      <c r="EZO48" s="255">
        <f t="shared" si="2032"/>
        <v>5000</v>
      </c>
      <c r="EZP48" s="363"/>
      <c r="EZQ48" s="255">
        <f t="shared" si="2033"/>
        <v>5000</v>
      </c>
      <c r="EZR48" s="363"/>
      <c r="EZS48" s="255">
        <f t="shared" si="2034"/>
        <v>5000</v>
      </c>
      <c r="EZT48" s="363"/>
      <c r="EZU48" s="255">
        <f t="shared" si="2035"/>
        <v>5000</v>
      </c>
      <c r="EZV48" s="363"/>
      <c r="EZW48" s="255">
        <f t="shared" si="2036"/>
        <v>5000</v>
      </c>
      <c r="EZX48" s="363"/>
      <c r="EZY48" s="255">
        <f t="shared" si="2037"/>
        <v>5000</v>
      </c>
      <c r="EZZ48" s="363"/>
      <c r="FAA48" s="255">
        <f t="shared" si="2038"/>
        <v>5000</v>
      </c>
      <c r="FAB48" s="363"/>
      <c r="FAC48" s="255">
        <f t="shared" si="2039"/>
        <v>5000</v>
      </c>
      <c r="FAD48" s="363"/>
      <c r="FAE48" s="255">
        <f t="shared" si="2040"/>
        <v>5000</v>
      </c>
      <c r="FAF48" s="363"/>
      <c r="FAG48" s="255">
        <f t="shared" si="2041"/>
        <v>5000</v>
      </c>
      <c r="FAH48" s="363"/>
      <c r="FAI48" s="255">
        <f t="shared" si="2042"/>
        <v>5000</v>
      </c>
      <c r="FAJ48" s="363"/>
      <c r="FAK48" s="255">
        <f t="shared" si="2043"/>
        <v>5000</v>
      </c>
      <c r="FAL48" s="363"/>
      <c r="FAM48" s="255">
        <f t="shared" si="2044"/>
        <v>5000</v>
      </c>
      <c r="FAN48" s="363"/>
      <c r="FAO48" s="255">
        <f t="shared" si="2045"/>
        <v>5000</v>
      </c>
      <c r="FAP48" s="363"/>
      <c r="FAQ48" s="255">
        <f t="shared" si="2046"/>
        <v>5000</v>
      </c>
      <c r="FAR48" s="363"/>
      <c r="FAS48" s="255">
        <f t="shared" si="2047"/>
        <v>5000</v>
      </c>
      <c r="FAT48" s="363"/>
      <c r="FAU48" s="255">
        <f t="shared" si="2048"/>
        <v>5000</v>
      </c>
      <c r="FAV48" s="363"/>
      <c r="FAW48" s="255">
        <f t="shared" si="2049"/>
        <v>5000</v>
      </c>
      <c r="FAX48" s="363"/>
      <c r="FAY48" s="255">
        <f t="shared" si="2050"/>
        <v>5000</v>
      </c>
      <c r="FAZ48" s="363"/>
      <c r="FBA48" s="255">
        <f t="shared" si="2051"/>
        <v>5000</v>
      </c>
      <c r="FBB48" s="363"/>
      <c r="FBC48" s="255">
        <f t="shared" si="2052"/>
        <v>5000</v>
      </c>
      <c r="FBD48" s="363"/>
      <c r="FBE48" s="255">
        <f t="shared" si="2053"/>
        <v>5000</v>
      </c>
      <c r="FBF48" s="363"/>
      <c r="FBG48" s="255">
        <f t="shared" si="2054"/>
        <v>5000</v>
      </c>
      <c r="FBH48" s="363"/>
      <c r="FBI48" s="255">
        <f t="shared" si="2055"/>
        <v>5000</v>
      </c>
      <c r="FBJ48" s="363"/>
      <c r="FBK48" s="255">
        <f t="shared" si="2056"/>
        <v>5000</v>
      </c>
      <c r="FBL48" s="363"/>
      <c r="FBM48" s="255">
        <f t="shared" si="2057"/>
        <v>5000</v>
      </c>
      <c r="FBN48" s="363"/>
      <c r="FBO48" s="255">
        <f t="shared" si="2058"/>
        <v>5000</v>
      </c>
      <c r="FBP48" s="363"/>
      <c r="FBQ48" s="255">
        <f t="shared" si="2059"/>
        <v>5000</v>
      </c>
      <c r="FBR48" s="363"/>
      <c r="FBS48" s="255">
        <f t="shared" si="2060"/>
        <v>5000</v>
      </c>
      <c r="FBT48" s="363"/>
      <c r="FBU48" s="255">
        <f t="shared" si="2061"/>
        <v>5000</v>
      </c>
      <c r="FBV48" s="363"/>
      <c r="FBW48" s="255">
        <f t="shared" si="2062"/>
        <v>5000</v>
      </c>
      <c r="FBX48" s="363"/>
      <c r="FBY48" s="255">
        <f t="shared" si="2063"/>
        <v>5000</v>
      </c>
      <c r="FBZ48" s="363"/>
      <c r="FCA48" s="255">
        <f t="shared" si="2064"/>
        <v>5000</v>
      </c>
      <c r="FCB48" s="363"/>
      <c r="FCC48" s="255">
        <f t="shared" si="2065"/>
        <v>5000</v>
      </c>
      <c r="FCD48" s="363"/>
      <c r="FCE48" s="255">
        <f t="shared" si="2066"/>
        <v>5000</v>
      </c>
      <c r="FCF48" s="363"/>
      <c r="FCG48" s="255">
        <f t="shared" si="2067"/>
        <v>5000</v>
      </c>
      <c r="FCH48" s="363"/>
      <c r="FCI48" s="255">
        <f t="shared" si="2068"/>
        <v>5000</v>
      </c>
      <c r="FCJ48" s="363"/>
      <c r="FCK48" s="255">
        <f t="shared" si="2069"/>
        <v>5000</v>
      </c>
      <c r="FCL48" s="363"/>
      <c r="FCM48" s="255">
        <f t="shared" si="2070"/>
        <v>5000</v>
      </c>
      <c r="FCN48" s="363"/>
      <c r="FCO48" s="255">
        <f t="shared" si="2071"/>
        <v>5000</v>
      </c>
      <c r="FCP48" s="363"/>
      <c r="FCQ48" s="255">
        <f t="shared" si="2072"/>
        <v>5000</v>
      </c>
      <c r="FCR48" s="363"/>
      <c r="FCS48" s="255">
        <f t="shared" si="2073"/>
        <v>5000</v>
      </c>
      <c r="FCT48" s="363"/>
      <c r="FCU48" s="255">
        <f t="shared" si="2074"/>
        <v>5000</v>
      </c>
      <c r="FCV48" s="363"/>
      <c r="FCW48" s="255">
        <f t="shared" si="2075"/>
        <v>5000</v>
      </c>
      <c r="FCX48" s="363"/>
      <c r="FCY48" s="255">
        <f t="shared" si="2076"/>
        <v>5000</v>
      </c>
      <c r="FCZ48" s="363"/>
      <c r="FDA48" s="255">
        <f t="shared" si="2077"/>
        <v>5000</v>
      </c>
      <c r="FDB48" s="363"/>
      <c r="FDC48" s="255">
        <f t="shared" si="2078"/>
        <v>5000</v>
      </c>
      <c r="FDD48" s="363"/>
      <c r="FDE48" s="255">
        <f t="shared" si="2079"/>
        <v>5000</v>
      </c>
      <c r="FDF48" s="363"/>
      <c r="FDG48" s="255">
        <f t="shared" si="2080"/>
        <v>5000</v>
      </c>
      <c r="FDH48" s="363"/>
      <c r="FDI48" s="255">
        <f t="shared" si="2081"/>
        <v>5000</v>
      </c>
      <c r="FDJ48" s="363"/>
      <c r="FDK48" s="255">
        <f t="shared" si="2082"/>
        <v>5000</v>
      </c>
      <c r="FDL48" s="363"/>
      <c r="FDM48" s="255">
        <f t="shared" si="2083"/>
        <v>5000</v>
      </c>
      <c r="FDN48" s="363"/>
      <c r="FDO48" s="255">
        <f t="shared" si="2084"/>
        <v>5000</v>
      </c>
      <c r="FDP48" s="363"/>
      <c r="FDQ48" s="255">
        <f t="shared" si="2085"/>
        <v>5000</v>
      </c>
      <c r="FDR48" s="363"/>
      <c r="FDS48" s="255">
        <f t="shared" si="2086"/>
        <v>5000</v>
      </c>
      <c r="FDT48" s="363"/>
      <c r="FDU48" s="255">
        <f t="shared" si="2087"/>
        <v>5000</v>
      </c>
      <c r="FDV48" s="363"/>
      <c r="FDW48" s="255">
        <f t="shared" si="2088"/>
        <v>5000</v>
      </c>
      <c r="FDX48" s="363"/>
      <c r="FDY48" s="255">
        <f t="shared" si="2089"/>
        <v>5000</v>
      </c>
      <c r="FDZ48" s="363"/>
      <c r="FEA48" s="255">
        <f t="shared" si="2090"/>
        <v>5000</v>
      </c>
      <c r="FEB48" s="363"/>
      <c r="FEC48" s="255">
        <f t="shared" si="2091"/>
        <v>5000</v>
      </c>
      <c r="FED48" s="363"/>
      <c r="FEE48" s="255">
        <f t="shared" si="2092"/>
        <v>5000</v>
      </c>
      <c r="FEF48" s="363"/>
      <c r="FEG48" s="255">
        <f t="shared" si="2093"/>
        <v>5000</v>
      </c>
      <c r="FEH48" s="363"/>
      <c r="FEI48" s="255">
        <f t="shared" si="2094"/>
        <v>5000</v>
      </c>
      <c r="FEJ48" s="363"/>
      <c r="FEK48" s="255">
        <f t="shared" si="2095"/>
        <v>5000</v>
      </c>
      <c r="FEL48" s="363"/>
      <c r="FEM48" s="255">
        <f t="shared" si="2096"/>
        <v>5000</v>
      </c>
      <c r="FEN48" s="363"/>
      <c r="FEO48" s="255">
        <f t="shared" si="2097"/>
        <v>5000</v>
      </c>
      <c r="FEP48" s="363"/>
      <c r="FEQ48" s="255">
        <f t="shared" si="2098"/>
        <v>5000</v>
      </c>
      <c r="FER48" s="363"/>
      <c r="FES48" s="255">
        <f t="shared" si="2099"/>
        <v>5000</v>
      </c>
      <c r="FET48" s="363"/>
      <c r="FEU48" s="255">
        <f t="shared" si="2100"/>
        <v>5000</v>
      </c>
      <c r="FEV48" s="363"/>
      <c r="FEW48" s="255">
        <f t="shared" si="2101"/>
        <v>5000</v>
      </c>
      <c r="FEX48" s="363"/>
      <c r="FEY48" s="255">
        <f t="shared" si="2102"/>
        <v>5000</v>
      </c>
      <c r="FEZ48" s="363"/>
      <c r="FFA48" s="255">
        <f t="shared" si="2103"/>
        <v>5000</v>
      </c>
      <c r="FFB48" s="363"/>
      <c r="FFC48" s="255">
        <f t="shared" si="2104"/>
        <v>5000</v>
      </c>
      <c r="FFD48" s="363"/>
      <c r="FFE48" s="255">
        <f t="shared" si="2105"/>
        <v>5000</v>
      </c>
      <c r="FFF48" s="363"/>
      <c r="FFG48" s="255">
        <f t="shared" si="2106"/>
        <v>5000</v>
      </c>
      <c r="FFH48" s="363"/>
      <c r="FFI48" s="255">
        <f t="shared" si="2107"/>
        <v>5000</v>
      </c>
      <c r="FFJ48" s="363"/>
      <c r="FFK48" s="255">
        <f t="shared" si="2108"/>
        <v>5000</v>
      </c>
      <c r="FFL48" s="363"/>
      <c r="FFM48" s="255">
        <f t="shared" si="2109"/>
        <v>5000</v>
      </c>
      <c r="FFN48" s="363"/>
      <c r="FFO48" s="255">
        <f t="shared" si="2110"/>
        <v>5000</v>
      </c>
      <c r="FFP48" s="363"/>
      <c r="FFQ48" s="255">
        <f t="shared" si="2111"/>
        <v>5000</v>
      </c>
      <c r="FFR48" s="363"/>
      <c r="FFS48" s="255">
        <f t="shared" si="2112"/>
        <v>5000</v>
      </c>
      <c r="FFT48" s="363"/>
      <c r="FFU48" s="255">
        <f t="shared" si="2113"/>
        <v>5000</v>
      </c>
      <c r="FFV48" s="363"/>
      <c r="FFW48" s="255">
        <f t="shared" si="2114"/>
        <v>5000</v>
      </c>
      <c r="FFX48" s="363"/>
      <c r="FFY48" s="255">
        <f t="shared" si="2115"/>
        <v>5000</v>
      </c>
      <c r="FFZ48" s="363"/>
      <c r="FGA48" s="255">
        <f t="shared" si="2116"/>
        <v>5000</v>
      </c>
      <c r="FGB48" s="363"/>
      <c r="FGC48" s="255">
        <f t="shared" si="2117"/>
        <v>5000</v>
      </c>
      <c r="FGD48" s="363"/>
      <c r="FGE48" s="255">
        <f t="shared" si="2118"/>
        <v>5000</v>
      </c>
      <c r="FGF48" s="363"/>
      <c r="FGG48" s="255">
        <f t="shared" si="2119"/>
        <v>5000</v>
      </c>
      <c r="FGH48" s="363"/>
      <c r="FGI48" s="255">
        <f t="shared" si="2120"/>
        <v>5000</v>
      </c>
      <c r="FGJ48" s="363"/>
      <c r="FGK48" s="255">
        <f t="shared" si="2121"/>
        <v>5000</v>
      </c>
      <c r="FGL48" s="363"/>
      <c r="FGM48" s="255">
        <f t="shared" si="2122"/>
        <v>5000</v>
      </c>
      <c r="FGN48" s="363"/>
      <c r="FGO48" s="255">
        <f t="shared" si="2123"/>
        <v>5000</v>
      </c>
      <c r="FGP48" s="363"/>
      <c r="FGQ48" s="255">
        <f t="shared" si="2124"/>
        <v>5000</v>
      </c>
      <c r="FGR48" s="363"/>
      <c r="FGS48" s="255">
        <f t="shared" si="2125"/>
        <v>5000</v>
      </c>
      <c r="FGT48" s="363"/>
      <c r="FGU48" s="255">
        <f t="shared" si="2126"/>
        <v>5000</v>
      </c>
      <c r="FGV48" s="363"/>
      <c r="FGW48" s="255">
        <f t="shared" si="2127"/>
        <v>5000</v>
      </c>
      <c r="FGX48" s="363"/>
      <c r="FGY48" s="255">
        <f t="shared" si="2128"/>
        <v>5000</v>
      </c>
      <c r="FGZ48" s="363"/>
      <c r="FHA48" s="255">
        <f t="shared" si="2129"/>
        <v>5000</v>
      </c>
      <c r="FHB48" s="363"/>
      <c r="FHC48" s="255">
        <f t="shared" si="2130"/>
        <v>5000</v>
      </c>
      <c r="FHD48" s="363"/>
      <c r="FHE48" s="255">
        <f t="shared" si="2131"/>
        <v>5000</v>
      </c>
      <c r="FHF48" s="363"/>
      <c r="FHG48" s="255">
        <f t="shared" si="2132"/>
        <v>5000</v>
      </c>
      <c r="FHH48" s="363"/>
      <c r="FHI48" s="255">
        <f t="shared" si="2133"/>
        <v>5000</v>
      </c>
      <c r="FHJ48" s="363"/>
      <c r="FHK48" s="255">
        <f t="shared" si="2134"/>
        <v>5000</v>
      </c>
      <c r="FHL48" s="363"/>
      <c r="FHM48" s="255">
        <f t="shared" si="2135"/>
        <v>5000</v>
      </c>
      <c r="FHN48" s="363"/>
      <c r="FHO48" s="255">
        <f t="shared" si="2136"/>
        <v>5000</v>
      </c>
      <c r="FHP48" s="363"/>
      <c r="FHQ48" s="255">
        <f t="shared" si="2137"/>
        <v>5000</v>
      </c>
      <c r="FHR48" s="363"/>
      <c r="FHS48" s="255">
        <f t="shared" si="2138"/>
        <v>5000</v>
      </c>
      <c r="FHT48" s="363"/>
      <c r="FHU48" s="255">
        <f t="shared" si="2139"/>
        <v>5000</v>
      </c>
      <c r="FHV48" s="363"/>
      <c r="FHW48" s="255">
        <f t="shared" si="2140"/>
        <v>5000</v>
      </c>
      <c r="FHX48" s="363"/>
      <c r="FHY48" s="255">
        <f t="shared" si="2141"/>
        <v>5000</v>
      </c>
      <c r="FHZ48" s="363"/>
      <c r="FIA48" s="255">
        <f t="shared" si="2142"/>
        <v>5000</v>
      </c>
      <c r="FIB48" s="363"/>
      <c r="FIC48" s="255">
        <f t="shared" si="2143"/>
        <v>5000</v>
      </c>
      <c r="FID48" s="363"/>
      <c r="FIE48" s="255">
        <f t="shared" si="2144"/>
        <v>5000</v>
      </c>
      <c r="FIF48" s="363"/>
      <c r="FIG48" s="255">
        <f t="shared" si="2145"/>
        <v>5000</v>
      </c>
      <c r="FIH48" s="363"/>
      <c r="FII48" s="255">
        <f t="shared" si="2146"/>
        <v>5000</v>
      </c>
      <c r="FIJ48" s="363"/>
      <c r="FIK48" s="255">
        <f t="shared" si="2147"/>
        <v>5000</v>
      </c>
      <c r="FIL48" s="363"/>
      <c r="FIM48" s="255">
        <f t="shared" si="2148"/>
        <v>5000</v>
      </c>
      <c r="FIN48" s="363"/>
      <c r="FIO48" s="255">
        <f t="shared" si="2149"/>
        <v>5000</v>
      </c>
      <c r="FIP48" s="363"/>
      <c r="FIQ48" s="255">
        <f t="shared" si="2150"/>
        <v>5000</v>
      </c>
      <c r="FIR48" s="363"/>
      <c r="FIS48" s="255">
        <f t="shared" si="2151"/>
        <v>5000</v>
      </c>
      <c r="FIT48" s="363"/>
      <c r="FIU48" s="255">
        <f t="shared" si="2152"/>
        <v>5000</v>
      </c>
      <c r="FIV48" s="363"/>
      <c r="FIW48" s="255">
        <f t="shared" si="2153"/>
        <v>5000</v>
      </c>
      <c r="FIX48" s="363"/>
      <c r="FIY48" s="255">
        <f t="shared" si="2154"/>
        <v>5000</v>
      </c>
      <c r="FIZ48" s="363"/>
      <c r="FJA48" s="255">
        <f t="shared" si="2155"/>
        <v>5000</v>
      </c>
      <c r="FJB48" s="363"/>
      <c r="FJC48" s="255">
        <f t="shared" si="2156"/>
        <v>5000</v>
      </c>
      <c r="FJD48" s="363"/>
      <c r="FJE48" s="255">
        <f t="shared" si="2157"/>
        <v>5000</v>
      </c>
      <c r="FJF48" s="363"/>
      <c r="FJG48" s="255">
        <f t="shared" si="2158"/>
        <v>5000</v>
      </c>
      <c r="FJH48" s="363"/>
      <c r="FJI48" s="255">
        <f t="shared" si="2159"/>
        <v>5000</v>
      </c>
      <c r="FJJ48" s="363"/>
      <c r="FJK48" s="255">
        <f t="shared" si="2160"/>
        <v>5000</v>
      </c>
      <c r="FJL48" s="363"/>
      <c r="FJM48" s="255">
        <f t="shared" si="2161"/>
        <v>5000</v>
      </c>
      <c r="FJN48" s="363"/>
      <c r="FJO48" s="255">
        <f t="shared" si="2162"/>
        <v>5000</v>
      </c>
      <c r="FJP48" s="363"/>
      <c r="FJQ48" s="255">
        <f t="shared" si="2163"/>
        <v>5000</v>
      </c>
      <c r="FJR48" s="363"/>
      <c r="FJS48" s="255">
        <f t="shared" si="2164"/>
        <v>5000</v>
      </c>
      <c r="FJT48" s="363"/>
      <c r="FJU48" s="255">
        <f t="shared" si="2165"/>
        <v>5000</v>
      </c>
      <c r="FJV48" s="363"/>
      <c r="FJW48" s="255">
        <f t="shared" si="2166"/>
        <v>5000</v>
      </c>
      <c r="FJX48" s="363"/>
      <c r="FJY48" s="255">
        <f t="shared" si="2167"/>
        <v>5000</v>
      </c>
      <c r="FJZ48" s="363"/>
      <c r="FKA48" s="255">
        <f t="shared" si="2168"/>
        <v>5000</v>
      </c>
      <c r="FKB48" s="363"/>
      <c r="FKC48" s="255">
        <f t="shared" si="2169"/>
        <v>5000</v>
      </c>
      <c r="FKD48" s="363"/>
      <c r="FKE48" s="255">
        <f t="shared" si="2170"/>
        <v>5000</v>
      </c>
      <c r="FKF48" s="363"/>
      <c r="FKG48" s="255">
        <f t="shared" si="2171"/>
        <v>5000</v>
      </c>
      <c r="FKH48" s="363"/>
      <c r="FKI48" s="255">
        <f t="shared" si="2172"/>
        <v>5000</v>
      </c>
      <c r="FKJ48" s="363"/>
      <c r="FKK48" s="255">
        <f t="shared" si="2173"/>
        <v>5000</v>
      </c>
      <c r="FKL48" s="363"/>
      <c r="FKM48" s="255">
        <f t="shared" si="2174"/>
        <v>5000</v>
      </c>
      <c r="FKN48" s="363"/>
      <c r="FKO48" s="255">
        <f t="shared" si="2175"/>
        <v>5000</v>
      </c>
      <c r="FKP48" s="363"/>
      <c r="FKQ48" s="255">
        <f t="shared" si="2176"/>
        <v>5000</v>
      </c>
      <c r="FKR48" s="363"/>
      <c r="FKS48" s="255">
        <f t="shared" si="2177"/>
        <v>5000</v>
      </c>
      <c r="FKT48" s="363"/>
      <c r="FKU48" s="255">
        <f t="shared" si="2178"/>
        <v>5000</v>
      </c>
      <c r="FKV48" s="363"/>
      <c r="FKW48" s="255">
        <f t="shared" si="2179"/>
        <v>5000</v>
      </c>
      <c r="FKX48" s="363"/>
      <c r="FKY48" s="255">
        <f t="shared" si="2180"/>
        <v>5000</v>
      </c>
      <c r="FKZ48" s="363"/>
      <c r="FLA48" s="255">
        <f t="shared" si="2181"/>
        <v>5000</v>
      </c>
      <c r="FLB48" s="363"/>
      <c r="FLC48" s="255">
        <f t="shared" si="2182"/>
        <v>5000</v>
      </c>
      <c r="FLD48" s="363"/>
      <c r="FLE48" s="255">
        <f t="shared" si="2183"/>
        <v>5000</v>
      </c>
      <c r="FLF48" s="363"/>
      <c r="FLG48" s="255">
        <f t="shared" si="2184"/>
        <v>5000</v>
      </c>
      <c r="FLH48" s="363"/>
      <c r="FLI48" s="255">
        <f t="shared" si="2185"/>
        <v>5000</v>
      </c>
      <c r="FLJ48" s="363"/>
      <c r="FLK48" s="255">
        <f t="shared" si="2186"/>
        <v>5000</v>
      </c>
      <c r="FLL48" s="363"/>
      <c r="FLM48" s="255">
        <f t="shared" si="2187"/>
        <v>5000</v>
      </c>
      <c r="FLN48" s="363"/>
      <c r="FLO48" s="255">
        <f t="shared" si="2188"/>
        <v>5000</v>
      </c>
      <c r="FLP48" s="363"/>
      <c r="FLQ48" s="255">
        <f t="shared" si="2189"/>
        <v>5000</v>
      </c>
      <c r="FLR48" s="363"/>
      <c r="FLS48" s="255">
        <f t="shared" si="2190"/>
        <v>5000</v>
      </c>
      <c r="FLT48" s="363"/>
      <c r="FLU48" s="255">
        <f t="shared" si="2191"/>
        <v>5000</v>
      </c>
      <c r="FLV48" s="363"/>
      <c r="FLW48" s="255">
        <f t="shared" si="2192"/>
        <v>5000</v>
      </c>
      <c r="FLX48" s="363"/>
      <c r="FLY48" s="255">
        <f t="shared" si="2193"/>
        <v>5000</v>
      </c>
      <c r="FLZ48" s="363"/>
      <c r="FMA48" s="255">
        <f t="shared" si="2194"/>
        <v>5000</v>
      </c>
      <c r="FMB48" s="363"/>
      <c r="FMC48" s="255">
        <f t="shared" si="2195"/>
        <v>5000</v>
      </c>
      <c r="FMD48" s="363"/>
      <c r="FME48" s="255">
        <f t="shared" si="2196"/>
        <v>5000</v>
      </c>
      <c r="FMF48" s="363"/>
      <c r="FMG48" s="255">
        <f t="shared" si="2197"/>
        <v>5000</v>
      </c>
      <c r="FMH48" s="363"/>
      <c r="FMI48" s="255">
        <f t="shared" si="2198"/>
        <v>5000</v>
      </c>
      <c r="FMJ48" s="363"/>
      <c r="FMK48" s="255">
        <f t="shared" si="2199"/>
        <v>5000</v>
      </c>
      <c r="FML48" s="363"/>
      <c r="FMM48" s="255">
        <f t="shared" si="2200"/>
        <v>5000</v>
      </c>
      <c r="FMN48" s="363"/>
      <c r="FMO48" s="255">
        <f t="shared" si="2201"/>
        <v>5000</v>
      </c>
      <c r="FMP48" s="363"/>
      <c r="FMQ48" s="255">
        <f t="shared" si="2202"/>
        <v>5000</v>
      </c>
      <c r="FMR48" s="363"/>
      <c r="FMS48" s="255">
        <f t="shared" si="2203"/>
        <v>5000</v>
      </c>
      <c r="FMT48" s="363"/>
      <c r="FMU48" s="255">
        <f t="shared" si="2204"/>
        <v>5000</v>
      </c>
      <c r="FMV48" s="363"/>
      <c r="FMW48" s="255">
        <f t="shared" si="2205"/>
        <v>5000</v>
      </c>
      <c r="FMX48" s="363"/>
      <c r="FMY48" s="255">
        <f t="shared" si="2206"/>
        <v>5000</v>
      </c>
      <c r="FMZ48" s="363"/>
      <c r="FNA48" s="255">
        <f t="shared" si="2207"/>
        <v>5000</v>
      </c>
      <c r="FNB48" s="363"/>
      <c r="FNC48" s="255">
        <f t="shared" si="2208"/>
        <v>5000</v>
      </c>
      <c r="FND48" s="363"/>
      <c r="FNE48" s="255">
        <f t="shared" si="2209"/>
        <v>5000</v>
      </c>
      <c r="FNF48" s="363"/>
      <c r="FNG48" s="255">
        <f t="shared" si="2210"/>
        <v>5000</v>
      </c>
      <c r="FNH48" s="363"/>
      <c r="FNI48" s="255">
        <f t="shared" si="2211"/>
        <v>5000</v>
      </c>
      <c r="FNJ48" s="363"/>
      <c r="FNK48" s="255">
        <f t="shared" si="2212"/>
        <v>5000</v>
      </c>
      <c r="FNL48" s="363"/>
      <c r="FNM48" s="255">
        <f t="shared" si="2213"/>
        <v>5000</v>
      </c>
      <c r="FNN48" s="363"/>
      <c r="FNO48" s="255">
        <f t="shared" si="2214"/>
        <v>5000</v>
      </c>
      <c r="FNP48" s="363"/>
      <c r="FNQ48" s="255">
        <f t="shared" si="2215"/>
        <v>5000</v>
      </c>
      <c r="FNR48" s="363"/>
      <c r="FNS48" s="255">
        <f t="shared" si="2216"/>
        <v>5000</v>
      </c>
      <c r="FNT48" s="363"/>
      <c r="FNU48" s="255">
        <f t="shared" si="2217"/>
        <v>5000</v>
      </c>
      <c r="FNV48" s="363"/>
      <c r="FNW48" s="255">
        <f t="shared" si="2218"/>
        <v>5000</v>
      </c>
      <c r="FNX48" s="363"/>
      <c r="FNY48" s="255">
        <f t="shared" si="2219"/>
        <v>5000</v>
      </c>
      <c r="FNZ48" s="363"/>
      <c r="FOA48" s="255">
        <f t="shared" si="2220"/>
        <v>5000</v>
      </c>
      <c r="FOB48" s="363"/>
      <c r="FOC48" s="255">
        <f t="shared" si="2221"/>
        <v>5000</v>
      </c>
      <c r="FOD48" s="363"/>
      <c r="FOE48" s="255">
        <f t="shared" si="2222"/>
        <v>5000</v>
      </c>
      <c r="FOF48" s="363"/>
      <c r="FOG48" s="255">
        <f t="shared" si="2223"/>
        <v>5000</v>
      </c>
      <c r="FOH48" s="363"/>
      <c r="FOI48" s="255">
        <f t="shared" si="2224"/>
        <v>5000</v>
      </c>
      <c r="FOJ48" s="363"/>
      <c r="FOK48" s="255">
        <f t="shared" si="2225"/>
        <v>5000</v>
      </c>
      <c r="FOL48" s="363"/>
      <c r="FOM48" s="255">
        <f t="shared" si="2226"/>
        <v>5000</v>
      </c>
      <c r="FON48" s="363"/>
      <c r="FOO48" s="255">
        <f t="shared" si="2227"/>
        <v>5000</v>
      </c>
      <c r="FOP48" s="363"/>
      <c r="FOQ48" s="255">
        <f t="shared" si="2228"/>
        <v>5000</v>
      </c>
      <c r="FOR48" s="363"/>
      <c r="FOS48" s="255">
        <f t="shared" si="2229"/>
        <v>5000</v>
      </c>
      <c r="FOT48" s="363"/>
      <c r="FOU48" s="255">
        <f t="shared" si="2230"/>
        <v>5000</v>
      </c>
      <c r="FOV48" s="363"/>
      <c r="FOW48" s="255">
        <f t="shared" si="2231"/>
        <v>5000</v>
      </c>
      <c r="FOX48" s="363"/>
      <c r="FOY48" s="255">
        <f t="shared" si="2232"/>
        <v>5000</v>
      </c>
      <c r="FOZ48" s="363"/>
      <c r="FPA48" s="255">
        <f t="shared" si="2233"/>
        <v>5000</v>
      </c>
      <c r="FPB48" s="363"/>
      <c r="FPC48" s="255">
        <f t="shared" si="2234"/>
        <v>5000</v>
      </c>
      <c r="FPD48" s="363"/>
      <c r="FPE48" s="255">
        <f t="shared" si="2235"/>
        <v>5000</v>
      </c>
      <c r="FPF48" s="363"/>
      <c r="FPG48" s="255">
        <f t="shared" si="2236"/>
        <v>5000</v>
      </c>
      <c r="FPH48" s="363"/>
      <c r="FPI48" s="255">
        <f t="shared" si="2237"/>
        <v>5000</v>
      </c>
      <c r="FPJ48" s="363"/>
      <c r="FPK48" s="255">
        <f t="shared" si="2238"/>
        <v>5000</v>
      </c>
      <c r="FPL48" s="363"/>
      <c r="FPM48" s="255">
        <f t="shared" si="2239"/>
        <v>5000</v>
      </c>
      <c r="FPN48" s="363"/>
      <c r="FPO48" s="255">
        <f t="shared" si="2240"/>
        <v>5000</v>
      </c>
      <c r="FPP48" s="363"/>
      <c r="FPQ48" s="255">
        <f t="shared" si="2241"/>
        <v>5000</v>
      </c>
      <c r="FPR48" s="363"/>
      <c r="FPS48" s="255">
        <f t="shared" si="2242"/>
        <v>5000</v>
      </c>
      <c r="FPT48" s="363"/>
      <c r="FPU48" s="255">
        <f t="shared" si="2243"/>
        <v>5000</v>
      </c>
      <c r="FPV48" s="363"/>
      <c r="FPW48" s="255">
        <f t="shared" si="2244"/>
        <v>5000</v>
      </c>
      <c r="FPX48" s="363"/>
      <c r="FPY48" s="255">
        <f t="shared" si="2245"/>
        <v>5000</v>
      </c>
      <c r="FPZ48" s="363"/>
      <c r="FQA48" s="255">
        <f t="shared" si="2246"/>
        <v>5000</v>
      </c>
      <c r="FQB48" s="363"/>
      <c r="FQC48" s="255">
        <f t="shared" si="2247"/>
        <v>5000</v>
      </c>
      <c r="FQD48" s="363"/>
      <c r="FQE48" s="255">
        <f t="shared" si="2248"/>
        <v>5000</v>
      </c>
      <c r="FQF48" s="363"/>
      <c r="FQG48" s="255">
        <f t="shared" si="2249"/>
        <v>5000</v>
      </c>
      <c r="FQH48" s="363"/>
      <c r="FQI48" s="255">
        <f t="shared" si="2250"/>
        <v>5000</v>
      </c>
      <c r="FQJ48" s="363"/>
      <c r="FQK48" s="255">
        <f t="shared" si="2251"/>
        <v>5000</v>
      </c>
      <c r="FQL48" s="363"/>
      <c r="FQM48" s="255">
        <f t="shared" si="2252"/>
        <v>5000</v>
      </c>
      <c r="FQN48" s="363"/>
      <c r="FQO48" s="255">
        <f t="shared" si="2253"/>
        <v>5000</v>
      </c>
      <c r="FQP48" s="363"/>
      <c r="FQQ48" s="255">
        <f t="shared" si="2254"/>
        <v>5000</v>
      </c>
      <c r="FQR48" s="363"/>
      <c r="FQS48" s="255">
        <f t="shared" si="2255"/>
        <v>5000</v>
      </c>
      <c r="FQT48" s="363"/>
      <c r="FQU48" s="255">
        <f t="shared" si="2256"/>
        <v>5000</v>
      </c>
      <c r="FQV48" s="363"/>
      <c r="FQW48" s="255">
        <f t="shared" si="2257"/>
        <v>5000</v>
      </c>
      <c r="FQX48" s="363"/>
      <c r="FQY48" s="255">
        <f t="shared" si="2258"/>
        <v>5000</v>
      </c>
      <c r="FQZ48" s="363"/>
      <c r="FRA48" s="255">
        <f t="shared" si="2259"/>
        <v>5000</v>
      </c>
      <c r="FRB48" s="363"/>
      <c r="FRC48" s="255">
        <f t="shared" si="2260"/>
        <v>5000</v>
      </c>
      <c r="FRD48" s="363"/>
      <c r="FRE48" s="255">
        <f t="shared" si="2261"/>
        <v>5000</v>
      </c>
      <c r="FRF48" s="363"/>
      <c r="FRG48" s="255">
        <f t="shared" si="2262"/>
        <v>5000</v>
      </c>
      <c r="FRH48" s="363"/>
      <c r="FRI48" s="255">
        <f t="shared" si="2263"/>
        <v>5000</v>
      </c>
      <c r="FRJ48" s="363"/>
      <c r="FRK48" s="255">
        <f t="shared" si="2264"/>
        <v>5000</v>
      </c>
      <c r="FRL48" s="363"/>
      <c r="FRM48" s="255">
        <f t="shared" si="2265"/>
        <v>5000</v>
      </c>
      <c r="FRN48" s="363"/>
      <c r="FRO48" s="255">
        <f t="shared" si="2266"/>
        <v>5000</v>
      </c>
      <c r="FRP48" s="363"/>
      <c r="FRQ48" s="255">
        <f t="shared" si="2267"/>
        <v>5000</v>
      </c>
      <c r="FRR48" s="363"/>
      <c r="FRS48" s="255">
        <f t="shared" si="2268"/>
        <v>5000</v>
      </c>
      <c r="FRT48" s="363"/>
      <c r="FRU48" s="255">
        <f t="shared" si="2269"/>
        <v>5000</v>
      </c>
      <c r="FRV48" s="363"/>
      <c r="FRW48" s="255">
        <f t="shared" si="2270"/>
        <v>5000</v>
      </c>
      <c r="FRX48" s="363"/>
      <c r="FRY48" s="255">
        <f t="shared" si="2271"/>
        <v>5000</v>
      </c>
      <c r="FRZ48" s="363"/>
      <c r="FSA48" s="255">
        <f t="shared" si="2272"/>
        <v>5000</v>
      </c>
      <c r="FSB48" s="363"/>
      <c r="FSC48" s="255">
        <f t="shared" si="2273"/>
        <v>5000</v>
      </c>
      <c r="FSD48" s="363"/>
      <c r="FSE48" s="255">
        <f t="shared" si="2274"/>
        <v>5000</v>
      </c>
      <c r="FSF48" s="363"/>
      <c r="FSG48" s="255">
        <f t="shared" si="2275"/>
        <v>5000</v>
      </c>
      <c r="FSH48" s="363"/>
      <c r="FSI48" s="255">
        <f t="shared" si="2276"/>
        <v>5000</v>
      </c>
      <c r="FSJ48" s="363"/>
      <c r="FSK48" s="255">
        <f t="shared" si="2277"/>
        <v>5000</v>
      </c>
      <c r="FSL48" s="363"/>
      <c r="FSM48" s="255">
        <f t="shared" si="2278"/>
        <v>5000</v>
      </c>
      <c r="FSN48" s="363"/>
      <c r="FSO48" s="255">
        <f t="shared" si="2279"/>
        <v>5000</v>
      </c>
      <c r="FSP48" s="363"/>
      <c r="FSQ48" s="255">
        <f t="shared" si="2280"/>
        <v>5000</v>
      </c>
      <c r="FSR48" s="363"/>
      <c r="FSS48" s="255">
        <f t="shared" si="2281"/>
        <v>5000</v>
      </c>
      <c r="FST48" s="363"/>
      <c r="FSU48" s="255">
        <f t="shared" si="2282"/>
        <v>5000</v>
      </c>
      <c r="FSV48" s="363"/>
      <c r="FSW48" s="255">
        <f t="shared" si="2283"/>
        <v>5000</v>
      </c>
      <c r="FSX48" s="363"/>
      <c r="FSY48" s="255">
        <f t="shared" si="2284"/>
        <v>5000</v>
      </c>
      <c r="FSZ48" s="363"/>
      <c r="FTA48" s="255">
        <f t="shared" si="2285"/>
        <v>5000</v>
      </c>
      <c r="FTB48" s="363"/>
      <c r="FTC48" s="255">
        <f t="shared" si="2286"/>
        <v>5000</v>
      </c>
      <c r="FTD48" s="363"/>
      <c r="FTE48" s="255">
        <f t="shared" si="2287"/>
        <v>5000</v>
      </c>
      <c r="FTF48" s="363"/>
      <c r="FTG48" s="255">
        <f t="shared" si="2288"/>
        <v>5000</v>
      </c>
      <c r="FTH48" s="363"/>
      <c r="FTI48" s="255">
        <f t="shared" si="2289"/>
        <v>5000</v>
      </c>
      <c r="FTJ48" s="363"/>
      <c r="FTK48" s="255">
        <f t="shared" si="2290"/>
        <v>5000</v>
      </c>
      <c r="FTL48" s="363"/>
      <c r="FTM48" s="255">
        <f t="shared" si="2291"/>
        <v>5000</v>
      </c>
      <c r="FTN48" s="363"/>
      <c r="FTO48" s="255">
        <f t="shared" si="2292"/>
        <v>5000</v>
      </c>
      <c r="FTP48" s="363"/>
      <c r="FTQ48" s="255">
        <f t="shared" si="2293"/>
        <v>5000</v>
      </c>
      <c r="FTR48" s="363"/>
      <c r="FTS48" s="255">
        <f t="shared" si="2294"/>
        <v>5000</v>
      </c>
      <c r="FTT48" s="363"/>
      <c r="FTU48" s="255">
        <f t="shared" si="2295"/>
        <v>5000</v>
      </c>
      <c r="FTV48" s="363"/>
      <c r="FTW48" s="255">
        <f t="shared" si="2296"/>
        <v>5000</v>
      </c>
      <c r="FTX48" s="363"/>
      <c r="FTY48" s="255">
        <f t="shared" si="2297"/>
        <v>5000</v>
      </c>
      <c r="FTZ48" s="363"/>
      <c r="FUA48" s="255">
        <f t="shared" si="2298"/>
        <v>5000</v>
      </c>
      <c r="FUB48" s="363"/>
      <c r="FUC48" s="255">
        <f t="shared" si="2299"/>
        <v>5000</v>
      </c>
      <c r="FUD48" s="363"/>
      <c r="FUE48" s="255">
        <f t="shared" si="2300"/>
        <v>5000</v>
      </c>
      <c r="FUF48" s="363"/>
      <c r="FUG48" s="255">
        <f t="shared" si="2301"/>
        <v>5000</v>
      </c>
      <c r="FUH48" s="363"/>
      <c r="FUI48" s="255">
        <f t="shared" si="2302"/>
        <v>5000</v>
      </c>
      <c r="FUJ48" s="363"/>
      <c r="FUK48" s="255">
        <f t="shared" si="2303"/>
        <v>5000</v>
      </c>
      <c r="FUL48" s="363"/>
      <c r="FUM48" s="255">
        <f t="shared" si="2304"/>
        <v>5000</v>
      </c>
      <c r="FUN48" s="363"/>
      <c r="FUO48" s="255">
        <f t="shared" si="2305"/>
        <v>5000</v>
      </c>
      <c r="FUP48" s="363"/>
      <c r="FUQ48" s="255">
        <f t="shared" si="2306"/>
        <v>5000</v>
      </c>
      <c r="FUR48" s="363"/>
      <c r="FUS48" s="255">
        <f t="shared" si="2307"/>
        <v>5000</v>
      </c>
      <c r="FUT48" s="363"/>
      <c r="FUU48" s="255">
        <f t="shared" si="2308"/>
        <v>5000</v>
      </c>
      <c r="FUV48" s="363"/>
      <c r="FUW48" s="255">
        <f t="shared" si="2309"/>
        <v>5000</v>
      </c>
      <c r="FUX48" s="363"/>
      <c r="FUY48" s="255">
        <f t="shared" si="2310"/>
        <v>5000</v>
      </c>
      <c r="FUZ48" s="363"/>
      <c r="FVA48" s="255">
        <f t="shared" si="2311"/>
        <v>5000</v>
      </c>
      <c r="FVB48" s="363"/>
      <c r="FVC48" s="255">
        <f t="shared" si="2312"/>
        <v>5000</v>
      </c>
      <c r="FVD48" s="363"/>
      <c r="FVE48" s="255">
        <f t="shared" si="2313"/>
        <v>5000</v>
      </c>
      <c r="FVF48" s="363"/>
      <c r="FVG48" s="255">
        <f t="shared" si="2314"/>
        <v>5000</v>
      </c>
      <c r="FVH48" s="363"/>
      <c r="FVI48" s="255">
        <f t="shared" si="2315"/>
        <v>5000</v>
      </c>
      <c r="FVJ48" s="363"/>
      <c r="FVK48" s="255">
        <f t="shared" si="2316"/>
        <v>5000</v>
      </c>
      <c r="FVL48" s="363"/>
      <c r="FVM48" s="255">
        <f t="shared" si="2317"/>
        <v>5000</v>
      </c>
      <c r="FVN48" s="363"/>
      <c r="FVO48" s="255">
        <f t="shared" si="2318"/>
        <v>5000</v>
      </c>
      <c r="FVP48" s="363"/>
      <c r="FVQ48" s="255">
        <f t="shared" si="2319"/>
        <v>5000</v>
      </c>
      <c r="FVR48" s="363"/>
      <c r="FVS48" s="255">
        <f t="shared" si="2320"/>
        <v>5000</v>
      </c>
      <c r="FVT48" s="363"/>
      <c r="FVU48" s="255">
        <f t="shared" si="2321"/>
        <v>5000</v>
      </c>
      <c r="FVV48" s="363"/>
      <c r="FVW48" s="255">
        <f t="shared" si="2322"/>
        <v>5000</v>
      </c>
      <c r="FVX48" s="363"/>
      <c r="FVY48" s="255">
        <f t="shared" si="2323"/>
        <v>5000</v>
      </c>
      <c r="FVZ48" s="363"/>
      <c r="FWA48" s="255">
        <f t="shared" si="2324"/>
        <v>5000</v>
      </c>
      <c r="FWB48" s="363"/>
      <c r="FWC48" s="255">
        <f t="shared" si="2325"/>
        <v>5000</v>
      </c>
      <c r="FWD48" s="363"/>
      <c r="FWE48" s="255">
        <f t="shared" si="2326"/>
        <v>5000</v>
      </c>
      <c r="FWF48" s="363"/>
      <c r="FWG48" s="255">
        <f t="shared" si="2327"/>
        <v>5000</v>
      </c>
      <c r="FWH48" s="363"/>
      <c r="FWI48" s="255">
        <f t="shared" si="2328"/>
        <v>5000</v>
      </c>
      <c r="FWJ48" s="363"/>
      <c r="FWK48" s="255">
        <f t="shared" si="2329"/>
        <v>5000</v>
      </c>
      <c r="FWL48" s="363"/>
      <c r="FWM48" s="255">
        <f t="shared" si="2330"/>
        <v>5000</v>
      </c>
      <c r="FWN48" s="363"/>
      <c r="FWO48" s="255">
        <f t="shared" si="2331"/>
        <v>5000</v>
      </c>
      <c r="FWP48" s="363"/>
      <c r="FWQ48" s="255">
        <f t="shared" si="2332"/>
        <v>5000</v>
      </c>
      <c r="FWR48" s="363"/>
      <c r="FWS48" s="255">
        <f t="shared" si="2333"/>
        <v>5000</v>
      </c>
      <c r="FWT48" s="363"/>
      <c r="FWU48" s="255">
        <f t="shared" si="2334"/>
        <v>5000</v>
      </c>
      <c r="FWV48" s="363"/>
      <c r="FWW48" s="255">
        <f t="shared" si="2335"/>
        <v>5000</v>
      </c>
      <c r="FWX48" s="363"/>
      <c r="FWY48" s="255">
        <f t="shared" si="2336"/>
        <v>5000</v>
      </c>
      <c r="FWZ48" s="363"/>
      <c r="FXA48" s="255">
        <f t="shared" si="2337"/>
        <v>5000</v>
      </c>
      <c r="FXB48" s="363"/>
      <c r="FXC48" s="255">
        <f t="shared" si="2338"/>
        <v>5000</v>
      </c>
      <c r="FXD48" s="363"/>
      <c r="FXE48" s="255">
        <f t="shared" si="2339"/>
        <v>5000</v>
      </c>
      <c r="FXF48" s="363"/>
      <c r="FXG48" s="255">
        <f t="shared" si="2340"/>
        <v>5000</v>
      </c>
      <c r="FXH48" s="363"/>
      <c r="FXI48" s="255">
        <f t="shared" si="2341"/>
        <v>5000</v>
      </c>
      <c r="FXJ48" s="363"/>
      <c r="FXK48" s="255">
        <f t="shared" si="2342"/>
        <v>5000</v>
      </c>
      <c r="FXL48" s="363"/>
      <c r="FXM48" s="255">
        <f t="shared" si="2343"/>
        <v>5000</v>
      </c>
      <c r="FXN48" s="363"/>
      <c r="FXO48" s="255">
        <f t="shared" si="2344"/>
        <v>5000</v>
      </c>
      <c r="FXP48" s="363"/>
      <c r="FXQ48" s="255">
        <f t="shared" si="2345"/>
        <v>5000</v>
      </c>
      <c r="FXR48" s="363"/>
      <c r="FXS48" s="255">
        <f t="shared" si="2346"/>
        <v>5000</v>
      </c>
      <c r="FXT48" s="363"/>
      <c r="FXU48" s="255">
        <f t="shared" si="2347"/>
        <v>5000</v>
      </c>
      <c r="FXV48" s="363"/>
      <c r="FXW48" s="255">
        <f t="shared" si="2348"/>
        <v>5000</v>
      </c>
      <c r="FXX48" s="363"/>
      <c r="FXY48" s="255">
        <f t="shared" si="2349"/>
        <v>5000</v>
      </c>
      <c r="FXZ48" s="363"/>
      <c r="FYA48" s="255">
        <f t="shared" si="2350"/>
        <v>5000</v>
      </c>
      <c r="FYB48" s="363"/>
      <c r="FYC48" s="255">
        <f t="shared" si="2351"/>
        <v>5000</v>
      </c>
      <c r="FYD48" s="363"/>
      <c r="FYE48" s="255">
        <f t="shared" si="2352"/>
        <v>5000</v>
      </c>
      <c r="FYF48" s="363"/>
      <c r="FYG48" s="255">
        <f t="shared" si="2353"/>
        <v>5000</v>
      </c>
      <c r="FYH48" s="363"/>
      <c r="FYI48" s="255">
        <f t="shared" si="2354"/>
        <v>5000</v>
      </c>
      <c r="FYJ48" s="363"/>
      <c r="FYK48" s="255">
        <f t="shared" si="2355"/>
        <v>5000</v>
      </c>
      <c r="FYL48" s="363"/>
      <c r="FYM48" s="255">
        <f t="shared" si="2356"/>
        <v>5000</v>
      </c>
      <c r="FYN48" s="363"/>
      <c r="FYO48" s="255">
        <f t="shared" si="2357"/>
        <v>5000</v>
      </c>
      <c r="FYP48" s="363"/>
      <c r="FYQ48" s="255">
        <f t="shared" si="2358"/>
        <v>5000</v>
      </c>
      <c r="FYR48" s="363"/>
      <c r="FYS48" s="255">
        <f t="shared" si="2359"/>
        <v>5000</v>
      </c>
      <c r="FYT48" s="363"/>
      <c r="FYU48" s="255">
        <f t="shared" si="2360"/>
        <v>5000</v>
      </c>
      <c r="FYV48" s="363"/>
      <c r="FYW48" s="255">
        <f t="shared" si="2361"/>
        <v>5000</v>
      </c>
      <c r="FYX48" s="363"/>
      <c r="FYY48" s="255">
        <f t="shared" si="2362"/>
        <v>5000</v>
      </c>
      <c r="FYZ48" s="363"/>
      <c r="FZA48" s="255">
        <f t="shared" si="2363"/>
        <v>5000</v>
      </c>
      <c r="FZB48" s="363"/>
      <c r="FZC48" s="255">
        <f t="shared" si="2364"/>
        <v>5000</v>
      </c>
      <c r="FZD48" s="363"/>
      <c r="FZE48" s="255">
        <f t="shared" si="2365"/>
        <v>5000</v>
      </c>
      <c r="FZF48" s="363"/>
      <c r="FZG48" s="255">
        <f t="shared" si="2366"/>
        <v>5000</v>
      </c>
      <c r="FZH48" s="363"/>
      <c r="FZI48" s="255">
        <f t="shared" si="2367"/>
        <v>5000</v>
      </c>
      <c r="FZJ48" s="363"/>
      <c r="FZK48" s="255">
        <f t="shared" si="2368"/>
        <v>5000</v>
      </c>
      <c r="FZL48" s="363"/>
      <c r="FZM48" s="255">
        <f t="shared" si="2369"/>
        <v>5000</v>
      </c>
      <c r="FZN48" s="363"/>
      <c r="FZO48" s="255">
        <f t="shared" si="2370"/>
        <v>5000</v>
      </c>
      <c r="FZP48" s="363"/>
      <c r="FZQ48" s="255">
        <f t="shared" si="2371"/>
        <v>5000</v>
      </c>
      <c r="FZR48" s="363"/>
      <c r="FZS48" s="255">
        <f t="shared" si="2372"/>
        <v>5000</v>
      </c>
      <c r="FZT48" s="363"/>
      <c r="FZU48" s="255">
        <f t="shared" si="2373"/>
        <v>5000</v>
      </c>
      <c r="FZV48" s="363"/>
      <c r="FZW48" s="255">
        <f t="shared" si="2374"/>
        <v>5000</v>
      </c>
      <c r="FZX48" s="363"/>
      <c r="FZY48" s="255">
        <f t="shared" si="2375"/>
        <v>5000</v>
      </c>
      <c r="FZZ48" s="363"/>
      <c r="GAA48" s="255">
        <f t="shared" si="2376"/>
        <v>5000</v>
      </c>
      <c r="GAB48" s="363"/>
      <c r="GAC48" s="255">
        <f t="shared" si="2377"/>
        <v>5000</v>
      </c>
      <c r="GAD48" s="363"/>
      <c r="GAE48" s="255">
        <f t="shared" si="2378"/>
        <v>5000</v>
      </c>
      <c r="GAF48" s="363"/>
      <c r="GAG48" s="255">
        <f t="shared" si="2379"/>
        <v>5000</v>
      </c>
      <c r="GAH48" s="363"/>
      <c r="GAI48" s="255">
        <f t="shared" si="2380"/>
        <v>5000</v>
      </c>
      <c r="GAJ48" s="363"/>
      <c r="GAK48" s="255">
        <f t="shared" si="2381"/>
        <v>5000</v>
      </c>
      <c r="GAL48" s="363"/>
      <c r="GAM48" s="255">
        <f t="shared" si="2382"/>
        <v>5000</v>
      </c>
      <c r="GAN48" s="363"/>
      <c r="GAO48" s="255">
        <f t="shared" si="2383"/>
        <v>5000</v>
      </c>
      <c r="GAP48" s="363"/>
      <c r="GAQ48" s="255">
        <f t="shared" si="2384"/>
        <v>5000</v>
      </c>
      <c r="GAR48" s="363"/>
      <c r="GAS48" s="255">
        <f t="shared" si="2385"/>
        <v>5000</v>
      </c>
      <c r="GAT48" s="363"/>
      <c r="GAU48" s="255">
        <f t="shared" si="2386"/>
        <v>5000</v>
      </c>
      <c r="GAV48" s="363"/>
      <c r="GAW48" s="255">
        <f t="shared" si="2387"/>
        <v>5000</v>
      </c>
      <c r="GAX48" s="363"/>
      <c r="GAY48" s="255">
        <f t="shared" si="2388"/>
        <v>5000</v>
      </c>
      <c r="GAZ48" s="363"/>
      <c r="GBA48" s="255">
        <f t="shared" si="2389"/>
        <v>5000</v>
      </c>
      <c r="GBB48" s="363"/>
      <c r="GBC48" s="255">
        <f t="shared" si="2390"/>
        <v>5000</v>
      </c>
      <c r="GBD48" s="363"/>
      <c r="GBE48" s="255">
        <f t="shared" si="2391"/>
        <v>5000</v>
      </c>
      <c r="GBF48" s="363"/>
      <c r="GBG48" s="255">
        <f t="shared" si="2392"/>
        <v>5000</v>
      </c>
      <c r="GBH48" s="363"/>
      <c r="GBI48" s="255">
        <f t="shared" si="2393"/>
        <v>5000</v>
      </c>
      <c r="GBJ48" s="363"/>
      <c r="GBK48" s="255">
        <f t="shared" si="2394"/>
        <v>5000</v>
      </c>
      <c r="GBL48" s="363"/>
      <c r="GBM48" s="255">
        <f t="shared" si="2395"/>
        <v>5000</v>
      </c>
      <c r="GBN48" s="363"/>
      <c r="GBO48" s="255">
        <f t="shared" si="2396"/>
        <v>5000</v>
      </c>
      <c r="GBP48" s="363"/>
      <c r="GBQ48" s="255">
        <f t="shared" si="2397"/>
        <v>5000</v>
      </c>
      <c r="GBR48" s="363"/>
      <c r="GBS48" s="255">
        <f t="shared" si="2398"/>
        <v>5000</v>
      </c>
      <c r="GBT48" s="363"/>
      <c r="GBU48" s="255">
        <f t="shared" si="2399"/>
        <v>5000</v>
      </c>
      <c r="GBV48" s="363"/>
      <c r="GBW48" s="255">
        <f t="shared" si="2400"/>
        <v>5000</v>
      </c>
      <c r="GBX48" s="363"/>
      <c r="GBY48" s="255">
        <f t="shared" si="2401"/>
        <v>5000</v>
      </c>
      <c r="GBZ48" s="363"/>
      <c r="GCA48" s="255">
        <f t="shared" si="2402"/>
        <v>5000</v>
      </c>
      <c r="GCB48" s="363"/>
      <c r="GCC48" s="255">
        <f t="shared" si="2403"/>
        <v>5000</v>
      </c>
      <c r="GCD48" s="363"/>
      <c r="GCE48" s="255">
        <f t="shared" si="2404"/>
        <v>5000</v>
      </c>
      <c r="GCF48" s="363"/>
      <c r="GCG48" s="255">
        <f t="shared" si="2405"/>
        <v>5000</v>
      </c>
      <c r="GCH48" s="363"/>
      <c r="GCI48" s="255">
        <f t="shared" si="2406"/>
        <v>5000</v>
      </c>
      <c r="GCJ48" s="363"/>
      <c r="GCK48" s="255">
        <f t="shared" si="2407"/>
        <v>5000</v>
      </c>
      <c r="GCL48" s="363"/>
      <c r="GCM48" s="255">
        <f t="shared" si="2408"/>
        <v>5000</v>
      </c>
      <c r="GCN48" s="363"/>
      <c r="GCO48" s="255">
        <f t="shared" si="2409"/>
        <v>5000</v>
      </c>
      <c r="GCP48" s="363"/>
      <c r="GCQ48" s="255">
        <f t="shared" si="2410"/>
        <v>5000</v>
      </c>
      <c r="GCR48" s="363"/>
      <c r="GCS48" s="255">
        <f t="shared" si="2411"/>
        <v>5000</v>
      </c>
      <c r="GCT48" s="363"/>
      <c r="GCU48" s="255">
        <f t="shared" si="2412"/>
        <v>5000</v>
      </c>
      <c r="GCV48" s="363"/>
      <c r="GCW48" s="255">
        <f t="shared" si="2413"/>
        <v>5000</v>
      </c>
      <c r="GCX48" s="363"/>
      <c r="GCY48" s="255">
        <f t="shared" si="2414"/>
        <v>5000</v>
      </c>
      <c r="GCZ48" s="363"/>
      <c r="GDA48" s="255">
        <f t="shared" si="2415"/>
        <v>5000</v>
      </c>
      <c r="GDB48" s="363"/>
      <c r="GDC48" s="255">
        <f t="shared" si="2416"/>
        <v>5000</v>
      </c>
      <c r="GDD48" s="363"/>
      <c r="GDE48" s="255">
        <f t="shared" si="2417"/>
        <v>5000</v>
      </c>
      <c r="GDF48" s="363"/>
      <c r="GDG48" s="255">
        <f t="shared" si="2418"/>
        <v>5000</v>
      </c>
      <c r="GDH48" s="363"/>
      <c r="GDI48" s="255">
        <f t="shared" si="2419"/>
        <v>5000</v>
      </c>
      <c r="GDJ48" s="363"/>
      <c r="GDK48" s="255">
        <f t="shared" si="2420"/>
        <v>5000</v>
      </c>
      <c r="GDL48" s="363"/>
      <c r="GDM48" s="255">
        <f t="shared" si="2421"/>
        <v>5000</v>
      </c>
      <c r="GDN48" s="363"/>
      <c r="GDO48" s="255">
        <f t="shared" si="2422"/>
        <v>5000</v>
      </c>
      <c r="GDP48" s="363"/>
      <c r="GDQ48" s="255">
        <f t="shared" si="2423"/>
        <v>5000</v>
      </c>
      <c r="GDR48" s="363"/>
      <c r="GDS48" s="255">
        <f t="shared" si="2424"/>
        <v>5000</v>
      </c>
      <c r="GDT48" s="363"/>
      <c r="GDU48" s="255">
        <f t="shared" si="2425"/>
        <v>5000</v>
      </c>
      <c r="GDV48" s="363"/>
      <c r="GDW48" s="255">
        <f t="shared" si="2426"/>
        <v>5000</v>
      </c>
      <c r="GDX48" s="363"/>
      <c r="GDY48" s="255">
        <f t="shared" si="2427"/>
        <v>5000</v>
      </c>
      <c r="GDZ48" s="363"/>
      <c r="GEA48" s="255">
        <f t="shared" si="2428"/>
        <v>5000</v>
      </c>
      <c r="GEB48" s="363"/>
      <c r="GEC48" s="255">
        <f t="shared" si="2429"/>
        <v>5000</v>
      </c>
      <c r="GED48" s="363"/>
      <c r="GEE48" s="255">
        <f t="shared" si="2430"/>
        <v>5000</v>
      </c>
      <c r="GEF48" s="363"/>
      <c r="GEG48" s="255">
        <f t="shared" si="2431"/>
        <v>5000</v>
      </c>
      <c r="GEH48" s="363"/>
      <c r="GEI48" s="255">
        <f t="shared" si="2432"/>
        <v>5000</v>
      </c>
      <c r="GEJ48" s="363"/>
      <c r="GEK48" s="255">
        <f t="shared" si="2433"/>
        <v>5000</v>
      </c>
      <c r="GEL48" s="363"/>
      <c r="GEM48" s="255">
        <f t="shared" si="2434"/>
        <v>5000</v>
      </c>
      <c r="GEN48" s="363"/>
      <c r="GEO48" s="255">
        <f t="shared" si="2435"/>
        <v>5000</v>
      </c>
      <c r="GEP48" s="363"/>
      <c r="GEQ48" s="255">
        <f t="shared" si="2436"/>
        <v>5000</v>
      </c>
      <c r="GER48" s="363"/>
      <c r="GES48" s="255">
        <f t="shared" si="2437"/>
        <v>5000</v>
      </c>
      <c r="GET48" s="363"/>
      <c r="GEU48" s="255">
        <f t="shared" si="2438"/>
        <v>5000</v>
      </c>
      <c r="GEV48" s="363"/>
      <c r="GEW48" s="255">
        <f t="shared" si="2439"/>
        <v>5000</v>
      </c>
      <c r="GEX48" s="363"/>
      <c r="GEY48" s="255">
        <f t="shared" si="2440"/>
        <v>5000</v>
      </c>
      <c r="GEZ48" s="363"/>
      <c r="GFA48" s="255">
        <f t="shared" si="2441"/>
        <v>5000</v>
      </c>
      <c r="GFB48" s="363"/>
      <c r="GFC48" s="255">
        <f t="shared" si="2442"/>
        <v>5000</v>
      </c>
      <c r="GFD48" s="363"/>
      <c r="GFE48" s="255">
        <f t="shared" si="2443"/>
        <v>5000</v>
      </c>
      <c r="GFF48" s="363"/>
      <c r="GFG48" s="255">
        <f t="shared" si="2444"/>
        <v>5000</v>
      </c>
      <c r="GFH48" s="363"/>
      <c r="GFI48" s="255">
        <f t="shared" si="2445"/>
        <v>5000</v>
      </c>
      <c r="GFJ48" s="363"/>
      <c r="GFK48" s="255">
        <f t="shared" si="2446"/>
        <v>5000</v>
      </c>
      <c r="GFL48" s="363"/>
      <c r="GFM48" s="255">
        <f t="shared" si="2447"/>
        <v>5000</v>
      </c>
      <c r="GFN48" s="363"/>
      <c r="GFO48" s="255">
        <f t="shared" si="2448"/>
        <v>5000</v>
      </c>
      <c r="GFP48" s="363"/>
      <c r="GFQ48" s="255">
        <f t="shared" si="2449"/>
        <v>5000</v>
      </c>
      <c r="GFR48" s="363"/>
      <c r="GFS48" s="255">
        <f t="shared" si="2450"/>
        <v>5000</v>
      </c>
      <c r="GFT48" s="363"/>
      <c r="GFU48" s="255">
        <f t="shared" si="2451"/>
        <v>5000</v>
      </c>
      <c r="GFV48" s="363"/>
      <c r="GFW48" s="255">
        <f t="shared" si="2452"/>
        <v>5000</v>
      </c>
      <c r="GFX48" s="363"/>
      <c r="GFY48" s="255">
        <f t="shared" si="2453"/>
        <v>5000</v>
      </c>
      <c r="GFZ48" s="363"/>
      <c r="GGA48" s="255">
        <f t="shared" si="2454"/>
        <v>5000</v>
      </c>
      <c r="GGB48" s="363"/>
      <c r="GGC48" s="255">
        <f t="shared" si="2455"/>
        <v>5000</v>
      </c>
      <c r="GGD48" s="363"/>
      <c r="GGE48" s="255">
        <f t="shared" si="2456"/>
        <v>5000</v>
      </c>
      <c r="GGF48" s="363"/>
      <c r="GGG48" s="255">
        <f t="shared" si="2457"/>
        <v>5000</v>
      </c>
      <c r="GGH48" s="363"/>
      <c r="GGI48" s="255">
        <f t="shared" si="2458"/>
        <v>5000</v>
      </c>
      <c r="GGJ48" s="363"/>
      <c r="GGK48" s="255">
        <f t="shared" si="2459"/>
        <v>5000</v>
      </c>
      <c r="GGL48" s="363"/>
      <c r="GGM48" s="255">
        <f t="shared" si="2460"/>
        <v>5000</v>
      </c>
      <c r="GGN48" s="363"/>
      <c r="GGO48" s="255">
        <f t="shared" si="2461"/>
        <v>5000</v>
      </c>
      <c r="GGP48" s="363"/>
      <c r="GGQ48" s="255">
        <f t="shared" si="2462"/>
        <v>5000</v>
      </c>
      <c r="GGR48" s="363"/>
      <c r="GGS48" s="255">
        <f t="shared" si="2463"/>
        <v>5000</v>
      </c>
      <c r="GGT48" s="363"/>
      <c r="GGU48" s="255">
        <f t="shared" si="2464"/>
        <v>5000</v>
      </c>
      <c r="GGV48" s="363"/>
      <c r="GGW48" s="255">
        <f t="shared" si="2465"/>
        <v>5000</v>
      </c>
      <c r="GGX48" s="363"/>
      <c r="GGY48" s="255">
        <f t="shared" si="2466"/>
        <v>5000</v>
      </c>
      <c r="GGZ48" s="363"/>
      <c r="GHA48" s="255">
        <f t="shared" si="2467"/>
        <v>5000</v>
      </c>
      <c r="GHB48" s="363"/>
      <c r="GHC48" s="255">
        <f t="shared" si="2468"/>
        <v>5000</v>
      </c>
      <c r="GHD48" s="363"/>
      <c r="GHE48" s="255">
        <f t="shared" si="2469"/>
        <v>5000</v>
      </c>
      <c r="GHF48" s="363"/>
      <c r="GHG48" s="255">
        <f t="shared" si="2470"/>
        <v>5000</v>
      </c>
      <c r="GHH48" s="363"/>
      <c r="GHI48" s="255">
        <f t="shared" si="2471"/>
        <v>5000</v>
      </c>
      <c r="GHJ48" s="363"/>
      <c r="GHK48" s="255">
        <f t="shared" si="2472"/>
        <v>5000</v>
      </c>
      <c r="GHL48" s="363"/>
      <c r="GHM48" s="255">
        <f t="shared" si="2473"/>
        <v>5000</v>
      </c>
      <c r="GHN48" s="363"/>
      <c r="GHO48" s="255">
        <f t="shared" si="2474"/>
        <v>5000</v>
      </c>
      <c r="GHP48" s="363"/>
      <c r="GHQ48" s="255">
        <f t="shared" si="2475"/>
        <v>5000</v>
      </c>
      <c r="GHR48" s="363"/>
      <c r="GHS48" s="255">
        <f t="shared" si="2476"/>
        <v>5000</v>
      </c>
      <c r="GHT48" s="363"/>
      <c r="GHU48" s="255">
        <f t="shared" si="2477"/>
        <v>5000</v>
      </c>
      <c r="GHV48" s="363"/>
      <c r="GHW48" s="255">
        <f t="shared" si="2478"/>
        <v>5000</v>
      </c>
      <c r="GHX48" s="363"/>
      <c r="GHY48" s="255">
        <f t="shared" si="2479"/>
        <v>5000</v>
      </c>
      <c r="GHZ48" s="363"/>
      <c r="GIA48" s="255">
        <f t="shared" si="2480"/>
        <v>5000</v>
      </c>
      <c r="GIB48" s="363"/>
      <c r="GIC48" s="255">
        <f t="shared" si="2481"/>
        <v>5000</v>
      </c>
      <c r="GID48" s="363"/>
      <c r="GIE48" s="255">
        <f t="shared" si="2482"/>
        <v>5000</v>
      </c>
      <c r="GIF48" s="363"/>
      <c r="GIG48" s="255">
        <f t="shared" si="2483"/>
        <v>5000</v>
      </c>
      <c r="GIH48" s="363"/>
      <c r="GII48" s="255">
        <f t="shared" si="2484"/>
        <v>5000</v>
      </c>
      <c r="GIJ48" s="363"/>
      <c r="GIK48" s="255">
        <f t="shared" si="2485"/>
        <v>5000</v>
      </c>
      <c r="GIL48" s="363"/>
      <c r="GIM48" s="255">
        <f t="shared" si="2486"/>
        <v>5000</v>
      </c>
      <c r="GIN48" s="363"/>
      <c r="GIO48" s="255">
        <f t="shared" si="2487"/>
        <v>5000</v>
      </c>
      <c r="GIP48" s="363"/>
      <c r="GIQ48" s="255">
        <f t="shared" si="2488"/>
        <v>5000</v>
      </c>
      <c r="GIR48" s="363"/>
      <c r="GIS48" s="255">
        <f t="shared" si="2489"/>
        <v>5000</v>
      </c>
      <c r="GIT48" s="363"/>
      <c r="GIU48" s="255">
        <f t="shared" si="2490"/>
        <v>5000</v>
      </c>
      <c r="GIV48" s="363"/>
      <c r="GIW48" s="255">
        <f t="shared" si="2491"/>
        <v>5000</v>
      </c>
      <c r="GIX48" s="363"/>
      <c r="GIY48" s="255">
        <f t="shared" si="2492"/>
        <v>5000</v>
      </c>
      <c r="GIZ48" s="363"/>
      <c r="GJA48" s="255">
        <f t="shared" si="2493"/>
        <v>5000</v>
      </c>
      <c r="GJB48" s="363"/>
      <c r="GJC48" s="255">
        <f t="shared" si="2494"/>
        <v>5000</v>
      </c>
      <c r="GJD48" s="363"/>
      <c r="GJE48" s="255">
        <f t="shared" si="2495"/>
        <v>5000</v>
      </c>
      <c r="GJF48" s="363"/>
      <c r="GJG48" s="255">
        <f t="shared" si="2496"/>
        <v>5000</v>
      </c>
      <c r="GJH48" s="363"/>
      <c r="GJI48" s="255">
        <f t="shared" si="2497"/>
        <v>5000</v>
      </c>
      <c r="GJJ48" s="363"/>
      <c r="GJK48" s="255">
        <f t="shared" si="2498"/>
        <v>5000</v>
      </c>
      <c r="GJL48" s="363"/>
      <c r="GJM48" s="255">
        <f t="shared" si="2499"/>
        <v>5000</v>
      </c>
      <c r="GJN48" s="363"/>
      <c r="GJO48" s="255">
        <f t="shared" si="2500"/>
        <v>5000</v>
      </c>
      <c r="GJP48" s="363"/>
      <c r="GJQ48" s="255">
        <f t="shared" si="2501"/>
        <v>5000</v>
      </c>
      <c r="GJR48" s="363"/>
      <c r="GJS48" s="255">
        <f t="shared" si="2502"/>
        <v>5000</v>
      </c>
      <c r="GJT48" s="363"/>
      <c r="GJU48" s="255">
        <f t="shared" si="2503"/>
        <v>5000</v>
      </c>
      <c r="GJV48" s="363"/>
      <c r="GJW48" s="255">
        <f t="shared" si="2504"/>
        <v>5000</v>
      </c>
      <c r="GJX48" s="363"/>
      <c r="GJY48" s="255">
        <f t="shared" si="2505"/>
        <v>5000</v>
      </c>
      <c r="GJZ48" s="363"/>
      <c r="GKA48" s="255">
        <f t="shared" si="2506"/>
        <v>5000</v>
      </c>
      <c r="GKB48" s="363"/>
      <c r="GKC48" s="255">
        <f t="shared" si="2507"/>
        <v>5000</v>
      </c>
      <c r="GKD48" s="363"/>
      <c r="GKE48" s="255">
        <f t="shared" si="2508"/>
        <v>5000</v>
      </c>
      <c r="GKF48" s="363"/>
      <c r="GKG48" s="255">
        <f t="shared" si="2509"/>
        <v>5000</v>
      </c>
      <c r="GKH48" s="363"/>
      <c r="GKI48" s="255">
        <f t="shared" si="2510"/>
        <v>5000</v>
      </c>
      <c r="GKJ48" s="363"/>
      <c r="GKK48" s="255">
        <f t="shared" si="2511"/>
        <v>5000</v>
      </c>
      <c r="GKL48" s="363"/>
      <c r="GKM48" s="255">
        <f t="shared" si="2512"/>
        <v>5000</v>
      </c>
      <c r="GKN48" s="363"/>
      <c r="GKO48" s="255">
        <f t="shared" si="2513"/>
        <v>5000</v>
      </c>
      <c r="GKP48" s="363"/>
      <c r="GKQ48" s="255">
        <f t="shared" si="2514"/>
        <v>5000</v>
      </c>
      <c r="GKR48" s="363"/>
      <c r="GKS48" s="255">
        <f t="shared" si="2515"/>
        <v>5000</v>
      </c>
      <c r="GKT48" s="363"/>
      <c r="GKU48" s="255">
        <f t="shared" si="2516"/>
        <v>5000</v>
      </c>
      <c r="GKV48" s="363"/>
      <c r="GKW48" s="255">
        <f t="shared" si="2517"/>
        <v>5000</v>
      </c>
      <c r="GKX48" s="363"/>
      <c r="GKY48" s="255">
        <f t="shared" si="2518"/>
        <v>5000</v>
      </c>
      <c r="GKZ48" s="363"/>
      <c r="GLA48" s="255">
        <f t="shared" si="2519"/>
        <v>5000</v>
      </c>
      <c r="GLB48" s="363"/>
      <c r="GLC48" s="255">
        <f t="shared" si="2520"/>
        <v>5000</v>
      </c>
      <c r="GLD48" s="363"/>
      <c r="GLE48" s="255">
        <f t="shared" si="2521"/>
        <v>5000</v>
      </c>
      <c r="GLF48" s="363"/>
      <c r="GLG48" s="255">
        <f t="shared" si="2522"/>
        <v>5000</v>
      </c>
      <c r="GLH48" s="363"/>
      <c r="GLI48" s="255">
        <f t="shared" si="2523"/>
        <v>5000</v>
      </c>
      <c r="GLJ48" s="363"/>
      <c r="GLK48" s="255">
        <f t="shared" si="2524"/>
        <v>5000</v>
      </c>
      <c r="GLL48" s="363"/>
      <c r="GLM48" s="255">
        <f t="shared" si="2525"/>
        <v>5000</v>
      </c>
      <c r="GLN48" s="363"/>
      <c r="GLO48" s="255">
        <f t="shared" si="2526"/>
        <v>5000</v>
      </c>
      <c r="GLP48" s="363"/>
      <c r="GLQ48" s="255">
        <f t="shared" si="2527"/>
        <v>5000</v>
      </c>
      <c r="GLR48" s="363"/>
      <c r="GLS48" s="255">
        <f t="shared" si="2528"/>
        <v>5000</v>
      </c>
      <c r="GLT48" s="363"/>
      <c r="GLU48" s="255">
        <f t="shared" si="2529"/>
        <v>5000</v>
      </c>
      <c r="GLV48" s="363"/>
      <c r="GLW48" s="255">
        <f t="shared" si="2530"/>
        <v>5000</v>
      </c>
      <c r="GLX48" s="363"/>
      <c r="GLY48" s="255">
        <f t="shared" si="2531"/>
        <v>5000</v>
      </c>
      <c r="GLZ48" s="363"/>
      <c r="GMA48" s="255">
        <f t="shared" si="2532"/>
        <v>5000</v>
      </c>
      <c r="GMB48" s="363"/>
      <c r="GMC48" s="255">
        <f t="shared" si="2533"/>
        <v>5000</v>
      </c>
      <c r="GMD48" s="363"/>
      <c r="GME48" s="255">
        <f t="shared" si="2534"/>
        <v>5000</v>
      </c>
      <c r="GMF48" s="363"/>
      <c r="GMG48" s="255">
        <f t="shared" si="2535"/>
        <v>5000</v>
      </c>
      <c r="GMH48" s="363"/>
      <c r="GMI48" s="255">
        <f t="shared" si="2536"/>
        <v>5000</v>
      </c>
      <c r="GMJ48" s="363"/>
      <c r="GMK48" s="255">
        <f t="shared" si="2537"/>
        <v>5000</v>
      </c>
      <c r="GML48" s="363"/>
      <c r="GMM48" s="255">
        <f t="shared" si="2538"/>
        <v>5000</v>
      </c>
      <c r="GMN48" s="363"/>
      <c r="GMO48" s="255">
        <f t="shared" si="2539"/>
        <v>5000</v>
      </c>
      <c r="GMP48" s="363"/>
      <c r="GMQ48" s="255">
        <f t="shared" si="2540"/>
        <v>5000</v>
      </c>
      <c r="GMR48" s="363"/>
      <c r="GMS48" s="255">
        <f t="shared" si="2541"/>
        <v>5000</v>
      </c>
      <c r="GMT48" s="363"/>
      <c r="GMU48" s="255">
        <f t="shared" si="2542"/>
        <v>5000</v>
      </c>
      <c r="GMV48" s="363"/>
      <c r="GMW48" s="255">
        <f t="shared" si="2543"/>
        <v>5000</v>
      </c>
      <c r="GMX48" s="363"/>
      <c r="GMY48" s="255">
        <f t="shared" si="2544"/>
        <v>5000</v>
      </c>
      <c r="GMZ48" s="363"/>
      <c r="GNA48" s="255">
        <f t="shared" si="2545"/>
        <v>5000</v>
      </c>
      <c r="GNB48" s="363"/>
      <c r="GNC48" s="255">
        <f t="shared" si="2546"/>
        <v>5000</v>
      </c>
      <c r="GND48" s="363"/>
      <c r="GNE48" s="255">
        <f t="shared" si="2547"/>
        <v>5000</v>
      </c>
      <c r="GNF48" s="363"/>
      <c r="GNG48" s="255">
        <f t="shared" si="2548"/>
        <v>5000</v>
      </c>
      <c r="GNH48" s="363"/>
      <c r="GNI48" s="255">
        <f t="shared" si="2549"/>
        <v>5000</v>
      </c>
      <c r="GNJ48" s="363"/>
      <c r="GNK48" s="255">
        <f t="shared" si="2550"/>
        <v>5000</v>
      </c>
      <c r="GNL48" s="363"/>
      <c r="GNM48" s="255">
        <f t="shared" si="2551"/>
        <v>5000</v>
      </c>
      <c r="GNN48" s="363"/>
      <c r="GNO48" s="255">
        <f t="shared" si="2552"/>
        <v>5000</v>
      </c>
      <c r="GNP48" s="363"/>
      <c r="GNQ48" s="255">
        <f t="shared" si="2553"/>
        <v>5000</v>
      </c>
      <c r="GNR48" s="363"/>
      <c r="GNS48" s="255">
        <f t="shared" si="2554"/>
        <v>5000</v>
      </c>
      <c r="GNT48" s="363"/>
      <c r="GNU48" s="255">
        <f t="shared" si="2555"/>
        <v>5000</v>
      </c>
      <c r="GNV48" s="363"/>
      <c r="GNW48" s="255">
        <f t="shared" si="2556"/>
        <v>5000</v>
      </c>
      <c r="GNX48" s="363"/>
      <c r="GNY48" s="255">
        <f t="shared" si="2557"/>
        <v>5000</v>
      </c>
      <c r="GNZ48" s="363"/>
      <c r="GOA48" s="255">
        <f t="shared" si="2558"/>
        <v>5000</v>
      </c>
      <c r="GOB48" s="363"/>
      <c r="GOC48" s="255">
        <f t="shared" si="2559"/>
        <v>5000</v>
      </c>
      <c r="GOD48" s="363"/>
      <c r="GOE48" s="255">
        <f t="shared" si="2560"/>
        <v>5000</v>
      </c>
      <c r="GOF48" s="363"/>
      <c r="GOG48" s="255">
        <f t="shared" si="2561"/>
        <v>5000</v>
      </c>
      <c r="GOH48" s="363"/>
      <c r="GOI48" s="255">
        <f t="shared" si="2562"/>
        <v>5000</v>
      </c>
      <c r="GOJ48" s="363"/>
      <c r="GOK48" s="255">
        <f t="shared" si="2563"/>
        <v>5000</v>
      </c>
      <c r="GOL48" s="363"/>
      <c r="GOM48" s="255">
        <f t="shared" si="2564"/>
        <v>5000</v>
      </c>
      <c r="GON48" s="363"/>
      <c r="GOO48" s="255">
        <f t="shared" si="2565"/>
        <v>5000</v>
      </c>
      <c r="GOP48" s="363"/>
      <c r="GOQ48" s="255">
        <f t="shared" si="2566"/>
        <v>5000</v>
      </c>
      <c r="GOR48" s="363"/>
      <c r="GOS48" s="255">
        <f t="shared" si="2567"/>
        <v>5000</v>
      </c>
      <c r="GOT48" s="363"/>
      <c r="GOU48" s="255">
        <f t="shared" si="2568"/>
        <v>5000</v>
      </c>
      <c r="GOV48" s="363"/>
      <c r="GOW48" s="255">
        <f t="shared" si="2569"/>
        <v>5000</v>
      </c>
      <c r="GOX48" s="363"/>
      <c r="GOY48" s="255">
        <f t="shared" si="2570"/>
        <v>5000</v>
      </c>
      <c r="GOZ48" s="363"/>
      <c r="GPA48" s="255">
        <f t="shared" si="2571"/>
        <v>5000</v>
      </c>
      <c r="GPB48" s="363"/>
      <c r="GPC48" s="255">
        <f t="shared" si="2572"/>
        <v>5000</v>
      </c>
      <c r="GPD48" s="363"/>
      <c r="GPE48" s="255">
        <f t="shared" si="2573"/>
        <v>5000</v>
      </c>
      <c r="GPF48" s="363"/>
      <c r="GPG48" s="255">
        <f t="shared" si="2574"/>
        <v>5000</v>
      </c>
      <c r="GPH48" s="363"/>
      <c r="GPI48" s="255">
        <f t="shared" si="2575"/>
        <v>5000</v>
      </c>
      <c r="GPJ48" s="363"/>
      <c r="GPK48" s="255">
        <f t="shared" si="2576"/>
        <v>5000</v>
      </c>
      <c r="GPL48" s="363"/>
      <c r="GPM48" s="255">
        <f t="shared" si="2577"/>
        <v>5000</v>
      </c>
      <c r="GPN48" s="363"/>
      <c r="GPO48" s="255">
        <f t="shared" si="2578"/>
        <v>5000</v>
      </c>
      <c r="GPP48" s="363"/>
      <c r="GPQ48" s="255">
        <f t="shared" si="2579"/>
        <v>5000</v>
      </c>
      <c r="GPR48" s="363"/>
      <c r="GPS48" s="255">
        <f t="shared" si="2580"/>
        <v>5000</v>
      </c>
      <c r="GPT48" s="363"/>
      <c r="GPU48" s="255">
        <f t="shared" si="2581"/>
        <v>5000</v>
      </c>
      <c r="GPV48" s="363"/>
      <c r="GPW48" s="255">
        <f t="shared" si="2582"/>
        <v>5000</v>
      </c>
      <c r="GPX48" s="363"/>
      <c r="GPY48" s="255">
        <f t="shared" si="2583"/>
        <v>5000</v>
      </c>
      <c r="GPZ48" s="363"/>
      <c r="GQA48" s="255">
        <f t="shared" si="2584"/>
        <v>5000</v>
      </c>
      <c r="GQB48" s="363"/>
      <c r="GQC48" s="255">
        <f t="shared" si="2585"/>
        <v>5000</v>
      </c>
      <c r="GQD48" s="363"/>
      <c r="GQE48" s="255">
        <f t="shared" si="2586"/>
        <v>5000</v>
      </c>
      <c r="GQF48" s="363"/>
      <c r="GQG48" s="255">
        <f t="shared" si="2587"/>
        <v>5000</v>
      </c>
      <c r="GQH48" s="363"/>
      <c r="GQI48" s="255">
        <f t="shared" si="2588"/>
        <v>5000</v>
      </c>
      <c r="GQJ48" s="363"/>
      <c r="GQK48" s="255">
        <f t="shared" si="2589"/>
        <v>5000</v>
      </c>
      <c r="GQL48" s="363"/>
      <c r="GQM48" s="255">
        <f t="shared" si="2590"/>
        <v>5000</v>
      </c>
      <c r="GQN48" s="363"/>
      <c r="GQO48" s="255">
        <f t="shared" si="2591"/>
        <v>5000</v>
      </c>
      <c r="GQP48" s="363"/>
      <c r="GQQ48" s="255">
        <f t="shared" si="2592"/>
        <v>5000</v>
      </c>
      <c r="GQR48" s="363"/>
      <c r="GQS48" s="255">
        <f t="shared" si="2593"/>
        <v>5000</v>
      </c>
      <c r="GQT48" s="363"/>
      <c r="GQU48" s="255">
        <f t="shared" si="2594"/>
        <v>5000</v>
      </c>
      <c r="GQV48" s="363"/>
      <c r="GQW48" s="255">
        <f t="shared" si="2595"/>
        <v>5000</v>
      </c>
      <c r="GQX48" s="363"/>
      <c r="GQY48" s="255">
        <f t="shared" si="2596"/>
        <v>5000</v>
      </c>
      <c r="GQZ48" s="363"/>
      <c r="GRA48" s="255">
        <f t="shared" si="2597"/>
        <v>5000</v>
      </c>
      <c r="GRB48" s="363"/>
      <c r="GRC48" s="255">
        <f t="shared" si="2598"/>
        <v>5000</v>
      </c>
      <c r="GRD48" s="363"/>
      <c r="GRE48" s="255">
        <f t="shared" si="2599"/>
        <v>5000</v>
      </c>
      <c r="GRF48" s="363"/>
      <c r="GRG48" s="255">
        <f t="shared" si="2600"/>
        <v>5000</v>
      </c>
      <c r="GRH48" s="363"/>
      <c r="GRI48" s="255">
        <f t="shared" si="2601"/>
        <v>5000</v>
      </c>
      <c r="GRJ48" s="363"/>
      <c r="GRK48" s="255">
        <f t="shared" si="2602"/>
        <v>5000</v>
      </c>
      <c r="GRL48" s="363"/>
      <c r="GRM48" s="255">
        <f t="shared" si="2603"/>
        <v>5000</v>
      </c>
      <c r="GRN48" s="363"/>
      <c r="GRO48" s="255">
        <f t="shared" si="2604"/>
        <v>5000</v>
      </c>
      <c r="GRP48" s="363"/>
      <c r="GRQ48" s="255">
        <f t="shared" si="2605"/>
        <v>5000</v>
      </c>
      <c r="GRR48" s="363"/>
      <c r="GRS48" s="255">
        <f t="shared" si="2606"/>
        <v>5000</v>
      </c>
      <c r="GRT48" s="363"/>
      <c r="GRU48" s="255">
        <f t="shared" si="2607"/>
        <v>5000</v>
      </c>
      <c r="GRV48" s="363"/>
      <c r="GRW48" s="255">
        <f t="shared" si="2608"/>
        <v>5000</v>
      </c>
      <c r="GRX48" s="363"/>
      <c r="GRY48" s="255">
        <f t="shared" si="2609"/>
        <v>5000</v>
      </c>
      <c r="GRZ48" s="363"/>
      <c r="GSA48" s="255">
        <f t="shared" si="2610"/>
        <v>5000</v>
      </c>
      <c r="GSB48" s="363"/>
      <c r="GSC48" s="255">
        <f t="shared" si="2611"/>
        <v>5000</v>
      </c>
      <c r="GSD48" s="363"/>
      <c r="GSE48" s="255">
        <f t="shared" si="2612"/>
        <v>5000</v>
      </c>
      <c r="GSF48" s="363"/>
      <c r="GSG48" s="255">
        <f t="shared" si="2613"/>
        <v>5000</v>
      </c>
      <c r="GSH48" s="363"/>
      <c r="GSI48" s="255">
        <f t="shared" si="2614"/>
        <v>5000</v>
      </c>
      <c r="GSJ48" s="363"/>
      <c r="GSK48" s="255">
        <f t="shared" si="2615"/>
        <v>5000</v>
      </c>
      <c r="GSL48" s="363"/>
      <c r="GSM48" s="255">
        <f t="shared" si="2616"/>
        <v>5000</v>
      </c>
      <c r="GSN48" s="363"/>
      <c r="GSO48" s="255">
        <f t="shared" si="2617"/>
        <v>5000</v>
      </c>
      <c r="GSP48" s="363"/>
      <c r="GSQ48" s="255">
        <f t="shared" si="2618"/>
        <v>5000</v>
      </c>
      <c r="GSR48" s="363"/>
      <c r="GSS48" s="255">
        <f t="shared" si="2619"/>
        <v>5000</v>
      </c>
      <c r="GST48" s="363"/>
      <c r="GSU48" s="255">
        <f t="shared" si="2620"/>
        <v>5000</v>
      </c>
      <c r="GSV48" s="363"/>
      <c r="GSW48" s="255">
        <f t="shared" si="2621"/>
        <v>5000</v>
      </c>
      <c r="GSX48" s="363"/>
      <c r="GSY48" s="255">
        <f t="shared" si="2622"/>
        <v>5000</v>
      </c>
      <c r="GSZ48" s="363"/>
      <c r="GTA48" s="255">
        <f t="shared" si="2623"/>
        <v>5000</v>
      </c>
      <c r="GTB48" s="363"/>
      <c r="GTC48" s="255">
        <f t="shared" si="2624"/>
        <v>5000</v>
      </c>
      <c r="GTD48" s="363"/>
      <c r="GTE48" s="255">
        <f t="shared" si="2625"/>
        <v>5000</v>
      </c>
      <c r="GTF48" s="363"/>
      <c r="GTG48" s="255">
        <f t="shared" si="2626"/>
        <v>5000</v>
      </c>
      <c r="GTH48" s="363"/>
      <c r="GTI48" s="255">
        <f t="shared" si="2627"/>
        <v>5000</v>
      </c>
      <c r="GTJ48" s="363"/>
      <c r="GTK48" s="255">
        <f t="shared" si="2628"/>
        <v>5000</v>
      </c>
      <c r="GTL48" s="363"/>
      <c r="GTM48" s="255">
        <f t="shared" si="2629"/>
        <v>5000</v>
      </c>
      <c r="GTN48" s="363"/>
      <c r="GTO48" s="255">
        <f t="shared" si="2630"/>
        <v>5000</v>
      </c>
      <c r="GTP48" s="363"/>
      <c r="GTQ48" s="255">
        <f t="shared" si="2631"/>
        <v>5000</v>
      </c>
      <c r="GTR48" s="363"/>
      <c r="GTS48" s="255">
        <f t="shared" si="2632"/>
        <v>5000</v>
      </c>
      <c r="GTT48" s="363"/>
      <c r="GTU48" s="255">
        <f t="shared" si="2633"/>
        <v>5000</v>
      </c>
      <c r="GTV48" s="363"/>
      <c r="GTW48" s="255">
        <f t="shared" si="2634"/>
        <v>5000</v>
      </c>
      <c r="GTX48" s="363"/>
      <c r="GTY48" s="255">
        <f t="shared" si="2635"/>
        <v>5000</v>
      </c>
      <c r="GTZ48" s="363"/>
      <c r="GUA48" s="255">
        <f t="shared" si="2636"/>
        <v>5000</v>
      </c>
      <c r="GUB48" s="363"/>
      <c r="GUC48" s="255">
        <f t="shared" si="2637"/>
        <v>5000</v>
      </c>
      <c r="GUD48" s="363"/>
      <c r="GUE48" s="255">
        <f t="shared" si="2638"/>
        <v>5000</v>
      </c>
      <c r="GUF48" s="363"/>
      <c r="GUG48" s="255">
        <f t="shared" si="2639"/>
        <v>5000</v>
      </c>
      <c r="GUH48" s="363"/>
      <c r="GUI48" s="255">
        <f t="shared" si="2640"/>
        <v>5000</v>
      </c>
      <c r="GUJ48" s="363"/>
      <c r="GUK48" s="255">
        <f t="shared" si="2641"/>
        <v>5000</v>
      </c>
      <c r="GUL48" s="363"/>
      <c r="GUM48" s="255">
        <f t="shared" si="2642"/>
        <v>5000</v>
      </c>
      <c r="GUN48" s="363"/>
      <c r="GUO48" s="255">
        <f t="shared" si="2643"/>
        <v>5000</v>
      </c>
      <c r="GUP48" s="363"/>
      <c r="GUQ48" s="255">
        <f t="shared" si="2644"/>
        <v>5000</v>
      </c>
      <c r="GUR48" s="363"/>
      <c r="GUS48" s="255">
        <f t="shared" si="2645"/>
        <v>5000</v>
      </c>
      <c r="GUT48" s="363"/>
      <c r="GUU48" s="255">
        <f t="shared" si="2646"/>
        <v>5000</v>
      </c>
      <c r="GUV48" s="363"/>
      <c r="GUW48" s="255">
        <f t="shared" si="2647"/>
        <v>5000</v>
      </c>
      <c r="GUX48" s="363"/>
      <c r="GUY48" s="255">
        <f t="shared" si="2648"/>
        <v>5000</v>
      </c>
      <c r="GUZ48" s="363"/>
      <c r="GVA48" s="255">
        <f t="shared" si="2649"/>
        <v>5000</v>
      </c>
      <c r="GVB48" s="363"/>
      <c r="GVC48" s="255">
        <f t="shared" si="2650"/>
        <v>5000</v>
      </c>
      <c r="GVD48" s="363"/>
      <c r="GVE48" s="255">
        <f t="shared" si="2651"/>
        <v>5000</v>
      </c>
      <c r="GVF48" s="363"/>
      <c r="GVG48" s="255">
        <f t="shared" si="2652"/>
        <v>5000</v>
      </c>
      <c r="GVH48" s="363"/>
      <c r="GVI48" s="255">
        <f t="shared" si="2653"/>
        <v>5000</v>
      </c>
      <c r="GVJ48" s="363"/>
      <c r="GVK48" s="255">
        <f t="shared" si="2654"/>
        <v>5000</v>
      </c>
      <c r="GVL48" s="363"/>
      <c r="GVM48" s="255">
        <f t="shared" si="2655"/>
        <v>5000</v>
      </c>
      <c r="GVN48" s="363"/>
      <c r="GVO48" s="255">
        <f t="shared" si="2656"/>
        <v>5000</v>
      </c>
      <c r="GVP48" s="363"/>
      <c r="GVQ48" s="255">
        <f t="shared" si="2657"/>
        <v>5000</v>
      </c>
      <c r="GVR48" s="363"/>
      <c r="GVS48" s="255">
        <f t="shared" si="2658"/>
        <v>5000</v>
      </c>
      <c r="GVT48" s="363"/>
      <c r="GVU48" s="255">
        <f t="shared" si="2659"/>
        <v>5000</v>
      </c>
      <c r="GVV48" s="363"/>
      <c r="GVW48" s="255">
        <f t="shared" si="2660"/>
        <v>5000</v>
      </c>
      <c r="GVX48" s="363"/>
      <c r="GVY48" s="255">
        <f t="shared" si="2661"/>
        <v>5000</v>
      </c>
      <c r="GVZ48" s="363"/>
      <c r="GWA48" s="255">
        <f t="shared" si="2662"/>
        <v>5000</v>
      </c>
      <c r="GWB48" s="363"/>
      <c r="GWC48" s="255">
        <f t="shared" si="2663"/>
        <v>5000</v>
      </c>
      <c r="GWD48" s="363"/>
      <c r="GWE48" s="255">
        <f t="shared" si="2664"/>
        <v>5000</v>
      </c>
      <c r="GWF48" s="363"/>
      <c r="GWG48" s="255">
        <f t="shared" si="2665"/>
        <v>5000</v>
      </c>
      <c r="GWH48" s="363"/>
      <c r="GWI48" s="255">
        <f t="shared" si="2666"/>
        <v>5000</v>
      </c>
      <c r="GWJ48" s="363"/>
      <c r="GWK48" s="255">
        <f t="shared" si="2667"/>
        <v>5000</v>
      </c>
      <c r="GWL48" s="363"/>
      <c r="GWM48" s="255">
        <f t="shared" si="2668"/>
        <v>5000</v>
      </c>
      <c r="GWN48" s="363"/>
      <c r="GWO48" s="255">
        <f t="shared" si="2669"/>
        <v>5000</v>
      </c>
      <c r="GWP48" s="363"/>
      <c r="GWQ48" s="255">
        <f t="shared" si="2670"/>
        <v>5000</v>
      </c>
      <c r="GWR48" s="363"/>
      <c r="GWS48" s="255">
        <f t="shared" si="2671"/>
        <v>5000</v>
      </c>
      <c r="GWT48" s="363"/>
      <c r="GWU48" s="255">
        <f t="shared" si="2672"/>
        <v>5000</v>
      </c>
      <c r="GWV48" s="363"/>
      <c r="GWW48" s="255">
        <f t="shared" si="2673"/>
        <v>5000</v>
      </c>
      <c r="GWX48" s="363"/>
      <c r="GWY48" s="255">
        <f t="shared" si="2674"/>
        <v>5000</v>
      </c>
      <c r="GWZ48" s="363"/>
      <c r="GXA48" s="255">
        <f t="shared" si="2675"/>
        <v>5000</v>
      </c>
      <c r="GXB48" s="363"/>
      <c r="GXC48" s="255">
        <f t="shared" si="2676"/>
        <v>5000</v>
      </c>
      <c r="GXD48" s="363"/>
      <c r="GXE48" s="255">
        <f t="shared" si="2677"/>
        <v>5000</v>
      </c>
      <c r="GXF48" s="363"/>
      <c r="GXG48" s="255">
        <f t="shared" si="2678"/>
        <v>5000</v>
      </c>
      <c r="GXH48" s="363"/>
      <c r="GXI48" s="255">
        <f t="shared" si="2679"/>
        <v>5000</v>
      </c>
      <c r="GXJ48" s="363"/>
      <c r="GXK48" s="255">
        <f t="shared" si="2680"/>
        <v>5000</v>
      </c>
      <c r="GXL48" s="363"/>
      <c r="GXM48" s="255">
        <f t="shared" si="2681"/>
        <v>5000</v>
      </c>
      <c r="GXN48" s="363"/>
      <c r="GXO48" s="255">
        <f t="shared" si="2682"/>
        <v>5000</v>
      </c>
      <c r="GXP48" s="363"/>
      <c r="GXQ48" s="255">
        <f t="shared" si="2683"/>
        <v>5000</v>
      </c>
      <c r="GXR48" s="363"/>
      <c r="GXS48" s="255">
        <f t="shared" si="2684"/>
        <v>5000</v>
      </c>
      <c r="GXT48" s="363"/>
      <c r="GXU48" s="255">
        <f t="shared" si="2685"/>
        <v>5000</v>
      </c>
      <c r="GXV48" s="363"/>
      <c r="GXW48" s="255">
        <f t="shared" si="2686"/>
        <v>5000</v>
      </c>
      <c r="GXX48" s="363"/>
      <c r="GXY48" s="255">
        <f t="shared" si="2687"/>
        <v>5000</v>
      </c>
      <c r="GXZ48" s="363"/>
      <c r="GYA48" s="255">
        <f t="shared" si="2688"/>
        <v>5000</v>
      </c>
      <c r="GYB48" s="363"/>
      <c r="GYC48" s="255">
        <f t="shared" si="2689"/>
        <v>5000</v>
      </c>
      <c r="GYD48" s="363"/>
      <c r="GYE48" s="255">
        <f t="shared" si="2690"/>
        <v>5000</v>
      </c>
      <c r="GYF48" s="363"/>
      <c r="GYG48" s="255">
        <f t="shared" si="2691"/>
        <v>5000</v>
      </c>
      <c r="GYH48" s="363"/>
      <c r="GYI48" s="255">
        <f t="shared" si="2692"/>
        <v>5000</v>
      </c>
      <c r="GYJ48" s="363"/>
      <c r="GYK48" s="255">
        <f t="shared" si="2693"/>
        <v>5000</v>
      </c>
      <c r="GYL48" s="363"/>
      <c r="GYM48" s="255">
        <f t="shared" si="2694"/>
        <v>5000</v>
      </c>
      <c r="GYN48" s="363"/>
      <c r="GYO48" s="255">
        <f t="shared" si="2695"/>
        <v>5000</v>
      </c>
      <c r="GYP48" s="363"/>
      <c r="GYQ48" s="255">
        <f t="shared" si="2696"/>
        <v>5000</v>
      </c>
      <c r="GYR48" s="363"/>
      <c r="GYS48" s="255">
        <f t="shared" si="2697"/>
        <v>5000</v>
      </c>
      <c r="GYT48" s="363"/>
      <c r="GYU48" s="255">
        <f t="shared" si="2698"/>
        <v>5000</v>
      </c>
      <c r="GYV48" s="363"/>
      <c r="GYW48" s="255">
        <f t="shared" si="2699"/>
        <v>5000</v>
      </c>
      <c r="GYX48" s="363"/>
      <c r="GYY48" s="255">
        <f t="shared" si="2700"/>
        <v>5000</v>
      </c>
      <c r="GYZ48" s="363"/>
      <c r="GZA48" s="255">
        <f t="shared" si="2701"/>
        <v>5000</v>
      </c>
      <c r="GZB48" s="363"/>
      <c r="GZC48" s="255">
        <f t="shared" si="2702"/>
        <v>5000</v>
      </c>
      <c r="GZD48" s="363"/>
      <c r="GZE48" s="255">
        <f t="shared" si="2703"/>
        <v>5000</v>
      </c>
      <c r="GZF48" s="363"/>
      <c r="GZG48" s="255">
        <f t="shared" si="2704"/>
        <v>5000</v>
      </c>
      <c r="GZH48" s="363"/>
      <c r="GZI48" s="255">
        <f t="shared" si="2705"/>
        <v>5000</v>
      </c>
      <c r="GZJ48" s="363"/>
      <c r="GZK48" s="255">
        <f t="shared" si="2706"/>
        <v>5000</v>
      </c>
      <c r="GZL48" s="363"/>
      <c r="GZM48" s="255">
        <f t="shared" si="2707"/>
        <v>5000</v>
      </c>
      <c r="GZN48" s="363"/>
      <c r="GZO48" s="255">
        <f t="shared" si="2708"/>
        <v>5000</v>
      </c>
      <c r="GZP48" s="363"/>
      <c r="GZQ48" s="255">
        <f t="shared" si="2709"/>
        <v>5000</v>
      </c>
      <c r="GZR48" s="363"/>
      <c r="GZS48" s="255">
        <f t="shared" si="2710"/>
        <v>5000</v>
      </c>
      <c r="GZT48" s="363"/>
      <c r="GZU48" s="255">
        <f t="shared" si="2711"/>
        <v>5000</v>
      </c>
      <c r="GZV48" s="363"/>
      <c r="GZW48" s="255">
        <f t="shared" si="2712"/>
        <v>5000</v>
      </c>
      <c r="GZX48" s="363"/>
      <c r="GZY48" s="255">
        <f t="shared" si="2713"/>
        <v>5000</v>
      </c>
      <c r="GZZ48" s="363"/>
      <c r="HAA48" s="255">
        <f t="shared" si="2714"/>
        <v>5000</v>
      </c>
      <c r="HAB48" s="363"/>
      <c r="HAC48" s="255">
        <f t="shared" si="2715"/>
        <v>5000</v>
      </c>
      <c r="HAD48" s="363"/>
      <c r="HAE48" s="255">
        <f t="shared" si="2716"/>
        <v>5000</v>
      </c>
      <c r="HAF48" s="363"/>
      <c r="HAG48" s="255">
        <f t="shared" si="2717"/>
        <v>5000</v>
      </c>
      <c r="HAH48" s="363"/>
      <c r="HAI48" s="255">
        <f t="shared" si="2718"/>
        <v>5000</v>
      </c>
      <c r="HAJ48" s="363"/>
      <c r="HAK48" s="255">
        <f t="shared" si="2719"/>
        <v>5000</v>
      </c>
      <c r="HAL48" s="363"/>
      <c r="HAM48" s="255">
        <f t="shared" si="2720"/>
        <v>5000</v>
      </c>
      <c r="HAN48" s="363"/>
      <c r="HAO48" s="255">
        <f t="shared" si="2721"/>
        <v>5000</v>
      </c>
      <c r="HAP48" s="363"/>
      <c r="HAQ48" s="255">
        <f t="shared" si="2722"/>
        <v>5000</v>
      </c>
      <c r="HAR48" s="363"/>
      <c r="HAS48" s="255">
        <f t="shared" si="2723"/>
        <v>5000</v>
      </c>
      <c r="HAT48" s="363"/>
      <c r="HAU48" s="255">
        <f t="shared" si="2724"/>
        <v>5000</v>
      </c>
      <c r="HAV48" s="363"/>
      <c r="HAW48" s="255">
        <f t="shared" si="2725"/>
        <v>5000</v>
      </c>
      <c r="HAX48" s="363"/>
      <c r="HAY48" s="255">
        <f t="shared" si="2726"/>
        <v>5000</v>
      </c>
      <c r="HAZ48" s="363"/>
      <c r="HBA48" s="255">
        <f t="shared" si="2727"/>
        <v>5000</v>
      </c>
      <c r="HBB48" s="363"/>
      <c r="HBC48" s="255">
        <f t="shared" si="2728"/>
        <v>5000</v>
      </c>
      <c r="HBD48" s="363"/>
      <c r="HBE48" s="255">
        <f t="shared" si="2729"/>
        <v>5000</v>
      </c>
      <c r="HBF48" s="363"/>
      <c r="HBG48" s="255">
        <f t="shared" si="2730"/>
        <v>5000</v>
      </c>
      <c r="HBH48" s="363"/>
      <c r="HBI48" s="255">
        <f t="shared" si="2731"/>
        <v>5000</v>
      </c>
      <c r="HBJ48" s="363"/>
      <c r="HBK48" s="255">
        <f t="shared" si="2732"/>
        <v>5000</v>
      </c>
      <c r="HBL48" s="363"/>
      <c r="HBM48" s="255">
        <f t="shared" si="2733"/>
        <v>5000</v>
      </c>
      <c r="HBN48" s="363"/>
      <c r="HBO48" s="255">
        <f t="shared" si="2734"/>
        <v>5000</v>
      </c>
      <c r="HBP48" s="363"/>
      <c r="HBQ48" s="255">
        <f t="shared" si="2735"/>
        <v>5000</v>
      </c>
      <c r="HBR48" s="363"/>
      <c r="HBS48" s="255">
        <f t="shared" si="2736"/>
        <v>5000</v>
      </c>
      <c r="HBT48" s="363"/>
      <c r="HBU48" s="255">
        <f t="shared" si="2737"/>
        <v>5000</v>
      </c>
      <c r="HBV48" s="363"/>
      <c r="HBW48" s="255">
        <f t="shared" si="2738"/>
        <v>5000</v>
      </c>
      <c r="HBX48" s="363"/>
      <c r="HBY48" s="255">
        <f t="shared" si="2739"/>
        <v>5000</v>
      </c>
      <c r="HBZ48" s="363"/>
      <c r="HCA48" s="255">
        <f t="shared" si="2740"/>
        <v>5000</v>
      </c>
      <c r="HCB48" s="363"/>
      <c r="HCC48" s="255">
        <f t="shared" si="2741"/>
        <v>5000</v>
      </c>
      <c r="HCD48" s="363"/>
      <c r="HCE48" s="255">
        <f t="shared" si="2742"/>
        <v>5000</v>
      </c>
      <c r="HCF48" s="363"/>
      <c r="HCG48" s="255">
        <f t="shared" si="2743"/>
        <v>5000</v>
      </c>
      <c r="HCH48" s="363"/>
      <c r="HCI48" s="255">
        <f t="shared" si="2744"/>
        <v>5000</v>
      </c>
      <c r="HCJ48" s="363"/>
      <c r="HCK48" s="255">
        <f t="shared" si="2745"/>
        <v>5000</v>
      </c>
      <c r="HCL48" s="363"/>
      <c r="HCM48" s="255">
        <f t="shared" si="2746"/>
        <v>5000</v>
      </c>
      <c r="HCN48" s="363"/>
      <c r="HCO48" s="255">
        <f t="shared" si="2747"/>
        <v>5000</v>
      </c>
      <c r="HCP48" s="363"/>
      <c r="HCQ48" s="255">
        <f t="shared" si="2748"/>
        <v>5000</v>
      </c>
      <c r="HCR48" s="363"/>
      <c r="HCS48" s="255">
        <f t="shared" si="2749"/>
        <v>5000</v>
      </c>
      <c r="HCT48" s="363"/>
      <c r="HCU48" s="255">
        <f t="shared" si="2750"/>
        <v>5000</v>
      </c>
      <c r="HCV48" s="363"/>
      <c r="HCW48" s="255">
        <f t="shared" si="2751"/>
        <v>5000</v>
      </c>
      <c r="HCX48" s="363"/>
      <c r="HCY48" s="255">
        <f t="shared" si="2752"/>
        <v>5000</v>
      </c>
      <c r="HCZ48" s="363"/>
      <c r="HDA48" s="255">
        <f t="shared" si="2753"/>
        <v>5000</v>
      </c>
      <c r="HDB48" s="363"/>
      <c r="HDC48" s="255">
        <f t="shared" si="2754"/>
        <v>5000</v>
      </c>
      <c r="HDD48" s="363"/>
      <c r="HDE48" s="255">
        <f t="shared" si="2755"/>
        <v>5000</v>
      </c>
      <c r="HDF48" s="363"/>
      <c r="HDG48" s="255">
        <f t="shared" si="2756"/>
        <v>5000</v>
      </c>
      <c r="HDH48" s="363"/>
      <c r="HDI48" s="255">
        <f t="shared" si="2757"/>
        <v>5000</v>
      </c>
      <c r="HDJ48" s="363"/>
      <c r="HDK48" s="255">
        <f t="shared" si="2758"/>
        <v>5000</v>
      </c>
      <c r="HDL48" s="363"/>
      <c r="HDM48" s="255">
        <f t="shared" si="2759"/>
        <v>5000</v>
      </c>
      <c r="HDN48" s="363"/>
      <c r="HDO48" s="255">
        <f t="shared" si="2760"/>
        <v>5000</v>
      </c>
      <c r="HDP48" s="363"/>
      <c r="HDQ48" s="255">
        <f t="shared" si="2761"/>
        <v>5000</v>
      </c>
      <c r="HDR48" s="363"/>
      <c r="HDS48" s="255">
        <f t="shared" si="2762"/>
        <v>5000</v>
      </c>
      <c r="HDT48" s="363"/>
      <c r="HDU48" s="255">
        <f t="shared" si="2763"/>
        <v>5000</v>
      </c>
      <c r="HDV48" s="363"/>
      <c r="HDW48" s="255">
        <f t="shared" si="2764"/>
        <v>5000</v>
      </c>
      <c r="HDX48" s="363"/>
      <c r="HDY48" s="255">
        <f t="shared" si="2765"/>
        <v>5000</v>
      </c>
      <c r="HDZ48" s="363"/>
      <c r="HEA48" s="255">
        <f t="shared" si="2766"/>
        <v>5000</v>
      </c>
      <c r="HEB48" s="363"/>
      <c r="HEC48" s="255">
        <f t="shared" si="2767"/>
        <v>5000</v>
      </c>
      <c r="HED48" s="363"/>
      <c r="HEE48" s="255">
        <f t="shared" si="2768"/>
        <v>5000</v>
      </c>
      <c r="HEF48" s="363"/>
      <c r="HEG48" s="255">
        <f t="shared" si="2769"/>
        <v>5000</v>
      </c>
      <c r="HEH48" s="363"/>
      <c r="HEI48" s="255">
        <f t="shared" si="2770"/>
        <v>5000</v>
      </c>
      <c r="HEJ48" s="363"/>
      <c r="HEK48" s="255">
        <f t="shared" si="2771"/>
        <v>5000</v>
      </c>
      <c r="HEL48" s="363"/>
      <c r="HEM48" s="255">
        <f t="shared" si="2772"/>
        <v>5000</v>
      </c>
      <c r="HEN48" s="363"/>
      <c r="HEO48" s="255">
        <f t="shared" si="2773"/>
        <v>5000</v>
      </c>
      <c r="HEP48" s="363"/>
      <c r="HEQ48" s="255">
        <f t="shared" si="2774"/>
        <v>5000</v>
      </c>
      <c r="HER48" s="363"/>
      <c r="HES48" s="255">
        <f t="shared" si="2775"/>
        <v>5000</v>
      </c>
      <c r="HET48" s="363"/>
      <c r="HEU48" s="255">
        <f t="shared" si="2776"/>
        <v>5000</v>
      </c>
      <c r="HEV48" s="363"/>
      <c r="HEW48" s="255">
        <f t="shared" si="2777"/>
        <v>5000</v>
      </c>
      <c r="HEX48" s="363"/>
      <c r="HEY48" s="255">
        <f t="shared" si="2778"/>
        <v>5000</v>
      </c>
      <c r="HEZ48" s="363"/>
      <c r="HFA48" s="255">
        <f t="shared" si="2779"/>
        <v>5000</v>
      </c>
      <c r="HFB48" s="363"/>
      <c r="HFC48" s="255">
        <f t="shared" si="2780"/>
        <v>5000</v>
      </c>
      <c r="HFD48" s="363"/>
      <c r="HFE48" s="255">
        <f t="shared" si="2781"/>
        <v>5000</v>
      </c>
      <c r="HFF48" s="363"/>
      <c r="HFG48" s="255">
        <f t="shared" si="2782"/>
        <v>5000</v>
      </c>
      <c r="HFH48" s="363"/>
      <c r="HFI48" s="255">
        <f t="shared" si="2783"/>
        <v>5000</v>
      </c>
      <c r="HFJ48" s="363"/>
      <c r="HFK48" s="255">
        <f t="shared" si="2784"/>
        <v>5000</v>
      </c>
      <c r="HFL48" s="363"/>
      <c r="HFM48" s="255">
        <f t="shared" si="2785"/>
        <v>5000</v>
      </c>
      <c r="HFN48" s="363"/>
      <c r="HFO48" s="255">
        <f t="shared" si="2786"/>
        <v>5000</v>
      </c>
      <c r="HFP48" s="363"/>
      <c r="HFQ48" s="255">
        <f t="shared" si="2787"/>
        <v>5000</v>
      </c>
      <c r="HFR48" s="363"/>
      <c r="HFS48" s="255">
        <f t="shared" si="2788"/>
        <v>5000</v>
      </c>
      <c r="HFT48" s="363"/>
      <c r="HFU48" s="255">
        <f t="shared" si="2789"/>
        <v>5000</v>
      </c>
      <c r="HFV48" s="363"/>
      <c r="HFW48" s="255">
        <f t="shared" si="2790"/>
        <v>5000</v>
      </c>
      <c r="HFX48" s="363"/>
      <c r="HFY48" s="255">
        <f t="shared" si="2791"/>
        <v>5000</v>
      </c>
      <c r="HFZ48" s="363"/>
      <c r="HGA48" s="255">
        <f t="shared" si="2792"/>
        <v>5000</v>
      </c>
      <c r="HGB48" s="363"/>
      <c r="HGC48" s="255">
        <f t="shared" si="2793"/>
        <v>5000</v>
      </c>
      <c r="HGD48" s="363"/>
      <c r="HGE48" s="255">
        <f t="shared" si="2794"/>
        <v>5000</v>
      </c>
      <c r="HGF48" s="363"/>
      <c r="HGG48" s="255">
        <f t="shared" si="2795"/>
        <v>5000</v>
      </c>
      <c r="HGH48" s="363"/>
      <c r="HGI48" s="255">
        <f t="shared" si="2796"/>
        <v>5000</v>
      </c>
      <c r="HGJ48" s="363"/>
      <c r="HGK48" s="255">
        <f t="shared" si="2797"/>
        <v>5000</v>
      </c>
      <c r="HGL48" s="363"/>
      <c r="HGM48" s="255">
        <f t="shared" si="2798"/>
        <v>5000</v>
      </c>
      <c r="HGN48" s="363"/>
      <c r="HGO48" s="255">
        <f t="shared" si="2799"/>
        <v>5000</v>
      </c>
      <c r="HGP48" s="363"/>
      <c r="HGQ48" s="255">
        <f t="shared" si="2800"/>
        <v>5000</v>
      </c>
      <c r="HGR48" s="363"/>
      <c r="HGS48" s="255">
        <f t="shared" si="2801"/>
        <v>5000</v>
      </c>
      <c r="HGT48" s="363"/>
      <c r="HGU48" s="255">
        <f t="shared" si="2802"/>
        <v>5000</v>
      </c>
      <c r="HGV48" s="363"/>
      <c r="HGW48" s="255">
        <f t="shared" si="2803"/>
        <v>5000</v>
      </c>
      <c r="HGX48" s="363"/>
      <c r="HGY48" s="255">
        <f t="shared" si="2804"/>
        <v>5000</v>
      </c>
      <c r="HGZ48" s="363"/>
      <c r="HHA48" s="255">
        <f t="shared" si="2805"/>
        <v>5000</v>
      </c>
      <c r="HHB48" s="363"/>
      <c r="HHC48" s="255">
        <f t="shared" si="2806"/>
        <v>5000</v>
      </c>
      <c r="HHD48" s="363"/>
      <c r="HHE48" s="255">
        <f t="shared" si="2807"/>
        <v>5000</v>
      </c>
      <c r="HHF48" s="363"/>
      <c r="HHG48" s="255">
        <f t="shared" si="2808"/>
        <v>5000</v>
      </c>
      <c r="HHH48" s="363"/>
      <c r="HHI48" s="255">
        <f t="shared" si="2809"/>
        <v>5000</v>
      </c>
      <c r="HHJ48" s="363"/>
      <c r="HHK48" s="255">
        <f t="shared" si="2810"/>
        <v>5000</v>
      </c>
      <c r="HHL48" s="363"/>
      <c r="HHM48" s="255">
        <f t="shared" si="2811"/>
        <v>5000</v>
      </c>
      <c r="HHN48" s="363"/>
      <c r="HHO48" s="255">
        <f t="shared" si="2812"/>
        <v>5000</v>
      </c>
      <c r="HHP48" s="363"/>
      <c r="HHQ48" s="255">
        <f t="shared" si="2813"/>
        <v>5000</v>
      </c>
      <c r="HHR48" s="363"/>
      <c r="HHS48" s="255">
        <f t="shared" si="2814"/>
        <v>5000</v>
      </c>
      <c r="HHT48" s="363"/>
      <c r="HHU48" s="255">
        <f t="shared" si="2815"/>
        <v>5000</v>
      </c>
      <c r="HHV48" s="363"/>
      <c r="HHW48" s="255">
        <f t="shared" si="2816"/>
        <v>5000</v>
      </c>
      <c r="HHX48" s="363"/>
      <c r="HHY48" s="255">
        <f t="shared" si="2817"/>
        <v>5000</v>
      </c>
      <c r="HHZ48" s="363"/>
      <c r="HIA48" s="255">
        <f t="shared" si="2818"/>
        <v>5000</v>
      </c>
      <c r="HIB48" s="363"/>
      <c r="HIC48" s="255">
        <f t="shared" si="2819"/>
        <v>5000</v>
      </c>
      <c r="HID48" s="363"/>
      <c r="HIE48" s="255">
        <f t="shared" si="2820"/>
        <v>5000</v>
      </c>
      <c r="HIF48" s="363"/>
      <c r="HIG48" s="255">
        <f t="shared" si="2821"/>
        <v>5000</v>
      </c>
      <c r="HIH48" s="363"/>
      <c r="HII48" s="255">
        <f t="shared" si="2822"/>
        <v>5000</v>
      </c>
      <c r="HIJ48" s="363"/>
      <c r="HIK48" s="255">
        <f t="shared" si="2823"/>
        <v>5000</v>
      </c>
      <c r="HIL48" s="363"/>
      <c r="HIM48" s="255">
        <f t="shared" si="2824"/>
        <v>5000</v>
      </c>
      <c r="HIN48" s="363"/>
      <c r="HIO48" s="255">
        <f t="shared" si="2825"/>
        <v>5000</v>
      </c>
      <c r="HIP48" s="363"/>
      <c r="HIQ48" s="255">
        <f t="shared" si="2826"/>
        <v>5000</v>
      </c>
      <c r="HIR48" s="363"/>
      <c r="HIS48" s="255">
        <f t="shared" si="2827"/>
        <v>5000</v>
      </c>
      <c r="HIT48" s="363"/>
      <c r="HIU48" s="255">
        <f t="shared" si="2828"/>
        <v>5000</v>
      </c>
      <c r="HIV48" s="363"/>
      <c r="HIW48" s="255">
        <f t="shared" si="2829"/>
        <v>5000</v>
      </c>
      <c r="HIX48" s="363"/>
      <c r="HIY48" s="255">
        <f t="shared" si="2830"/>
        <v>5000</v>
      </c>
      <c r="HIZ48" s="363"/>
      <c r="HJA48" s="255">
        <f t="shared" si="2831"/>
        <v>5000</v>
      </c>
      <c r="HJB48" s="363"/>
      <c r="HJC48" s="255">
        <f t="shared" si="2832"/>
        <v>5000</v>
      </c>
      <c r="HJD48" s="363"/>
      <c r="HJE48" s="255">
        <f t="shared" si="2833"/>
        <v>5000</v>
      </c>
      <c r="HJF48" s="363"/>
      <c r="HJG48" s="255">
        <f t="shared" si="2834"/>
        <v>5000</v>
      </c>
      <c r="HJH48" s="363"/>
      <c r="HJI48" s="255">
        <f t="shared" si="2835"/>
        <v>5000</v>
      </c>
      <c r="HJJ48" s="363"/>
      <c r="HJK48" s="255">
        <f t="shared" si="2836"/>
        <v>5000</v>
      </c>
      <c r="HJL48" s="363"/>
      <c r="HJM48" s="255">
        <f t="shared" si="2837"/>
        <v>5000</v>
      </c>
      <c r="HJN48" s="363"/>
      <c r="HJO48" s="255">
        <f t="shared" si="2838"/>
        <v>5000</v>
      </c>
      <c r="HJP48" s="363"/>
      <c r="HJQ48" s="255">
        <f t="shared" si="2839"/>
        <v>5000</v>
      </c>
      <c r="HJR48" s="363"/>
      <c r="HJS48" s="255">
        <f t="shared" si="2840"/>
        <v>5000</v>
      </c>
      <c r="HJT48" s="363"/>
      <c r="HJU48" s="255">
        <f t="shared" si="2841"/>
        <v>5000</v>
      </c>
      <c r="HJV48" s="363"/>
      <c r="HJW48" s="255">
        <f t="shared" si="2842"/>
        <v>5000</v>
      </c>
      <c r="HJX48" s="363"/>
      <c r="HJY48" s="255">
        <f t="shared" si="2843"/>
        <v>5000</v>
      </c>
      <c r="HJZ48" s="363"/>
      <c r="HKA48" s="255">
        <f t="shared" si="2844"/>
        <v>5000</v>
      </c>
      <c r="HKB48" s="363"/>
      <c r="HKC48" s="255">
        <f t="shared" si="2845"/>
        <v>5000</v>
      </c>
      <c r="HKD48" s="363"/>
      <c r="HKE48" s="255">
        <f t="shared" si="2846"/>
        <v>5000</v>
      </c>
      <c r="HKF48" s="363"/>
      <c r="HKG48" s="255">
        <f t="shared" si="2847"/>
        <v>5000</v>
      </c>
      <c r="HKH48" s="363"/>
      <c r="HKI48" s="255">
        <f t="shared" si="2848"/>
        <v>5000</v>
      </c>
      <c r="HKJ48" s="363"/>
      <c r="HKK48" s="255">
        <f t="shared" si="2849"/>
        <v>5000</v>
      </c>
      <c r="HKL48" s="363"/>
      <c r="HKM48" s="255">
        <f t="shared" si="2850"/>
        <v>5000</v>
      </c>
      <c r="HKN48" s="363"/>
      <c r="HKO48" s="255">
        <f t="shared" si="2851"/>
        <v>5000</v>
      </c>
      <c r="HKP48" s="363"/>
      <c r="HKQ48" s="255">
        <f t="shared" si="2852"/>
        <v>5000</v>
      </c>
      <c r="HKR48" s="363"/>
      <c r="HKS48" s="255">
        <f t="shared" si="2853"/>
        <v>5000</v>
      </c>
      <c r="HKT48" s="363"/>
      <c r="HKU48" s="255">
        <f t="shared" si="2854"/>
        <v>5000</v>
      </c>
      <c r="HKV48" s="363"/>
      <c r="HKW48" s="255">
        <f t="shared" si="2855"/>
        <v>5000</v>
      </c>
      <c r="HKX48" s="363"/>
      <c r="HKY48" s="255">
        <f t="shared" si="2856"/>
        <v>5000</v>
      </c>
      <c r="HKZ48" s="363"/>
      <c r="HLA48" s="255">
        <f t="shared" si="2857"/>
        <v>5000</v>
      </c>
      <c r="HLB48" s="363"/>
      <c r="HLC48" s="255">
        <f t="shared" si="2858"/>
        <v>5000</v>
      </c>
      <c r="HLD48" s="363"/>
      <c r="HLE48" s="255">
        <f t="shared" si="2859"/>
        <v>5000</v>
      </c>
      <c r="HLF48" s="363"/>
      <c r="HLG48" s="255">
        <f t="shared" si="2860"/>
        <v>5000</v>
      </c>
      <c r="HLH48" s="363"/>
      <c r="HLI48" s="255">
        <f t="shared" si="2861"/>
        <v>5000</v>
      </c>
      <c r="HLJ48" s="363"/>
      <c r="HLK48" s="255">
        <f t="shared" si="2862"/>
        <v>5000</v>
      </c>
      <c r="HLL48" s="363"/>
      <c r="HLM48" s="255">
        <f t="shared" si="2863"/>
        <v>5000</v>
      </c>
      <c r="HLN48" s="363"/>
      <c r="HLO48" s="255">
        <f t="shared" si="2864"/>
        <v>5000</v>
      </c>
      <c r="HLP48" s="363"/>
      <c r="HLQ48" s="255">
        <f t="shared" si="2865"/>
        <v>5000</v>
      </c>
      <c r="HLR48" s="363"/>
      <c r="HLS48" s="255">
        <f t="shared" si="2866"/>
        <v>5000</v>
      </c>
      <c r="HLT48" s="363"/>
      <c r="HLU48" s="255">
        <f t="shared" si="2867"/>
        <v>5000</v>
      </c>
      <c r="HLV48" s="363"/>
      <c r="HLW48" s="255">
        <f t="shared" si="2868"/>
        <v>5000</v>
      </c>
      <c r="HLX48" s="363"/>
      <c r="HLY48" s="255">
        <f t="shared" si="2869"/>
        <v>5000</v>
      </c>
      <c r="HLZ48" s="363"/>
      <c r="HMA48" s="255">
        <f t="shared" si="2870"/>
        <v>5000</v>
      </c>
      <c r="HMB48" s="363"/>
      <c r="HMC48" s="255">
        <f t="shared" si="2871"/>
        <v>5000</v>
      </c>
      <c r="HMD48" s="363"/>
      <c r="HME48" s="255">
        <f t="shared" si="2872"/>
        <v>5000</v>
      </c>
      <c r="HMF48" s="363"/>
      <c r="HMG48" s="255">
        <f t="shared" si="2873"/>
        <v>5000</v>
      </c>
      <c r="HMH48" s="363"/>
      <c r="HMI48" s="255">
        <f t="shared" si="2874"/>
        <v>5000</v>
      </c>
      <c r="HMJ48" s="363"/>
      <c r="HMK48" s="255">
        <f t="shared" si="2875"/>
        <v>5000</v>
      </c>
      <c r="HML48" s="363"/>
      <c r="HMM48" s="255">
        <f t="shared" si="2876"/>
        <v>5000</v>
      </c>
      <c r="HMN48" s="363"/>
      <c r="HMO48" s="255">
        <f t="shared" si="2877"/>
        <v>5000</v>
      </c>
      <c r="HMP48" s="363"/>
      <c r="HMQ48" s="255">
        <f t="shared" si="2878"/>
        <v>5000</v>
      </c>
      <c r="HMR48" s="363"/>
      <c r="HMS48" s="255">
        <f t="shared" si="2879"/>
        <v>5000</v>
      </c>
      <c r="HMT48" s="363"/>
      <c r="HMU48" s="255">
        <f t="shared" si="2880"/>
        <v>5000</v>
      </c>
      <c r="HMV48" s="363"/>
      <c r="HMW48" s="255">
        <f t="shared" si="2881"/>
        <v>5000</v>
      </c>
      <c r="HMX48" s="363"/>
      <c r="HMY48" s="255">
        <f t="shared" si="2882"/>
        <v>5000</v>
      </c>
      <c r="HMZ48" s="363"/>
      <c r="HNA48" s="255">
        <f t="shared" si="2883"/>
        <v>5000</v>
      </c>
      <c r="HNB48" s="363"/>
      <c r="HNC48" s="255">
        <f t="shared" si="2884"/>
        <v>5000</v>
      </c>
      <c r="HND48" s="363"/>
      <c r="HNE48" s="255">
        <f t="shared" si="2885"/>
        <v>5000</v>
      </c>
      <c r="HNF48" s="363"/>
      <c r="HNG48" s="255">
        <f t="shared" si="2886"/>
        <v>5000</v>
      </c>
      <c r="HNH48" s="363"/>
      <c r="HNI48" s="255">
        <f t="shared" si="2887"/>
        <v>5000</v>
      </c>
      <c r="HNJ48" s="363"/>
      <c r="HNK48" s="255">
        <f t="shared" si="2888"/>
        <v>5000</v>
      </c>
      <c r="HNL48" s="363"/>
      <c r="HNM48" s="255">
        <f t="shared" si="2889"/>
        <v>5000</v>
      </c>
      <c r="HNN48" s="363"/>
      <c r="HNO48" s="255">
        <f t="shared" si="2890"/>
        <v>5000</v>
      </c>
      <c r="HNP48" s="363"/>
      <c r="HNQ48" s="255">
        <f t="shared" si="2891"/>
        <v>5000</v>
      </c>
      <c r="HNR48" s="363"/>
      <c r="HNS48" s="255">
        <f t="shared" si="2892"/>
        <v>5000</v>
      </c>
      <c r="HNT48" s="363"/>
      <c r="HNU48" s="255">
        <f t="shared" si="2893"/>
        <v>5000</v>
      </c>
      <c r="HNV48" s="363"/>
      <c r="HNW48" s="255">
        <f t="shared" si="2894"/>
        <v>5000</v>
      </c>
      <c r="HNX48" s="363"/>
      <c r="HNY48" s="255">
        <f t="shared" si="2895"/>
        <v>5000</v>
      </c>
      <c r="HNZ48" s="363"/>
      <c r="HOA48" s="255">
        <f t="shared" si="2896"/>
        <v>5000</v>
      </c>
      <c r="HOB48" s="363"/>
      <c r="HOC48" s="255">
        <f t="shared" si="2897"/>
        <v>5000</v>
      </c>
      <c r="HOD48" s="363"/>
      <c r="HOE48" s="255">
        <f t="shared" si="2898"/>
        <v>5000</v>
      </c>
      <c r="HOF48" s="363"/>
      <c r="HOG48" s="255">
        <f t="shared" si="2899"/>
        <v>5000</v>
      </c>
      <c r="HOH48" s="363"/>
      <c r="HOI48" s="255">
        <f t="shared" si="2900"/>
        <v>5000</v>
      </c>
      <c r="HOJ48" s="363"/>
      <c r="HOK48" s="255">
        <f t="shared" si="2901"/>
        <v>5000</v>
      </c>
      <c r="HOL48" s="363"/>
      <c r="HOM48" s="255">
        <f t="shared" si="2902"/>
        <v>5000</v>
      </c>
      <c r="HON48" s="363"/>
      <c r="HOO48" s="255">
        <f t="shared" si="2903"/>
        <v>5000</v>
      </c>
      <c r="HOP48" s="363"/>
      <c r="HOQ48" s="255">
        <f t="shared" si="2904"/>
        <v>5000</v>
      </c>
      <c r="HOR48" s="363"/>
      <c r="HOS48" s="255">
        <f t="shared" si="2905"/>
        <v>5000</v>
      </c>
      <c r="HOT48" s="363"/>
      <c r="HOU48" s="255">
        <f t="shared" si="2906"/>
        <v>5000</v>
      </c>
      <c r="HOV48" s="363"/>
      <c r="HOW48" s="255">
        <f t="shared" si="2907"/>
        <v>5000</v>
      </c>
      <c r="HOX48" s="363"/>
      <c r="HOY48" s="255">
        <f t="shared" si="2908"/>
        <v>5000</v>
      </c>
      <c r="HOZ48" s="363"/>
      <c r="HPA48" s="255">
        <f t="shared" si="2909"/>
        <v>5000</v>
      </c>
      <c r="HPB48" s="363"/>
      <c r="HPC48" s="255">
        <f t="shared" si="2910"/>
        <v>5000</v>
      </c>
      <c r="HPD48" s="363"/>
      <c r="HPE48" s="255">
        <f t="shared" si="2911"/>
        <v>5000</v>
      </c>
      <c r="HPF48" s="363"/>
      <c r="HPG48" s="255">
        <f t="shared" si="2912"/>
        <v>5000</v>
      </c>
      <c r="HPH48" s="363"/>
      <c r="HPI48" s="255">
        <f t="shared" si="2913"/>
        <v>5000</v>
      </c>
      <c r="HPJ48" s="363"/>
      <c r="HPK48" s="255">
        <f t="shared" si="2914"/>
        <v>5000</v>
      </c>
      <c r="HPL48" s="363"/>
      <c r="HPM48" s="255">
        <f t="shared" si="2915"/>
        <v>5000</v>
      </c>
      <c r="HPN48" s="363"/>
      <c r="HPO48" s="255">
        <f t="shared" si="2916"/>
        <v>5000</v>
      </c>
      <c r="HPP48" s="363"/>
      <c r="HPQ48" s="255">
        <f t="shared" si="2917"/>
        <v>5000</v>
      </c>
      <c r="HPR48" s="363"/>
      <c r="HPS48" s="255">
        <f t="shared" si="2918"/>
        <v>5000</v>
      </c>
      <c r="HPT48" s="363"/>
      <c r="HPU48" s="255">
        <f t="shared" si="2919"/>
        <v>5000</v>
      </c>
      <c r="HPV48" s="363"/>
      <c r="HPW48" s="255">
        <f t="shared" si="2920"/>
        <v>5000</v>
      </c>
      <c r="HPX48" s="363"/>
      <c r="HPY48" s="255">
        <f t="shared" si="2921"/>
        <v>5000</v>
      </c>
      <c r="HPZ48" s="363"/>
      <c r="HQA48" s="255">
        <f t="shared" si="2922"/>
        <v>5000</v>
      </c>
      <c r="HQB48" s="363"/>
      <c r="HQC48" s="255">
        <f t="shared" si="2923"/>
        <v>5000</v>
      </c>
      <c r="HQD48" s="363"/>
      <c r="HQE48" s="255">
        <f t="shared" si="2924"/>
        <v>5000</v>
      </c>
      <c r="HQF48" s="363"/>
      <c r="HQG48" s="255">
        <f t="shared" si="2925"/>
        <v>5000</v>
      </c>
      <c r="HQH48" s="363"/>
      <c r="HQI48" s="255">
        <f t="shared" si="2926"/>
        <v>5000</v>
      </c>
      <c r="HQJ48" s="363"/>
      <c r="HQK48" s="255">
        <f t="shared" si="2927"/>
        <v>5000</v>
      </c>
      <c r="HQL48" s="363"/>
      <c r="HQM48" s="255">
        <f t="shared" si="2928"/>
        <v>5000</v>
      </c>
      <c r="HQN48" s="363"/>
      <c r="HQO48" s="255">
        <f t="shared" si="2929"/>
        <v>5000</v>
      </c>
      <c r="HQP48" s="363"/>
      <c r="HQQ48" s="255">
        <f t="shared" si="2930"/>
        <v>5000</v>
      </c>
      <c r="HQR48" s="363"/>
      <c r="HQS48" s="255">
        <f t="shared" si="2931"/>
        <v>5000</v>
      </c>
      <c r="HQT48" s="363"/>
      <c r="HQU48" s="255">
        <f t="shared" si="2932"/>
        <v>5000</v>
      </c>
      <c r="HQV48" s="363"/>
      <c r="HQW48" s="255">
        <f t="shared" si="2933"/>
        <v>5000</v>
      </c>
      <c r="HQX48" s="363"/>
      <c r="HQY48" s="255">
        <f t="shared" si="2934"/>
        <v>5000</v>
      </c>
      <c r="HQZ48" s="363"/>
      <c r="HRA48" s="255">
        <f t="shared" si="2935"/>
        <v>5000</v>
      </c>
      <c r="HRB48" s="363"/>
      <c r="HRC48" s="255">
        <f t="shared" si="2936"/>
        <v>5000</v>
      </c>
      <c r="HRD48" s="363"/>
      <c r="HRE48" s="255">
        <f t="shared" si="2937"/>
        <v>5000</v>
      </c>
      <c r="HRF48" s="363"/>
      <c r="HRG48" s="255">
        <f t="shared" si="2938"/>
        <v>5000</v>
      </c>
      <c r="HRH48" s="363"/>
      <c r="HRI48" s="255">
        <f t="shared" si="2939"/>
        <v>5000</v>
      </c>
      <c r="HRJ48" s="363"/>
      <c r="HRK48" s="255">
        <f t="shared" si="2940"/>
        <v>5000</v>
      </c>
      <c r="HRL48" s="363"/>
      <c r="HRM48" s="255">
        <f t="shared" si="2941"/>
        <v>5000</v>
      </c>
      <c r="HRN48" s="363"/>
      <c r="HRO48" s="255">
        <f t="shared" si="2942"/>
        <v>5000</v>
      </c>
      <c r="HRP48" s="363"/>
      <c r="HRQ48" s="255">
        <f t="shared" si="2943"/>
        <v>5000</v>
      </c>
      <c r="HRR48" s="363"/>
      <c r="HRS48" s="255">
        <f t="shared" si="2944"/>
        <v>5000</v>
      </c>
      <c r="HRT48" s="363"/>
      <c r="HRU48" s="255">
        <f t="shared" si="2945"/>
        <v>5000</v>
      </c>
      <c r="HRV48" s="363"/>
      <c r="HRW48" s="255">
        <f t="shared" si="2946"/>
        <v>5000</v>
      </c>
      <c r="HRX48" s="363"/>
      <c r="HRY48" s="255">
        <f t="shared" si="2947"/>
        <v>5000</v>
      </c>
      <c r="HRZ48" s="363"/>
      <c r="HSA48" s="255">
        <f t="shared" si="2948"/>
        <v>5000</v>
      </c>
      <c r="HSB48" s="363"/>
      <c r="HSC48" s="255">
        <f t="shared" si="2949"/>
        <v>5000</v>
      </c>
      <c r="HSD48" s="363"/>
      <c r="HSE48" s="255">
        <f t="shared" si="2950"/>
        <v>5000</v>
      </c>
      <c r="HSF48" s="363"/>
      <c r="HSG48" s="255">
        <f t="shared" si="2951"/>
        <v>5000</v>
      </c>
      <c r="HSH48" s="363"/>
      <c r="HSI48" s="255">
        <f t="shared" si="2952"/>
        <v>5000</v>
      </c>
      <c r="HSJ48" s="363"/>
      <c r="HSK48" s="255">
        <f t="shared" si="2953"/>
        <v>5000</v>
      </c>
      <c r="HSL48" s="363"/>
      <c r="HSM48" s="255">
        <f t="shared" si="2954"/>
        <v>5000</v>
      </c>
      <c r="HSN48" s="363"/>
      <c r="HSO48" s="255">
        <f t="shared" si="2955"/>
        <v>5000</v>
      </c>
      <c r="HSP48" s="363"/>
      <c r="HSQ48" s="255">
        <f t="shared" si="2956"/>
        <v>5000</v>
      </c>
      <c r="HSR48" s="363"/>
      <c r="HSS48" s="255">
        <f t="shared" si="2957"/>
        <v>5000</v>
      </c>
      <c r="HST48" s="363"/>
      <c r="HSU48" s="255">
        <f t="shared" si="2958"/>
        <v>5000</v>
      </c>
      <c r="HSV48" s="363"/>
      <c r="HSW48" s="255">
        <f t="shared" si="2959"/>
        <v>5000</v>
      </c>
      <c r="HSX48" s="363"/>
      <c r="HSY48" s="255">
        <f t="shared" si="2960"/>
        <v>5000</v>
      </c>
      <c r="HSZ48" s="363"/>
      <c r="HTA48" s="255">
        <f t="shared" si="2961"/>
        <v>5000</v>
      </c>
      <c r="HTB48" s="363"/>
      <c r="HTC48" s="255">
        <f t="shared" si="2962"/>
        <v>5000</v>
      </c>
      <c r="HTD48" s="363"/>
      <c r="HTE48" s="255">
        <f t="shared" si="2963"/>
        <v>5000</v>
      </c>
      <c r="HTF48" s="363"/>
      <c r="HTG48" s="255">
        <f t="shared" si="2964"/>
        <v>5000</v>
      </c>
      <c r="HTH48" s="363"/>
      <c r="HTI48" s="255">
        <f t="shared" si="2965"/>
        <v>5000</v>
      </c>
      <c r="HTJ48" s="363"/>
      <c r="HTK48" s="255">
        <f t="shared" si="2966"/>
        <v>5000</v>
      </c>
      <c r="HTL48" s="363"/>
      <c r="HTM48" s="255">
        <f t="shared" si="2967"/>
        <v>5000</v>
      </c>
      <c r="HTN48" s="363"/>
      <c r="HTO48" s="255">
        <f t="shared" si="2968"/>
        <v>5000</v>
      </c>
      <c r="HTP48" s="363"/>
      <c r="HTQ48" s="255">
        <f t="shared" si="2969"/>
        <v>5000</v>
      </c>
      <c r="HTR48" s="363"/>
      <c r="HTS48" s="255">
        <f t="shared" si="2970"/>
        <v>5000</v>
      </c>
      <c r="HTT48" s="363"/>
      <c r="HTU48" s="255">
        <f t="shared" si="2971"/>
        <v>5000</v>
      </c>
      <c r="HTV48" s="363"/>
      <c r="HTW48" s="255">
        <f t="shared" si="2972"/>
        <v>5000</v>
      </c>
      <c r="HTX48" s="363"/>
      <c r="HTY48" s="255">
        <f t="shared" si="2973"/>
        <v>5000</v>
      </c>
      <c r="HTZ48" s="363"/>
      <c r="HUA48" s="255">
        <f t="shared" si="2974"/>
        <v>5000</v>
      </c>
      <c r="HUB48" s="363"/>
      <c r="HUC48" s="255">
        <f t="shared" si="2975"/>
        <v>5000</v>
      </c>
      <c r="HUD48" s="363"/>
      <c r="HUE48" s="255">
        <f t="shared" si="2976"/>
        <v>5000</v>
      </c>
      <c r="HUF48" s="363"/>
      <c r="HUG48" s="255">
        <f t="shared" si="2977"/>
        <v>5000</v>
      </c>
      <c r="HUH48" s="363"/>
      <c r="HUI48" s="255">
        <f t="shared" si="2978"/>
        <v>5000</v>
      </c>
      <c r="HUJ48" s="363"/>
      <c r="HUK48" s="255">
        <f t="shared" si="2979"/>
        <v>5000</v>
      </c>
      <c r="HUL48" s="363"/>
      <c r="HUM48" s="255">
        <f t="shared" si="2980"/>
        <v>5000</v>
      </c>
      <c r="HUN48" s="363"/>
      <c r="HUO48" s="255">
        <f t="shared" si="2981"/>
        <v>5000</v>
      </c>
      <c r="HUP48" s="363"/>
      <c r="HUQ48" s="255">
        <f t="shared" si="2982"/>
        <v>5000</v>
      </c>
      <c r="HUR48" s="363"/>
      <c r="HUS48" s="255">
        <f t="shared" si="2983"/>
        <v>5000</v>
      </c>
      <c r="HUT48" s="363"/>
      <c r="HUU48" s="255">
        <f t="shared" si="2984"/>
        <v>5000</v>
      </c>
      <c r="HUV48" s="363"/>
      <c r="HUW48" s="255">
        <f t="shared" si="2985"/>
        <v>5000</v>
      </c>
      <c r="HUX48" s="363"/>
      <c r="HUY48" s="255">
        <f t="shared" si="2986"/>
        <v>5000</v>
      </c>
      <c r="HUZ48" s="363"/>
      <c r="HVA48" s="255">
        <f t="shared" si="2987"/>
        <v>5000</v>
      </c>
      <c r="HVB48" s="363"/>
      <c r="HVC48" s="255">
        <f t="shared" si="2988"/>
        <v>5000</v>
      </c>
      <c r="HVD48" s="363"/>
      <c r="HVE48" s="255">
        <f t="shared" si="2989"/>
        <v>5000</v>
      </c>
      <c r="HVF48" s="363"/>
      <c r="HVG48" s="255">
        <f t="shared" si="2990"/>
        <v>5000</v>
      </c>
      <c r="HVH48" s="363"/>
      <c r="HVI48" s="255">
        <f t="shared" si="2991"/>
        <v>5000</v>
      </c>
      <c r="HVJ48" s="363"/>
      <c r="HVK48" s="255">
        <f t="shared" si="2992"/>
        <v>5000</v>
      </c>
      <c r="HVL48" s="363"/>
      <c r="HVM48" s="255">
        <f t="shared" si="2993"/>
        <v>5000</v>
      </c>
      <c r="HVN48" s="363"/>
      <c r="HVO48" s="255">
        <f t="shared" si="2994"/>
        <v>5000</v>
      </c>
      <c r="HVP48" s="363"/>
      <c r="HVQ48" s="255">
        <f t="shared" si="2995"/>
        <v>5000</v>
      </c>
      <c r="HVR48" s="363"/>
      <c r="HVS48" s="255">
        <f t="shared" si="2996"/>
        <v>5000</v>
      </c>
      <c r="HVT48" s="363"/>
      <c r="HVU48" s="255">
        <f t="shared" si="2997"/>
        <v>5000</v>
      </c>
      <c r="HVV48" s="363"/>
      <c r="HVW48" s="255">
        <f t="shared" si="2998"/>
        <v>5000</v>
      </c>
      <c r="HVX48" s="363"/>
      <c r="HVY48" s="255">
        <f t="shared" si="2999"/>
        <v>5000</v>
      </c>
      <c r="HVZ48" s="363"/>
      <c r="HWA48" s="255">
        <f t="shared" si="3000"/>
        <v>5000</v>
      </c>
      <c r="HWB48" s="363"/>
      <c r="HWC48" s="255">
        <f t="shared" si="3001"/>
        <v>5000</v>
      </c>
      <c r="HWD48" s="363"/>
      <c r="HWE48" s="255">
        <f t="shared" si="3002"/>
        <v>5000</v>
      </c>
      <c r="HWF48" s="363"/>
      <c r="HWG48" s="255">
        <f t="shared" si="3003"/>
        <v>5000</v>
      </c>
      <c r="HWH48" s="363"/>
      <c r="HWI48" s="255">
        <f t="shared" si="3004"/>
        <v>5000</v>
      </c>
      <c r="HWJ48" s="363"/>
      <c r="HWK48" s="255">
        <f t="shared" si="3005"/>
        <v>5000</v>
      </c>
      <c r="HWL48" s="363"/>
      <c r="HWM48" s="255">
        <f t="shared" si="3006"/>
        <v>5000</v>
      </c>
      <c r="HWN48" s="363"/>
      <c r="HWO48" s="255">
        <f t="shared" si="3007"/>
        <v>5000</v>
      </c>
      <c r="HWP48" s="363"/>
      <c r="HWQ48" s="255">
        <f t="shared" si="3008"/>
        <v>5000</v>
      </c>
      <c r="HWR48" s="363"/>
      <c r="HWS48" s="255">
        <f t="shared" si="3009"/>
        <v>5000</v>
      </c>
      <c r="HWT48" s="363"/>
      <c r="HWU48" s="255">
        <f t="shared" si="3010"/>
        <v>5000</v>
      </c>
      <c r="HWV48" s="363"/>
      <c r="HWW48" s="255">
        <f t="shared" si="3011"/>
        <v>5000</v>
      </c>
      <c r="HWX48" s="363"/>
      <c r="HWY48" s="255">
        <f t="shared" si="3012"/>
        <v>5000</v>
      </c>
      <c r="HWZ48" s="363"/>
      <c r="HXA48" s="255">
        <f t="shared" si="3013"/>
        <v>5000</v>
      </c>
      <c r="HXB48" s="363"/>
      <c r="HXC48" s="255">
        <f t="shared" si="3014"/>
        <v>5000</v>
      </c>
      <c r="HXD48" s="363"/>
      <c r="HXE48" s="255">
        <f t="shared" si="3015"/>
        <v>5000</v>
      </c>
      <c r="HXF48" s="363"/>
      <c r="HXG48" s="255">
        <f t="shared" si="3016"/>
        <v>5000</v>
      </c>
      <c r="HXH48" s="363"/>
      <c r="HXI48" s="255">
        <f t="shared" si="3017"/>
        <v>5000</v>
      </c>
      <c r="HXJ48" s="363"/>
      <c r="HXK48" s="255">
        <f t="shared" si="3018"/>
        <v>5000</v>
      </c>
      <c r="HXL48" s="363"/>
      <c r="HXM48" s="255">
        <f t="shared" si="3019"/>
        <v>5000</v>
      </c>
      <c r="HXN48" s="363"/>
      <c r="HXO48" s="255">
        <f t="shared" si="3020"/>
        <v>5000</v>
      </c>
      <c r="HXP48" s="363"/>
      <c r="HXQ48" s="255">
        <f t="shared" si="3021"/>
        <v>5000</v>
      </c>
      <c r="HXR48" s="363"/>
      <c r="HXS48" s="255">
        <f t="shared" si="3022"/>
        <v>5000</v>
      </c>
      <c r="HXT48" s="363"/>
      <c r="HXU48" s="255">
        <f t="shared" si="3023"/>
        <v>5000</v>
      </c>
      <c r="HXV48" s="363"/>
      <c r="HXW48" s="255">
        <f t="shared" si="3024"/>
        <v>5000</v>
      </c>
      <c r="HXX48" s="363"/>
      <c r="HXY48" s="255">
        <f t="shared" si="3025"/>
        <v>5000</v>
      </c>
      <c r="HXZ48" s="363"/>
      <c r="HYA48" s="255">
        <f t="shared" si="3026"/>
        <v>5000</v>
      </c>
      <c r="HYB48" s="363"/>
      <c r="HYC48" s="255">
        <f t="shared" si="3027"/>
        <v>5000</v>
      </c>
      <c r="HYD48" s="363"/>
      <c r="HYE48" s="255">
        <f t="shared" si="3028"/>
        <v>5000</v>
      </c>
      <c r="HYF48" s="363"/>
      <c r="HYG48" s="255">
        <f t="shared" si="3029"/>
        <v>5000</v>
      </c>
      <c r="HYH48" s="363"/>
      <c r="HYI48" s="255">
        <f t="shared" si="3030"/>
        <v>5000</v>
      </c>
      <c r="HYJ48" s="363"/>
      <c r="HYK48" s="255">
        <f t="shared" si="3031"/>
        <v>5000</v>
      </c>
      <c r="HYL48" s="363"/>
      <c r="HYM48" s="255">
        <f t="shared" si="3032"/>
        <v>5000</v>
      </c>
      <c r="HYN48" s="363"/>
      <c r="HYO48" s="255">
        <f t="shared" si="3033"/>
        <v>5000</v>
      </c>
      <c r="HYP48" s="363"/>
      <c r="HYQ48" s="255">
        <f t="shared" si="3034"/>
        <v>5000</v>
      </c>
      <c r="HYR48" s="363"/>
      <c r="HYS48" s="255">
        <f t="shared" si="3035"/>
        <v>5000</v>
      </c>
      <c r="HYT48" s="363"/>
      <c r="HYU48" s="255">
        <f t="shared" si="3036"/>
        <v>5000</v>
      </c>
      <c r="HYV48" s="363"/>
      <c r="HYW48" s="255">
        <f t="shared" si="3037"/>
        <v>5000</v>
      </c>
      <c r="HYX48" s="363"/>
      <c r="HYY48" s="255">
        <f t="shared" si="3038"/>
        <v>5000</v>
      </c>
      <c r="HYZ48" s="363"/>
      <c r="HZA48" s="255">
        <f t="shared" si="3039"/>
        <v>5000</v>
      </c>
      <c r="HZB48" s="363"/>
      <c r="HZC48" s="255">
        <f t="shared" si="3040"/>
        <v>5000</v>
      </c>
      <c r="HZD48" s="363"/>
      <c r="HZE48" s="255">
        <f t="shared" si="3041"/>
        <v>5000</v>
      </c>
      <c r="HZF48" s="363"/>
      <c r="HZG48" s="255">
        <f t="shared" si="3042"/>
        <v>5000</v>
      </c>
      <c r="HZH48" s="363"/>
      <c r="HZI48" s="255">
        <f t="shared" si="3043"/>
        <v>5000</v>
      </c>
      <c r="HZJ48" s="363"/>
      <c r="HZK48" s="255">
        <f t="shared" si="3044"/>
        <v>5000</v>
      </c>
      <c r="HZL48" s="363"/>
      <c r="HZM48" s="255">
        <f t="shared" si="3045"/>
        <v>5000</v>
      </c>
      <c r="HZN48" s="363"/>
      <c r="HZO48" s="255">
        <f t="shared" si="3046"/>
        <v>5000</v>
      </c>
      <c r="HZP48" s="363"/>
      <c r="HZQ48" s="255">
        <f t="shared" si="3047"/>
        <v>5000</v>
      </c>
      <c r="HZR48" s="363"/>
      <c r="HZS48" s="255">
        <f t="shared" si="3048"/>
        <v>5000</v>
      </c>
      <c r="HZT48" s="363"/>
      <c r="HZU48" s="255">
        <f t="shared" si="3049"/>
        <v>5000</v>
      </c>
      <c r="HZV48" s="363"/>
      <c r="HZW48" s="255">
        <f t="shared" si="3050"/>
        <v>5000</v>
      </c>
      <c r="HZX48" s="363"/>
      <c r="HZY48" s="255">
        <f t="shared" si="3051"/>
        <v>5000</v>
      </c>
      <c r="HZZ48" s="363"/>
      <c r="IAA48" s="255">
        <f t="shared" si="3052"/>
        <v>5000</v>
      </c>
      <c r="IAB48" s="363"/>
      <c r="IAC48" s="255">
        <f t="shared" si="3053"/>
        <v>5000</v>
      </c>
      <c r="IAD48" s="363"/>
      <c r="IAE48" s="255">
        <f t="shared" si="3054"/>
        <v>5000</v>
      </c>
      <c r="IAF48" s="363"/>
      <c r="IAG48" s="255">
        <f t="shared" si="3055"/>
        <v>5000</v>
      </c>
      <c r="IAH48" s="363"/>
      <c r="IAI48" s="255">
        <f t="shared" si="3056"/>
        <v>5000</v>
      </c>
      <c r="IAJ48" s="363"/>
      <c r="IAK48" s="255">
        <f t="shared" si="3057"/>
        <v>5000</v>
      </c>
      <c r="IAL48" s="363"/>
      <c r="IAM48" s="255">
        <f t="shared" si="3058"/>
        <v>5000</v>
      </c>
      <c r="IAN48" s="363"/>
      <c r="IAO48" s="255">
        <f t="shared" si="3059"/>
        <v>5000</v>
      </c>
      <c r="IAP48" s="363"/>
      <c r="IAQ48" s="255">
        <f t="shared" si="3060"/>
        <v>5000</v>
      </c>
      <c r="IAR48" s="363"/>
      <c r="IAS48" s="255">
        <f t="shared" si="3061"/>
        <v>5000</v>
      </c>
      <c r="IAT48" s="363"/>
      <c r="IAU48" s="255">
        <f t="shared" si="3062"/>
        <v>5000</v>
      </c>
      <c r="IAV48" s="363"/>
      <c r="IAW48" s="255">
        <f t="shared" si="3063"/>
        <v>5000</v>
      </c>
      <c r="IAX48" s="363"/>
      <c r="IAY48" s="255">
        <f t="shared" si="3064"/>
        <v>5000</v>
      </c>
      <c r="IAZ48" s="363"/>
      <c r="IBA48" s="255">
        <f t="shared" si="3065"/>
        <v>5000</v>
      </c>
      <c r="IBB48" s="363"/>
      <c r="IBC48" s="255">
        <f t="shared" si="3066"/>
        <v>5000</v>
      </c>
      <c r="IBD48" s="363"/>
      <c r="IBE48" s="255">
        <f t="shared" si="3067"/>
        <v>5000</v>
      </c>
      <c r="IBF48" s="363"/>
      <c r="IBG48" s="255">
        <f t="shared" si="3068"/>
        <v>5000</v>
      </c>
      <c r="IBH48" s="363"/>
      <c r="IBI48" s="255">
        <f t="shared" si="3069"/>
        <v>5000</v>
      </c>
      <c r="IBJ48" s="363"/>
      <c r="IBK48" s="255">
        <f t="shared" si="3070"/>
        <v>5000</v>
      </c>
      <c r="IBL48" s="363"/>
      <c r="IBM48" s="255">
        <f t="shared" si="3071"/>
        <v>5000</v>
      </c>
      <c r="IBN48" s="363"/>
      <c r="IBO48" s="255">
        <f t="shared" si="3072"/>
        <v>5000</v>
      </c>
      <c r="IBP48" s="363"/>
      <c r="IBQ48" s="255">
        <f t="shared" si="3073"/>
        <v>5000</v>
      </c>
      <c r="IBR48" s="363"/>
      <c r="IBS48" s="255">
        <f t="shared" si="3074"/>
        <v>5000</v>
      </c>
      <c r="IBT48" s="363"/>
      <c r="IBU48" s="255">
        <f t="shared" si="3075"/>
        <v>5000</v>
      </c>
      <c r="IBV48" s="363"/>
      <c r="IBW48" s="255">
        <f t="shared" si="3076"/>
        <v>5000</v>
      </c>
      <c r="IBX48" s="363"/>
      <c r="IBY48" s="255">
        <f t="shared" si="3077"/>
        <v>5000</v>
      </c>
      <c r="IBZ48" s="363"/>
      <c r="ICA48" s="255">
        <f t="shared" si="3078"/>
        <v>5000</v>
      </c>
      <c r="ICB48" s="363"/>
      <c r="ICC48" s="255">
        <f t="shared" si="3079"/>
        <v>5000</v>
      </c>
      <c r="ICD48" s="363"/>
      <c r="ICE48" s="255">
        <f t="shared" si="3080"/>
        <v>5000</v>
      </c>
      <c r="ICF48" s="363"/>
      <c r="ICG48" s="255">
        <f t="shared" si="3081"/>
        <v>5000</v>
      </c>
      <c r="ICH48" s="363"/>
      <c r="ICI48" s="255">
        <f t="shared" si="3082"/>
        <v>5000</v>
      </c>
      <c r="ICJ48" s="363"/>
      <c r="ICK48" s="255">
        <f t="shared" si="3083"/>
        <v>5000</v>
      </c>
      <c r="ICL48" s="363"/>
      <c r="ICM48" s="255">
        <f t="shared" si="3084"/>
        <v>5000</v>
      </c>
      <c r="ICN48" s="363"/>
      <c r="ICO48" s="255">
        <f t="shared" si="3085"/>
        <v>5000</v>
      </c>
      <c r="ICP48" s="363"/>
      <c r="ICQ48" s="255">
        <f t="shared" si="3086"/>
        <v>5000</v>
      </c>
      <c r="ICR48" s="363"/>
      <c r="ICS48" s="255">
        <f t="shared" si="3087"/>
        <v>5000</v>
      </c>
      <c r="ICT48" s="363"/>
      <c r="ICU48" s="255">
        <f t="shared" si="3088"/>
        <v>5000</v>
      </c>
      <c r="ICV48" s="363"/>
      <c r="ICW48" s="255">
        <f t="shared" si="3089"/>
        <v>5000</v>
      </c>
      <c r="ICX48" s="363"/>
      <c r="ICY48" s="255">
        <f t="shared" si="3090"/>
        <v>5000</v>
      </c>
      <c r="ICZ48" s="363"/>
      <c r="IDA48" s="255">
        <f t="shared" si="3091"/>
        <v>5000</v>
      </c>
      <c r="IDB48" s="363"/>
      <c r="IDC48" s="255">
        <f t="shared" si="3092"/>
        <v>5000</v>
      </c>
      <c r="IDD48" s="363"/>
      <c r="IDE48" s="255">
        <f t="shared" si="3093"/>
        <v>5000</v>
      </c>
      <c r="IDF48" s="363"/>
      <c r="IDG48" s="255">
        <f t="shared" si="3094"/>
        <v>5000</v>
      </c>
      <c r="IDH48" s="363"/>
      <c r="IDI48" s="255">
        <f t="shared" si="3095"/>
        <v>5000</v>
      </c>
      <c r="IDJ48" s="363"/>
      <c r="IDK48" s="255">
        <f t="shared" si="3096"/>
        <v>5000</v>
      </c>
      <c r="IDL48" s="363"/>
      <c r="IDM48" s="255">
        <f t="shared" si="3097"/>
        <v>5000</v>
      </c>
      <c r="IDN48" s="363"/>
      <c r="IDO48" s="255">
        <f t="shared" si="3098"/>
        <v>5000</v>
      </c>
      <c r="IDP48" s="363"/>
      <c r="IDQ48" s="255">
        <f t="shared" si="3099"/>
        <v>5000</v>
      </c>
      <c r="IDR48" s="363"/>
      <c r="IDS48" s="255">
        <f t="shared" si="3100"/>
        <v>5000</v>
      </c>
      <c r="IDT48" s="363"/>
      <c r="IDU48" s="255">
        <f t="shared" si="3101"/>
        <v>5000</v>
      </c>
      <c r="IDV48" s="363"/>
      <c r="IDW48" s="255">
        <f t="shared" si="3102"/>
        <v>5000</v>
      </c>
      <c r="IDX48" s="363"/>
      <c r="IDY48" s="255">
        <f t="shared" si="3103"/>
        <v>5000</v>
      </c>
      <c r="IDZ48" s="363"/>
      <c r="IEA48" s="255">
        <f t="shared" si="3104"/>
        <v>5000</v>
      </c>
      <c r="IEB48" s="363"/>
      <c r="IEC48" s="255">
        <f t="shared" si="3105"/>
        <v>5000</v>
      </c>
      <c r="IED48" s="363"/>
      <c r="IEE48" s="255">
        <f t="shared" si="3106"/>
        <v>5000</v>
      </c>
      <c r="IEF48" s="363"/>
      <c r="IEG48" s="255">
        <f t="shared" si="3107"/>
        <v>5000</v>
      </c>
      <c r="IEH48" s="363"/>
      <c r="IEI48" s="255">
        <f t="shared" si="3108"/>
        <v>5000</v>
      </c>
      <c r="IEJ48" s="363"/>
      <c r="IEK48" s="255">
        <f t="shared" si="3109"/>
        <v>5000</v>
      </c>
      <c r="IEL48" s="363"/>
      <c r="IEM48" s="255">
        <f t="shared" si="3110"/>
        <v>5000</v>
      </c>
      <c r="IEN48" s="363"/>
      <c r="IEO48" s="255">
        <f t="shared" si="3111"/>
        <v>5000</v>
      </c>
      <c r="IEP48" s="363"/>
      <c r="IEQ48" s="255">
        <f t="shared" si="3112"/>
        <v>5000</v>
      </c>
      <c r="IER48" s="363"/>
      <c r="IES48" s="255">
        <f t="shared" si="3113"/>
        <v>5000</v>
      </c>
      <c r="IET48" s="363"/>
      <c r="IEU48" s="255">
        <f t="shared" si="3114"/>
        <v>5000</v>
      </c>
      <c r="IEV48" s="363"/>
      <c r="IEW48" s="255">
        <f t="shared" si="3115"/>
        <v>5000</v>
      </c>
      <c r="IEX48" s="363"/>
      <c r="IEY48" s="255">
        <f t="shared" si="3116"/>
        <v>5000</v>
      </c>
      <c r="IEZ48" s="363"/>
      <c r="IFA48" s="255">
        <f t="shared" si="3117"/>
        <v>5000</v>
      </c>
      <c r="IFB48" s="363"/>
      <c r="IFC48" s="255">
        <f t="shared" si="3118"/>
        <v>5000</v>
      </c>
      <c r="IFD48" s="363"/>
      <c r="IFE48" s="255">
        <f t="shared" si="3119"/>
        <v>5000</v>
      </c>
      <c r="IFF48" s="363"/>
      <c r="IFG48" s="255">
        <f t="shared" si="3120"/>
        <v>5000</v>
      </c>
      <c r="IFH48" s="363"/>
      <c r="IFI48" s="255">
        <f t="shared" si="3121"/>
        <v>5000</v>
      </c>
      <c r="IFJ48" s="363"/>
      <c r="IFK48" s="255">
        <f t="shared" si="3122"/>
        <v>5000</v>
      </c>
      <c r="IFL48" s="363"/>
      <c r="IFM48" s="255">
        <f t="shared" si="3123"/>
        <v>5000</v>
      </c>
      <c r="IFN48" s="363"/>
      <c r="IFO48" s="255">
        <f t="shared" si="3124"/>
        <v>5000</v>
      </c>
      <c r="IFP48" s="363"/>
      <c r="IFQ48" s="255">
        <f t="shared" si="3125"/>
        <v>5000</v>
      </c>
      <c r="IFR48" s="363"/>
      <c r="IFS48" s="255">
        <f t="shared" si="3126"/>
        <v>5000</v>
      </c>
      <c r="IFT48" s="363"/>
      <c r="IFU48" s="255">
        <f t="shared" si="3127"/>
        <v>5000</v>
      </c>
      <c r="IFV48" s="363"/>
      <c r="IFW48" s="255">
        <f t="shared" si="3128"/>
        <v>5000</v>
      </c>
      <c r="IFX48" s="363"/>
      <c r="IFY48" s="255">
        <f t="shared" si="3129"/>
        <v>5000</v>
      </c>
      <c r="IFZ48" s="363"/>
      <c r="IGA48" s="255">
        <f t="shared" si="3130"/>
        <v>5000</v>
      </c>
      <c r="IGB48" s="363"/>
      <c r="IGC48" s="255">
        <f t="shared" si="3131"/>
        <v>5000</v>
      </c>
      <c r="IGD48" s="363"/>
      <c r="IGE48" s="255">
        <f t="shared" si="3132"/>
        <v>5000</v>
      </c>
      <c r="IGF48" s="363"/>
      <c r="IGG48" s="255">
        <f t="shared" si="3133"/>
        <v>5000</v>
      </c>
      <c r="IGH48" s="363"/>
      <c r="IGI48" s="255">
        <f t="shared" si="3134"/>
        <v>5000</v>
      </c>
      <c r="IGJ48" s="363"/>
      <c r="IGK48" s="255">
        <f t="shared" si="3135"/>
        <v>5000</v>
      </c>
      <c r="IGL48" s="363"/>
      <c r="IGM48" s="255">
        <f t="shared" si="3136"/>
        <v>5000</v>
      </c>
      <c r="IGN48" s="363"/>
      <c r="IGO48" s="255">
        <f t="shared" si="3137"/>
        <v>5000</v>
      </c>
      <c r="IGP48" s="363"/>
      <c r="IGQ48" s="255">
        <f t="shared" si="3138"/>
        <v>5000</v>
      </c>
      <c r="IGR48" s="363"/>
      <c r="IGS48" s="255">
        <f t="shared" si="3139"/>
        <v>5000</v>
      </c>
      <c r="IGT48" s="363"/>
      <c r="IGU48" s="255">
        <f t="shared" si="3140"/>
        <v>5000</v>
      </c>
      <c r="IGV48" s="363"/>
      <c r="IGW48" s="255">
        <f t="shared" si="3141"/>
        <v>5000</v>
      </c>
      <c r="IGX48" s="363"/>
      <c r="IGY48" s="255">
        <f t="shared" si="3142"/>
        <v>5000</v>
      </c>
      <c r="IGZ48" s="363"/>
      <c r="IHA48" s="255">
        <f t="shared" si="3143"/>
        <v>5000</v>
      </c>
      <c r="IHB48" s="363"/>
      <c r="IHC48" s="255">
        <f t="shared" si="3144"/>
        <v>5000</v>
      </c>
      <c r="IHD48" s="363"/>
      <c r="IHE48" s="255">
        <f t="shared" si="3145"/>
        <v>5000</v>
      </c>
      <c r="IHF48" s="363"/>
      <c r="IHG48" s="255">
        <f t="shared" si="3146"/>
        <v>5000</v>
      </c>
      <c r="IHH48" s="363"/>
      <c r="IHI48" s="255">
        <f t="shared" si="3147"/>
        <v>5000</v>
      </c>
      <c r="IHJ48" s="363"/>
      <c r="IHK48" s="255">
        <f t="shared" si="3148"/>
        <v>5000</v>
      </c>
      <c r="IHL48" s="363"/>
      <c r="IHM48" s="255">
        <f t="shared" si="3149"/>
        <v>5000</v>
      </c>
      <c r="IHN48" s="363"/>
      <c r="IHO48" s="255">
        <f t="shared" si="3150"/>
        <v>5000</v>
      </c>
      <c r="IHP48" s="363"/>
      <c r="IHQ48" s="255">
        <f t="shared" si="3151"/>
        <v>5000</v>
      </c>
      <c r="IHR48" s="363"/>
      <c r="IHS48" s="255">
        <f t="shared" si="3152"/>
        <v>5000</v>
      </c>
      <c r="IHT48" s="363"/>
      <c r="IHU48" s="255">
        <f t="shared" si="3153"/>
        <v>5000</v>
      </c>
      <c r="IHV48" s="363"/>
      <c r="IHW48" s="255">
        <f t="shared" si="3154"/>
        <v>5000</v>
      </c>
      <c r="IHX48" s="363"/>
      <c r="IHY48" s="255">
        <f t="shared" si="3155"/>
        <v>5000</v>
      </c>
      <c r="IHZ48" s="363"/>
      <c r="IIA48" s="255">
        <f t="shared" si="3156"/>
        <v>5000</v>
      </c>
      <c r="IIB48" s="363"/>
      <c r="IIC48" s="255">
        <f t="shared" si="3157"/>
        <v>5000</v>
      </c>
      <c r="IID48" s="363"/>
      <c r="IIE48" s="255">
        <f t="shared" si="3158"/>
        <v>5000</v>
      </c>
      <c r="IIF48" s="363"/>
      <c r="IIG48" s="255">
        <f t="shared" si="3159"/>
        <v>5000</v>
      </c>
      <c r="IIH48" s="363"/>
      <c r="III48" s="255">
        <f t="shared" si="3160"/>
        <v>5000</v>
      </c>
      <c r="IIJ48" s="363"/>
      <c r="IIK48" s="255">
        <f t="shared" si="3161"/>
        <v>5000</v>
      </c>
      <c r="IIL48" s="363"/>
      <c r="IIM48" s="255">
        <f t="shared" si="3162"/>
        <v>5000</v>
      </c>
      <c r="IIN48" s="363"/>
      <c r="IIO48" s="255">
        <f t="shared" si="3163"/>
        <v>5000</v>
      </c>
      <c r="IIP48" s="363"/>
      <c r="IIQ48" s="255">
        <f t="shared" si="3164"/>
        <v>5000</v>
      </c>
      <c r="IIR48" s="363"/>
      <c r="IIS48" s="255">
        <f t="shared" si="3165"/>
        <v>5000</v>
      </c>
      <c r="IIT48" s="363"/>
      <c r="IIU48" s="255">
        <f t="shared" si="3166"/>
        <v>5000</v>
      </c>
      <c r="IIV48" s="363"/>
      <c r="IIW48" s="255">
        <f t="shared" si="3167"/>
        <v>5000</v>
      </c>
      <c r="IIX48" s="363"/>
      <c r="IIY48" s="255">
        <f t="shared" si="3168"/>
        <v>5000</v>
      </c>
      <c r="IIZ48" s="363"/>
      <c r="IJA48" s="255">
        <f t="shared" si="3169"/>
        <v>5000</v>
      </c>
      <c r="IJB48" s="363"/>
      <c r="IJC48" s="255">
        <f t="shared" si="3170"/>
        <v>5000</v>
      </c>
      <c r="IJD48" s="363"/>
      <c r="IJE48" s="255">
        <f t="shared" si="3171"/>
        <v>5000</v>
      </c>
      <c r="IJF48" s="363"/>
      <c r="IJG48" s="255">
        <f t="shared" si="3172"/>
        <v>5000</v>
      </c>
      <c r="IJH48" s="363"/>
      <c r="IJI48" s="255">
        <f t="shared" si="3173"/>
        <v>5000</v>
      </c>
      <c r="IJJ48" s="363"/>
      <c r="IJK48" s="255">
        <f t="shared" si="3174"/>
        <v>5000</v>
      </c>
      <c r="IJL48" s="363"/>
      <c r="IJM48" s="255">
        <f t="shared" si="3175"/>
        <v>5000</v>
      </c>
      <c r="IJN48" s="363"/>
      <c r="IJO48" s="255">
        <f t="shared" si="3176"/>
        <v>5000</v>
      </c>
      <c r="IJP48" s="363"/>
      <c r="IJQ48" s="255">
        <f t="shared" si="3177"/>
        <v>5000</v>
      </c>
      <c r="IJR48" s="363"/>
      <c r="IJS48" s="255">
        <f t="shared" si="3178"/>
        <v>5000</v>
      </c>
      <c r="IJT48" s="363"/>
      <c r="IJU48" s="255">
        <f t="shared" si="3179"/>
        <v>5000</v>
      </c>
      <c r="IJV48" s="363"/>
      <c r="IJW48" s="255">
        <f t="shared" si="3180"/>
        <v>5000</v>
      </c>
      <c r="IJX48" s="363"/>
      <c r="IJY48" s="255">
        <f t="shared" si="3181"/>
        <v>5000</v>
      </c>
      <c r="IJZ48" s="363"/>
      <c r="IKA48" s="255">
        <f t="shared" si="3182"/>
        <v>5000</v>
      </c>
      <c r="IKB48" s="363"/>
      <c r="IKC48" s="255">
        <f t="shared" si="3183"/>
        <v>5000</v>
      </c>
      <c r="IKD48" s="363"/>
      <c r="IKE48" s="255">
        <f t="shared" si="3184"/>
        <v>5000</v>
      </c>
      <c r="IKF48" s="363"/>
      <c r="IKG48" s="255">
        <f t="shared" si="3185"/>
        <v>5000</v>
      </c>
      <c r="IKH48" s="363"/>
      <c r="IKI48" s="255">
        <f t="shared" si="3186"/>
        <v>5000</v>
      </c>
      <c r="IKJ48" s="363"/>
      <c r="IKK48" s="255">
        <f t="shared" si="3187"/>
        <v>5000</v>
      </c>
      <c r="IKL48" s="363"/>
      <c r="IKM48" s="255">
        <f t="shared" si="3188"/>
        <v>5000</v>
      </c>
      <c r="IKN48" s="363"/>
      <c r="IKO48" s="255">
        <f t="shared" si="3189"/>
        <v>5000</v>
      </c>
      <c r="IKP48" s="363"/>
      <c r="IKQ48" s="255">
        <f t="shared" si="3190"/>
        <v>5000</v>
      </c>
      <c r="IKR48" s="363"/>
      <c r="IKS48" s="255">
        <f t="shared" si="3191"/>
        <v>5000</v>
      </c>
      <c r="IKT48" s="363"/>
      <c r="IKU48" s="255">
        <f t="shared" si="3192"/>
        <v>5000</v>
      </c>
      <c r="IKV48" s="363"/>
      <c r="IKW48" s="255">
        <f t="shared" si="3193"/>
        <v>5000</v>
      </c>
      <c r="IKX48" s="363"/>
      <c r="IKY48" s="255">
        <f t="shared" si="3194"/>
        <v>5000</v>
      </c>
      <c r="IKZ48" s="363"/>
      <c r="ILA48" s="255">
        <f t="shared" si="3195"/>
        <v>5000</v>
      </c>
      <c r="ILB48" s="363"/>
      <c r="ILC48" s="255">
        <f t="shared" si="3196"/>
        <v>5000</v>
      </c>
      <c r="ILD48" s="363"/>
      <c r="ILE48" s="255">
        <f t="shared" si="3197"/>
        <v>5000</v>
      </c>
      <c r="ILF48" s="363"/>
      <c r="ILG48" s="255">
        <f t="shared" si="3198"/>
        <v>5000</v>
      </c>
      <c r="ILH48" s="363"/>
      <c r="ILI48" s="255">
        <f t="shared" si="3199"/>
        <v>5000</v>
      </c>
      <c r="ILJ48" s="363"/>
      <c r="ILK48" s="255">
        <f t="shared" si="3200"/>
        <v>5000</v>
      </c>
      <c r="ILL48" s="363"/>
      <c r="ILM48" s="255">
        <f t="shared" si="3201"/>
        <v>5000</v>
      </c>
      <c r="ILN48" s="363"/>
      <c r="ILO48" s="255">
        <f t="shared" si="3202"/>
        <v>5000</v>
      </c>
      <c r="ILP48" s="363"/>
      <c r="ILQ48" s="255">
        <f t="shared" si="3203"/>
        <v>5000</v>
      </c>
      <c r="ILR48" s="363"/>
      <c r="ILS48" s="255">
        <f t="shared" si="3204"/>
        <v>5000</v>
      </c>
      <c r="ILT48" s="363"/>
      <c r="ILU48" s="255">
        <f t="shared" si="3205"/>
        <v>5000</v>
      </c>
      <c r="ILV48" s="363"/>
      <c r="ILW48" s="255">
        <f t="shared" si="3206"/>
        <v>5000</v>
      </c>
      <c r="ILX48" s="363"/>
      <c r="ILY48" s="255">
        <f t="shared" si="3207"/>
        <v>5000</v>
      </c>
      <c r="ILZ48" s="363"/>
      <c r="IMA48" s="255">
        <f t="shared" si="3208"/>
        <v>5000</v>
      </c>
      <c r="IMB48" s="363"/>
      <c r="IMC48" s="255">
        <f t="shared" si="3209"/>
        <v>5000</v>
      </c>
      <c r="IMD48" s="363"/>
      <c r="IME48" s="255">
        <f t="shared" si="3210"/>
        <v>5000</v>
      </c>
      <c r="IMF48" s="363"/>
      <c r="IMG48" s="255">
        <f t="shared" si="3211"/>
        <v>5000</v>
      </c>
      <c r="IMH48" s="363"/>
      <c r="IMI48" s="255">
        <f t="shared" si="3212"/>
        <v>5000</v>
      </c>
      <c r="IMJ48" s="363"/>
      <c r="IMK48" s="255">
        <f t="shared" si="3213"/>
        <v>5000</v>
      </c>
      <c r="IML48" s="363"/>
      <c r="IMM48" s="255">
        <f t="shared" si="3214"/>
        <v>5000</v>
      </c>
      <c r="IMN48" s="363"/>
      <c r="IMO48" s="255">
        <f t="shared" si="3215"/>
        <v>5000</v>
      </c>
      <c r="IMP48" s="363"/>
      <c r="IMQ48" s="255">
        <f t="shared" si="3216"/>
        <v>5000</v>
      </c>
      <c r="IMR48" s="363"/>
      <c r="IMS48" s="255">
        <f t="shared" si="3217"/>
        <v>5000</v>
      </c>
      <c r="IMT48" s="363"/>
      <c r="IMU48" s="255">
        <f t="shared" si="3218"/>
        <v>5000</v>
      </c>
      <c r="IMV48" s="363"/>
      <c r="IMW48" s="255">
        <f t="shared" si="3219"/>
        <v>5000</v>
      </c>
      <c r="IMX48" s="363"/>
      <c r="IMY48" s="255">
        <f t="shared" si="3220"/>
        <v>5000</v>
      </c>
      <c r="IMZ48" s="363"/>
      <c r="INA48" s="255">
        <f t="shared" si="3221"/>
        <v>5000</v>
      </c>
      <c r="INB48" s="363"/>
      <c r="INC48" s="255">
        <f t="shared" si="3222"/>
        <v>5000</v>
      </c>
      <c r="IND48" s="363"/>
      <c r="INE48" s="255">
        <f t="shared" si="3223"/>
        <v>5000</v>
      </c>
      <c r="INF48" s="363"/>
      <c r="ING48" s="255">
        <f t="shared" si="3224"/>
        <v>5000</v>
      </c>
      <c r="INH48" s="363"/>
      <c r="INI48" s="255">
        <f t="shared" si="3225"/>
        <v>5000</v>
      </c>
      <c r="INJ48" s="363"/>
      <c r="INK48" s="255">
        <f t="shared" si="3226"/>
        <v>5000</v>
      </c>
      <c r="INL48" s="363"/>
      <c r="INM48" s="255">
        <f t="shared" si="3227"/>
        <v>5000</v>
      </c>
      <c r="INN48" s="363"/>
      <c r="INO48" s="255">
        <f t="shared" si="3228"/>
        <v>5000</v>
      </c>
      <c r="INP48" s="363"/>
      <c r="INQ48" s="255">
        <f t="shared" si="3229"/>
        <v>5000</v>
      </c>
      <c r="INR48" s="363"/>
      <c r="INS48" s="255">
        <f t="shared" si="3230"/>
        <v>5000</v>
      </c>
      <c r="INT48" s="363"/>
      <c r="INU48" s="255">
        <f t="shared" si="3231"/>
        <v>5000</v>
      </c>
      <c r="INV48" s="363"/>
      <c r="INW48" s="255">
        <f t="shared" si="3232"/>
        <v>5000</v>
      </c>
      <c r="INX48" s="363"/>
      <c r="INY48" s="255">
        <f t="shared" si="3233"/>
        <v>5000</v>
      </c>
      <c r="INZ48" s="363"/>
      <c r="IOA48" s="255">
        <f t="shared" si="3234"/>
        <v>5000</v>
      </c>
      <c r="IOB48" s="363"/>
      <c r="IOC48" s="255">
        <f t="shared" si="3235"/>
        <v>5000</v>
      </c>
      <c r="IOD48" s="363"/>
      <c r="IOE48" s="255">
        <f t="shared" si="3236"/>
        <v>5000</v>
      </c>
      <c r="IOF48" s="363"/>
      <c r="IOG48" s="255">
        <f t="shared" si="3237"/>
        <v>5000</v>
      </c>
      <c r="IOH48" s="363"/>
      <c r="IOI48" s="255">
        <f t="shared" si="3238"/>
        <v>5000</v>
      </c>
      <c r="IOJ48" s="363"/>
      <c r="IOK48" s="255">
        <f t="shared" si="3239"/>
        <v>5000</v>
      </c>
      <c r="IOL48" s="363"/>
      <c r="IOM48" s="255">
        <f t="shared" si="3240"/>
        <v>5000</v>
      </c>
      <c r="ION48" s="363"/>
      <c r="IOO48" s="255">
        <f t="shared" si="3241"/>
        <v>5000</v>
      </c>
      <c r="IOP48" s="363"/>
      <c r="IOQ48" s="255">
        <f t="shared" si="3242"/>
        <v>5000</v>
      </c>
      <c r="IOR48" s="363"/>
      <c r="IOS48" s="255">
        <f t="shared" si="3243"/>
        <v>5000</v>
      </c>
      <c r="IOT48" s="363"/>
      <c r="IOU48" s="255">
        <f t="shared" si="3244"/>
        <v>5000</v>
      </c>
      <c r="IOV48" s="363"/>
      <c r="IOW48" s="255">
        <f t="shared" si="3245"/>
        <v>5000</v>
      </c>
      <c r="IOX48" s="363"/>
      <c r="IOY48" s="255">
        <f t="shared" si="3246"/>
        <v>5000</v>
      </c>
      <c r="IOZ48" s="363"/>
      <c r="IPA48" s="255">
        <f t="shared" si="3247"/>
        <v>5000</v>
      </c>
      <c r="IPB48" s="363"/>
      <c r="IPC48" s="255">
        <f t="shared" si="3248"/>
        <v>5000</v>
      </c>
      <c r="IPD48" s="363"/>
      <c r="IPE48" s="255">
        <f t="shared" si="3249"/>
        <v>5000</v>
      </c>
      <c r="IPF48" s="363"/>
      <c r="IPG48" s="255">
        <f t="shared" si="3250"/>
        <v>5000</v>
      </c>
      <c r="IPH48" s="363"/>
      <c r="IPI48" s="255">
        <f t="shared" si="3251"/>
        <v>5000</v>
      </c>
      <c r="IPJ48" s="363"/>
      <c r="IPK48" s="255">
        <f t="shared" si="3252"/>
        <v>5000</v>
      </c>
      <c r="IPL48" s="363"/>
      <c r="IPM48" s="255">
        <f t="shared" si="3253"/>
        <v>5000</v>
      </c>
      <c r="IPN48" s="363"/>
      <c r="IPO48" s="255">
        <f t="shared" si="3254"/>
        <v>5000</v>
      </c>
      <c r="IPP48" s="363"/>
      <c r="IPQ48" s="255">
        <f t="shared" si="3255"/>
        <v>5000</v>
      </c>
      <c r="IPR48" s="363"/>
      <c r="IPS48" s="255">
        <f t="shared" si="3256"/>
        <v>5000</v>
      </c>
      <c r="IPT48" s="363"/>
      <c r="IPU48" s="255">
        <f t="shared" si="3257"/>
        <v>5000</v>
      </c>
      <c r="IPV48" s="363"/>
      <c r="IPW48" s="255">
        <f t="shared" si="3258"/>
        <v>5000</v>
      </c>
      <c r="IPX48" s="363"/>
      <c r="IPY48" s="255">
        <f t="shared" si="3259"/>
        <v>5000</v>
      </c>
      <c r="IPZ48" s="363"/>
      <c r="IQA48" s="255">
        <f t="shared" si="3260"/>
        <v>5000</v>
      </c>
      <c r="IQB48" s="363"/>
      <c r="IQC48" s="255">
        <f t="shared" si="3261"/>
        <v>5000</v>
      </c>
      <c r="IQD48" s="363"/>
      <c r="IQE48" s="255">
        <f t="shared" si="3262"/>
        <v>5000</v>
      </c>
      <c r="IQF48" s="363"/>
      <c r="IQG48" s="255">
        <f t="shared" si="3263"/>
        <v>5000</v>
      </c>
      <c r="IQH48" s="363"/>
      <c r="IQI48" s="255">
        <f t="shared" si="3264"/>
        <v>5000</v>
      </c>
      <c r="IQJ48" s="363"/>
      <c r="IQK48" s="255">
        <f t="shared" si="3265"/>
        <v>5000</v>
      </c>
      <c r="IQL48" s="363"/>
      <c r="IQM48" s="255">
        <f t="shared" si="3266"/>
        <v>5000</v>
      </c>
      <c r="IQN48" s="363"/>
      <c r="IQO48" s="255">
        <f t="shared" si="3267"/>
        <v>5000</v>
      </c>
      <c r="IQP48" s="363"/>
      <c r="IQQ48" s="255">
        <f t="shared" si="3268"/>
        <v>5000</v>
      </c>
      <c r="IQR48" s="363"/>
      <c r="IQS48" s="255">
        <f t="shared" si="3269"/>
        <v>5000</v>
      </c>
      <c r="IQT48" s="363"/>
      <c r="IQU48" s="255">
        <f t="shared" si="3270"/>
        <v>5000</v>
      </c>
      <c r="IQV48" s="363"/>
      <c r="IQW48" s="255">
        <f t="shared" si="3271"/>
        <v>5000</v>
      </c>
      <c r="IQX48" s="363"/>
      <c r="IQY48" s="255">
        <f t="shared" si="3272"/>
        <v>5000</v>
      </c>
      <c r="IQZ48" s="363"/>
      <c r="IRA48" s="255">
        <f t="shared" si="3273"/>
        <v>5000</v>
      </c>
      <c r="IRB48" s="363"/>
      <c r="IRC48" s="255">
        <f t="shared" si="3274"/>
        <v>5000</v>
      </c>
      <c r="IRD48" s="363"/>
      <c r="IRE48" s="255">
        <f t="shared" si="3275"/>
        <v>5000</v>
      </c>
      <c r="IRF48" s="363"/>
      <c r="IRG48" s="255">
        <f t="shared" si="3276"/>
        <v>5000</v>
      </c>
      <c r="IRH48" s="363"/>
      <c r="IRI48" s="255">
        <f t="shared" si="3277"/>
        <v>5000</v>
      </c>
      <c r="IRJ48" s="363"/>
      <c r="IRK48" s="255">
        <f t="shared" si="3278"/>
        <v>5000</v>
      </c>
      <c r="IRL48" s="363"/>
      <c r="IRM48" s="255">
        <f t="shared" si="3279"/>
        <v>5000</v>
      </c>
      <c r="IRN48" s="363"/>
      <c r="IRO48" s="255">
        <f t="shared" si="3280"/>
        <v>5000</v>
      </c>
      <c r="IRP48" s="363"/>
      <c r="IRQ48" s="255">
        <f t="shared" si="3281"/>
        <v>5000</v>
      </c>
      <c r="IRR48" s="363"/>
      <c r="IRS48" s="255">
        <f t="shared" si="3282"/>
        <v>5000</v>
      </c>
      <c r="IRT48" s="363"/>
      <c r="IRU48" s="255">
        <f t="shared" si="3283"/>
        <v>5000</v>
      </c>
      <c r="IRV48" s="363"/>
      <c r="IRW48" s="255">
        <f t="shared" si="3284"/>
        <v>5000</v>
      </c>
      <c r="IRX48" s="363"/>
      <c r="IRY48" s="255">
        <f t="shared" si="3285"/>
        <v>5000</v>
      </c>
      <c r="IRZ48" s="363"/>
      <c r="ISA48" s="255">
        <f t="shared" si="3286"/>
        <v>5000</v>
      </c>
      <c r="ISB48" s="363"/>
      <c r="ISC48" s="255">
        <f t="shared" si="3287"/>
        <v>5000</v>
      </c>
      <c r="ISD48" s="363"/>
      <c r="ISE48" s="255">
        <f t="shared" si="3288"/>
        <v>5000</v>
      </c>
      <c r="ISF48" s="363"/>
      <c r="ISG48" s="255">
        <f t="shared" si="3289"/>
        <v>5000</v>
      </c>
      <c r="ISH48" s="363"/>
      <c r="ISI48" s="255">
        <f t="shared" si="3290"/>
        <v>5000</v>
      </c>
      <c r="ISJ48" s="363"/>
      <c r="ISK48" s="255">
        <f t="shared" si="3291"/>
        <v>5000</v>
      </c>
      <c r="ISL48" s="363"/>
      <c r="ISM48" s="255">
        <f t="shared" si="3292"/>
        <v>5000</v>
      </c>
      <c r="ISN48" s="363"/>
      <c r="ISO48" s="255">
        <f t="shared" si="3293"/>
        <v>5000</v>
      </c>
      <c r="ISP48" s="363"/>
      <c r="ISQ48" s="255">
        <f t="shared" si="3294"/>
        <v>5000</v>
      </c>
      <c r="ISR48" s="363"/>
      <c r="ISS48" s="255">
        <f t="shared" si="3295"/>
        <v>5000</v>
      </c>
      <c r="IST48" s="363"/>
      <c r="ISU48" s="255">
        <f t="shared" si="3296"/>
        <v>5000</v>
      </c>
      <c r="ISV48" s="363"/>
      <c r="ISW48" s="255">
        <f t="shared" si="3297"/>
        <v>5000</v>
      </c>
      <c r="ISX48" s="363"/>
      <c r="ISY48" s="255">
        <f t="shared" si="3298"/>
        <v>5000</v>
      </c>
      <c r="ISZ48" s="363"/>
      <c r="ITA48" s="255">
        <f t="shared" si="3299"/>
        <v>5000</v>
      </c>
      <c r="ITB48" s="363"/>
      <c r="ITC48" s="255">
        <f t="shared" si="3300"/>
        <v>5000</v>
      </c>
      <c r="ITD48" s="363"/>
      <c r="ITE48" s="255">
        <f t="shared" si="3301"/>
        <v>5000</v>
      </c>
      <c r="ITF48" s="363"/>
      <c r="ITG48" s="255">
        <f t="shared" si="3302"/>
        <v>5000</v>
      </c>
      <c r="ITH48" s="363"/>
      <c r="ITI48" s="255">
        <f t="shared" si="3303"/>
        <v>5000</v>
      </c>
      <c r="ITJ48" s="363"/>
      <c r="ITK48" s="255">
        <f t="shared" si="3304"/>
        <v>5000</v>
      </c>
      <c r="ITL48" s="363"/>
      <c r="ITM48" s="255">
        <f t="shared" si="3305"/>
        <v>5000</v>
      </c>
      <c r="ITN48" s="363"/>
      <c r="ITO48" s="255">
        <f t="shared" si="3306"/>
        <v>5000</v>
      </c>
      <c r="ITP48" s="363"/>
      <c r="ITQ48" s="255">
        <f t="shared" si="3307"/>
        <v>5000</v>
      </c>
      <c r="ITR48" s="363"/>
      <c r="ITS48" s="255">
        <f t="shared" si="3308"/>
        <v>5000</v>
      </c>
      <c r="ITT48" s="363"/>
      <c r="ITU48" s="255">
        <f t="shared" si="3309"/>
        <v>5000</v>
      </c>
      <c r="ITV48" s="363"/>
      <c r="ITW48" s="255">
        <f t="shared" si="3310"/>
        <v>5000</v>
      </c>
      <c r="ITX48" s="363"/>
      <c r="ITY48" s="255">
        <f t="shared" si="3311"/>
        <v>5000</v>
      </c>
      <c r="ITZ48" s="363"/>
      <c r="IUA48" s="255">
        <f t="shared" si="3312"/>
        <v>5000</v>
      </c>
      <c r="IUB48" s="363"/>
      <c r="IUC48" s="255">
        <f t="shared" si="3313"/>
        <v>5000</v>
      </c>
      <c r="IUD48" s="363"/>
      <c r="IUE48" s="255">
        <f t="shared" si="3314"/>
        <v>5000</v>
      </c>
      <c r="IUF48" s="363"/>
      <c r="IUG48" s="255">
        <f t="shared" si="3315"/>
        <v>5000</v>
      </c>
      <c r="IUH48" s="363"/>
      <c r="IUI48" s="255">
        <f t="shared" si="3316"/>
        <v>5000</v>
      </c>
      <c r="IUJ48" s="363"/>
      <c r="IUK48" s="255">
        <f t="shared" si="3317"/>
        <v>5000</v>
      </c>
      <c r="IUL48" s="363"/>
      <c r="IUM48" s="255">
        <f t="shared" si="3318"/>
        <v>5000</v>
      </c>
      <c r="IUN48" s="363"/>
      <c r="IUO48" s="255">
        <f t="shared" si="3319"/>
        <v>5000</v>
      </c>
      <c r="IUP48" s="363"/>
      <c r="IUQ48" s="255">
        <f t="shared" si="3320"/>
        <v>5000</v>
      </c>
      <c r="IUR48" s="363"/>
      <c r="IUS48" s="255">
        <f t="shared" si="3321"/>
        <v>5000</v>
      </c>
      <c r="IUT48" s="363"/>
      <c r="IUU48" s="255">
        <f t="shared" si="3322"/>
        <v>5000</v>
      </c>
      <c r="IUV48" s="363"/>
      <c r="IUW48" s="255">
        <f t="shared" si="3323"/>
        <v>5000</v>
      </c>
      <c r="IUX48" s="363"/>
      <c r="IUY48" s="255">
        <f t="shared" si="3324"/>
        <v>5000</v>
      </c>
      <c r="IUZ48" s="363"/>
      <c r="IVA48" s="255">
        <f t="shared" si="3325"/>
        <v>5000</v>
      </c>
      <c r="IVB48" s="363"/>
      <c r="IVC48" s="255">
        <f t="shared" si="3326"/>
        <v>5000</v>
      </c>
      <c r="IVD48" s="363"/>
      <c r="IVE48" s="255">
        <f t="shared" si="3327"/>
        <v>5000</v>
      </c>
      <c r="IVF48" s="363"/>
      <c r="IVG48" s="255">
        <f t="shared" si="3328"/>
        <v>5000</v>
      </c>
      <c r="IVH48" s="363"/>
      <c r="IVI48" s="255">
        <f t="shared" si="3329"/>
        <v>5000</v>
      </c>
      <c r="IVJ48" s="363"/>
      <c r="IVK48" s="255">
        <f t="shared" si="3330"/>
        <v>5000</v>
      </c>
      <c r="IVL48" s="363"/>
      <c r="IVM48" s="255">
        <f t="shared" si="3331"/>
        <v>5000</v>
      </c>
      <c r="IVN48" s="363"/>
      <c r="IVO48" s="255">
        <f t="shared" si="3332"/>
        <v>5000</v>
      </c>
      <c r="IVP48" s="363"/>
      <c r="IVQ48" s="255">
        <f t="shared" si="3333"/>
        <v>5000</v>
      </c>
      <c r="IVR48" s="363"/>
      <c r="IVS48" s="255">
        <f t="shared" si="3334"/>
        <v>5000</v>
      </c>
      <c r="IVT48" s="363"/>
      <c r="IVU48" s="255">
        <f t="shared" si="3335"/>
        <v>5000</v>
      </c>
      <c r="IVV48" s="363"/>
      <c r="IVW48" s="255">
        <f t="shared" si="3336"/>
        <v>5000</v>
      </c>
      <c r="IVX48" s="363"/>
      <c r="IVY48" s="255">
        <f t="shared" si="3337"/>
        <v>5000</v>
      </c>
      <c r="IVZ48" s="363"/>
      <c r="IWA48" s="255">
        <f t="shared" si="3338"/>
        <v>5000</v>
      </c>
      <c r="IWB48" s="363"/>
      <c r="IWC48" s="255">
        <f t="shared" si="3339"/>
        <v>5000</v>
      </c>
      <c r="IWD48" s="363"/>
      <c r="IWE48" s="255">
        <f t="shared" si="3340"/>
        <v>5000</v>
      </c>
      <c r="IWF48" s="363"/>
      <c r="IWG48" s="255">
        <f t="shared" si="3341"/>
        <v>5000</v>
      </c>
      <c r="IWH48" s="363"/>
      <c r="IWI48" s="255">
        <f t="shared" si="3342"/>
        <v>5000</v>
      </c>
      <c r="IWJ48" s="363"/>
      <c r="IWK48" s="255">
        <f t="shared" si="3343"/>
        <v>5000</v>
      </c>
      <c r="IWL48" s="363"/>
      <c r="IWM48" s="255">
        <f t="shared" si="3344"/>
        <v>5000</v>
      </c>
      <c r="IWN48" s="363"/>
      <c r="IWO48" s="255">
        <f t="shared" si="3345"/>
        <v>5000</v>
      </c>
      <c r="IWP48" s="363"/>
      <c r="IWQ48" s="255">
        <f t="shared" si="3346"/>
        <v>5000</v>
      </c>
      <c r="IWR48" s="363"/>
      <c r="IWS48" s="255">
        <f t="shared" si="3347"/>
        <v>5000</v>
      </c>
      <c r="IWT48" s="363"/>
      <c r="IWU48" s="255">
        <f t="shared" si="3348"/>
        <v>5000</v>
      </c>
      <c r="IWV48" s="363"/>
      <c r="IWW48" s="255">
        <f t="shared" si="3349"/>
        <v>5000</v>
      </c>
      <c r="IWX48" s="363"/>
      <c r="IWY48" s="255">
        <f t="shared" si="3350"/>
        <v>5000</v>
      </c>
      <c r="IWZ48" s="363"/>
      <c r="IXA48" s="255">
        <f t="shared" si="3351"/>
        <v>5000</v>
      </c>
      <c r="IXB48" s="363"/>
      <c r="IXC48" s="255">
        <f t="shared" si="3352"/>
        <v>5000</v>
      </c>
      <c r="IXD48" s="363"/>
      <c r="IXE48" s="255">
        <f t="shared" si="3353"/>
        <v>5000</v>
      </c>
      <c r="IXF48" s="363"/>
      <c r="IXG48" s="255">
        <f t="shared" si="3354"/>
        <v>5000</v>
      </c>
      <c r="IXH48" s="363"/>
      <c r="IXI48" s="255">
        <f t="shared" si="3355"/>
        <v>5000</v>
      </c>
      <c r="IXJ48" s="363"/>
      <c r="IXK48" s="255">
        <f t="shared" si="3356"/>
        <v>5000</v>
      </c>
      <c r="IXL48" s="363"/>
      <c r="IXM48" s="255">
        <f t="shared" si="3357"/>
        <v>5000</v>
      </c>
      <c r="IXN48" s="363"/>
      <c r="IXO48" s="255">
        <f t="shared" si="3358"/>
        <v>5000</v>
      </c>
      <c r="IXP48" s="363"/>
      <c r="IXQ48" s="255">
        <f t="shared" si="3359"/>
        <v>5000</v>
      </c>
      <c r="IXR48" s="363"/>
      <c r="IXS48" s="255">
        <f t="shared" si="3360"/>
        <v>5000</v>
      </c>
      <c r="IXT48" s="363"/>
      <c r="IXU48" s="255">
        <f t="shared" si="3361"/>
        <v>5000</v>
      </c>
      <c r="IXV48" s="363"/>
      <c r="IXW48" s="255">
        <f t="shared" si="3362"/>
        <v>5000</v>
      </c>
      <c r="IXX48" s="363"/>
      <c r="IXY48" s="255">
        <f t="shared" si="3363"/>
        <v>5000</v>
      </c>
      <c r="IXZ48" s="363"/>
      <c r="IYA48" s="255">
        <f t="shared" si="3364"/>
        <v>5000</v>
      </c>
      <c r="IYB48" s="363"/>
      <c r="IYC48" s="255">
        <f t="shared" si="3365"/>
        <v>5000</v>
      </c>
      <c r="IYD48" s="363"/>
      <c r="IYE48" s="255">
        <f t="shared" si="3366"/>
        <v>5000</v>
      </c>
      <c r="IYF48" s="363"/>
      <c r="IYG48" s="255">
        <f t="shared" si="3367"/>
        <v>5000</v>
      </c>
      <c r="IYH48" s="363"/>
      <c r="IYI48" s="255">
        <f t="shared" si="3368"/>
        <v>5000</v>
      </c>
      <c r="IYJ48" s="363"/>
      <c r="IYK48" s="255">
        <f t="shared" si="3369"/>
        <v>5000</v>
      </c>
      <c r="IYL48" s="363"/>
      <c r="IYM48" s="255">
        <f t="shared" si="3370"/>
        <v>5000</v>
      </c>
      <c r="IYN48" s="363"/>
      <c r="IYO48" s="255">
        <f t="shared" si="3371"/>
        <v>5000</v>
      </c>
      <c r="IYP48" s="363"/>
      <c r="IYQ48" s="255">
        <f t="shared" si="3372"/>
        <v>5000</v>
      </c>
      <c r="IYR48" s="363"/>
      <c r="IYS48" s="255">
        <f t="shared" si="3373"/>
        <v>5000</v>
      </c>
      <c r="IYT48" s="363"/>
      <c r="IYU48" s="255">
        <f t="shared" si="3374"/>
        <v>5000</v>
      </c>
      <c r="IYV48" s="363"/>
      <c r="IYW48" s="255">
        <f t="shared" si="3375"/>
        <v>5000</v>
      </c>
      <c r="IYX48" s="363"/>
      <c r="IYY48" s="255">
        <f t="shared" si="3376"/>
        <v>5000</v>
      </c>
      <c r="IYZ48" s="363"/>
      <c r="IZA48" s="255">
        <f t="shared" si="3377"/>
        <v>5000</v>
      </c>
      <c r="IZB48" s="363"/>
      <c r="IZC48" s="255">
        <f t="shared" si="3378"/>
        <v>5000</v>
      </c>
      <c r="IZD48" s="363"/>
      <c r="IZE48" s="255">
        <f t="shared" si="3379"/>
        <v>5000</v>
      </c>
      <c r="IZF48" s="363"/>
      <c r="IZG48" s="255">
        <f t="shared" si="3380"/>
        <v>5000</v>
      </c>
      <c r="IZH48" s="363"/>
      <c r="IZI48" s="255">
        <f t="shared" si="3381"/>
        <v>5000</v>
      </c>
      <c r="IZJ48" s="363"/>
      <c r="IZK48" s="255">
        <f t="shared" si="3382"/>
        <v>5000</v>
      </c>
      <c r="IZL48" s="363"/>
      <c r="IZM48" s="255">
        <f t="shared" si="3383"/>
        <v>5000</v>
      </c>
      <c r="IZN48" s="363"/>
      <c r="IZO48" s="255">
        <f t="shared" si="3384"/>
        <v>5000</v>
      </c>
      <c r="IZP48" s="363"/>
      <c r="IZQ48" s="255">
        <f t="shared" si="3385"/>
        <v>5000</v>
      </c>
      <c r="IZR48" s="363"/>
      <c r="IZS48" s="255">
        <f t="shared" si="3386"/>
        <v>5000</v>
      </c>
      <c r="IZT48" s="363"/>
      <c r="IZU48" s="255">
        <f t="shared" si="3387"/>
        <v>5000</v>
      </c>
      <c r="IZV48" s="363"/>
      <c r="IZW48" s="255">
        <f t="shared" si="3388"/>
        <v>5000</v>
      </c>
      <c r="IZX48" s="363"/>
      <c r="IZY48" s="255">
        <f t="shared" si="3389"/>
        <v>5000</v>
      </c>
      <c r="IZZ48" s="363"/>
      <c r="JAA48" s="255">
        <f t="shared" si="3390"/>
        <v>5000</v>
      </c>
      <c r="JAB48" s="363"/>
      <c r="JAC48" s="255">
        <f t="shared" si="3391"/>
        <v>5000</v>
      </c>
      <c r="JAD48" s="363"/>
      <c r="JAE48" s="255">
        <f t="shared" si="3392"/>
        <v>5000</v>
      </c>
      <c r="JAF48" s="363"/>
      <c r="JAG48" s="255">
        <f t="shared" si="3393"/>
        <v>5000</v>
      </c>
      <c r="JAH48" s="363"/>
      <c r="JAI48" s="255">
        <f t="shared" si="3394"/>
        <v>5000</v>
      </c>
      <c r="JAJ48" s="363"/>
      <c r="JAK48" s="255">
        <f t="shared" si="3395"/>
        <v>5000</v>
      </c>
      <c r="JAL48" s="363"/>
      <c r="JAM48" s="255">
        <f t="shared" si="3396"/>
        <v>5000</v>
      </c>
      <c r="JAN48" s="363"/>
      <c r="JAO48" s="255">
        <f t="shared" si="3397"/>
        <v>5000</v>
      </c>
      <c r="JAP48" s="363"/>
      <c r="JAQ48" s="255">
        <f t="shared" si="3398"/>
        <v>5000</v>
      </c>
      <c r="JAR48" s="363"/>
      <c r="JAS48" s="255">
        <f t="shared" si="3399"/>
        <v>5000</v>
      </c>
      <c r="JAT48" s="363"/>
      <c r="JAU48" s="255">
        <f t="shared" si="3400"/>
        <v>5000</v>
      </c>
      <c r="JAV48" s="363"/>
      <c r="JAW48" s="255">
        <f t="shared" si="3401"/>
        <v>5000</v>
      </c>
      <c r="JAX48" s="363"/>
      <c r="JAY48" s="255">
        <f t="shared" si="3402"/>
        <v>5000</v>
      </c>
      <c r="JAZ48" s="363"/>
      <c r="JBA48" s="255">
        <f t="shared" si="3403"/>
        <v>5000</v>
      </c>
      <c r="JBB48" s="363"/>
      <c r="JBC48" s="255">
        <f t="shared" si="3404"/>
        <v>5000</v>
      </c>
      <c r="JBD48" s="363"/>
      <c r="JBE48" s="255">
        <f t="shared" si="3405"/>
        <v>5000</v>
      </c>
      <c r="JBF48" s="363"/>
      <c r="JBG48" s="255">
        <f t="shared" si="3406"/>
        <v>5000</v>
      </c>
      <c r="JBH48" s="363"/>
      <c r="JBI48" s="255">
        <f t="shared" si="3407"/>
        <v>5000</v>
      </c>
      <c r="JBJ48" s="363"/>
      <c r="JBK48" s="255">
        <f t="shared" si="3408"/>
        <v>5000</v>
      </c>
      <c r="JBL48" s="363"/>
      <c r="JBM48" s="255">
        <f t="shared" si="3409"/>
        <v>5000</v>
      </c>
      <c r="JBN48" s="363"/>
      <c r="JBO48" s="255">
        <f t="shared" si="3410"/>
        <v>5000</v>
      </c>
      <c r="JBP48" s="363"/>
      <c r="JBQ48" s="255">
        <f t="shared" si="3411"/>
        <v>5000</v>
      </c>
      <c r="JBR48" s="363"/>
      <c r="JBS48" s="255">
        <f t="shared" si="3412"/>
        <v>5000</v>
      </c>
      <c r="JBT48" s="363"/>
      <c r="JBU48" s="255">
        <f t="shared" si="3413"/>
        <v>5000</v>
      </c>
      <c r="JBV48" s="363"/>
      <c r="JBW48" s="255">
        <f t="shared" si="3414"/>
        <v>5000</v>
      </c>
      <c r="JBX48" s="363"/>
      <c r="JBY48" s="255">
        <f t="shared" si="3415"/>
        <v>5000</v>
      </c>
      <c r="JBZ48" s="363"/>
      <c r="JCA48" s="255">
        <f t="shared" si="3416"/>
        <v>5000</v>
      </c>
      <c r="JCB48" s="363"/>
      <c r="JCC48" s="255">
        <f t="shared" si="3417"/>
        <v>5000</v>
      </c>
      <c r="JCD48" s="363"/>
      <c r="JCE48" s="255">
        <f t="shared" si="3418"/>
        <v>5000</v>
      </c>
      <c r="JCF48" s="363"/>
      <c r="JCG48" s="255">
        <f t="shared" si="3419"/>
        <v>5000</v>
      </c>
      <c r="JCH48" s="363"/>
      <c r="JCI48" s="255">
        <f t="shared" si="3420"/>
        <v>5000</v>
      </c>
      <c r="JCJ48" s="363"/>
      <c r="JCK48" s="255">
        <f t="shared" si="3421"/>
        <v>5000</v>
      </c>
      <c r="JCL48" s="363"/>
      <c r="JCM48" s="255">
        <f t="shared" si="3422"/>
        <v>5000</v>
      </c>
      <c r="JCN48" s="363"/>
      <c r="JCO48" s="255">
        <f t="shared" si="3423"/>
        <v>5000</v>
      </c>
      <c r="JCP48" s="363"/>
      <c r="JCQ48" s="255">
        <f t="shared" si="3424"/>
        <v>5000</v>
      </c>
      <c r="JCR48" s="363"/>
      <c r="JCS48" s="255">
        <f t="shared" si="3425"/>
        <v>5000</v>
      </c>
      <c r="JCT48" s="363"/>
      <c r="JCU48" s="255">
        <f t="shared" si="3426"/>
        <v>5000</v>
      </c>
      <c r="JCV48" s="363"/>
      <c r="JCW48" s="255">
        <f t="shared" si="3427"/>
        <v>5000</v>
      </c>
      <c r="JCX48" s="363"/>
      <c r="JCY48" s="255">
        <f t="shared" si="3428"/>
        <v>5000</v>
      </c>
      <c r="JCZ48" s="363"/>
      <c r="JDA48" s="255">
        <f t="shared" si="3429"/>
        <v>5000</v>
      </c>
      <c r="JDB48" s="363"/>
      <c r="JDC48" s="255">
        <f t="shared" si="3430"/>
        <v>5000</v>
      </c>
      <c r="JDD48" s="363"/>
      <c r="JDE48" s="255">
        <f t="shared" si="3431"/>
        <v>5000</v>
      </c>
      <c r="JDF48" s="363"/>
      <c r="JDG48" s="255">
        <f t="shared" si="3432"/>
        <v>5000</v>
      </c>
      <c r="JDH48" s="363"/>
      <c r="JDI48" s="255">
        <f t="shared" si="3433"/>
        <v>5000</v>
      </c>
      <c r="JDJ48" s="363"/>
      <c r="JDK48" s="255">
        <f t="shared" si="3434"/>
        <v>5000</v>
      </c>
      <c r="JDL48" s="363"/>
      <c r="JDM48" s="255">
        <f t="shared" si="3435"/>
        <v>5000</v>
      </c>
      <c r="JDN48" s="363"/>
      <c r="JDO48" s="255">
        <f t="shared" si="3436"/>
        <v>5000</v>
      </c>
      <c r="JDP48" s="363"/>
      <c r="JDQ48" s="255">
        <f t="shared" si="3437"/>
        <v>5000</v>
      </c>
      <c r="JDR48" s="363"/>
      <c r="JDS48" s="255">
        <f t="shared" si="3438"/>
        <v>5000</v>
      </c>
      <c r="JDT48" s="363"/>
      <c r="JDU48" s="255">
        <f t="shared" si="3439"/>
        <v>5000</v>
      </c>
      <c r="JDV48" s="363"/>
      <c r="JDW48" s="255">
        <f t="shared" si="3440"/>
        <v>5000</v>
      </c>
      <c r="JDX48" s="363"/>
      <c r="JDY48" s="255">
        <f t="shared" si="3441"/>
        <v>5000</v>
      </c>
      <c r="JDZ48" s="363"/>
      <c r="JEA48" s="255">
        <f t="shared" si="3442"/>
        <v>5000</v>
      </c>
      <c r="JEB48" s="363"/>
      <c r="JEC48" s="255">
        <f t="shared" si="3443"/>
        <v>5000</v>
      </c>
      <c r="JED48" s="363"/>
      <c r="JEE48" s="255">
        <f t="shared" si="3444"/>
        <v>5000</v>
      </c>
      <c r="JEF48" s="363"/>
      <c r="JEG48" s="255">
        <f t="shared" si="3445"/>
        <v>5000</v>
      </c>
      <c r="JEH48" s="363"/>
      <c r="JEI48" s="255">
        <f t="shared" si="3446"/>
        <v>5000</v>
      </c>
      <c r="JEJ48" s="363"/>
      <c r="JEK48" s="255">
        <f t="shared" si="3447"/>
        <v>5000</v>
      </c>
      <c r="JEL48" s="363"/>
      <c r="JEM48" s="255">
        <f t="shared" si="3448"/>
        <v>5000</v>
      </c>
      <c r="JEN48" s="363"/>
      <c r="JEO48" s="255">
        <f t="shared" si="3449"/>
        <v>5000</v>
      </c>
      <c r="JEP48" s="363"/>
      <c r="JEQ48" s="255">
        <f t="shared" si="3450"/>
        <v>5000</v>
      </c>
      <c r="JER48" s="363"/>
      <c r="JES48" s="255">
        <f t="shared" si="3451"/>
        <v>5000</v>
      </c>
      <c r="JET48" s="363"/>
      <c r="JEU48" s="255">
        <f t="shared" si="3452"/>
        <v>5000</v>
      </c>
      <c r="JEV48" s="363"/>
      <c r="JEW48" s="255">
        <f t="shared" si="3453"/>
        <v>5000</v>
      </c>
      <c r="JEX48" s="363"/>
      <c r="JEY48" s="255">
        <f t="shared" si="3454"/>
        <v>5000</v>
      </c>
      <c r="JEZ48" s="363"/>
      <c r="JFA48" s="255">
        <f t="shared" si="3455"/>
        <v>5000</v>
      </c>
      <c r="JFB48" s="363"/>
      <c r="JFC48" s="255">
        <f t="shared" si="3456"/>
        <v>5000</v>
      </c>
      <c r="JFD48" s="363"/>
      <c r="JFE48" s="255">
        <f t="shared" si="3457"/>
        <v>5000</v>
      </c>
      <c r="JFF48" s="363"/>
      <c r="JFG48" s="255">
        <f t="shared" si="3458"/>
        <v>5000</v>
      </c>
      <c r="JFH48" s="363"/>
      <c r="JFI48" s="255">
        <f t="shared" si="3459"/>
        <v>5000</v>
      </c>
      <c r="JFJ48" s="363"/>
      <c r="JFK48" s="255">
        <f t="shared" si="3460"/>
        <v>5000</v>
      </c>
      <c r="JFL48" s="363"/>
      <c r="JFM48" s="255">
        <f t="shared" si="3461"/>
        <v>5000</v>
      </c>
      <c r="JFN48" s="363"/>
      <c r="JFO48" s="255">
        <f t="shared" si="3462"/>
        <v>5000</v>
      </c>
      <c r="JFP48" s="363"/>
      <c r="JFQ48" s="255">
        <f t="shared" si="3463"/>
        <v>5000</v>
      </c>
      <c r="JFR48" s="363"/>
      <c r="JFS48" s="255">
        <f t="shared" si="3464"/>
        <v>5000</v>
      </c>
      <c r="JFT48" s="363"/>
      <c r="JFU48" s="255">
        <f t="shared" si="3465"/>
        <v>5000</v>
      </c>
      <c r="JFV48" s="363"/>
      <c r="JFW48" s="255">
        <f t="shared" si="3466"/>
        <v>5000</v>
      </c>
      <c r="JFX48" s="363"/>
      <c r="JFY48" s="255">
        <f t="shared" si="3467"/>
        <v>5000</v>
      </c>
      <c r="JFZ48" s="363"/>
      <c r="JGA48" s="255">
        <f t="shared" si="3468"/>
        <v>5000</v>
      </c>
      <c r="JGB48" s="363"/>
      <c r="JGC48" s="255">
        <f t="shared" si="3469"/>
        <v>5000</v>
      </c>
      <c r="JGD48" s="363"/>
      <c r="JGE48" s="255">
        <f t="shared" si="3470"/>
        <v>5000</v>
      </c>
      <c r="JGF48" s="363"/>
      <c r="JGG48" s="255">
        <f t="shared" si="3471"/>
        <v>5000</v>
      </c>
      <c r="JGH48" s="363"/>
      <c r="JGI48" s="255">
        <f t="shared" si="3472"/>
        <v>5000</v>
      </c>
      <c r="JGJ48" s="363"/>
      <c r="JGK48" s="255">
        <f t="shared" si="3473"/>
        <v>5000</v>
      </c>
      <c r="JGL48" s="363"/>
      <c r="JGM48" s="255">
        <f t="shared" si="3474"/>
        <v>5000</v>
      </c>
      <c r="JGN48" s="363"/>
      <c r="JGO48" s="255">
        <f t="shared" si="3475"/>
        <v>5000</v>
      </c>
      <c r="JGP48" s="363"/>
      <c r="JGQ48" s="255">
        <f t="shared" si="3476"/>
        <v>5000</v>
      </c>
      <c r="JGR48" s="363"/>
      <c r="JGS48" s="255">
        <f t="shared" si="3477"/>
        <v>5000</v>
      </c>
      <c r="JGT48" s="363"/>
      <c r="JGU48" s="255">
        <f t="shared" si="3478"/>
        <v>5000</v>
      </c>
      <c r="JGV48" s="363"/>
      <c r="JGW48" s="255">
        <f t="shared" si="3479"/>
        <v>5000</v>
      </c>
      <c r="JGX48" s="363"/>
      <c r="JGY48" s="255">
        <f t="shared" si="3480"/>
        <v>5000</v>
      </c>
      <c r="JGZ48" s="363"/>
      <c r="JHA48" s="255">
        <f t="shared" si="3481"/>
        <v>5000</v>
      </c>
      <c r="JHB48" s="363"/>
      <c r="JHC48" s="255">
        <f t="shared" si="3482"/>
        <v>5000</v>
      </c>
      <c r="JHD48" s="363"/>
      <c r="JHE48" s="255">
        <f t="shared" si="3483"/>
        <v>5000</v>
      </c>
      <c r="JHF48" s="363"/>
      <c r="JHG48" s="255">
        <f t="shared" si="3484"/>
        <v>5000</v>
      </c>
      <c r="JHH48" s="363"/>
      <c r="JHI48" s="255">
        <f t="shared" si="3485"/>
        <v>5000</v>
      </c>
      <c r="JHJ48" s="363"/>
      <c r="JHK48" s="255">
        <f t="shared" si="3486"/>
        <v>5000</v>
      </c>
      <c r="JHL48" s="363"/>
      <c r="JHM48" s="255">
        <f t="shared" si="3487"/>
        <v>5000</v>
      </c>
      <c r="JHN48" s="363"/>
      <c r="JHO48" s="255">
        <f t="shared" si="3488"/>
        <v>5000</v>
      </c>
      <c r="JHP48" s="363"/>
      <c r="JHQ48" s="255">
        <f t="shared" si="3489"/>
        <v>5000</v>
      </c>
      <c r="JHR48" s="363"/>
      <c r="JHS48" s="255">
        <f t="shared" si="3490"/>
        <v>5000</v>
      </c>
      <c r="JHT48" s="363"/>
      <c r="JHU48" s="255">
        <f t="shared" si="3491"/>
        <v>5000</v>
      </c>
      <c r="JHV48" s="363"/>
      <c r="JHW48" s="255">
        <f t="shared" si="3492"/>
        <v>5000</v>
      </c>
      <c r="JHX48" s="363"/>
      <c r="JHY48" s="255">
        <f t="shared" si="3493"/>
        <v>5000</v>
      </c>
      <c r="JHZ48" s="363"/>
      <c r="JIA48" s="255">
        <f t="shared" si="3494"/>
        <v>5000</v>
      </c>
      <c r="JIB48" s="363"/>
      <c r="JIC48" s="255">
        <f t="shared" si="3495"/>
        <v>5000</v>
      </c>
      <c r="JID48" s="363"/>
      <c r="JIE48" s="255">
        <f t="shared" si="3496"/>
        <v>5000</v>
      </c>
      <c r="JIF48" s="363"/>
      <c r="JIG48" s="255">
        <f t="shared" si="3497"/>
        <v>5000</v>
      </c>
      <c r="JIH48" s="363"/>
      <c r="JII48" s="255">
        <f t="shared" si="3498"/>
        <v>5000</v>
      </c>
      <c r="JIJ48" s="363"/>
      <c r="JIK48" s="255">
        <f t="shared" si="3499"/>
        <v>5000</v>
      </c>
      <c r="JIL48" s="363"/>
      <c r="JIM48" s="255">
        <f t="shared" si="3500"/>
        <v>5000</v>
      </c>
      <c r="JIN48" s="363"/>
      <c r="JIO48" s="255">
        <f t="shared" si="3501"/>
        <v>5000</v>
      </c>
      <c r="JIP48" s="363"/>
      <c r="JIQ48" s="255">
        <f t="shared" si="3502"/>
        <v>5000</v>
      </c>
      <c r="JIR48" s="363"/>
      <c r="JIS48" s="255">
        <f t="shared" si="3503"/>
        <v>5000</v>
      </c>
      <c r="JIT48" s="363"/>
      <c r="JIU48" s="255">
        <f t="shared" si="3504"/>
        <v>5000</v>
      </c>
      <c r="JIV48" s="363"/>
      <c r="JIW48" s="255">
        <f t="shared" si="3505"/>
        <v>5000</v>
      </c>
      <c r="JIX48" s="363"/>
      <c r="JIY48" s="255">
        <f t="shared" si="3506"/>
        <v>5000</v>
      </c>
      <c r="JIZ48" s="363"/>
      <c r="JJA48" s="255">
        <f t="shared" si="3507"/>
        <v>5000</v>
      </c>
      <c r="JJB48" s="363"/>
      <c r="JJC48" s="255">
        <f t="shared" si="3508"/>
        <v>5000</v>
      </c>
      <c r="JJD48" s="363"/>
      <c r="JJE48" s="255">
        <f t="shared" si="3509"/>
        <v>5000</v>
      </c>
      <c r="JJF48" s="363"/>
      <c r="JJG48" s="255">
        <f t="shared" si="3510"/>
        <v>5000</v>
      </c>
      <c r="JJH48" s="363"/>
      <c r="JJI48" s="255">
        <f t="shared" si="3511"/>
        <v>5000</v>
      </c>
      <c r="JJJ48" s="363"/>
      <c r="JJK48" s="255">
        <f t="shared" si="3512"/>
        <v>5000</v>
      </c>
      <c r="JJL48" s="363"/>
      <c r="JJM48" s="255">
        <f t="shared" si="3513"/>
        <v>5000</v>
      </c>
      <c r="JJN48" s="363"/>
      <c r="JJO48" s="255">
        <f t="shared" si="3514"/>
        <v>5000</v>
      </c>
      <c r="JJP48" s="363"/>
      <c r="JJQ48" s="255">
        <f t="shared" si="3515"/>
        <v>5000</v>
      </c>
      <c r="JJR48" s="363"/>
      <c r="JJS48" s="255">
        <f t="shared" si="3516"/>
        <v>5000</v>
      </c>
      <c r="JJT48" s="363"/>
      <c r="JJU48" s="255">
        <f t="shared" si="3517"/>
        <v>5000</v>
      </c>
      <c r="JJV48" s="363"/>
      <c r="JJW48" s="255">
        <f t="shared" si="3518"/>
        <v>5000</v>
      </c>
      <c r="JJX48" s="363"/>
      <c r="JJY48" s="255">
        <f t="shared" si="3519"/>
        <v>5000</v>
      </c>
      <c r="JJZ48" s="363"/>
      <c r="JKA48" s="255">
        <f t="shared" si="3520"/>
        <v>5000</v>
      </c>
      <c r="JKB48" s="363"/>
      <c r="JKC48" s="255">
        <f t="shared" si="3521"/>
        <v>5000</v>
      </c>
      <c r="JKD48" s="363"/>
      <c r="JKE48" s="255">
        <f t="shared" si="3522"/>
        <v>5000</v>
      </c>
      <c r="JKF48" s="363"/>
      <c r="JKG48" s="255">
        <f t="shared" si="3523"/>
        <v>5000</v>
      </c>
      <c r="JKH48" s="363"/>
      <c r="JKI48" s="255">
        <f t="shared" si="3524"/>
        <v>5000</v>
      </c>
      <c r="JKJ48" s="363"/>
      <c r="JKK48" s="255">
        <f t="shared" si="3525"/>
        <v>5000</v>
      </c>
      <c r="JKL48" s="363"/>
      <c r="JKM48" s="255">
        <f t="shared" si="3526"/>
        <v>5000</v>
      </c>
      <c r="JKN48" s="363"/>
      <c r="JKO48" s="255">
        <f t="shared" si="3527"/>
        <v>5000</v>
      </c>
      <c r="JKP48" s="363"/>
      <c r="JKQ48" s="255">
        <f t="shared" si="3528"/>
        <v>5000</v>
      </c>
      <c r="JKR48" s="363"/>
      <c r="JKS48" s="255">
        <f t="shared" si="3529"/>
        <v>5000</v>
      </c>
      <c r="JKT48" s="363"/>
      <c r="JKU48" s="255">
        <f t="shared" si="3530"/>
        <v>5000</v>
      </c>
      <c r="JKV48" s="363"/>
      <c r="JKW48" s="255">
        <f t="shared" si="3531"/>
        <v>5000</v>
      </c>
      <c r="JKX48" s="363"/>
      <c r="JKY48" s="255">
        <f t="shared" si="3532"/>
        <v>5000</v>
      </c>
      <c r="JKZ48" s="363"/>
      <c r="JLA48" s="255">
        <f t="shared" si="3533"/>
        <v>5000</v>
      </c>
      <c r="JLB48" s="363"/>
      <c r="JLC48" s="255">
        <f t="shared" si="3534"/>
        <v>5000</v>
      </c>
      <c r="JLD48" s="363"/>
      <c r="JLE48" s="255">
        <f t="shared" si="3535"/>
        <v>5000</v>
      </c>
      <c r="JLF48" s="363"/>
      <c r="JLG48" s="255">
        <f t="shared" si="3536"/>
        <v>5000</v>
      </c>
      <c r="JLH48" s="363"/>
      <c r="JLI48" s="255">
        <f t="shared" si="3537"/>
        <v>5000</v>
      </c>
      <c r="JLJ48" s="363"/>
      <c r="JLK48" s="255">
        <f t="shared" si="3538"/>
        <v>5000</v>
      </c>
      <c r="JLL48" s="363"/>
      <c r="JLM48" s="255">
        <f t="shared" si="3539"/>
        <v>5000</v>
      </c>
      <c r="JLN48" s="363"/>
      <c r="JLO48" s="255">
        <f t="shared" si="3540"/>
        <v>5000</v>
      </c>
      <c r="JLP48" s="363"/>
      <c r="JLQ48" s="255">
        <f t="shared" si="3541"/>
        <v>5000</v>
      </c>
      <c r="JLR48" s="363"/>
      <c r="JLS48" s="255">
        <f t="shared" si="3542"/>
        <v>5000</v>
      </c>
      <c r="JLT48" s="363"/>
      <c r="JLU48" s="255">
        <f t="shared" si="3543"/>
        <v>5000</v>
      </c>
      <c r="JLV48" s="363"/>
      <c r="JLW48" s="255">
        <f t="shared" si="3544"/>
        <v>5000</v>
      </c>
      <c r="JLX48" s="363"/>
      <c r="JLY48" s="255">
        <f t="shared" si="3545"/>
        <v>5000</v>
      </c>
      <c r="JLZ48" s="363"/>
      <c r="JMA48" s="255">
        <f t="shared" si="3546"/>
        <v>5000</v>
      </c>
      <c r="JMB48" s="363"/>
      <c r="JMC48" s="255">
        <f t="shared" si="3547"/>
        <v>5000</v>
      </c>
      <c r="JMD48" s="363"/>
      <c r="JME48" s="255">
        <f t="shared" si="3548"/>
        <v>5000</v>
      </c>
      <c r="JMF48" s="363"/>
      <c r="JMG48" s="255">
        <f t="shared" si="3549"/>
        <v>5000</v>
      </c>
      <c r="JMH48" s="363"/>
      <c r="JMI48" s="255">
        <f t="shared" si="3550"/>
        <v>5000</v>
      </c>
      <c r="JMJ48" s="363"/>
      <c r="JMK48" s="255">
        <f t="shared" si="3551"/>
        <v>5000</v>
      </c>
      <c r="JML48" s="363"/>
      <c r="JMM48" s="255">
        <f t="shared" si="3552"/>
        <v>5000</v>
      </c>
      <c r="JMN48" s="363"/>
      <c r="JMO48" s="255">
        <f t="shared" si="3553"/>
        <v>5000</v>
      </c>
      <c r="JMP48" s="363"/>
      <c r="JMQ48" s="255">
        <f t="shared" si="3554"/>
        <v>5000</v>
      </c>
      <c r="JMR48" s="363"/>
      <c r="JMS48" s="255">
        <f t="shared" si="3555"/>
        <v>5000</v>
      </c>
      <c r="JMT48" s="363"/>
      <c r="JMU48" s="255">
        <f t="shared" si="3556"/>
        <v>5000</v>
      </c>
      <c r="JMV48" s="363"/>
      <c r="JMW48" s="255">
        <f t="shared" si="3557"/>
        <v>5000</v>
      </c>
      <c r="JMX48" s="363"/>
      <c r="JMY48" s="255">
        <f t="shared" si="3558"/>
        <v>5000</v>
      </c>
      <c r="JMZ48" s="363"/>
      <c r="JNA48" s="255">
        <f t="shared" si="3559"/>
        <v>5000</v>
      </c>
      <c r="JNB48" s="363"/>
      <c r="JNC48" s="255">
        <f t="shared" si="3560"/>
        <v>5000</v>
      </c>
      <c r="JND48" s="363"/>
      <c r="JNE48" s="255">
        <f t="shared" si="3561"/>
        <v>5000</v>
      </c>
      <c r="JNF48" s="363"/>
      <c r="JNG48" s="255">
        <f t="shared" si="3562"/>
        <v>5000</v>
      </c>
      <c r="JNH48" s="363"/>
      <c r="JNI48" s="255">
        <f t="shared" si="3563"/>
        <v>5000</v>
      </c>
      <c r="JNJ48" s="363"/>
      <c r="JNK48" s="255">
        <f t="shared" si="3564"/>
        <v>5000</v>
      </c>
      <c r="JNL48" s="363"/>
      <c r="JNM48" s="255">
        <f t="shared" si="3565"/>
        <v>5000</v>
      </c>
      <c r="JNN48" s="363"/>
      <c r="JNO48" s="255">
        <f t="shared" si="3566"/>
        <v>5000</v>
      </c>
      <c r="JNP48" s="363"/>
      <c r="JNQ48" s="255">
        <f t="shared" si="3567"/>
        <v>5000</v>
      </c>
      <c r="JNR48" s="363"/>
      <c r="JNS48" s="255">
        <f t="shared" si="3568"/>
        <v>5000</v>
      </c>
      <c r="JNT48" s="363"/>
      <c r="JNU48" s="255">
        <f t="shared" si="3569"/>
        <v>5000</v>
      </c>
      <c r="JNV48" s="363"/>
      <c r="JNW48" s="255">
        <f t="shared" si="3570"/>
        <v>5000</v>
      </c>
      <c r="JNX48" s="363"/>
      <c r="JNY48" s="255">
        <f t="shared" si="3571"/>
        <v>5000</v>
      </c>
      <c r="JNZ48" s="363"/>
      <c r="JOA48" s="255">
        <f t="shared" si="3572"/>
        <v>5000</v>
      </c>
      <c r="JOB48" s="363"/>
      <c r="JOC48" s="255">
        <f t="shared" si="3573"/>
        <v>5000</v>
      </c>
      <c r="JOD48" s="363"/>
      <c r="JOE48" s="255">
        <f t="shared" si="3574"/>
        <v>5000</v>
      </c>
      <c r="JOF48" s="363"/>
      <c r="JOG48" s="255">
        <f t="shared" si="3575"/>
        <v>5000</v>
      </c>
      <c r="JOH48" s="363"/>
      <c r="JOI48" s="255">
        <f t="shared" si="3576"/>
        <v>5000</v>
      </c>
      <c r="JOJ48" s="363"/>
      <c r="JOK48" s="255">
        <f t="shared" si="3577"/>
        <v>5000</v>
      </c>
      <c r="JOL48" s="363"/>
      <c r="JOM48" s="255">
        <f t="shared" si="3578"/>
        <v>5000</v>
      </c>
      <c r="JON48" s="363"/>
      <c r="JOO48" s="255">
        <f t="shared" si="3579"/>
        <v>5000</v>
      </c>
      <c r="JOP48" s="363"/>
      <c r="JOQ48" s="255">
        <f t="shared" si="3580"/>
        <v>5000</v>
      </c>
      <c r="JOR48" s="363"/>
      <c r="JOS48" s="255">
        <f t="shared" si="3581"/>
        <v>5000</v>
      </c>
      <c r="JOT48" s="363"/>
      <c r="JOU48" s="255">
        <f t="shared" si="3582"/>
        <v>5000</v>
      </c>
      <c r="JOV48" s="363"/>
      <c r="JOW48" s="255">
        <f t="shared" si="3583"/>
        <v>5000</v>
      </c>
      <c r="JOX48" s="363"/>
      <c r="JOY48" s="255">
        <f t="shared" si="3584"/>
        <v>5000</v>
      </c>
      <c r="JOZ48" s="363"/>
      <c r="JPA48" s="255">
        <f t="shared" si="3585"/>
        <v>5000</v>
      </c>
      <c r="JPB48" s="363"/>
      <c r="JPC48" s="255">
        <f t="shared" si="3586"/>
        <v>5000</v>
      </c>
      <c r="JPD48" s="363"/>
      <c r="JPE48" s="255">
        <f t="shared" si="3587"/>
        <v>5000</v>
      </c>
      <c r="JPF48" s="363"/>
      <c r="JPG48" s="255">
        <f t="shared" si="3588"/>
        <v>5000</v>
      </c>
      <c r="JPH48" s="363"/>
      <c r="JPI48" s="255">
        <f t="shared" si="3589"/>
        <v>5000</v>
      </c>
      <c r="JPJ48" s="363"/>
      <c r="JPK48" s="255">
        <f t="shared" si="3590"/>
        <v>5000</v>
      </c>
      <c r="JPL48" s="363"/>
      <c r="JPM48" s="255">
        <f t="shared" si="3591"/>
        <v>5000</v>
      </c>
      <c r="JPN48" s="363"/>
      <c r="JPO48" s="255">
        <f t="shared" si="3592"/>
        <v>5000</v>
      </c>
      <c r="JPP48" s="363"/>
      <c r="JPQ48" s="255">
        <f t="shared" si="3593"/>
        <v>5000</v>
      </c>
      <c r="JPR48" s="363"/>
      <c r="JPS48" s="255">
        <f t="shared" si="3594"/>
        <v>5000</v>
      </c>
      <c r="JPT48" s="363"/>
      <c r="JPU48" s="255">
        <f t="shared" si="3595"/>
        <v>5000</v>
      </c>
      <c r="JPV48" s="363"/>
      <c r="JPW48" s="255">
        <f t="shared" si="3596"/>
        <v>5000</v>
      </c>
      <c r="JPX48" s="363"/>
      <c r="JPY48" s="255">
        <f t="shared" si="3597"/>
        <v>5000</v>
      </c>
      <c r="JPZ48" s="363"/>
      <c r="JQA48" s="255">
        <f t="shared" si="3598"/>
        <v>5000</v>
      </c>
      <c r="JQB48" s="363"/>
      <c r="JQC48" s="255">
        <f t="shared" si="3599"/>
        <v>5000</v>
      </c>
      <c r="JQD48" s="363"/>
      <c r="JQE48" s="255">
        <f t="shared" si="3600"/>
        <v>5000</v>
      </c>
      <c r="JQF48" s="363"/>
      <c r="JQG48" s="255">
        <f t="shared" si="3601"/>
        <v>5000</v>
      </c>
      <c r="JQH48" s="363"/>
      <c r="JQI48" s="255">
        <f t="shared" si="3602"/>
        <v>5000</v>
      </c>
      <c r="JQJ48" s="363"/>
      <c r="JQK48" s="255">
        <f t="shared" si="3603"/>
        <v>5000</v>
      </c>
      <c r="JQL48" s="363"/>
      <c r="JQM48" s="255">
        <f t="shared" si="3604"/>
        <v>5000</v>
      </c>
      <c r="JQN48" s="363"/>
      <c r="JQO48" s="255">
        <f t="shared" si="3605"/>
        <v>5000</v>
      </c>
      <c r="JQP48" s="363"/>
      <c r="JQQ48" s="255">
        <f t="shared" si="3606"/>
        <v>5000</v>
      </c>
      <c r="JQR48" s="363"/>
      <c r="JQS48" s="255">
        <f t="shared" si="3607"/>
        <v>5000</v>
      </c>
      <c r="JQT48" s="363"/>
      <c r="JQU48" s="255">
        <f t="shared" si="3608"/>
        <v>5000</v>
      </c>
      <c r="JQV48" s="363"/>
      <c r="JQW48" s="255">
        <f t="shared" si="3609"/>
        <v>5000</v>
      </c>
      <c r="JQX48" s="363"/>
      <c r="JQY48" s="255">
        <f t="shared" si="3610"/>
        <v>5000</v>
      </c>
      <c r="JQZ48" s="363"/>
      <c r="JRA48" s="255">
        <f t="shared" si="3611"/>
        <v>5000</v>
      </c>
      <c r="JRB48" s="363"/>
      <c r="JRC48" s="255">
        <f t="shared" si="3612"/>
        <v>5000</v>
      </c>
      <c r="JRD48" s="363"/>
      <c r="JRE48" s="255">
        <f t="shared" si="3613"/>
        <v>5000</v>
      </c>
      <c r="JRF48" s="363"/>
      <c r="JRG48" s="255">
        <f t="shared" si="3614"/>
        <v>5000</v>
      </c>
      <c r="JRH48" s="363"/>
      <c r="JRI48" s="255">
        <f t="shared" si="3615"/>
        <v>5000</v>
      </c>
      <c r="JRJ48" s="363"/>
      <c r="JRK48" s="255">
        <f t="shared" si="3616"/>
        <v>5000</v>
      </c>
      <c r="JRL48" s="363"/>
      <c r="JRM48" s="255">
        <f t="shared" si="3617"/>
        <v>5000</v>
      </c>
      <c r="JRN48" s="363"/>
      <c r="JRO48" s="255">
        <f t="shared" si="3618"/>
        <v>5000</v>
      </c>
      <c r="JRP48" s="363"/>
      <c r="JRQ48" s="255">
        <f t="shared" si="3619"/>
        <v>5000</v>
      </c>
      <c r="JRR48" s="363"/>
      <c r="JRS48" s="255">
        <f t="shared" si="3620"/>
        <v>5000</v>
      </c>
      <c r="JRT48" s="363"/>
      <c r="JRU48" s="255">
        <f t="shared" si="3621"/>
        <v>5000</v>
      </c>
      <c r="JRV48" s="363"/>
      <c r="JRW48" s="255">
        <f t="shared" si="3622"/>
        <v>5000</v>
      </c>
      <c r="JRX48" s="363"/>
      <c r="JRY48" s="255">
        <f t="shared" si="3623"/>
        <v>5000</v>
      </c>
      <c r="JRZ48" s="363"/>
      <c r="JSA48" s="255">
        <f t="shared" si="3624"/>
        <v>5000</v>
      </c>
      <c r="JSB48" s="363"/>
      <c r="JSC48" s="255">
        <f t="shared" si="3625"/>
        <v>5000</v>
      </c>
      <c r="JSD48" s="363"/>
      <c r="JSE48" s="255">
        <f t="shared" si="3626"/>
        <v>5000</v>
      </c>
      <c r="JSF48" s="363"/>
      <c r="JSG48" s="255">
        <f t="shared" si="3627"/>
        <v>5000</v>
      </c>
      <c r="JSH48" s="363"/>
      <c r="JSI48" s="255">
        <f t="shared" si="3628"/>
        <v>5000</v>
      </c>
      <c r="JSJ48" s="363"/>
      <c r="JSK48" s="255">
        <f t="shared" si="3629"/>
        <v>5000</v>
      </c>
      <c r="JSL48" s="363"/>
      <c r="JSM48" s="255">
        <f t="shared" si="3630"/>
        <v>5000</v>
      </c>
      <c r="JSN48" s="363"/>
      <c r="JSO48" s="255">
        <f t="shared" si="3631"/>
        <v>5000</v>
      </c>
      <c r="JSP48" s="363"/>
      <c r="JSQ48" s="255">
        <f t="shared" si="3632"/>
        <v>5000</v>
      </c>
      <c r="JSR48" s="363"/>
      <c r="JSS48" s="255">
        <f t="shared" si="3633"/>
        <v>5000</v>
      </c>
      <c r="JST48" s="363"/>
      <c r="JSU48" s="255">
        <f t="shared" si="3634"/>
        <v>5000</v>
      </c>
      <c r="JSV48" s="363"/>
      <c r="JSW48" s="255">
        <f t="shared" si="3635"/>
        <v>5000</v>
      </c>
      <c r="JSX48" s="363"/>
      <c r="JSY48" s="255">
        <f t="shared" si="3636"/>
        <v>5000</v>
      </c>
      <c r="JSZ48" s="363"/>
      <c r="JTA48" s="255">
        <f t="shared" si="3637"/>
        <v>5000</v>
      </c>
      <c r="JTB48" s="363"/>
      <c r="JTC48" s="255">
        <f t="shared" si="3638"/>
        <v>5000</v>
      </c>
      <c r="JTD48" s="363"/>
      <c r="JTE48" s="255">
        <f t="shared" si="3639"/>
        <v>5000</v>
      </c>
      <c r="JTF48" s="363"/>
      <c r="JTG48" s="255">
        <f t="shared" si="3640"/>
        <v>5000</v>
      </c>
      <c r="JTH48" s="363"/>
      <c r="JTI48" s="255">
        <f t="shared" si="3641"/>
        <v>5000</v>
      </c>
      <c r="JTJ48" s="363"/>
      <c r="JTK48" s="255">
        <f t="shared" si="3642"/>
        <v>5000</v>
      </c>
      <c r="JTL48" s="363"/>
      <c r="JTM48" s="255">
        <f t="shared" si="3643"/>
        <v>5000</v>
      </c>
      <c r="JTN48" s="363"/>
      <c r="JTO48" s="255">
        <f t="shared" si="3644"/>
        <v>5000</v>
      </c>
      <c r="JTP48" s="363"/>
      <c r="JTQ48" s="255">
        <f t="shared" si="3645"/>
        <v>5000</v>
      </c>
      <c r="JTR48" s="363"/>
      <c r="JTS48" s="255">
        <f t="shared" si="3646"/>
        <v>5000</v>
      </c>
      <c r="JTT48" s="363"/>
      <c r="JTU48" s="255">
        <f t="shared" si="3647"/>
        <v>5000</v>
      </c>
      <c r="JTV48" s="363"/>
      <c r="JTW48" s="255">
        <f t="shared" si="3648"/>
        <v>5000</v>
      </c>
      <c r="JTX48" s="363"/>
      <c r="JTY48" s="255">
        <f t="shared" si="3649"/>
        <v>5000</v>
      </c>
      <c r="JTZ48" s="363"/>
      <c r="JUA48" s="255">
        <f t="shared" si="3650"/>
        <v>5000</v>
      </c>
      <c r="JUB48" s="363"/>
      <c r="JUC48" s="255">
        <f t="shared" si="3651"/>
        <v>5000</v>
      </c>
      <c r="JUD48" s="363"/>
      <c r="JUE48" s="255">
        <f t="shared" si="3652"/>
        <v>5000</v>
      </c>
      <c r="JUF48" s="363"/>
      <c r="JUG48" s="255">
        <f t="shared" si="3653"/>
        <v>5000</v>
      </c>
      <c r="JUH48" s="363"/>
      <c r="JUI48" s="255">
        <f t="shared" si="3654"/>
        <v>5000</v>
      </c>
      <c r="JUJ48" s="363"/>
      <c r="JUK48" s="255">
        <f t="shared" si="3655"/>
        <v>5000</v>
      </c>
      <c r="JUL48" s="363"/>
      <c r="JUM48" s="255">
        <f t="shared" si="3656"/>
        <v>5000</v>
      </c>
      <c r="JUN48" s="363"/>
      <c r="JUO48" s="255">
        <f t="shared" si="3657"/>
        <v>5000</v>
      </c>
      <c r="JUP48" s="363"/>
      <c r="JUQ48" s="255">
        <f t="shared" si="3658"/>
        <v>5000</v>
      </c>
      <c r="JUR48" s="363"/>
      <c r="JUS48" s="255">
        <f t="shared" si="3659"/>
        <v>5000</v>
      </c>
      <c r="JUT48" s="363"/>
      <c r="JUU48" s="255">
        <f t="shared" si="3660"/>
        <v>5000</v>
      </c>
      <c r="JUV48" s="363"/>
      <c r="JUW48" s="255">
        <f t="shared" si="3661"/>
        <v>5000</v>
      </c>
      <c r="JUX48" s="363"/>
      <c r="JUY48" s="255">
        <f t="shared" si="3662"/>
        <v>5000</v>
      </c>
      <c r="JUZ48" s="363"/>
      <c r="JVA48" s="255">
        <f t="shared" si="3663"/>
        <v>5000</v>
      </c>
      <c r="JVB48" s="363"/>
      <c r="JVC48" s="255">
        <f t="shared" si="3664"/>
        <v>5000</v>
      </c>
      <c r="JVD48" s="363"/>
      <c r="JVE48" s="255">
        <f t="shared" si="3665"/>
        <v>5000</v>
      </c>
      <c r="JVF48" s="363"/>
      <c r="JVG48" s="255">
        <f t="shared" si="3666"/>
        <v>5000</v>
      </c>
      <c r="JVH48" s="363"/>
      <c r="JVI48" s="255">
        <f t="shared" si="3667"/>
        <v>5000</v>
      </c>
      <c r="JVJ48" s="363"/>
      <c r="JVK48" s="255">
        <f t="shared" si="3668"/>
        <v>5000</v>
      </c>
      <c r="JVL48" s="363"/>
      <c r="JVM48" s="255">
        <f t="shared" si="3669"/>
        <v>5000</v>
      </c>
      <c r="JVN48" s="363"/>
      <c r="JVO48" s="255">
        <f t="shared" si="3670"/>
        <v>5000</v>
      </c>
      <c r="JVP48" s="363"/>
      <c r="JVQ48" s="255">
        <f t="shared" si="3671"/>
        <v>5000</v>
      </c>
      <c r="JVR48" s="363"/>
      <c r="JVS48" s="255">
        <f t="shared" si="3672"/>
        <v>5000</v>
      </c>
      <c r="JVT48" s="363"/>
      <c r="JVU48" s="255">
        <f t="shared" si="3673"/>
        <v>5000</v>
      </c>
      <c r="JVV48" s="363"/>
      <c r="JVW48" s="255">
        <f t="shared" si="3674"/>
        <v>5000</v>
      </c>
      <c r="JVX48" s="363"/>
      <c r="JVY48" s="255">
        <f t="shared" si="3675"/>
        <v>5000</v>
      </c>
      <c r="JVZ48" s="363"/>
      <c r="JWA48" s="255">
        <f t="shared" si="3676"/>
        <v>5000</v>
      </c>
      <c r="JWB48" s="363"/>
      <c r="JWC48" s="255">
        <f t="shared" si="3677"/>
        <v>5000</v>
      </c>
      <c r="JWD48" s="363"/>
      <c r="JWE48" s="255">
        <f t="shared" si="3678"/>
        <v>5000</v>
      </c>
      <c r="JWF48" s="363"/>
      <c r="JWG48" s="255">
        <f t="shared" si="3679"/>
        <v>5000</v>
      </c>
      <c r="JWH48" s="363"/>
      <c r="JWI48" s="255">
        <f t="shared" si="3680"/>
        <v>5000</v>
      </c>
      <c r="JWJ48" s="363"/>
      <c r="JWK48" s="255">
        <f t="shared" si="3681"/>
        <v>5000</v>
      </c>
      <c r="JWL48" s="363"/>
      <c r="JWM48" s="255">
        <f t="shared" si="3682"/>
        <v>5000</v>
      </c>
      <c r="JWN48" s="363"/>
      <c r="JWO48" s="255">
        <f t="shared" si="3683"/>
        <v>5000</v>
      </c>
      <c r="JWP48" s="363"/>
      <c r="JWQ48" s="255">
        <f t="shared" si="3684"/>
        <v>5000</v>
      </c>
      <c r="JWR48" s="363"/>
      <c r="JWS48" s="255">
        <f t="shared" si="3685"/>
        <v>5000</v>
      </c>
      <c r="JWT48" s="363"/>
      <c r="JWU48" s="255">
        <f t="shared" si="3686"/>
        <v>5000</v>
      </c>
      <c r="JWV48" s="363"/>
      <c r="JWW48" s="255">
        <f t="shared" si="3687"/>
        <v>5000</v>
      </c>
      <c r="JWX48" s="363"/>
      <c r="JWY48" s="255">
        <f t="shared" si="3688"/>
        <v>5000</v>
      </c>
      <c r="JWZ48" s="363"/>
      <c r="JXA48" s="255">
        <f t="shared" si="3689"/>
        <v>5000</v>
      </c>
      <c r="JXB48" s="363"/>
      <c r="JXC48" s="255">
        <f t="shared" si="3690"/>
        <v>5000</v>
      </c>
      <c r="JXD48" s="363"/>
      <c r="JXE48" s="255">
        <f t="shared" si="3691"/>
        <v>5000</v>
      </c>
      <c r="JXF48" s="363"/>
      <c r="JXG48" s="255">
        <f t="shared" si="3692"/>
        <v>5000</v>
      </c>
      <c r="JXH48" s="363"/>
      <c r="JXI48" s="255">
        <f t="shared" si="3693"/>
        <v>5000</v>
      </c>
      <c r="JXJ48" s="363"/>
      <c r="JXK48" s="255">
        <f t="shared" si="3694"/>
        <v>5000</v>
      </c>
      <c r="JXL48" s="363"/>
      <c r="JXM48" s="255">
        <f t="shared" si="3695"/>
        <v>5000</v>
      </c>
      <c r="JXN48" s="363"/>
      <c r="JXO48" s="255">
        <f t="shared" si="3696"/>
        <v>5000</v>
      </c>
      <c r="JXP48" s="363"/>
      <c r="JXQ48" s="255">
        <f t="shared" si="3697"/>
        <v>5000</v>
      </c>
      <c r="JXR48" s="363"/>
      <c r="JXS48" s="255">
        <f t="shared" si="3698"/>
        <v>5000</v>
      </c>
      <c r="JXT48" s="363"/>
      <c r="JXU48" s="255">
        <f t="shared" si="3699"/>
        <v>5000</v>
      </c>
      <c r="JXV48" s="363"/>
      <c r="JXW48" s="255">
        <f t="shared" si="3700"/>
        <v>5000</v>
      </c>
      <c r="JXX48" s="363"/>
      <c r="JXY48" s="255">
        <f t="shared" si="3701"/>
        <v>5000</v>
      </c>
      <c r="JXZ48" s="363"/>
      <c r="JYA48" s="255">
        <f t="shared" si="3702"/>
        <v>5000</v>
      </c>
      <c r="JYB48" s="363"/>
      <c r="JYC48" s="255">
        <f t="shared" si="3703"/>
        <v>5000</v>
      </c>
      <c r="JYD48" s="363"/>
      <c r="JYE48" s="255">
        <f t="shared" si="3704"/>
        <v>5000</v>
      </c>
      <c r="JYF48" s="363"/>
      <c r="JYG48" s="255">
        <f t="shared" si="3705"/>
        <v>5000</v>
      </c>
      <c r="JYH48" s="363"/>
      <c r="JYI48" s="255">
        <f t="shared" si="3706"/>
        <v>5000</v>
      </c>
      <c r="JYJ48" s="363"/>
      <c r="JYK48" s="255">
        <f t="shared" si="3707"/>
        <v>5000</v>
      </c>
      <c r="JYL48" s="363"/>
      <c r="JYM48" s="255">
        <f t="shared" si="3708"/>
        <v>5000</v>
      </c>
      <c r="JYN48" s="363"/>
      <c r="JYO48" s="255">
        <f t="shared" si="3709"/>
        <v>5000</v>
      </c>
      <c r="JYP48" s="363"/>
      <c r="JYQ48" s="255">
        <f t="shared" si="3710"/>
        <v>5000</v>
      </c>
      <c r="JYR48" s="363"/>
      <c r="JYS48" s="255">
        <f t="shared" si="3711"/>
        <v>5000</v>
      </c>
      <c r="JYT48" s="363"/>
      <c r="JYU48" s="255">
        <f t="shared" si="3712"/>
        <v>5000</v>
      </c>
      <c r="JYV48" s="363"/>
      <c r="JYW48" s="255">
        <f t="shared" si="3713"/>
        <v>5000</v>
      </c>
      <c r="JYX48" s="363"/>
      <c r="JYY48" s="255">
        <f t="shared" si="3714"/>
        <v>5000</v>
      </c>
      <c r="JYZ48" s="363"/>
      <c r="JZA48" s="255">
        <f t="shared" si="3715"/>
        <v>5000</v>
      </c>
      <c r="JZB48" s="363"/>
      <c r="JZC48" s="255">
        <f t="shared" si="3716"/>
        <v>5000</v>
      </c>
      <c r="JZD48" s="363"/>
      <c r="JZE48" s="255">
        <f t="shared" si="3717"/>
        <v>5000</v>
      </c>
      <c r="JZF48" s="363"/>
      <c r="JZG48" s="255">
        <f t="shared" si="3718"/>
        <v>5000</v>
      </c>
      <c r="JZH48" s="363"/>
      <c r="JZI48" s="255">
        <f t="shared" si="3719"/>
        <v>5000</v>
      </c>
      <c r="JZJ48" s="363"/>
      <c r="JZK48" s="255">
        <f t="shared" si="3720"/>
        <v>5000</v>
      </c>
      <c r="JZL48" s="363"/>
      <c r="JZM48" s="255">
        <f t="shared" si="3721"/>
        <v>5000</v>
      </c>
      <c r="JZN48" s="363"/>
      <c r="JZO48" s="255">
        <f t="shared" si="3722"/>
        <v>5000</v>
      </c>
      <c r="JZP48" s="363"/>
      <c r="JZQ48" s="255">
        <f t="shared" si="3723"/>
        <v>5000</v>
      </c>
      <c r="JZR48" s="363"/>
      <c r="JZS48" s="255">
        <f t="shared" si="3724"/>
        <v>5000</v>
      </c>
      <c r="JZT48" s="363"/>
      <c r="JZU48" s="255">
        <f t="shared" si="3725"/>
        <v>5000</v>
      </c>
      <c r="JZV48" s="363"/>
      <c r="JZW48" s="255">
        <f t="shared" si="3726"/>
        <v>5000</v>
      </c>
      <c r="JZX48" s="363"/>
      <c r="JZY48" s="255">
        <f t="shared" si="3727"/>
        <v>5000</v>
      </c>
      <c r="JZZ48" s="363"/>
      <c r="KAA48" s="255">
        <f t="shared" si="3728"/>
        <v>5000</v>
      </c>
      <c r="KAB48" s="363"/>
      <c r="KAC48" s="255">
        <f t="shared" si="3729"/>
        <v>5000</v>
      </c>
      <c r="KAD48" s="363"/>
      <c r="KAE48" s="255">
        <f t="shared" si="3730"/>
        <v>5000</v>
      </c>
      <c r="KAF48" s="363"/>
      <c r="KAG48" s="255">
        <f t="shared" si="3731"/>
        <v>5000</v>
      </c>
      <c r="KAH48" s="363"/>
      <c r="KAI48" s="255">
        <f t="shared" si="3732"/>
        <v>5000</v>
      </c>
      <c r="KAJ48" s="363"/>
      <c r="KAK48" s="255">
        <f t="shared" si="3733"/>
        <v>5000</v>
      </c>
      <c r="KAL48" s="363"/>
      <c r="KAM48" s="255">
        <f t="shared" si="3734"/>
        <v>5000</v>
      </c>
      <c r="KAN48" s="363"/>
      <c r="KAO48" s="255">
        <f t="shared" si="3735"/>
        <v>5000</v>
      </c>
      <c r="KAP48" s="363"/>
      <c r="KAQ48" s="255">
        <f t="shared" si="3736"/>
        <v>5000</v>
      </c>
      <c r="KAR48" s="363"/>
      <c r="KAS48" s="255">
        <f t="shared" si="3737"/>
        <v>5000</v>
      </c>
      <c r="KAT48" s="363"/>
      <c r="KAU48" s="255">
        <f t="shared" si="3738"/>
        <v>5000</v>
      </c>
      <c r="KAV48" s="363"/>
      <c r="KAW48" s="255">
        <f t="shared" si="3739"/>
        <v>5000</v>
      </c>
      <c r="KAX48" s="363"/>
      <c r="KAY48" s="255">
        <f t="shared" si="3740"/>
        <v>5000</v>
      </c>
      <c r="KAZ48" s="363"/>
      <c r="KBA48" s="255">
        <f t="shared" si="3741"/>
        <v>5000</v>
      </c>
      <c r="KBB48" s="363"/>
      <c r="KBC48" s="255">
        <f t="shared" si="3742"/>
        <v>5000</v>
      </c>
      <c r="KBD48" s="363"/>
      <c r="KBE48" s="255">
        <f t="shared" si="3743"/>
        <v>5000</v>
      </c>
      <c r="KBF48" s="363"/>
      <c r="KBG48" s="255">
        <f t="shared" si="3744"/>
        <v>5000</v>
      </c>
      <c r="KBH48" s="363"/>
      <c r="KBI48" s="255">
        <f t="shared" si="3745"/>
        <v>5000</v>
      </c>
      <c r="KBJ48" s="363"/>
      <c r="KBK48" s="255">
        <f t="shared" si="3746"/>
        <v>5000</v>
      </c>
      <c r="KBL48" s="363"/>
      <c r="KBM48" s="255">
        <f t="shared" si="3747"/>
        <v>5000</v>
      </c>
      <c r="KBN48" s="363"/>
      <c r="KBO48" s="255">
        <f t="shared" si="3748"/>
        <v>5000</v>
      </c>
      <c r="KBP48" s="363"/>
      <c r="KBQ48" s="255">
        <f t="shared" si="3749"/>
        <v>5000</v>
      </c>
      <c r="KBR48" s="363"/>
      <c r="KBS48" s="255">
        <f t="shared" si="3750"/>
        <v>5000</v>
      </c>
      <c r="KBT48" s="363"/>
      <c r="KBU48" s="255">
        <f t="shared" si="3751"/>
        <v>5000</v>
      </c>
      <c r="KBV48" s="363"/>
      <c r="KBW48" s="255">
        <f t="shared" si="3752"/>
        <v>5000</v>
      </c>
      <c r="KBX48" s="363"/>
      <c r="KBY48" s="255">
        <f t="shared" si="3753"/>
        <v>5000</v>
      </c>
      <c r="KBZ48" s="363"/>
      <c r="KCA48" s="255">
        <f t="shared" si="3754"/>
        <v>5000</v>
      </c>
      <c r="KCB48" s="363"/>
      <c r="KCC48" s="255">
        <f t="shared" si="3755"/>
        <v>5000</v>
      </c>
      <c r="KCD48" s="363"/>
      <c r="KCE48" s="255">
        <f t="shared" si="3756"/>
        <v>5000</v>
      </c>
      <c r="KCF48" s="363"/>
      <c r="KCG48" s="255">
        <f t="shared" si="3757"/>
        <v>5000</v>
      </c>
      <c r="KCH48" s="363"/>
      <c r="KCI48" s="255">
        <f t="shared" si="3758"/>
        <v>5000</v>
      </c>
      <c r="KCJ48" s="363"/>
      <c r="KCK48" s="255">
        <f t="shared" si="3759"/>
        <v>5000</v>
      </c>
      <c r="KCL48" s="363"/>
      <c r="KCM48" s="255">
        <f t="shared" si="3760"/>
        <v>5000</v>
      </c>
      <c r="KCN48" s="363"/>
      <c r="KCO48" s="255">
        <f t="shared" si="3761"/>
        <v>5000</v>
      </c>
      <c r="KCP48" s="363"/>
      <c r="KCQ48" s="255">
        <f t="shared" si="3762"/>
        <v>5000</v>
      </c>
      <c r="KCR48" s="363"/>
      <c r="KCS48" s="255">
        <f t="shared" si="3763"/>
        <v>5000</v>
      </c>
      <c r="KCT48" s="363"/>
      <c r="KCU48" s="255">
        <f t="shared" si="3764"/>
        <v>5000</v>
      </c>
      <c r="KCV48" s="363"/>
      <c r="KCW48" s="255">
        <f t="shared" si="3765"/>
        <v>5000</v>
      </c>
      <c r="KCX48" s="363"/>
      <c r="KCY48" s="255">
        <f t="shared" si="3766"/>
        <v>5000</v>
      </c>
      <c r="KCZ48" s="363"/>
      <c r="KDA48" s="255">
        <f t="shared" si="3767"/>
        <v>5000</v>
      </c>
      <c r="KDB48" s="363"/>
      <c r="KDC48" s="255">
        <f t="shared" si="3768"/>
        <v>5000</v>
      </c>
      <c r="KDD48" s="363"/>
      <c r="KDE48" s="255">
        <f t="shared" si="3769"/>
        <v>5000</v>
      </c>
      <c r="KDF48" s="363"/>
      <c r="KDG48" s="255">
        <f t="shared" si="3770"/>
        <v>5000</v>
      </c>
      <c r="KDH48" s="363"/>
      <c r="KDI48" s="255">
        <f t="shared" si="3771"/>
        <v>5000</v>
      </c>
      <c r="KDJ48" s="363"/>
      <c r="KDK48" s="255">
        <f t="shared" si="3772"/>
        <v>5000</v>
      </c>
      <c r="KDL48" s="363"/>
      <c r="KDM48" s="255">
        <f t="shared" si="3773"/>
        <v>5000</v>
      </c>
      <c r="KDN48" s="363"/>
      <c r="KDO48" s="255">
        <f t="shared" si="3774"/>
        <v>5000</v>
      </c>
      <c r="KDP48" s="363"/>
      <c r="KDQ48" s="255">
        <f t="shared" si="3775"/>
        <v>5000</v>
      </c>
      <c r="KDR48" s="363"/>
      <c r="KDS48" s="255">
        <f t="shared" si="3776"/>
        <v>5000</v>
      </c>
      <c r="KDT48" s="363"/>
      <c r="KDU48" s="255">
        <f t="shared" si="3777"/>
        <v>5000</v>
      </c>
      <c r="KDV48" s="363"/>
      <c r="KDW48" s="255">
        <f t="shared" si="3778"/>
        <v>5000</v>
      </c>
      <c r="KDX48" s="363"/>
      <c r="KDY48" s="255">
        <f t="shared" si="3779"/>
        <v>5000</v>
      </c>
      <c r="KDZ48" s="363"/>
      <c r="KEA48" s="255">
        <f t="shared" si="3780"/>
        <v>5000</v>
      </c>
      <c r="KEB48" s="363"/>
      <c r="KEC48" s="255">
        <f t="shared" si="3781"/>
        <v>5000</v>
      </c>
      <c r="KED48" s="363"/>
      <c r="KEE48" s="255">
        <f t="shared" si="3782"/>
        <v>5000</v>
      </c>
      <c r="KEF48" s="363"/>
      <c r="KEG48" s="255">
        <f t="shared" si="3783"/>
        <v>5000</v>
      </c>
      <c r="KEH48" s="363"/>
      <c r="KEI48" s="255">
        <f t="shared" si="3784"/>
        <v>5000</v>
      </c>
      <c r="KEJ48" s="363"/>
      <c r="KEK48" s="255">
        <f t="shared" si="3785"/>
        <v>5000</v>
      </c>
      <c r="KEL48" s="363"/>
      <c r="KEM48" s="255">
        <f t="shared" si="3786"/>
        <v>5000</v>
      </c>
      <c r="KEN48" s="363"/>
      <c r="KEO48" s="255">
        <f t="shared" si="3787"/>
        <v>5000</v>
      </c>
      <c r="KEP48" s="363"/>
      <c r="KEQ48" s="255">
        <f t="shared" si="3788"/>
        <v>5000</v>
      </c>
      <c r="KER48" s="363"/>
      <c r="KES48" s="255">
        <f t="shared" si="3789"/>
        <v>5000</v>
      </c>
      <c r="KET48" s="363"/>
      <c r="KEU48" s="255">
        <f t="shared" si="3790"/>
        <v>5000</v>
      </c>
      <c r="KEV48" s="363"/>
      <c r="KEW48" s="255">
        <f t="shared" si="3791"/>
        <v>5000</v>
      </c>
      <c r="KEX48" s="363"/>
      <c r="KEY48" s="255">
        <f t="shared" si="3792"/>
        <v>5000</v>
      </c>
      <c r="KEZ48" s="363"/>
      <c r="KFA48" s="255">
        <f t="shared" si="3793"/>
        <v>5000</v>
      </c>
      <c r="KFB48" s="363"/>
      <c r="KFC48" s="255">
        <f t="shared" si="3794"/>
        <v>5000</v>
      </c>
      <c r="KFD48" s="363"/>
      <c r="KFE48" s="255">
        <f t="shared" si="3795"/>
        <v>5000</v>
      </c>
      <c r="KFF48" s="363"/>
      <c r="KFG48" s="255">
        <f t="shared" si="3796"/>
        <v>5000</v>
      </c>
      <c r="KFH48" s="363"/>
      <c r="KFI48" s="255">
        <f t="shared" si="3797"/>
        <v>5000</v>
      </c>
      <c r="KFJ48" s="363"/>
      <c r="KFK48" s="255">
        <f t="shared" si="3798"/>
        <v>5000</v>
      </c>
      <c r="KFL48" s="363"/>
      <c r="KFM48" s="255">
        <f t="shared" si="3799"/>
        <v>5000</v>
      </c>
      <c r="KFN48" s="363"/>
      <c r="KFO48" s="255">
        <f t="shared" si="3800"/>
        <v>5000</v>
      </c>
      <c r="KFP48" s="363"/>
      <c r="KFQ48" s="255">
        <f t="shared" si="3801"/>
        <v>5000</v>
      </c>
      <c r="KFR48" s="363"/>
      <c r="KFS48" s="255">
        <f t="shared" si="3802"/>
        <v>5000</v>
      </c>
      <c r="KFT48" s="363"/>
      <c r="KFU48" s="255">
        <f t="shared" si="3803"/>
        <v>5000</v>
      </c>
      <c r="KFV48" s="363"/>
      <c r="KFW48" s="255">
        <f t="shared" si="3804"/>
        <v>5000</v>
      </c>
      <c r="KFX48" s="363"/>
      <c r="KFY48" s="255">
        <f t="shared" si="3805"/>
        <v>5000</v>
      </c>
      <c r="KFZ48" s="363"/>
      <c r="KGA48" s="255">
        <f t="shared" si="3806"/>
        <v>5000</v>
      </c>
      <c r="KGB48" s="363"/>
      <c r="KGC48" s="255">
        <f t="shared" si="3807"/>
        <v>5000</v>
      </c>
      <c r="KGD48" s="363"/>
      <c r="KGE48" s="255">
        <f t="shared" si="3808"/>
        <v>5000</v>
      </c>
      <c r="KGF48" s="363"/>
      <c r="KGG48" s="255">
        <f t="shared" si="3809"/>
        <v>5000</v>
      </c>
      <c r="KGH48" s="363"/>
      <c r="KGI48" s="255">
        <f t="shared" si="3810"/>
        <v>5000</v>
      </c>
      <c r="KGJ48" s="363"/>
      <c r="KGK48" s="255">
        <f t="shared" si="3811"/>
        <v>5000</v>
      </c>
      <c r="KGL48" s="363"/>
      <c r="KGM48" s="255">
        <f t="shared" si="3812"/>
        <v>5000</v>
      </c>
      <c r="KGN48" s="363"/>
      <c r="KGO48" s="255">
        <f t="shared" si="3813"/>
        <v>5000</v>
      </c>
      <c r="KGP48" s="363"/>
      <c r="KGQ48" s="255">
        <f t="shared" si="3814"/>
        <v>5000</v>
      </c>
      <c r="KGR48" s="363"/>
      <c r="KGS48" s="255">
        <f t="shared" si="3815"/>
        <v>5000</v>
      </c>
      <c r="KGT48" s="363"/>
      <c r="KGU48" s="255">
        <f t="shared" si="3816"/>
        <v>5000</v>
      </c>
      <c r="KGV48" s="363"/>
      <c r="KGW48" s="255">
        <f t="shared" si="3817"/>
        <v>5000</v>
      </c>
      <c r="KGX48" s="363"/>
      <c r="KGY48" s="255">
        <f t="shared" si="3818"/>
        <v>5000</v>
      </c>
      <c r="KGZ48" s="363"/>
      <c r="KHA48" s="255">
        <f t="shared" si="3819"/>
        <v>5000</v>
      </c>
      <c r="KHB48" s="363"/>
      <c r="KHC48" s="255">
        <f t="shared" si="3820"/>
        <v>5000</v>
      </c>
      <c r="KHD48" s="363"/>
      <c r="KHE48" s="255">
        <f t="shared" si="3821"/>
        <v>5000</v>
      </c>
      <c r="KHF48" s="363"/>
      <c r="KHG48" s="255">
        <f t="shared" si="3822"/>
        <v>5000</v>
      </c>
      <c r="KHH48" s="363"/>
      <c r="KHI48" s="255">
        <f t="shared" si="3823"/>
        <v>5000</v>
      </c>
      <c r="KHJ48" s="363"/>
      <c r="KHK48" s="255">
        <f t="shared" si="3824"/>
        <v>5000</v>
      </c>
      <c r="KHL48" s="363"/>
      <c r="KHM48" s="255">
        <f t="shared" si="3825"/>
        <v>5000</v>
      </c>
      <c r="KHN48" s="363"/>
      <c r="KHO48" s="255">
        <f t="shared" si="3826"/>
        <v>5000</v>
      </c>
      <c r="KHP48" s="363"/>
      <c r="KHQ48" s="255">
        <f t="shared" si="3827"/>
        <v>5000</v>
      </c>
      <c r="KHR48" s="363"/>
      <c r="KHS48" s="255">
        <f t="shared" si="3828"/>
        <v>5000</v>
      </c>
      <c r="KHT48" s="363"/>
      <c r="KHU48" s="255">
        <f t="shared" si="3829"/>
        <v>5000</v>
      </c>
      <c r="KHV48" s="363"/>
      <c r="KHW48" s="255">
        <f t="shared" si="3830"/>
        <v>5000</v>
      </c>
      <c r="KHX48" s="363"/>
      <c r="KHY48" s="255">
        <f t="shared" si="3831"/>
        <v>5000</v>
      </c>
      <c r="KHZ48" s="363"/>
      <c r="KIA48" s="255">
        <f t="shared" si="3832"/>
        <v>5000</v>
      </c>
      <c r="KIB48" s="363"/>
      <c r="KIC48" s="255">
        <f t="shared" si="3833"/>
        <v>5000</v>
      </c>
      <c r="KID48" s="363"/>
      <c r="KIE48" s="255">
        <f t="shared" si="3834"/>
        <v>5000</v>
      </c>
      <c r="KIF48" s="363"/>
      <c r="KIG48" s="255">
        <f t="shared" si="3835"/>
        <v>5000</v>
      </c>
      <c r="KIH48" s="363"/>
      <c r="KII48" s="255">
        <f t="shared" si="3836"/>
        <v>5000</v>
      </c>
      <c r="KIJ48" s="363"/>
      <c r="KIK48" s="255">
        <f t="shared" si="3837"/>
        <v>5000</v>
      </c>
      <c r="KIL48" s="363"/>
      <c r="KIM48" s="255">
        <f t="shared" si="3838"/>
        <v>5000</v>
      </c>
      <c r="KIN48" s="363"/>
      <c r="KIO48" s="255">
        <f t="shared" si="3839"/>
        <v>5000</v>
      </c>
      <c r="KIP48" s="363"/>
      <c r="KIQ48" s="255">
        <f t="shared" si="3840"/>
        <v>5000</v>
      </c>
      <c r="KIR48" s="363"/>
      <c r="KIS48" s="255">
        <f t="shared" si="3841"/>
        <v>5000</v>
      </c>
      <c r="KIT48" s="363"/>
      <c r="KIU48" s="255">
        <f t="shared" si="3842"/>
        <v>5000</v>
      </c>
      <c r="KIV48" s="363"/>
      <c r="KIW48" s="255">
        <f t="shared" si="3843"/>
        <v>5000</v>
      </c>
      <c r="KIX48" s="363"/>
      <c r="KIY48" s="255">
        <f t="shared" si="3844"/>
        <v>5000</v>
      </c>
      <c r="KIZ48" s="363"/>
      <c r="KJA48" s="255">
        <f t="shared" si="3845"/>
        <v>5000</v>
      </c>
      <c r="KJB48" s="363"/>
      <c r="KJC48" s="255">
        <f t="shared" si="3846"/>
        <v>5000</v>
      </c>
      <c r="KJD48" s="363"/>
      <c r="KJE48" s="255">
        <f t="shared" si="3847"/>
        <v>5000</v>
      </c>
      <c r="KJF48" s="363"/>
      <c r="KJG48" s="255">
        <f t="shared" si="3848"/>
        <v>5000</v>
      </c>
      <c r="KJH48" s="363"/>
      <c r="KJI48" s="255">
        <f t="shared" si="3849"/>
        <v>5000</v>
      </c>
      <c r="KJJ48" s="363"/>
      <c r="KJK48" s="255">
        <f t="shared" si="3850"/>
        <v>5000</v>
      </c>
      <c r="KJL48" s="363"/>
      <c r="KJM48" s="255">
        <f t="shared" si="3851"/>
        <v>5000</v>
      </c>
      <c r="KJN48" s="363"/>
      <c r="KJO48" s="255">
        <f t="shared" si="3852"/>
        <v>5000</v>
      </c>
      <c r="KJP48" s="363"/>
      <c r="KJQ48" s="255">
        <f t="shared" si="3853"/>
        <v>5000</v>
      </c>
      <c r="KJR48" s="363"/>
      <c r="KJS48" s="255">
        <f t="shared" si="3854"/>
        <v>5000</v>
      </c>
      <c r="KJT48" s="363"/>
      <c r="KJU48" s="255">
        <f t="shared" si="3855"/>
        <v>5000</v>
      </c>
      <c r="KJV48" s="363"/>
      <c r="KJW48" s="255">
        <f t="shared" si="3856"/>
        <v>5000</v>
      </c>
      <c r="KJX48" s="363"/>
      <c r="KJY48" s="255">
        <f t="shared" si="3857"/>
        <v>5000</v>
      </c>
      <c r="KJZ48" s="363"/>
      <c r="KKA48" s="255">
        <f t="shared" si="3858"/>
        <v>5000</v>
      </c>
      <c r="KKB48" s="363"/>
      <c r="KKC48" s="255">
        <f t="shared" si="3859"/>
        <v>5000</v>
      </c>
      <c r="KKD48" s="363"/>
      <c r="KKE48" s="255">
        <f t="shared" si="3860"/>
        <v>5000</v>
      </c>
      <c r="KKF48" s="363"/>
      <c r="KKG48" s="255">
        <f t="shared" si="3861"/>
        <v>5000</v>
      </c>
      <c r="KKH48" s="363"/>
      <c r="KKI48" s="255">
        <f t="shared" si="3862"/>
        <v>5000</v>
      </c>
      <c r="KKJ48" s="363"/>
      <c r="KKK48" s="255">
        <f t="shared" si="3863"/>
        <v>5000</v>
      </c>
      <c r="KKL48" s="363"/>
      <c r="KKM48" s="255">
        <f t="shared" si="3864"/>
        <v>5000</v>
      </c>
      <c r="KKN48" s="363"/>
      <c r="KKO48" s="255">
        <f t="shared" si="3865"/>
        <v>5000</v>
      </c>
      <c r="KKP48" s="363"/>
      <c r="KKQ48" s="255">
        <f t="shared" si="3866"/>
        <v>5000</v>
      </c>
      <c r="KKR48" s="363"/>
      <c r="KKS48" s="255">
        <f t="shared" si="3867"/>
        <v>5000</v>
      </c>
      <c r="KKT48" s="363"/>
      <c r="KKU48" s="255">
        <f t="shared" si="3868"/>
        <v>5000</v>
      </c>
      <c r="KKV48" s="363"/>
      <c r="KKW48" s="255">
        <f t="shared" si="3869"/>
        <v>5000</v>
      </c>
      <c r="KKX48" s="363"/>
      <c r="KKY48" s="255">
        <f t="shared" si="3870"/>
        <v>5000</v>
      </c>
      <c r="KKZ48" s="363"/>
      <c r="KLA48" s="255">
        <f t="shared" si="3871"/>
        <v>5000</v>
      </c>
      <c r="KLB48" s="363"/>
      <c r="KLC48" s="255">
        <f t="shared" si="3872"/>
        <v>5000</v>
      </c>
      <c r="KLD48" s="363"/>
      <c r="KLE48" s="255">
        <f t="shared" si="3873"/>
        <v>5000</v>
      </c>
      <c r="KLF48" s="363"/>
      <c r="KLG48" s="255">
        <f t="shared" si="3874"/>
        <v>5000</v>
      </c>
      <c r="KLH48" s="363"/>
      <c r="KLI48" s="255">
        <f t="shared" si="3875"/>
        <v>5000</v>
      </c>
      <c r="KLJ48" s="363"/>
      <c r="KLK48" s="255">
        <f t="shared" si="3876"/>
        <v>5000</v>
      </c>
      <c r="KLL48" s="363"/>
      <c r="KLM48" s="255">
        <f t="shared" si="3877"/>
        <v>5000</v>
      </c>
      <c r="KLN48" s="363"/>
      <c r="KLO48" s="255">
        <f t="shared" si="3878"/>
        <v>5000</v>
      </c>
      <c r="KLP48" s="363"/>
      <c r="KLQ48" s="255">
        <f t="shared" si="3879"/>
        <v>5000</v>
      </c>
      <c r="KLR48" s="363"/>
      <c r="KLS48" s="255">
        <f t="shared" si="3880"/>
        <v>5000</v>
      </c>
      <c r="KLT48" s="363"/>
      <c r="KLU48" s="255">
        <f t="shared" si="3881"/>
        <v>5000</v>
      </c>
      <c r="KLV48" s="363"/>
      <c r="KLW48" s="255">
        <f t="shared" si="3882"/>
        <v>5000</v>
      </c>
      <c r="KLX48" s="363"/>
      <c r="KLY48" s="255">
        <f t="shared" si="3883"/>
        <v>5000</v>
      </c>
      <c r="KLZ48" s="363"/>
      <c r="KMA48" s="255">
        <f t="shared" si="3884"/>
        <v>5000</v>
      </c>
      <c r="KMB48" s="363"/>
      <c r="KMC48" s="255">
        <f t="shared" si="3885"/>
        <v>5000</v>
      </c>
      <c r="KMD48" s="363"/>
      <c r="KME48" s="255">
        <f t="shared" si="3886"/>
        <v>5000</v>
      </c>
      <c r="KMF48" s="363"/>
      <c r="KMG48" s="255">
        <f t="shared" si="3887"/>
        <v>5000</v>
      </c>
      <c r="KMH48" s="363"/>
      <c r="KMI48" s="255">
        <f t="shared" si="3888"/>
        <v>5000</v>
      </c>
      <c r="KMJ48" s="363"/>
      <c r="KMK48" s="255">
        <f t="shared" si="3889"/>
        <v>5000</v>
      </c>
      <c r="KML48" s="363"/>
      <c r="KMM48" s="255">
        <f t="shared" si="3890"/>
        <v>5000</v>
      </c>
      <c r="KMN48" s="363"/>
      <c r="KMO48" s="255">
        <f t="shared" si="3891"/>
        <v>5000</v>
      </c>
      <c r="KMP48" s="363"/>
      <c r="KMQ48" s="255">
        <f t="shared" si="3892"/>
        <v>5000</v>
      </c>
      <c r="KMR48" s="363"/>
      <c r="KMS48" s="255">
        <f t="shared" si="3893"/>
        <v>5000</v>
      </c>
      <c r="KMT48" s="363"/>
      <c r="KMU48" s="255">
        <f t="shared" si="3894"/>
        <v>5000</v>
      </c>
      <c r="KMV48" s="363"/>
      <c r="KMW48" s="255">
        <f t="shared" si="3895"/>
        <v>5000</v>
      </c>
      <c r="KMX48" s="363"/>
      <c r="KMY48" s="255">
        <f t="shared" si="3896"/>
        <v>5000</v>
      </c>
      <c r="KMZ48" s="363"/>
      <c r="KNA48" s="255">
        <f t="shared" si="3897"/>
        <v>5000</v>
      </c>
      <c r="KNB48" s="363"/>
      <c r="KNC48" s="255">
        <f t="shared" si="3898"/>
        <v>5000</v>
      </c>
      <c r="KND48" s="363"/>
      <c r="KNE48" s="255">
        <f t="shared" si="3899"/>
        <v>5000</v>
      </c>
      <c r="KNF48" s="363"/>
      <c r="KNG48" s="255">
        <f t="shared" si="3900"/>
        <v>5000</v>
      </c>
      <c r="KNH48" s="363"/>
      <c r="KNI48" s="255">
        <f t="shared" si="3901"/>
        <v>5000</v>
      </c>
      <c r="KNJ48" s="363"/>
      <c r="KNK48" s="255">
        <f t="shared" si="3902"/>
        <v>5000</v>
      </c>
      <c r="KNL48" s="363"/>
      <c r="KNM48" s="255">
        <f t="shared" si="3903"/>
        <v>5000</v>
      </c>
      <c r="KNN48" s="363"/>
      <c r="KNO48" s="255">
        <f t="shared" si="3904"/>
        <v>5000</v>
      </c>
      <c r="KNP48" s="363"/>
      <c r="KNQ48" s="255">
        <f t="shared" si="3905"/>
        <v>5000</v>
      </c>
      <c r="KNR48" s="363"/>
      <c r="KNS48" s="255">
        <f t="shared" si="3906"/>
        <v>5000</v>
      </c>
      <c r="KNT48" s="363"/>
      <c r="KNU48" s="255">
        <f t="shared" si="3907"/>
        <v>5000</v>
      </c>
      <c r="KNV48" s="363"/>
      <c r="KNW48" s="255">
        <f t="shared" si="3908"/>
        <v>5000</v>
      </c>
      <c r="KNX48" s="363"/>
      <c r="KNY48" s="255">
        <f t="shared" si="3909"/>
        <v>5000</v>
      </c>
      <c r="KNZ48" s="363"/>
      <c r="KOA48" s="255">
        <f t="shared" si="3910"/>
        <v>5000</v>
      </c>
      <c r="KOB48" s="363"/>
      <c r="KOC48" s="255">
        <f t="shared" si="3911"/>
        <v>5000</v>
      </c>
      <c r="KOD48" s="363"/>
      <c r="KOE48" s="255">
        <f t="shared" si="3912"/>
        <v>5000</v>
      </c>
      <c r="KOF48" s="363"/>
      <c r="KOG48" s="255">
        <f t="shared" si="3913"/>
        <v>5000</v>
      </c>
      <c r="KOH48" s="363"/>
      <c r="KOI48" s="255">
        <f t="shared" si="3914"/>
        <v>5000</v>
      </c>
      <c r="KOJ48" s="363"/>
      <c r="KOK48" s="255">
        <f t="shared" si="3915"/>
        <v>5000</v>
      </c>
      <c r="KOL48" s="363"/>
      <c r="KOM48" s="255">
        <f t="shared" si="3916"/>
        <v>5000</v>
      </c>
      <c r="KON48" s="363"/>
      <c r="KOO48" s="255">
        <f t="shared" si="3917"/>
        <v>5000</v>
      </c>
      <c r="KOP48" s="363"/>
      <c r="KOQ48" s="255">
        <f t="shared" si="3918"/>
        <v>5000</v>
      </c>
      <c r="KOR48" s="363"/>
      <c r="KOS48" s="255">
        <f t="shared" si="3919"/>
        <v>5000</v>
      </c>
      <c r="KOT48" s="363"/>
      <c r="KOU48" s="255">
        <f t="shared" si="3920"/>
        <v>5000</v>
      </c>
      <c r="KOV48" s="363"/>
      <c r="KOW48" s="255">
        <f t="shared" si="3921"/>
        <v>5000</v>
      </c>
      <c r="KOX48" s="363"/>
      <c r="KOY48" s="255">
        <f t="shared" si="3922"/>
        <v>5000</v>
      </c>
      <c r="KOZ48" s="363"/>
      <c r="KPA48" s="255">
        <f t="shared" si="3923"/>
        <v>5000</v>
      </c>
      <c r="KPB48" s="363"/>
      <c r="KPC48" s="255">
        <f t="shared" si="3924"/>
        <v>5000</v>
      </c>
      <c r="KPD48" s="363"/>
      <c r="KPE48" s="255">
        <f t="shared" si="3925"/>
        <v>5000</v>
      </c>
      <c r="KPF48" s="363"/>
      <c r="KPG48" s="255">
        <f t="shared" si="3926"/>
        <v>5000</v>
      </c>
      <c r="KPH48" s="363"/>
      <c r="KPI48" s="255">
        <f t="shared" si="3927"/>
        <v>5000</v>
      </c>
      <c r="KPJ48" s="363"/>
      <c r="KPK48" s="255">
        <f t="shared" si="3928"/>
        <v>5000</v>
      </c>
      <c r="KPL48" s="363"/>
      <c r="KPM48" s="255">
        <f t="shared" si="3929"/>
        <v>5000</v>
      </c>
      <c r="KPN48" s="363"/>
      <c r="KPO48" s="255">
        <f t="shared" si="3930"/>
        <v>5000</v>
      </c>
      <c r="KPP48" s="363"/>
      <c r="KPQ48" s="255">
        <f t="shared" si="3931"/>
        <v>5000</v>
      </c>
      <c r="KPR48" s="363"/>
      <c r="KPS48" s="255">
        <f t="shared" si="3932"/>
        <v>5000</v>
      </c>
      <c r="KPT48" s="363"/>
      <c r="KPU48" s="255">
        <f t="shared" si="3933"/>
        <v>5000</v>
      </c>
      <c r="KPV48" s="363"/>
      <c r="KPW48" s="255">
        <f t="shared" si="3934"/>
        <v>5000</v>
      </c>
      <c r="KPX48" s="363"/>
      <c r="KPY48" s="255">
        <f t="shared" si="3935"/>
        <v>5000</v>
      </c>
      <c r="KPZ48" s="363"/>
      <c r="KQA48" s="255">
        <f t="shared" si="3936"/>
        <v>5000</v>
      </c>
      <c r="KQB48" s="363"/>
      <c r="KQC48" s="255">
        <f t="shared" si="3937"/>
        <v>5000</v>
      </c>
      <c r="KQD48" s="363"/>
      <c r="KQE48" s="255">
        <f t="shared" si="3938"/>
        <v>5000</v>
      </c>
      <c r="KQF48" s="363"/>
      <c r="KQG48" s="255">
        <f t="shared" si="3939"/>
        <v>5000</v>
      </c>
      <c r="KQH48" s="363"/>
      <c r="KQI48" s="255">
        <f t="shared" si="3940"/>
        <v>5000</v>
      </c>
      <c r="KQJ48" s="363"/>
      <c r="KQK48" s="255">
        <f t="shared" si="3941"/>
        <v>5000</v>
      </c>
      <c r="KQL48" s="363"/>
      <c r="KQM48" s="255">
        <f t="shared" si="3942"/>
        <v>5000</v>
      </c>
      <c r="KQN48" s="363"/>
      <c r="KQO48" s="255">
        <f t="shared" si="3943"/>
        <v>5000</v>
      </c>
      <c r="KQP48" s="363"/>
      <c r="KQQ48" s="255">
        <f t="shared" si="3944"/>
        <v>5000</v>
      </c>
      <c r="KQR48" s="363"/>
      <c r="KQS48" s="255">
        <f t="shared" si="3945"/>
        <v>5000</v>
      </c>
      <c r="KQT48" s="363"/>
      <c r="KQU48" s="255">
        <f t="shared" si="3946"/>
        <v>5000</v>
      </c>
      <c r="KQV48" s="363"/>
      <c r="KQW48" s="255">
        <f t="shared" si="3947"/>
        <v>5000</v>
      </c>
      <c r="KQX48" s="363"/>
      <c r="KQY48" s="255">
        <f t="shared" si="3948"/>
        <v>5000</v>
      </c>
      <c r="KQZ48" s="363"/>
      <c r="KRA48" s="255">
        <f t="shared" si="3949"/>
        <v>5000</v>
      </c>
      <c r="KRB48" s="363"/>
      <c r="KRC48" s="255">
        <f t="shared" si="3950"/>
        <v>5000</v>
      </c>
      <c r="KRD48" s="363"/>
      <c r="KRE48" s="255">
        <f t="shared" si="3951"/>
        <v>5000</v>
      </c>
      <c r="KRF48" s="363"/>
      <c r="KRG48" s="255">
        <f t="shared" si="3952"/>
        <v>5000</v>
      </c>
      <c r="KRH48" s="363"/>
      <c r="KRI48" s="255">
        <f t="shared" si="3953"/>
        <v>5000</v>
      </c>
      <c r="KRJ48" s="363"/>
      <c r="KRK48" s="255">
        <f t="shared" si="3954"/>
        <v>5000</v>
      </c>
      <c r="KRL48" s="363"/>
      <c r="KRM48" s="255">
        <f t="shared" si="3955"/>
        <v>5000</v>
      </c>
      <c r="KRN48" s="363"/>
      <c r="KRO48" s="255">
        <f t="shared" si="3956"/>
        <v>5000</v>
      </c>
      <c r="KRP48" s="363"/>
      <c r="KRQ48" s="255">
        <f t="shared" si="3957"/>
        <v>5000</v>
      </c>
      <c r="KRR48" s="363"/>
      <c r="KRS48" s="255">
        <f t="shared" si="3958"/>
        <v>5000</v>
      </c>
      <c r="KRT48" s="363"/>
      <c r="KRU48" s="255">
        <f t="shared" si="3959"/>
        <v>5000</v>
      </c>
      <c r="KRV48" s="363"/>
      <c r="KRW48" s="255">
        <f t="shared" si="3960"/>
        <v>5000</v>
      </c>
      <c r="KRX48" s="363"/>
      <c r="KRY48" s="255">
        <f t="shared" si="3961"/>
        <v>5000</v>
      </c>
      <c r="KRZ48" s="363"/>
      <c r="KSA48" s="255">
        <f t="shared" si="3962"/>
        <v>5000</v>
      </c>
      <c r="KSB48" s="363"/>
      <c r="KSC48" s="255">
        <f t="shared" si="3963"/>
        <v>5000</v>
      </c>
      <c r="KSD48" s="363"/>
      <c r="KSE48" s="255">
        <f t="shared" si="3964"/>
        <v>5000</v>
      </c>
      <c r="KSF48" s="363"/>
      <c r="KSG48" s="255">
        <f t="shared" si="3965"/>
        <v>5000</v>
      </c>
      <c r="KSH48" s="363"/>
      <c r="KSI48" s="255">
        <f t="shared" si="3966"/>
        <v>5000</v>
      </c>
      <c r="KSJ48" s="363"/>
      <c r="KSK48" s="255">
        <f t="shared" si="3967"/>
        <v>5000</v>
      </c>
      <c r="KSL48" s="363"/>
      <c r="KSM48" s="255">
        <f t="shared" si="3968"/>
        <v>5000</v>
      </c>
      <c r="KSN48" s="363"/>
      <c r="KSO48" s="255">
        <f t="shared" si="3969"/>
        <v>5000</v>
      </c>
      <c r="KSP48" s="363"/>
      <c r="KSQ48" s="255">
        <f t="shared" si="3970"/>
        <v>5000</v>
      </c>
      <c r="KSR48" s="363"/>
      <c r="KSS48" s="255">
        <f t="shared" si="3971"/>
        <v>5000</v>
      </c>
      <c r="KST48" s="363"/>
      <c r="KSU48" s="255">
        <f t="shared" si="3972"/>
        <v>5000</v>
      </c>
      <c r="KSV48" s="363"/>
      <c r="KSW48" s="255">
        <f t="shared" si="3973"/>
        <v>5000</v>
      </c>
      <c r="KSX48" s="363"/>
      <c r="KSY48" s="255">
        <f t="shared" si="3974"/>
        <v>5000</v>
      </c>
      <c r="KSZ48" s="363"/>
      <c r="KTA48" s="255">
        <f t="shared" si="3975"/>
        <v>5000</v>
      </c>
      <c r="KTB48" s="363"/>
      <c r="KTC48" s="255">
        <f t="shared" si="3976"/>
        <v>5000</v>
      </c>
      <c r="KTD48" s="363"/>
      <c r="KTE48" s="255">
        <f t="shared" si="3977"/>
        <v>5000</v>
      </c>
      <c r="KTF48" s="363"/>
      <c r="KTG48" s="255">
        <f t="shared" si="3978"/>
        <v>5000</v>
      </c>
      <c r="KTH48" s="363"/>
      <c r="KTI48" s="255">
        <f t="shared" si="3979"/>
        <v>5000</v>
      </c>
      <c r="KTJ48" s="363"/>
      <c r="KTK48" s="255">
        <f t="shared" si="3980"/>
        <v>5000</v>
      </c>
      <c r="KTL48" s="363"/>
      <c r="KTM48" s="255">
        <f t="shared" si="3981"/>
        <v>5000</v>
      </c>
      <c r="KTN48" s="363"/>
      <c r="KTO48" s="255">
        <f t="shared" si="3982"/>
        <v>5000</v>
      </c>
      <c r="KTP48" s="363"/>
      <c r="KTQ48" s="255">
        <f t="shared" si="3983"/>
        <v>5000</v>
      </c>
      <c r="KTR48" s="363"/>
      <c r="KTS48" s="255">
        <f t="shared" si="3984"/>
        <v>5000</v>
      </c>
      <c r="KTT48" s="363"/>
      <c r="KTU48" s="255">
        <f t="shared" si="3985"/>
        <v>5000</v>
      </c>
      <c r="KTV48" s="363"/>
      <c r="KTW48" s="255">
        <f t="shared" si="3986"/>
        <v>5000</v>
      </c>
      <c r="KTX48" s="363"/>
      <c r="KTY48" s="255">
        <f t="shared" si="3987"/>
        <v>5000</v>
      </c>
      <c r="KTZ48" s="363"/>
      <c r="KUA48" s="255">
        <f t="shared" si="3988"/>
        <v>5000</v>
      </c>
      <c r="KUB48" s="363"/>
      <c r="KUC48" s="255">
        <f t="shared" si="3989"/>
        <v>5000</v>
      </c>
      <c r="KUD48" s="363"/>
      <c r="KUE48" s="255">
        <f t="shared" si="3990"/>
        <v>5000</v>
      </c>
      <c r="KUF48" s="363"/>
      <c r="KUG48" s="255">
        <f t="shared" si="3991"/>
        <v>5000</v>
      </c>
      <c r="KUH48" s="363"/>
      <c r="KUI48" s="255">
        <f t="shared" si="3992"/>
        <v>5000</v>
      </c>
      <c r="KUJ48" s="363"/>
      <c r="KUK48" s="255">
        <f t="shared" si="3993"/>
        <v>5000</v>
      </c>
      <c r="KUL48" s="363"/>
      <c r="KUM48" s="255">
        <f t="shared" si="3994"/>
        <v>5000</v>
      </c>
      <c r="KUN48" s="363"/>
      <c r="KUO48" s="255">
        <f t="shared" si="3995"/>
        <v>5000</v>
      </c>
      <c r="KUP48" s="363"/>
      <c r="KUQ48" s="255">
        <f t="shared" si="3996"/>
        <v>5000</v>
      </c>
      <c r="KUR48" s="363"/>
      <c r="KUS48" s="255">
        <f t="shared" si="3997"/>
        <v>5000</v>
      </c>
      <c r="KUT48" s="363"/>
      <c r="KUU48" s="255">
        <f t="shared" si="3998"/>
        <v>5000</v>
      </c>
      <c r="KUV48" s="363"/>
      <c r="KUW48" s="255">
        <f t="shared" si="3999"/>
        <v>5000</v>
      </c>
      <c r="KUX48" s="363"/>
      <c r="KUY48" s="255">
        <f t="shared" si="4000"/>
        <v>5000</v>
      </c>
      <c r="KUZ48" s="363"/>
      <c r="KVA48" s="255">
        <f t="shared" si="4001"/>
        <v>5000</v>
      </c>
      <c r="KVB48" s="363"/>
      <c r="KVC48" s="255">
        <f t="shared" si="4002"/>
        <v>5000</v>
      </c>
      <c r="KVD48" s="363"/>
      <c r="KVE48" s="255">
        <f t="shared" si="4003"/>
        <v>5000</v>
      </c>
      <c r="KVF48" s="363"/>
      <c r="KVG48" s="255">
        <f t="shared" si="4004"/>
        <v>5000</v>
      </c>
      <c r="KVH48" s="363"/>
      <c r="KVI48" s="255">
        <f t="shared" si="4005"/>
        <v>5000</v>
      </c>
      <c r="KVJ48" s="363"/>
      <c r="KVK48" s="255">
        <f t="shared" si="4006"/>
        <v>5000</v>
      </c>
      <c r="KVL48" s="363"/>
      <c r="KVM48" s="255">
        <f t="shared" si="4007"/>
        <v>5000</v>
      </c>
      <c r="KVN48" s="363"/>
      <c r="KVO48" s="255">
        <f t="shared" si="4008"/>
        <v>5000</v>
      </c>
      <c r="KVP48" s="363"/>
      <c r="KVQ48" s="255">
        <f t="shared" si="4009"/>
        <v>5000</v>
      </c>
      <c r="KVR48" s="363"/>
      <c r="KVS48" s="255">
        <f t="shared" si="4010"/>
        <v>5000</v>
      </c>
      <c r="KVT48" s="363"/>
      <c r="KVU48" s="255">
        <f t="shared" si="4011"/>
        <v>5000</v>
      </c>
      <c r="KVV48" s="363"/>
      <c r="KVW48" s="255">
        <f t="shared" si="4012"/>
        <v>5000</v>
      </c>
      <c r="KVX48" s="363"/>
      <c r="KVY48" s="255">
        <f t="shared" si="4013"/>
        <v>5000</v>
      </c>
      <c r="KVZ48" s="363"/>
      <c r="KWA48" s="255">
        <f t="shared" si="4014"/>
        <v>5000</v>
      </c>
      <c r="KWB48" s="363"/>
      <c r="KWC48" s="255">
        <f t="shared" si="4015"/>
        <v>5000</v>
      </c>
      <c r="KWD48" s="363"/>
      <c r="KWE48" s="255">
        <f t="shared" si="4016"/>
        <v>5000</v>
      </c>
      <c r="KWF48" s="363"/>
      <c r="KWG48" s="255">
        <f t="shared" si="4017"/>
        <v>5000</v>
      </c>
      <c r="KWH48" s="363"/>
      <c r="KWI48" s="255">
        <f t="shared" si="4018"/>
        <v>5000</v>
      </c>
      <c r="KWJ48" s="363"/>
      <c r="KWK48" s="255">
        <f t="shared" si="4019"/>
        <v>5000</v>
      </c>
      <c r="KWL48" s="363"/>
      <c r="KWM48" s="255">
        <f t="shared" si="4020"/>
        <v>5000</v>
      </c>
      <c r="KWN48" s="363"/>
      <c r="KWO48" s="255">
        <f t="shared" si="4021"/>
        <v>5000</v>
      </c>
      <c r="KWP48" s="363"/>
      <c r="KWQ48" s="255">
        <f t="shared" si="4022"/>
        <v>5000</v>
      </c>
      <c r="KWR48" s="363"/>
      <c r="KWS48" s="255">
        <f t="shared" si="4023"/>
        <v>5000</v>
      </c>
      <c r="KWT48" s="363"/>
      <c r="KWU48" s="255">
        <f t="shared" si="4024"/>
        <v>5000</v>
      </c>
      <c r="KWV48" s="363"/>
      <c r="KWW48" s="255">
        <f t="shared" si="4025"/>
        <v>5000</v>
      </c>
      <c r="KWX48" s="363"/>
      <c r="KWY48" s="255">
        <f t="shared" si="4026"/>
        <v>5000</v>
      </c>
      <c r="KWZ48" s="363"/>
      <c r="KXA48" s="255">
        <f t="shared" si="4027"/>
        <v>5000</v>
      </c>
      <c r="KXB48" s="363"/>
      <c r="KXC48" s="255">
        <f t="shared" si="4028"/>
        <v>5000</v>
      </c>
      <c r="KXD48" s="363"/>
      <c r="KXE48" s="255">
        <f t="shared" si="4029"/>
        <v>5000</v>
      </c>
      <c r="KXF48" s="363"/>
      <c r="KXG48" s="255">
        <f t="shared" si="4030"/>
        <v>5000</v>
      </c>
      <c r="KXH48" s="363"/>
      <c r="KXI48" s="255">
        <f t="shared" si="4031"/>
        <v>5000</v>
      </c>
      <c r="KXJ48" s="363"/>
      <c r="KXK48" s="255">
        <f t="shared" si="4032"/>
        <v>5000</v>
      </c>
      <c r="KXL48" s="363"/>
      <c r="KXM48" s="255">
        <f t="shared" si="4033"/>
        <v>5000</v>
      </c>
      <c r="KXN48" s="363"/>
      <c r="KXO48" s="255">
        <f t="shared" si="4034"/>
        <v>5000</v>
      </c>
      <c r="KXP48" s="363"/>
      <c r="KXQ48" s="255">
        <f t="shared" si="4035"/>
        <v>5000</v>
      </c>
      <c r="KXR48" s="363"/>
      <c r="KXS48" s="255">
        <f t="shared" si="4036"/>
        <v>5000</v>
      </c>
      <c r="KXT48" s="363"/>
      <c r="KXU48" s="255">
        <f t="shared" si="4037"/>
        <v>5000</v>
      </c>
      <c r="KXV48" s="363"/>
      <c r="KXW48" s="255">
        <f t="shared" si="4038"/>
        <v>5000</v>
      </c>
      <c r="KXX48" s="363"/>
      <c r="KXY48" s="255">
        <f t="shared" si="4039"/>
        <v>5000</v>
      </c>
      <c r="KXZ48" s="363"/>
      <c r="KYA48" s="255">
        <f t="shared" si="4040"/>
        <v>5000</v>
      </c>
      <c r="KYB48" s="363"/>
      <c r="KYC48" s="255">
        <f t="shared" si="4041"/>
        <v>5000</v>
      </c>
      <c r="KYD48" s="363"/>
      <c r="KYE48" s="255">
        <f t="shared" si="4042"/>
        <v>5000</v>
      </c>
      <c r="KYF48" s="363"/>
      <c r="KYG48" s="255">
        <f t="shared" si="4043"/>
        <v>5000</v>
      </c>
      <c r="KYH48" s="363"/>
      <c r="KYI48" s="255">
        <f t="shared" si="4044"/>
        <v>5000</v>
      </c>
      <c r="KYJ48" s="363"/>
      <c r="KYK48" s="255">
        <f t="shared" si="4045"/>
        <v>5000</v>
      </c>
      <c r="KYL48" s="363"/>
      <c r="KYM48" s="255">
        <f t="shared" si="4046"/>
        <v>5000</v>
      </c>
      <c r="KYN48" s="363"/>
      <c r="KYO48" s="255">
        <f t="shared" si="4047"/>
        <v>5000</v>
      </c>
      <c r="KYP48" s="363"/>
      <c r="KYQ48" s="255">
        <f t="shared" si="4048"/>
        <v>5000</v>
      </c>
      <c r="KYR48" s="363"/>
      <c r="KYS48" s="255">
        <f t="shared" si="4049"/>
        <v>5000</v>
      </c>
      <c r="KYT48" s="363"/>
      <c r="KYU48" s="255">
        <f t="shared" si="4050"/>
        <v>5000</v>
      </c>
      <c r="KYV48" s="363"/>
      <c r="KYW48" s="255">
        <f t="shared" si="4051"/>
        <v>5000</v>
      </c>
      <c r="KYX48" s="363"/>
      <c r="KYY48" s="255">
        <f t="shared" si="4052"/>
        <v>5000</v>
      </c>
      <c r="KYZ48" s="363"/>
      <c r="KZA48" s="255">
        <f t="shared" si="4053"/>
        <v>5000</v>
      </c>
      <c r="KZB48" s="363"/>
      <c r="KZC48" s="255">
        <f t="shared" si="4054"/>
        <v>5000</v>
      </c>
      <c r="KZD48" s="363"/>
      <c r="KZE48" s="255">
        <f t="shared" si="4055"/>
        <v>5000</v>
      </c>
      <c r="KZF48" s="363"/>
      <c r="KZG48" s="255">
        <f t="shared" si="4056"/>
        <v>5000</v>
      </c>
      <c r="KZH48" s="363"/>
      <c r="KZI48" s="255">
        <f t="shared" si="4057"/>
        <v>5000</v>
      </c>
      <c r="KZJ48" s="363"/>
      <c r="KZK48" s="255">
        <f t="shared" si="4058"/>
        <v>5000</v>
      </c>
      <c r="KZL48" s="363"/>
      <c r="KZM48" s="255">
        <f t="shared" si="4059"/>
        <v>5000</v>
      </c>
      <c r="KZN48" s="363"/>
      <c r="KZO48" s="255">
        <f t="shared" si="4060"/>
        <v>5000</v>
      </c>
      <c r="KZP48" s="363"/>
      <c r="KZQ48" s="255">
        <f t="shared" si="4061"/>
        <v>5000</v>
      </c>
      <c r="KZR48" s="363"/>
      <c r="KZS48" s="255">
        <f t="shared" si="4062"/>
        <v>5000</v>
      </c>
      <c r="KZT48" s="363"/>
      <c r="KZU48" s="255">
        <f t="shared" si="4063"/>
        <v>5000</v>
      </c>
      <c r="KZV48" s="363"/>
      <c r="KZW48" s="255">
        <f t="shared" si="4064"/>
        <v>5000</v>
      </c>
      <c r="KZX48" s="363"/>
      <c r="KZY48" s="255">
        <f t="shared" si="4065"/>
        <v>5000</v>
      </c>
      <c r="KZZ48" s="363"/>
      <c r="LAA48" s="255">
        <f t="shared" si="4066"/>
        <v>5000</v>
      </c>
      <c r="LAB48" s="363"/>
      <c r="LAC48" s="255">
        <f t="shared" si="4067"/>
        <v>5000</v>
      </c>
      <c r="LAD48" s="363"/>
      <c r="LAE48" s="255">
        <f t="shared" si="4068"/>
        <v>5000</v>
      </c>
      <c r="LAF48" s="363"/>
      <c r="LAG48" s="255">
        <f t="shared" si="4069"/>
        <v>5000</v>
      </c>
      <c r="LAH48" s="363"/>
      <c r="LAI48" s="255">
        <f t="shared" si="4070"/>
        <v>5000</v>
      </c>
      <c r="LAJ48" s="363"/>
      <c r="LAK48" s="255">
        <f t="shared" si="4071"/>
        <v>5000</v>
      </c>
      <c r="LAL48" s="363"/>
      <c r="LAM48" s="255">
        <f t="shared" si="4072"/>
        <v>5000</v>
      </c>
      <c r="LAN48" s="363"/>
      <c r="LAO48" s="255">
        <f t="shared" si="4073"/>
        <v>5000</v>
      </c>
      <c r="LAP48" s="363"/>
      <c r="LAQ48" s="255">
        <f t="shared" si="4074"/>
        <v>5000</v>
      </c>
      <c r="LAR48" s="363"/>
      <c r="LAS48" s="255">
        <f t="shared" si="4075"/>
        <v>5000</v>
      </c>
      <c r="LAT48" s="363"/>
      <c r="LAU48" s="255">
        <f t="shared" si="4076"/>
        <v>5000</v>
      </c>
      <c r="LAV48" s="363"/>
      <c r="LAW48" s="255">
        <f t="shared" si="4077"/>
        <v>5000</v>
      </c>
      <c r="LAX48" s="363"/>
      <c r="LAY48" s="255">
        <f t="shared" si="4078"/>
        <v>5000</v>
      </c>
      <c r="LAZ48" s="363"/>
      <c r="LBA48" s="255">
        <f t="shared" si="4079"/>
        <v>5000</v>
      </c>
      <c r="LBB48" s="363"/>
      <c r="LBC48" s="255">
        <f t="shared" si="4080"/>
        <v>5000</v>
      </c>
      <c r="LBD48" s="363"/>
      <c r="LBE48" s="255">
        <f t="shared" si="4081"/>
        <v>5000</v>
      </c>
      <c r="LBF48" s="363"/>
      <c r="LBG48" s="255">
        <f t="shared" si="4082"/>
        <v>5000</v>
      </c>
      <c r="LBH48" s="363"/>
      <c r="LBI48" s="255">
        <f t="shared" si="4083"/>
        <v>5000</v>
      </c>
      <c r="LBJ48" s="363"/>
      <c r="LBK48" s="255">
        <f t="shared" si="4084"/>
        <v>5000</v>
      </c>
      <c r="LBL48" s="363"/>
      <c r="LBM48" s="255">
        <f t="shared" si="4085"/>
        <v>5000</v>
      </c>
      <c r="LBN48" s="363"/>
      <c r="LBO48" s="255">
        <f t="shared" si="4086"/>
        <v>5000</v>
      </c>
      <c r="LBP48" s="363"/>
      <c r="LBQ48" s="255">
        <f t="shared" si="4087"/>
        <v>5000</v>
      </c>
      <c r="LBR48" s="363"/>
      <c r="LBS48" s="255">
        <f t="shared" si="4088"/>
        <v>5000</v>
      </c>
      <c r="LBT48" s="363"/>
      <c r="LBU48" s="255">
        <f t="shared" si="4089"/>
        <v>5000</v>
      </c>
      <c r="LBV48" s="363"/>
      <c r="LBW48" s="255">
        <f t="shared" si="4090"/>
        <v>5000</v>
      </c>
      <c r="LBX48" s="363"/>
      <c r="LBY48" s="255">
        <f t="shared" si="4091"/>
        <v>5000</v>
      </c>
      <c r="LBZ48" s="363"/>
      <c r="LCA48" s="255">
        <f t="shared" si="4092"/>
        <v>5000</v>
      </c>
      <c r="LCB48" s="363"/>
      <c r="LCC48" s="255">
        <f t="shared" si="4093"/>
        <v>5000</v>
      </c>
      <c r="LCD48" s="363"/>
      <c r="LCE48" s="255">
        <f t="shared" si="4094"/>
        <v>5000</v>
      </c>
      <c r="LCF48" s="363"/>
      <c r="LCG48" s="255">
        <f t="shared" si="4095"/>
        <v>5000</v>
      </c>
      <c r="LCH48" s="363"/>
      <c r="LCI48" s="255">
        <f t="shared" si="4096"/>
        <v>5000</v>
      </c>
      <c r="LCJ48" s="363"/>
      <c r="LCK48" s="255">
        <f t="shared" si="4097"/>
        <v>5000</v>
      </c>
      <c r="LCL48" s="363"/>
      <c r="LCM48" s="255">
        <f t="shared" si="4098"/>
        <v>5000</v>
      </c>
      <c r="LCN48" s="363"/>
      <c r="LCO48" s="255">
        <f t="shared" si="4099"/>
        <v>5000</v>
      </c>
      <c r="LCP48" s="363"/>
      <c r="LCQ48" s="255">
        <f t="shared" si="4100"/>
        <v>5000</v>
      </c>
      <c r="LCR48" s="363"/>
      <c r="LCS48" s="255">
        <f t="shared" si="4101"/>
        <v>5000</v>
      </c>
      <c r="LCT48" s="363"/>
      <c r="LCU48" s="255">
        <f t="shared" si="4102"/>
        <v>5000</v>
      </c>
      <c r="LCV48" s="363"/>
      <c r="LCW48" s="255">
        <f t="shared" si="4103"/>
        <v>5000</v>
      </c>
      <c r="LCX48" s="363"/>
      <c r="LCY48" s="255">
        <f t="shared" si="4104"/>
        <v>5000</v>
      </c>
      <c r="LCZ48" s="363"/>
      <c r="LDA48" s="255">
        <f t="shared" si="4105"/>
        <v>5000</v>
      </c>
      <c r="LDB48" s="363"/>
      <c r="LDC48" s="255">
        <f t="shared" si="4106"/>
        <v>5000</v>
      </c>
      <c r="LDD48" s="363"/>
      <c r="LDE48" s="255">
        <f t="shared" si="4107"/>
        <v>5000</v>
      </c>
      <c r="LDF48" s="363"/>
      <c r="LDG48" s="255">
        <f t="shared" si="4108"/>
        <v>5000</v>
      </c>
      <c r="LDH48" s="363"/>
      <c r="LDI48" s="255">
        <f t="shared" si="4109"/>
        <v>5000</v>
      </c>
      <c r="LDJ48" s="363"/>
      <c r="LDK48" s="255">
        <f t="shared" si="4110"/>
        <v>5000</v>
      </c>
      <c r="LDL48" s="363"/>
      <c r="LDM48" s="255">
        <f t="shared" si="4111"/>
        <v>5000</v>
      </c>
      <c r="LDN48" s="363"/>
      <c r="LDO48" s="255">
        <f t="shared" si="4112"/>
        <v>5000</v>
      </c>
      <c r="LDP48" s="363"/>
      <c r="LDQ48" s="255">
        <f t="shared" si="4113"/>
        <v>5000</v>
      </c>
      <c r="LDR48" s="363"/>
      <c r="LDS48" s="255">
        <f t="shared" si="4114"/>
        <v>5000</v>
      </c>
      <c r="LDT48" s="363"/>
      <c r="LDU48" s="255">
        <f t="shared" si="4115"/>
        <v>5000</v>
      </c>
      <c r="LDV48" s="363"/>
      <c r="LDW48" s="255">
        <f t="shared" si="4116"/>
        <v>5000</v>
      </c>
      <c r="LDX48" s="363"/>
      <c r="LDY48" s="255">
        <f t="shared" si="4117"/>
        <v>5000</v>
      </c>
      <c r="LDZ48" s="363"/>
      <c r="LEA48" s="255">
        <f t="shared" si="4118"/>
        <v>5000</v>
      </c>
      <c r="LEB48" s="363"/>
      <c r="LEC48" s="255">
        <f t="shared" si="4119"/>
        <v>5000</v>
      </c>
      <c r="LED48" s="363"/>
      <c r="LEE48" s="255">
        <f t="shared" si="4120"/>
        <v>5000</v>
      </c>
      <c r="LEF48" s="363"/>
      <c r="LEG48" s="255">
        <f t="shared" si="4121"/>
        <v>5000</v>
      </c>
      <c r="LEH48" s="363"/>
      <c r="LEI48" s="255">
        <f t="shared" si="4122"/>
        <v>5000</v>
      </c>
      <c r="LEJ48" s="363"/>
      <c r="LEK48" s="255">
        <f t="shared" si="4123"/>
        <v>5000</v>
      </c>
      <c r="LEL48" s="363"/>
      <c r="LEM48" s="255">
        <f t="shared" si="4124"/>
        <v>5000</v>
      </c>
      <c r="LEN48" s="363"/>
      <c r="LEO48" s="255">
        <f t="shared" si="4125"/>
        <v>5000</v>
      </c>
      <c r="LEP48" s="363"/>
      <c r="LEQ48" s="255">
        <f t="shared" si="4126"/>
        <v>5000</v>
      </c>
      <c r="LER48" s="363"/>
      <c r="LES48" s="255">
        <f t="shared" si="4127"/>
        <v>5000</v>
      </c>
      <c r="LET48" s="363"/>
      <c r="LEU48" s="255">
        <f t="shared" si="4128"/>
        <v>5000</v>
      </c>
      <c r="LEV48" s="363"/>
      <c r="LEW48" s="255">
        <f t="shared" si="4129"/>
        <v>5000</v>
      </c>
      <c r="LEX48" s="363"/>
      <c r="LEY48" s="255">
        <f t="shared" si="4130"/>
        <v>5000</v>
      </c>
      <c r="LEZ48" s="363"/>
      <c r="LFA48" s="255">
        <f t="shared" si="4131"/>
        <v>5000</v>
      </c>
      <c r="LFB48" s="363"/>
      <c r="LFC48" s="255">
        <f t="shared" si="4132"/>
        <v>5000</v>
      </c>
      <c r="LFD48" s="363"/>
      <c r="LFE48" s="255">
        <f t="shared" si="4133"/>
        <v>5000</v>
      </c>
      <c r="LFF48" s="363"/>
      <c r="LFG48" s="255">
        <f t="shared" si="4134"/>
        <v>5000</v>
      </c>
      <c r="LFH48" s="363"/>
      <c r="LFI48" s="255">
        <f t="shared" si="4135"/>
        <v>5000</v>
      </c>
      <c r="LFJ48" s="363"/>
      <c r="LFK48" s="255">
        <f t="shared" si="4136"/>
        <v>5000</v>
      </c>
      <c r="LFL48" s="363"/>
      <c r="LFM48" s="255">
        <f t="shared" si="4137"/>
        <v>5000</v>
      </c>
      <c r="LFN48" s="363"/>
      <c r="LFO48" s="255">
        <f t="shared" si="4138"/>
        <v>5000</v>
      </c>
      <c r="LFP48" s="363"/>
      <c r="LFQ48" s="255">
        <f t="shared" si="4139"/>
        <v>5000</v>
      </c>
      <c r="LFR48" s="363"/>
      <c r="LFS48" s="255">
        <f t="shared" si="4140"/>
        <v>5000</v>
      </c>
      <c r="LFT48" s="363"/>
      <c r="LFU48" s="255">
        <f t="shared" si="4141"/>
        <v>5000</v>
      </c>
      <c r="LFV48" s="363"/>
      <c r="LFW48" s="255">
        <f t="shared" si="4142"/>
        <v>5000</v>
      </c>
      <c r="LFX48" s="363"/>
      <c r="LFY48" s="255">
        <f t="shared" si="4143"/>
        <v>5000</v>
      </c>
      <c r="LFZ48" s="363"/>
      <c r="LGA48" s="255">
        <f t="shared" si="4144"/>
        <v>5000</v>
      </c>
      <c r="LGB48" s="363"/>
      <c r="LGC48" s="255">
        <f t="shared" si="4145"/>
        <v>5000</v>
      </c>
      <c r="LGD48" s="363"/>
      <c r="LGE48" s="255">
        <f t="shared" si="4146"/>
        <v>5000</v>
      </c>
      <c r="LGF48" s="363"/>
      <c r="LGG48" s="255">
        <f t="shared" si="4147"/>
        <v>5000</v>
      </c>
      <c r="LGH48" s="363"/>
      <c r="LGI48" s="255">
        <f t="shared" si="4148"/>
        <v>5000</v>
      </c>
      <c r="LGJ48" s="363"/>
      <c r="LGK48" s="255">
        <f t="shared" si="4149"/>
        <v>5000</v>
      </c>
      <c r="LGL48" s="363"/>
      <c r="LGM48" s="255">
        <f t="shared" si="4150"/>
        <v>5000</v>
      </c>
      <c r="LGN48" s="363"/>
      <c r="LGO48" s="255">
        <f t="shared" si="4151"/>
        <v>5000</v>
      </c>
      <c r="LGP48" s="363"/>
      <c r="LGQ48" s="255">
        <f t="shared" si="4152"/>
        <v>5000</v>
      </c>
      <c r="LGR48" s="363"/>
      <c r="LGS48" s="255">
        <f t="shared" si="4153"/>
        <v>5000</v>
      </c>
      <c r="LGT48" s="363"/>
      <c r="LGU48" s="255">
        <f t="shared" si="4154"/>
        <v>5000</v>
      </c>
      <c r="LGV48" s="363"/>
      <c r="LGW48" s="255">
        <f t="shared" si="4155"/>
        <v>5000</v>
      </c>
      <c r="LGX48" s="363"/>
      <c r="LGY48" s="255">
        <f t="shared" si="4156"/>
        <v>5000</v>
      </c>
      <c r="LGZ48" s="363"/>
      <c r="LHA48" s="255">
        <f t="shared" si="4157"/>
        <v>5000</v>
      </c>
      <c r="LHB48" s="363"/>
      <c r="LHC48" s="255">
        <f t="shared" si="4158"/>
        <v>5000</v>
      </c>
      <c r="LHD48" s="363"/>
      <c r="LHE48" s="255">
        <f t="shared" si="4159"/>
        <v>5000</v>
      </c>
      <c r="LHF48" s="363"/>
      <c r="LHG48" s="255">
        <f t="shared" si="4160"/>
        <v>5000</v>
      </c>
      <c r="LHH48" s="363"/>
      <c r="LHI48" s="255">
        <f t="shared" si="4161"/>
        <v>5000</v>
      </c>
      <c r="LHJ48" s="363"/>
      <c r="LHK48" s="255">
        <f t="shared" si="4162"/>
        <v>5000</v>
      </c>
      <c r="LHL48" s="363"/>
      <c r="LHM48" s="255">
        <f t="shared" si="4163"/>
        <v>5000</v>
      </c>
      <c r="LHN48" s="363"/>
      <c r="LHO48" s="255">
        <f t="shared" si="4164"/>
        <v>5000</v>
      </c>
      <c r="LHP48" s="363"/>
      <c r="LHQ48" s="255">
        <f t="shared" si="4165"/>
        <v>5000</v>
      </c>
      <c r="LHR48" s="363"/>
      <c r="LHS48" s="255">
        <f t="shared" si="4166"/>
        <v>5000</v>
      </c>
      <c r="LHT48" s="363"/>
      <c r="LHU48" s="255">
        <f t="shared" si="4167"/>
        <v>5000</v>
      </c>
      <c r="LHV48" s="363"/>
      <c r="LHW48" s="255">
        <f t="shared" si="4168"/>
        <v>5000</v>
      </c>
      <c r="LHX48" s="363"/>
      <c r="LHY48" s="255">
        <f t="shared" si="4169"/>
        <v>5000</v>
      </c>
      <c r="LHZ48" s="363"/>
      <c r="LIA48" s="255">
        <f t="shared" si="4170"/>
        <v>5000</v>
      </c>
      <c r="LIB48" s="363"/>
      <c r="LIC48" s="255">
        <f t="shared" si="4171"/>
        <v>5000</v>
      </c>
      <c r="LID48" s="363"/>
      <c r="LIE48" s="255">
        <f t="shared" si="4172"/>
        <v>5000</v>
      </c>
      <c r="LIF48" s="363"/>
      <c r="LIG48" s="255">
        <f t="shared" si="4173"/>
        <v>5000</v>
      </c>
      <c r="LIH48" s="363"/>
      <c r="LII48" s="255">
        <f t="shared" si="4174"/>
        <v>5000</v>
      </c>
      <c r="LIJ48" s="363"/>
      <c r="LIK48" s="255">
        <f t="shared" si="4175"/>
        <v>5000</v>
      </c>
      <c r="LIL48" s="363"/>
      <c r="LIM48" s="255">
        <f t="shared" si="4176"/>
        <v>5000</v>
      </c>
      <c r="LIN48" s="363"/>
      <c r="LIO48" s="255">
        <f t="shared" si="4177"/>
        <v>5000</v>
      </c>
      <c r="LIP48" s="363"/>
      <c r="LIQ48" s="255">
        <f t="shared" si="4178"/>
        <v>5000</v>
      </c>
      <c r="LIR48" s="363"/>
      <c r="LIS48" s="255">
        <f t="shared" si="4179"/>
        <v>5000</v>
      </c>
      <c r="LIT48" s="363"/>
      <c r="LIU48" s="255">
        <f t="shared" si="4180"/>
        <v>5000</v>
      </c>
      <c r="LIV48" s="363"/>
      <c r="LIW48" s="255">
        <f t="shared" si="4181"/>
        <v>5000</v>
      </c>
      <c r="LIX48" s="363"/>
      <c r="LIY48" s="255">
        <f t="shared" si="4182"/>
        <v>5000</v>
      </c>
      <c r="LIZ48" s="363"/>
      <c r="LJA48" s="255">
        <f t="shared" si="4183"/>
        <v>5000</v>
      </c>
      <c r="LJB48" s="363"/>
      <c r="LJC48" s="255">
        <f t="shared" si="4184"/>
        <v>5000</v>
      </c>
      <c r="LJD48" s="363"/>
      <c r="LJE48" s="255">
        <f t="shared" si="4185"/>
        <v>5000</v>
      </c>
      <c r="LJF48" s="363"/>
      <c r="LJG48" s="255">
        <f t="shared" si="4186"/>
        <v>5000</v>
      </c>
      <c r="LJH48" s="363"/>
      <c r="LJI48" s="255">
        <f t="shared" si="4187"/>
        <v>5000</v>
      </c>
      <c r="LJJ48" s="363"/>
      <c r="LJK48" s="255">
        <f t="shared" si="4188"/>
        <v>5000</v>
      </c>
      <c r="LJL48" s="363"/>
      <c r="LJM48" s="255">
        <f t="shared" si="4189"/>
        <v>5000</v>
      </c>
      <c r="LJN48" s="363"/>
      <c r="LJO48" s="255">
        <f t="shared" si="4190"/>
        <v>5000</v>
      </c>
      <c r="LJP48" s="363"/>
      <c r="LJQ48" s="255">
        <f t="shared" si="4191"/>
        <v>5000</v>
      </c>
      <c r="LJR48" s="363"/>
      <c r="LJS48" s="255">
        <f t="shared" si="4192"/>
        <v>5000</v>
      </c>
      <c r="LJT48" s="363"/>
      <c r="LJU48" s="255">
        <f t="shared" si="4193"/>
        <v>5000</v>
      </c>
      <c r="LJV48" s="363"/>
      <c r="LJW48" s="255">
        <f t="shared" si="4194"/>
        <v>5000</v>
      </c>
      <c r="LJX48" s="363"/>
      <c r="LJY48" s="255">
        <f t="shared" si="4195"/>
        <v>5000</v>
      </c>
      <c r="LJZ48" s="363"/>
      <c r="LKA48" s="255">
        <f t="shared" si="4196"/>
        <v>5000</v>
      </c>
      <c r="LKB48" s="363"/>
      <c r="LKC48" s="255">
        <f t="shared" si="4197"/>
        <v>5000</v>
      </c>
      <c r="LKD48" s="363"/>
      <c r="LKE48" s="255">
        <f t="shared" si="4198"/>
        <v>5000</v>
      </c>
      <c r="LKF48" s="363"/>
      <c r="LKG48" s="255">
        <f t="shared" si="4199"/>
        <v>5000</v>
      </c>
      <c r="LKH48" s="363"/>
      <c r="LKI48" s="255">
        <f t="shared" si="4200"/>
        <v>5000</v>
      </c>
      <c r="LKJ48" s="363"/>
      <c r="LKK48" s="255">
        <f t="shared" si="4201"/>
        <v>5000</v>
      </c>
      <c r="LKL48" s="363"/>
      <c r="LKM48" s="255">
        <f t="shared" si="4202"/>
        <v>5000</v>
      </c>
      <c r="LKN48" s="363"/>
      <c r="LKO48" s="255">
        <f t="shared" si="4203"/>
        <v>5000</v>
      </c>
      <c r="LKP48" s="363"/>
      <c r="LKQ48" s="255">
        <f t="shared" si="4204"/>
        <v>5000</v>
      </c>
      <c r="LKR48" s="363"/>
      <c r="LKS48" s="255">
        <f t="shared" si="4205"/>
        <v>5000</v>
      </c>
      <c r="LKT48" s="363"/>
      <c r="LKU48" s="255">
        <f t="shared" si="4206"/>
        <v>5000</v>
      </c>
      <c r="LKV48" s="363"/>
      <c r="LKW48" s="255">
        <f t="shared" si="4207"/>
        <v>5000</v>
      </c>
      <c r="LKX48" s="363"/>
      <c r="LKY48" s="255">
        <f t="shared" si="4208"/>
        <v>5000</v>
      </c>
      <c r="LKZ48" s="363"/>
      <c r="LLA48" s="255">
        <f t="shared" si="4209"/>
        <v>5000</v>
      </c>
      <c r="LLB48" s="363"/>
      <c r="LLC48" s="255">
        <f t="shared" si="4210"/>
        <v>5000</v>
      </c>
      <c r="LLD48" s="363"/>
      <c r="LLE48" s="255">
        <f t="shared" si="4211"/>
        <v>5000</v>
      </c>
      <c r="LLF48" s="363"/>
      <c r="LLG48" s="255">
        <f t="shared" si="4212"/>
        <v>5000</v>
      </c>
      <c r="LLH48" s="363"/>
      <c r="LLI48" s="255">
        <f t="shared" si="4213"/>
        <v>5000</v>
      </c>
      <c r="LLJ48" s="363"/>
      <c r="LLK48" s="255">
        <f t="shared" si="4214"/>
        <v>5000</v>
      </c>
      <c r="LLL48" s="363"/>
      <c r="LLM48" s="255">
        <f t="shared" si="4215"/>
        <v>5000</v>
      </c>
      <c r="LLN48" s="363"/>
      <c r="LLO48" s="255">
        <f t="shared" si="4216"/>
        <v>5000</v>
      </c>
      <c r="LLP48" s="363"/>
      <c r="LLQ48" s="255">
        <f t="shared" si="4217"/>
        <v>5000</v>
      </c>
      <c r="LLR48" s="363"/>
      <c r="LLS48" s="255">
        <f t="shared" si="4218"/>
        <v>5000</v>
      </c>
      <c r="LLT48" s="363"/>
      <c r="LLU48" s="255">
        <f t="shared" si="4219"/>
        <v>5000</v>
      </c>
      <c r="LLV48" s="363"/>
      <c r="LLW48" s="255">
        <f t="shared" si="4220"/>
        <v>5000</v>
      </c>
      <c r="LLX48" s="363"/>
      <c r="LLY48" s="255">
        <f t="shared" si="4221"/>
        <v>5000</v>
      </c>
      <c r="LLZ48" s="363"/>
      <c r="LMA48" s="255">
        <f t="shared" si="4222"/>
        <v>5000</v>
      </c>
      <c r="LMB48" s="363"/>
      <c r="LMC48" s="255">
        <f t="shared" si="4223"/>
        <v>5000</v>
      </c>
      <c r="LMD48" s="363"/>
      <c r="LME48" s="255">
        <f t="shared" si="4224"/>
        <v>5000</v>
      </c>
      <c r="LMF48" s="363"/>
      <c r="LMG48" s="255">
        <f t="shared" si="4225"/>
        <v>5000</v>
      </c>
      <c r="LMH48" s="363"/>
      <c r="LMI48" s="255">
        <f t="shared" si="4226"/>
        <v>5000</v>
      </c>
      <c r="LMJ48" s="363"/>
      <c r="LMK48" s="255">
        <f t="shared" si="4227"/>
        <v>5000</v>
      </c>
      <c r="LML48" s="363"/>
      <c r="LMM48" s="255">
        <f t="shared" si="4228"/>
        <v>5000</v>
      </c>
      <c r="LMN48" s="363"/>
      <c r="LMO48" s="255">
        <f t="shared" si="4229"/>
        <v>5000</v>
      </c>
      <c r="LMP48" s="363"/>
      <c r="LMQ48" s="255">
        <f t="shared" si="4230"/>
        <v>5000</v>
      </c>
      <c r="LMR48" s="363"/>
      <c r="LMS48" s="255">
        <f t="shared" si="4231"/>
        <v>5000</v>
      </c>
      <c r="LMT48" s="363"/>
      <c r="LMU48" s="255">
        <f t="shared" si="4232"/>
        <v>5000</v>
      </c>
      <c r="LMV48" s="363"/>
      <c r="LMW48" s="255">
        <f t="shared" si="4233"/>
        <v>5000</v>
      </c>
      <c r="LMX48" s="363"/>
      <c r="LMY48" s="255">
        <f t="shared" si="4234"/>
        <v>5000</v>
      </c>
      <c r="LMZ48" s="363"/>
      <c r="LNA48" s="255">
        <f t="shared" si="4235"/>
        <v>5000</v>
      </c>
      <c r="LNB48" s="363"/>
      <c r="LNC48" s="255">
        <f t="shared" si="4236"/>
        <v>5000</v>
      </c>
      <c r="LND48" s="363"/>
      <c r="LNE48" s="255">
        <f t="shared" si="4237"/>
        <v>5000</v>
      </c>
      <c r="LNF48" s="363"/>
      <c r="LNG48" s="255">
        <f t="shared" si="4238"/>
        <v>5000</v>
      </c>
      <c r="LNH48" s="363"/>
      <c r="LNI48" s="255">
        <f t="shared" si="4239"/>
        <v>5000</v>
      </c>
      <c r="LNJ48" s="363"/>
      <c r="LNK48" s="255">
        <f t="shared" si="4240"/>
        <v>5000</v>
      </c>
      <c r="LNL48" s="363"/>
      <c r="LNM48" s="255">
        <f t="shared" si="4241"/>
        <v>5000</v>
      </c>
      <c r="LNN48" s="363"/>
      <c r="LNO48" s="255">
        <f t="shared" si="4242"/>
        <v>5000</v>
      </c>
      <c r="LNP48" s="363"/>
      <c r="LNQ48" s="255">
        <f t="shared" si="4243"/>
        <v>5000</v>
      </c>
      <c r="LNR48" s="363"/>
      <c r="LNS48" s="255">
        <f t="shared" si="4244"/>
        <v>5000</v>
      </c>
      <c r="LNT48" s="363"/>
      <c r="LNU48" s="255">
        <f t="shared" si="4245"/>
        <v>5000</v>
      </c>
      <c r="LNV48" s="363"/>
      <c r="LNW48" s="255">
        <f t="shared" si="4246"/>
        <v>5000</v>
      </c>
      <c r="LNX48" s="363"/>
      <c r="LNY48" s="255">
        <f t="shared" si="4247"/>
        <v>5000</v>
      </c>
      <c r="LNZ48" s="363"/>
      <c r="LOA48" s="255">
        <f t="shared" si="4248"/>
        <v>5000</v>
      </c>
      <c r="LOB48" s="363"/>
      <c r="LOC48" s="255">
        <f t="shared" si="4249"/>
        <v>5000</v>
      </c>
      <c r="LOD48" s="363"/>
      <c r="LOE48" s="255">
        <f t="shared" si="4250"/>
        <v>5000</v>
      </c>
      <c r="LOF48" s="363"/>
      <c r="LOG48" s="255">
        <f t="shared" si="4251"/>
        <v>5000</v>
      </c>
      <c r="LOH48" s="363"/>
      <c r="LOI48" s="255">
        <f t="shared" si="4252"/>
        <v>5000</v>
      </c>
      <c r="LOJ48" s="363"/>
      <c r="LOK48" s="255">
        <f t="shared" si="4253"/>
        <v>5000</v>
      </c>
      <c r="LOL48" s="363"/>
      <c r="LOM48" s="255">
        <f t="shared" si="4254"/>
        <v>5000</v>
      </c>
      <c r="LON48" s="363"/>
      <c r="LOO48" s="255">
        <f t="shared" si="4255"/>
        <v>5000</v>
      </c>
      <c r="LOP48" s="363"/>
      <c r="LOQ48" s="255">
        <f t="shared" si="4256"/>
        <v>5000</v>
      </c>
      <c r="LOR48" s="363"/>
      <c r="LOS48" s="255">
        <f t="shared" si="4257"/>
        <v>5000</v>
      </c>
      <c r="LOT48" s="363"/>
      <c r="LOU48" s="255">
        <f t="shared" si="4258"/>
        <v>5000</v>
      </c>
      <c r="LOV48" s="363"/>
      <c r="LOW48" s="255">
        <f t="shared" si="4259"/>
        <v>5000</v>
      </c>
      <c r="LOX48" s="363"/>
      <c r="LOY48" s="255">
        <f t="shared" si="4260"/>
        <v>5000</v>
      </c>
      <c r="LOZ48" s="363"/>
      <c r="LPA48" s="255">
        <f t="shared" si="4261"/>
        <v>5000</v>
      </c>
      <c r="LPB48" s="363"/>
      <c r="LPC48" s="255">
        <f t="shared" si="4262"/>
        <v>5000</v>
      </c>
      <c r="LPD48" s="363"/>
      <c r="LPE48" s="255">
        <f t="shared" si="4263"/>
        <v>5000</v>
      </c>
      <c r="LPF48" s="363"/>
      <c r="LPG48" s="255">
        <f t="shared" si="4264"/>
        <v>5000</v>
      </c>
      <c r="LPH48" s="363"/>
      <c r="LPI48" s="255">
        <f t="shared" si="4265"/>
        <v>5000</v>
      </c>
      <c r="LPJ48" s="363"/>
      <c r="LPK48" s="255">
        <f t="shared" si="4266"/>
        <v>5000</v>
      </c>
      <c r="LPL48" s="363"/>
      <c r="LPM48" s="255">
        <f t="shared" si="4267"/>
        <v>5000</v>
      </c>
      <c r="LPN48" s="363"/>
      <c r="LPO48" s="255">
        <f t="shared" si="4268"/>
        <v>5000</v>
      </c>
      <c r="LPP48" s="363"/>
      <c r="LPQ48" s="255">
        <f t="shared" si="4269"/>
        <v>5000</v>
      </c>
      <c r="LPR48" s="363"/>
      <c r="LPS48" s="255">
        <f t="shared" si="4270"/>
        <v>5000</v>
      </c>
      <c r="LPT48" s="363"/>
      <c r="LPU48" s="255">
        <f t="shared" si="4271"/>
        <v>5000</v>
      </c>
      <c r="LPV48" s="363"/>
      <c r="LPW48" s="255">
        <f t="shared" si="4272"/>
        <v>5000</v>
      </c>
      <c r="LPX48" s="363"/>
      <c r="LPY48" s="255">
        <f t="shared" si="4273"/>
        <v>5000</v>
      </c>
      <c r="LPZ48" s="363"/>
      <c r="LQA48" s="255">
        <f t="shared" si="4274"/>
        <v>5000</v>
      </c>
      <c r="LQB48" s="363"/>
      <c r="LQC48" s="255">
        <f t="shared" si="4275"/>
        <v>5000</v>
      </c>
      <c r="LQD48" s="363"/>
      <c r="LQE48" s="255">
        <f t="shared" si="4276"/>
        <v>5000</v>
      </c>
      <c r="LQF48" s="363"/>
      <c r="LQG48" s="255">
        <f t="shared" si="4277"/>
        <v>5000</v>
      </c>
      <c r="LQH48" s="363"/>
      <c r="LQI48" s="255">
        <f t="shared" si="4278"/>
        <v>5000</v>
      </c>
      <c r="LQJ48" s="363"/>
      <c r="LQK48" s="255">
        <f t="shared" si="4279"/>
        <v>5000</v>
      </c>
      <c r="LQL48" s="363"/>
      <c r="LQM48" s="255">
        <f t="shared" si="4280"/>
        <v>5000</v>
      </c>
      <c r="LQN48" s="363"/>
      <c r="LQO48" s="255">
        <f t="shared" si="4281"/>
        <v>5000</v>
      </c>
      <c r="LQP48" s="363"/>
      <c r="LQQ48" s="255">
        <f t="shared" si="4282"/>
        <v>5000</v>
      </c>
      <c r="LQR48" s="363"/>
      <c r="LQS48" s="255">
        <f t="shared" si="4283"/>
        <v>5000</v>
      </c>
      <c r="LQT48" s="363"/>
      <c r="LQU48" s="255">
        <f t="shared" si="4284"/>
        <v>5000</v>
      </c>
      <c r="LQV48" s="363"/>
      <c r="LQW48" s="255">
        <f t="shared" si="4285"/>
        <v>5000</v>
      </c>
      <c r="LQX48" s="363"/>
      <c r="LQY48" s="255">
        <f t="shared" si="4286"/>
        <v>5000</v>
      </c>
      <c r="LQZ48" s="363"/>
      <c r="LRA48" s="255">
        <f t="shared" si="4287"/>
        <v>5000</v>
      </c>
      <c r="LRB48" s="363"/>
      <c r="LRC48" s="255">
        <f t="shared" si="4288"/>
        <v>5000</v>
      </c>
      <c r="LRD48" s="363"/>
      <c r="LRE48" s="255">
        <f t="shared" si="4289"/>
        <v>5000</v>
      </c>
      <c r="LRF48" s="363"/>
      <c r="LRG48" s="255">
        <f t="shared" si="4290"/>
        <v>5000</v>
      </c>
      <c r="LRH48" s="363"/>
      <c r="LRI48" s="255">
        <f t="shared" si="4291"/>
        <v>5000</v>
      </c>
      <c r="LRJ48" s="363"/>
      <c r="LRK48" s="255">
        <f t="shared" si="4292"/>
        <v>5000</v>
      </c>
      <c r="LRL48" s="363"/>
      <c r="LRM48" s="255">
        <f t="shared" si="4293"/>
        <v>5000</v>
      </c>
      <c r="LRN48" s="363"/>
      <c r="LRO48" s="255">
        <f t="shared" si="4294"/>
        <v>5000</v>
      </c>
      <c r="LRP48" s="363"/>
      <c r="LRQ48" s="255">
        <f t="shared" si="4295"/>
        <v>5000</v>
      </c>
      <c r="LRR48" s="363"/>
      <c r="LRS48" s="255">
        <f t="shared" si="4296"/>
        <v>5000</v>
      </c>
      <c r="LRT48" s="363"/>
      <c r="LRU48" s="255">
        <f t="shared" si="4297"/>
        <v>5000</v>
      </c>
      <c r="LRV48" s="363"/>
      <c r="LRW48" s="255">
        <f t="shared" si="4298"/>
        <v>5000</v>
      </c>
      <c r="LRX48" s="363"/>
      <c r="LRY48" s="255">
        <f t="shared" si="4299"/>
        <v>5000</v>
      </c>
      <c r="LRZ48" s="363"/>
      <c r="LSA48" s="255">
        <f t="shared" si="4300"/>
        <v>5000</v>
      </c>
      <c r="LSB48" s="363"/>
      <c r="LSC48" s="255">
        <f t="shared" si="4301"/>
        <v>5000</v>
      </c>
      <c r="LSD48" s="363"/>
      <c r="LSE48" s="255">
        <f t="shared" si="4302"/>
        <v>5000</v>
      </c>
      <c r="LSF48" s="363"/>
      <c r="LSG48" s="255">
        <f t="shared" si="4303"/>
        <v>5000</v>
      </c>
      <c r="LSH48" s="363"/>
      <c r="LSI48" s="255">
        <f t="shared" si="4304"/>
        <v>5000</v>
      </c>
      <c r="LSJ48" s="363"/>
      <c r="LSK48" s="255">
        <f t="shared" si="4305"/>
        <v>5000</v>
      </c>
      <c r="LSL48" s="363"/>
      <c r="LSM48" s="255">
        <f t="shared" si="4306"/>
        <v>5000</v>
      </c>
      <c r="LSN48" s="363"/>
      <c r="LSO48" s="255">
        <f t="shared" si="4307"/>
        <v>5000</v>
      </c>
      <c r="LSP48" s="363"/>
      <c r="LSQ48" s="255">
        <f t="shared" si="4308"/>
        <v>5000</v>
      </c>
      <c r="LSR48" s="363"/>
      <c r="LSS48" s="255">
        <f t="shared" si="4309"/>
        <v>5000</v>
      </c>
      <c r="LST48" s="363"/>
      <c r="LSU48" s="255">
        <f t="shared" si="4310"/>
        <v>5000</v>
      </c>
      <c r="LSV48" s="363"/>
      <c r="LSW48" s="255">
        <f t="shared" si="4311"/>
        <v>5000</v>
      </c>
      <c r="LSX48" s="363"/>
      <c r="LSY48" s="255">
        <f t="shared" si="4312"/>
        <v>5000</v>
      </c>
      <c r="LSZ48" s="363"/>
      <c r="LTA48" s="255">
        <f t="shared" si="4313"/>
        <v>5000</v>
      </c>
      <c r="LTB48" s="363"/>
      <c r="LTC48" s="255">
        <f t="shared" si="4314"/>
        <v>5000</v>
      </c>
      <c r="LTD48" s="363"/>
      <c r="LTE48" s="255">
        <f t="shared" si="4315"/>
        <v>5000</v>
      </c>
      <c r="LTF48" s="363"/>
      <c r="LTG48" s="255">
        <f t="shared" si="4316"/>
        <v>5000</v>
      </c>
      <c r="LTH48" s="363"/>
      <c r="LTI48" s="255">
        <f t="shared" si="4317"/>
        <v>5000</v>
      </c>
      <c r="LTJ48" s="363"/>
      <c r="LTK48" s="255">
        <f t="shared" si="4318"/>
        <v>5000</v>
      </c>
      <c r="LTL48" s="363"/>
      <c r="LTM48" s="255">
        <f t="shared" si="4319"/>
        <v>5000</v>
      </c>
      <c r="LTN48" s="363"/>
      <c r="LTO48" s="255">
        <f t="shared" si="4320"/>
        <v>5000</v>
      </c>
      <c r="LTP48" s="363"/>
      <c r="LTQ48" s="255">
        <f t="shared" si="4321"/>
        <v>5000</v>
      </c>
      <c r="LTR48" s="363"/>
      <c r="LTS48" s="255">
        <f t="shared" si="4322"/>
        <v>5000</v>
      </c>
      <c r="LTT48" s="363"/>
      <c r="LTU48" s="255">
        <f t="shared" si="4323"/>
        <v>5000</v>
      </c>
      <c r="LTV48" s="363"/>
      <c r="LTW48" s="255">
        <f t="shared" si="4324"/>
        <v>5000</v>
      </c>
      <c r="LTX48" s="363"/>
      <c r="LTY48" s="255">
        <f t="shared" si="4325"/>
        <v>5000</v>
      </c>
      <c r="LTZ48" s="363"/>
      <c r="LUA48" s="255">
        <f t="shared" si="4326"/>
        <v>5000</v>
      </c>
      <c r="LUB48" s="363"/>
      <c r="LUC48" s="255">
        <f t="shared" si="4327"/>
        <v>5000</v>
      </c>
      <c r="LUD48" s="363"/>
      <c r="LUE48" s="255">
        <f t="shared" si="4328"/>
        <v>5000</v>
      </c>
      <c r="LUF48" s="363"/>
      <c r="LUG48" s="255">
        <f t="shared" si="4329"/>
        <v>5000</v>
      </c>
      <c r="LUH48" s="363"/>
      <c r="LUI48" s="255">
        <f t="shared" si="4330"/>
        <v>5000</v>
      </c>
      <c r="LUJ48" s="363"/>
      <c r="LUK48" s="255">
        <f t="shared" si="4331"/>
        <v>5000</v>
      </c>
      <c r="LUL48" s="363"/>
      <c r="LUM48" s="255">
        <f t="shared" si="4332"/>
        <v>5000</v>
      </c>
      <c r="LUN48" s="363"/>
      <c r="LUO48" s="255">
        <f t="shared" si="4333"/>
        <v>5000</v>
      </c>
      <c r="LUP48" s="363"/>
      <c r="LUQ48" s="255">
        <f t="shared" si="4334"/>
        <v>5000</v>
      </c>
      <c r="LUR48" s="363"/>
      <c r="LUS48" s="255">
        <f t="shared" si="4335"/>
        <v>5000</v>
      </c>
      <c r="LUT48" s="363"/>
      <c r="LUU48" s="255">
        <f t="shared" si="4336"/>
        <v>5000</v>
      </c>
      <c r="LUV48" s="363"/>
      <c r="LUW48" s="255">
        <f t="shared" si="4337"/>
        <v>5000</v>
      </c>
      <c r="LUX48" s="363"/>
      <c r="LUY48" s="255">
        <f t="shared" si="4338"/>
        <v>5000</v>
      </c>
      <c r="LUZ48" s="363"/>
      <c r="LVA48" s="255">
        <f t="shared" si="4339"/>
        <v>5000</v>
      </c>
      <c r="LVB48" s="363"/>
      <c r="LVC48" s="255">
        <f t="shared" si="4340"/>
        <v>5000</v>
      </c>
      <c r="LVD48" s="363"/>
      <c r="LVE48" s="255">
        <f t="shared" si="4341"/>
        <v>5000</v>
      </c>
      <c r="LVF48" s="363"/>
      <c r="LVG48" s="255">
        <f t="shared" si="4342"/>
        <v>5000</v>
      </c>
      <c r="LVH48" s="363"/>
      <c r="LVI48" s="255">
        <f t="shared" si="4343"/>
        <v>5000</v>
      </c>
      <c r="LVJ48" s="363"/>
      <c r="LVK48" s="255">
        <f t="shared" si="4344"/>
        <v>5000</v>
      </c>
      <c r="LVL48" s="363"/>
      <c r="LVM48" s="255">
        <f t="shared" si="4345"/>
        <v>5000</v>
      </c>
      <c r="LVN48" s="363"/>
      <c r="LVO48" s="255">
        <f t="shared" si="4346"/>
        <v>5000</v>
      </c>
      <c r="LVP48" s="363"/>
      <c r="LVQ48" s="255">
        <f t="shared" si="4347"/>
        <v>5000</v>
      </c>
      <c r="LVR48" s="363"/>
      <c r="LVS48" s="255">
        <f t="shared" si="4348"/>
        <v>5000</v>
      </c>
      <c r="LVT48" s="363"/>
      <c r="LVU48" s="255">
        <f t="shared" si="4349"/>
        <v>5000</v>
      </c>
      <c r="LVV48" s="363"/>
      <c r="LVW48" s="255">
        <f t="shared" si="4350"/>
        <v>5000</v>
      </c>
      <c r="LVX48" s="363"/>
      <c r="LVY48" s="255">
        <f t="shared" si="4351"/>
        <v>5000</v>
      </c>
      <c r="LVZ48" s="363"/>
      <c r="LWA48" s="255">
        <f t="shared" si="4352"/>
        <v>5000</v>
      </c>
      <c r="LWB48" s="363"/>
      <c r="LWC48" s="255">
        <f t="shared" si="4353"/>
        <v>5000</v>
      </c>
      <c r="LWD48" s="363"/>
      <c r="LWE48" s="255">
        <f t="shared" si="4354"/>
        <v>5000</v>
      </c>
      <c r="LWF48" s="363"/>
      <c r="LWG48" s="255">
        <f t="shared" si="4355"/>
        <v>5000</v>
      </c>
      <c r="LWH48" s="363"/>
      <c r="LWI48" s="255">
        <f t="shared" si="4356"/>
        <v>5000</v>
      </c>
      <c r="LWJ48" s="363"/>
      <c r="LWK48" s="255">
        <f t="shared" si="4357"/>
        <v>5000</v>
      </c>
      <c r="LWL48" s="363"/>
      <c r="LWM48" s="255">
        <f t="shared" si="4358"/>
        <v>5000</v>
      </c>
      <c r="LWN48" s="363"/>
      <c r="LWO48" s="255">
        <f t="shared" si="4359"/>
        <v>5000</v>
      </c>
      <c r="LWP48" s="363"/>
      <c r="LWQ48" s="255">
        <f t="shared" si="4360"/>
        <v>5000</v>
      </c>
      <c r="LWR48" s="363"/>
      <c r="LWS48" s="255">
        <f t="shared" si="4361"/>
        <v>5000</v>
      </c>
      <c r="LWT48" s="363"/>
      <c r="LWU48" s="255">
        <f t="shared" si="4362"/>
        <v>5000</v>
      </c>
      <c r="LWV48" s="363"/>
      <c r="LWW48" s="255">
        <f t="shared" si="4363"/>
        <v>5000</v>
      </c>
      <c r="LWX48" s="363"/>
      <c r="LWY48" s="255">
        <f t="shared" si="4364"/>
        <v>5000</v>
      </c>
      <c r="LWZ48" s="363"/>
      <c r="LXA48" s="255">
        <f t="shared" si="4365"/>
        <v>5000</v>
      </c>
      <c r="LXB48" s="363"/>
      <c r="LXC48" s="255">
        <f t="shared" si="4366"/>
        <v>5000</v>
      </c>
      <c r="LXD48" s="363"/>
      <c r="LXE48" s="255">
        <f t="shared" si="4367"/>
        <v>5000</v>
      </c>
      <c r="LXF48" s="363"/>
      <c r="LXG48" s="255">
        <f t="shared" si="4368"/>
        <v>5000</v>
      </c>
      <c r="LXH48" s="363"/>
      <c r="LXI48" s="255">
        <f t="shared" si="4369"/>
        <v>5000</v>
      </c>
      <c r="LXJ48" s="363"/>
      <c r="LXK48" s="255">
        <f t="shared" si="4370"/>
        <v>5000</v>
      </c>
      <c r="LXL48" s="363"/>
      <c r="LXM48" s="255">
        <f t="shared" si="4371"/>
        <v>5000</v>
      </c>
      <c r="LXN48" s="363"/>
      <c r="LXO48" s="255">
        <f t="shared" si="4372"/>
        <v>5000</v>
      </c>
      <c r="LXP48" s="363"/>
      <c r="LXQ48" s="255">
        <f t="shared" si="4373"/>
        <v>5000</v>
      </c>
      <c r="LXR48" s="363"/>
      <c r="LXS48" s="255">
        <f t="shared" si="4374"/>
        <v>5000</v>
      </c>
      <c r="LXT48" s="363"/>
      <c r="LXU48" s="255">
        <f t="shared" si="4375"/>
        <v>5000</v>
      </c>
      <c r="LXV48" s="363"/>
      <c r="LXW48" s="255">
        <f t="shared" si="4376"/>
        <v>5000</v>
      </c>
      <c r="LXX48" s="363"/>
      <c r="LXY48" s="255">
        <f t="shared" si="4377"/>
        <v>5000</v>
      </c>
      <c r="LXZ48" s="363"/>
      <c r="LYA48" s="255">
        <f t="shared" si="4378"/>
        <v>5000</v>
      </c>
      <c r="LYB48" s="363"/>
      <c r="LYC48" s="255">
        <f t="shared" si="4379"/>
        <v>5000</v>
      </c>
      <c r="LYD48" s="363"/>
      <c r="LYE48" s="255">
        <f t="shared" si="4380"/>
        <v>5000</v>
      </c>
      <c r="LYF48" s="363"/>
      <c r="LYG48" s="255">
        <f t="shared" si="4381"/>
        <v>5000</v>
      </c>
      <c r="LYH48" s="363"/>
      <c r="LYI48" s="255">
        <f t="shared" si="4382"/>
        <v>5000</v>
      </c>
      <c r="LYJ48" s="363"/>
      <c r="LYK48" s="255">
        <f t="shared" si="4383"/>
        <v>5000</v>
      </c>
      <c r="LYL48" s="363"/>
      <c r="LYM48" s="255">
        <f t="shared" si="4384"/>
        <v>5000</v>
      </c>
      <c r="LYN48" s="363"/>
      <c r="LYO48" s="255">
        <f t="shared" si="4385"/>
        <v>5000</v>
      </c>
      <c r="LYP48" s="363"/>
      <c r="LYQ48" s="255">
        <f t="shared" si="4386"/>
        <v>5000</v>
      </c>
      <c r="LYR48" s="363"/>
      <c r="LYS48" s="255">
        <f t="shared" si="4387"/>
        <v>5000</v>
      </c>
      <c r="LYT48" s="363"/>
      <c r="LYU48" s="255">
        <f t="shared" si="4388"/>
        <v>5000</v>
      </c>
      <c r="LYV48" s="363"/>
      <c r="LYW48" s="255">
        <f t="shared" si="4389"/>
        <v>5000</v>
      </c>
      <c r="LYX48" s="363"/>
      <c r="LYY48" s="255">
        <f t="shared" si="4390"/>
        <v>5000</v>
      </c>
      <c r="LYZ48" s="363"/>
      <c r="LZA48" s="255">
        <f t="shared" si="4391"/>
        <v>5000</v>
      </c>
      <c r="LZB48" s="363"/>
      <c r="LZC48" s="255">
        <f t="shared" si="4392"/>
        <v>5000</v>
      </c>
      <c r="LZD48" s="363"/>
      <c r="LZE48" s="255">
        <f t="shared" si="4393"/>
        <v>5000</v>
      </c>
      <c r="LZF48" s="363"/>
      <c r="LZG48" s="255">
        <f t="shared" si="4394"/>
        <v>5000</v>
      </c>
      <c r="LZH48" s="363"/>
      <c r="LZI48" s="255">
        <f t="shared" si="4395"/>
        <v>5000</v>
      </c>
      <c r="LZJ48" s="363"/>
      <c r="LZK48" s="255">
        <f t="shared" si="4396"/>
        <v>5000</v>
      </c>
      <c r="LZL48" s="363"/>
      <c r="LZM48" s="255">
        <f t="shared" si="4397"/>
        <v>5000</v>
      </c>
      <c r="LZN48" s="363"/>
      <c r="LZO48" s="255">
        <f t="shared" si="4398"/>
        <v>5000</v>
      </c>
      <c r="LZP48" s="363"/>
      <c r="LZQ48" s="255">
        <f t="shared" si="4399"/>
        <v>5000</v>
      </c>
      <c r="LZR48" s="363"/>
      <c r="LZS48" s="255">
        <f t="shared" si="4400"/>
        <v>5000</v>
      </c>
      <c r="LZT48" s="363"/>
      <c r="LZU48" s="255">
        <f t="shared" si="4401"/>
        <v>5000</v>
      </c>
      <c r="LZV48" s="363"/>
      <c r="LZW48" s="255">
        <f t="shared" si="4402"/>
        <v>5000</v>
      </c>
      <c r="LZX48" s="363"/>
      <c r="LZY48" s="255">
        <f t="shared" si="4403"/>
        <v>5000</v>
      </c>
      <c r="LZZ48" s="363"/>
      <c r="MAA48" s="255">
        <f t="shared" si="4404"/>
        <v>5000</v>
      </c>
      <c r="MAB48" s="363"/>
      <c r="MAC48" s="255">
        <f t="shared" si="4405"/>
        <v>5000</v>
      </c>
      <c r="MAD48" s="363"/>
      <c r="MAE48" s="255">
        <f t="shared" si="4406"/>
        <v>5000</v>
      </c>
      <c r="MAF48" s="363"/>
      <c r="MAG48" s="255">
        <f t="shared" si="4407"/>
        <v>5000</v>
      </c>
      <c r="MAH48" s="363"/>
      <c r="MAI48" s="255">
        <f t="shared" si="4408"/>
        <v>5000</v>
      </c>
      <c r="MAJ48" s="363"/>
      <c r="MAK48" s="255">
        <f t="shared" si="4409"/>
        <v>5000</v>
      </c>
      <c r="MAL48" s="363"/>
      <c r="MAM48" s="255">
        <f t="shared" si="4410"/>
        <v>5000</v>
      </c>
      <c r="MAN48" s="363"/>
      <c r="MAO48" s="255">
        <f t="shared" si="4411"/>
        <v>5000</v>
      </c>
      <c r="MAP48" s="363"/>
      <c r="MAQ48" s="255">
        <f t="shared" si="4412"/>
        <v>5000</v>
      </c>
      <c r="MAR48" s="363"/>
      <c r="MAS48" s="255">
        <f t="shared" si="4413"/>
        <v>5000</v>
      </c>
      <c r="MAT48" s="363"/>
      <c r="MAU48" s="255">
        <f t="shared" si="4414"/>
        <v>5000</v>
      </c>
      <c r="MAV48" s="363"/>
      <c r="MAW48" s="255">
        <f t="shared" si="4415"/>
        <v>5000</v>
      </c>
      <c r="MAX48" s="363"/>
      <c r="MAY48" s="255">
        <f t="shared" si="4416"/>
        <v>5000</v>
      </c>
      <c r="MAZ48" s="363"/>
      <c r="MBA48" s="255">
        <f t="shared" si="4417"/>
        <v>5000</v>
      </c>
      <c r="MBB48" s="363"/>
      <c r="MBC48" s="255">
        <f t="shared" si="4418"/>
        <v>5000</v>
      </c>
      <c r="MBD48" s="363"/>
      <c r="MBE48" s="255">
        <f t="shared" si="4419"/>
        <v>5000</v>
      </c>
      <c r="MBF48" s="363"/>
      <c r="MBG48" s="255">
        <f t="shared" si="4420"/>
        <v>5000</v>
      </c>
      <c r="MBH48" s="363"/>
      <c r="MBI48" s="255">
        <f t="shared" si="4421"/>
        <v>5000</v>
      </c>
      <c r="MBJ48" s="363"/>
      <c r="MBK48" s="255">
        <f t="shared" si="4422"/>
        <v>5000</v>
      </c>
      <c r="MBL48" s="363"/>
      <c r="MBM48" s="255">
        <f t="shared" si="4423"/>
        <v>5000</v>
      </c>
      <c r="MBN48" s="363"/>
      <c r="MBO48" s="255">
        <f t="shared" si="4424"/>
        <v>5000</v>
      </c>
      <c r="MBP48" s="363"/>
      <c r="MBQ48" s="255">
        <f t="shared" si="4425"/>
        <v>5000</v>
      </c>
      <c r="MBR48" s="363"/>
      <c r="MBS48" s="255">
        <f t="shared" si="4426"/>
        <v>5000</v>
      </c>
      <c r="MBT48" s="363"/>
      <c r="MBU48" s="255">
        <f t="shared" si="4427"/>
        <v>5000</v>
      </c>
      <c r="MBV48" s="363"/>
      <c r="MBW48" s="255">
        <f t="shared" si="4428"/>
        <v>5000</v>
      </c>
      <c r="MBX48" s="363"/>
      <c r="MBY48" s="255">
        <f t="shared" si="4429"/>
        <v>5000</v>
      </c>
      <c r="MBZ48" s="363"/>
      <c r="MCA48" s="255">
        <f t="shared" si="4430"/>
        <v>5000</v>
      </c>
      <c r="MCB48" s="363"/>
      <c r="MCC48" s="255">
        <f t="shared" si="4431"/>
        <v>5000</v>
      </c>
      <c r="MCD48" s="363"/>
      <c r="MCE48" s="255">
        <f t="shared" si="4432"/>
        <v>5000</v>
      </c>
      <c r="MCF48" s="363"/>
      <c r="MCG48" s="255">
        <f t="shared" si="4433"/>
        <v>5000</v>
      </c>
      <c r="MCH48" s="363"/>
      <c r="MCI48" s="255">
        <f t="shared" si="4434"/>
        <v>5000</v>
      </c>
      <c r="MCJ48" s="363"/>
      <c r="MCK48" s="255">
        <f t="shared" si="4435"/>
        <v>5000</v>
      </c>
      <c r="MCL48" s="363"/>
      <c r="MCM48" s="255">
        <f t="shared" si="4436"/>
        <v>5000</v>
      </c>
      <c r="MCN48" s="363"/>
      <c r="MCO48" s="255">
        <f t="shared" si="4437"/>
        <v>5000</v>
      </c>
      <c r="MCP48" s="363"/>
      <c r="MCQ48" s="255">
        <f t="shared" si="4438"/>
        <v>5000</v>
      </c>
      <c r="MCR48" s="363"/>
      <c r="MCS48" s="255">
        <f t="shared" si="4439"/>
        <v>5000</v>
      </c>
      <c r="MCT48" s="363"/>
      <c r="MCU48" s="255">
        <f t="shared" si="4440"/>
        <v>5000</v>
      </c>
      <c r="MCV48" s="363"/>
      <c r="MCW48" s="255">
        <f t="shared" si="4441"/>
        <v>5000</v>
      </c>
      <c r="MCX48" s="363"/>
      <c r="MCY48" s="255">
        <f t="shared" si="4442"/>
        <v>5000</v>
      </c>
      <c r="MCZ48" s="363"/>
      <c r="MDA48" s="255">
        <f t="shared" si="4443"/>
        <v>5000</v>
      </c>
      <c r="MDB48" s="363"/>
      <c r="MDC48" s="255">
        <f t="shared" si="4444"/>
        <v>5000</v>
      </c>
      <c r="MDD48" s="363"/>
      <c r="MDE48" s="255">
        <f t="shared" si="4445"/>
        <v>5000</v>
      </c>
      <c r="MDF48" s="363"/>
      <c r="MDG48" s="255">
        <f t="shared" si="4446"/>
        <v>5000</v>
      </c>
      <c r="MDH48" s="363"/>
      <c r="MDI48" s="255">
        <f t="shared" si="4447"/>
        <v>5000</v>
      </c>
      <c r="MDJ48" s="363"/>
      <c r="MDK48" s="255">
        <f t="shared" si="4448"/>
        <v>5000</v>
      </c>
      <c r="MDL48" s="363"/>
      <c r="MDM48" s="255">
        <f t="shared" si="4449"/>
        <v>5000</v>
      </c>
      <c r="MDN48" s="363"/>
      <c r="MDO48" s="255">
        <f t="shared" si="4450"/>
        <v>5000</v>
      </c>
      <c r="MDP48" s="363"/>
      <c r="MDQ48" s="255">
        <f t="shared" si="4451"/>
        <v>5000</v>
      </c>
      <c r="MDR48" s="363"/>
      <c r="MDS48" s="255">
        <f t="shared" si="4452"/>
        <v>5000</v>
      </c>
      <c r="MDT48" s="363"/>
      <c r="MDU48" s="255">
        <f t="shared" si="4453"/>
        <v>5000</v>
      </c>
      <c r="MDV48" s="363"/>
      <c r="MDW48" s="255">
        <f t="shared" si="4454"/>
        <v>5000</v>
      </c>
      <c r="MDX48" s="363"/>
      <c r="MDY48" s="255">
        <f t="shared" si="4455"/>
        <v>5000</v>
      </c>
      <c r="MDZ48" s="363"/>
      <c r="MEA48" s="255">
        <f t="shared" si="4456"/>
        <v>5000</v>
      </c>
      <c r="MEB48" s="363"/>
      <c r="MEC48" s="255">
        <f t="shared" si="4457"/>
        <v>5000</v>
      </c>
      <c r="MED48" s="363"/>
      <c r="MEE48" s="255">
        <f t="shared" si="4458"/>
        <v>5000</v>
      </c>
      <c r="MEF48" s="363"/>
      <c r="MEG48" s="255">
        <f t="shared" si="4459"/>
        <v>5000</v>
      </c>
      <c r="MEH48" s="363"/>
      <c r="MEI48" s="255">
        <f t="shared" si="4460"/>
        <v>5000</v>
      </c>
      <c r="MEJ48" s="363"/>
      <c r="MEK48" s="255">
        <f t="shared" si="4461"/>
        <v>5000</v>
      </c>
      <c r="MEL48" s="363"/>
      <c r="MEM48" s="255">
        <f t="shared" si="4462"/>
        <v>5000</v>
      </c>
      <c r="MEN48" s="363"/>
      <c r="MEO48" s="255">
        <f t="shared" si="4463"/>
        <v>5000</v>
      </c>
      <c r="MEP48" s="363"/>
      <c r="MEQ48" s="255">
        <f t="shared" si="4464"/>
        <v>5000</v>
      </c>
      <c r="MER48" s="363"/>
      <c r="MES48" s="255">
        <f t="shared" si="4465"/>
        <v>5000</v>
      </c>
      <c r="MET48" s="363"/>
      <c r="MEU48" s="255">
        <f t="shared" si="4466"/>
        <v>5000</v>
      </c>
      <c r="MEV48" s="363"/>
      <c r="MEW48" s="255">
        <f t="shared" si="4467"/>
        <v>5000</v>
      </c>
      <c r="MEX48" s="363"/>
      <c r="MEY48" s="255">
        <f t="shared" si="4468"/>
        <v>5000</v>
      </c>
      <c r="MEZ48" s="363"/>
      <c r="MFA48" s="255">
        <f t="shared" si="4469"/>
        <v>5000</v>
      </c>
      <c r="MFB48" s="363"/>
      <c r="MFC48" s="255">
        <f t="shared" si="4470"/>
        <v>5000</v>
      </c>
      <c r="MFD48" s="363"/>
      <c r="MFE48" s="255">
        <f t="shared" si="4471"/>
        <v>5000</v>
      </c>
      <c r="MFF48" s="363"/>
      <c r="MFG48" s="255">
        <f t="shared" si="4472"/>
        <v>5000</v>
      </c>
      <c r="MFH48" s="363"/>
      <c r="MFI48" s="255">
        <f t="shared" si="4473"/>
        <v>5000</v>
      </c>
      <c r="MFJ48" s="363"/>
      <c r="MFK48" s="255">
        <f t="shared" si="4474"/>
        <v>5000</v>
      </c>
      <c r="MFL48" s="363"/>
      <c r="MFM48" s="255">
        <f t="shared" si="4475"/>
        <v>5000</v>
      </c>
      <c r="MFN48" s="363"/>
      <c r="MFO48" s="255">
        <f t="shared" si="4476"/>
        <v>5000</v>
      </c>
      <c r="MFP48" s="363"/>
      <c r="MFQ48" s="255">
        <f t="shared" si="4477"/>
        <v>5000</v>
      </c>
      <c r="MFR48" s="363"/>
      <c r="MFS48" s="255">
        <f t="shared" si="4478"/>
        <v>5000</v>
      </c>
      <c r="MFT48" s="363"/>
      <c r="MFU48" s="255">
        <f t="shared" si="4479"/>
        <v>5000</v>
      </c>
      <c r="MFV48" s="363"/>
      <c r="MFW48" s="255">
        <f t="shared" si="4480"/>
        <v>5000</v>
      </c>
      <c r="MFX48" s="363"/>
      <c r="MFY48" s="255">
        <f t="shared" si="4481"/>
        <v>5000</v>
      </c>
      <c r="MFZ48" s="363"/>
      <c r="MGA48" s="255">
        <f t="shared" si="4482"/>
        <v>5000</v>
      </c>
      <c r="MGB48" s="363"/>
      <c r="MGC48" s="255">
        <f t="shared" si="4483"/>
        <v>5000</v>
      </c>
      <c r="MGD48" s="363"/>
      <c r="MGE48" s="255">
        <f t="shared" si="4484"/>
        <v>5000</v>
      </c>
      <c r="MGF48" s="363"/>
      <c r="MGG48" s="255">
        <f t="shared" si="4485"/>
        <v>5000</v>
      </c>
      <c r="MGH48" s="363"/>
      <c r="MGI48" s="255">
        <f t="shared" si="4486"/>
        <v>5000</v>
      </c>
      <c r="MGJ48" s="363"/>
      <c r="MGK48" s="255">
        <f t="shared" si="4487"/>
        <v>5000</v>
      </c>
      <c r="MGL48" s="363"/>
      <c r="MGM48" s="255">
        <f t="shared" si="4488"/>
        <v>5000</v>
      </c>
      <c r="MGN48" s="363"/>
      <c r="MGO48" s="255">
        <f t="shared" si="4489"/>
        <v>5000</v>
      </c>
      <c r="MGP48" s="363"/>
      <c r="MGQ48" s="255">
        <f t="shared" si="4490"/>
        <v>5000</v>
      </c>
      <c r="MGR48" s="363"/>
      <c r="MGS48" s="255">
        <f t="shared" si="4491"/>
        <v>5000</v>
      </c>
      <c r="MGT48" s="363"/>
      <c r="MGU48" s="255">
        <f t="shared" si="4492"/>
        <v>5000</v>
      </c>
      <c r="MGV48" s="363"/>
      <c r="MGW48" s="255">
        <f t="shared" si="4493"/>
        <v>5000</v>
      </c>
      <c r="MGX48" s="363"/>
      <c r="MGY48" s="255">
        <f t="shared" si="4494"/>
        <v>5000</v>
      </c>
      <c r="MGZ48" s="363"/>
      <c r="MHA48" s="255">
        <f t="shared" si="4495"/>
        <v>5000</v>
      </c>
      <c r="MHB48" s="363"/>
      <c r="MHC48" s="255">
        <f t="shared" si="4496"/>
        <v>5000</v>
      </c>
      <c r="MHD48" s="363"/>
      <c r="MHE48" s="255">
        <f t="shared" si="4497"/>
        <v>5000</v>
      </c>
      <c r="MHF48" s="363"/>
      <c r="MHG48" s="255">
        <f t="shared" si="4498"/>
        <v>5000</v>
      </c>
      <c r="MHH48" s="363"/>
      <c r="MHI48" s="255">
        <f t="shared" si="4499"/>
        <v>5000</v>
      </c>
      <c r="MHJ48" s="363"/>
      <c r="MHK48" s="255">
        <f t="shared" si="4500"/>
        <v>5000</v>
      </c>
      <c r="MHL48" s="363"/>
      <c r="MHM48" s="255">
        <f t="shared" si="4501"/>
        <v>5000</v>
      </c>
      <c r="MHN48" s="363"/>
      <c r="MHO48" s="255">
        <f t="shared" si="4502"/>
        <v>5000</v>
      </c>
      <c r="MHP48" s="363"/>
      <c r="MHQ48" s="255">
        <f t="shared" si="4503"/>
        <v>5000</v>
      </c>
      <c r="MHR48" s="363"/>
      <c r="MHS48" s="255">
        <f t="shared" si="4504"/>
        <v>5000</v>
      </c>
      <c r="MHT48" s="363"/>
      <c r="MHU48" s="255">
        <f t="shared" si="4505"/>
        <v>5000</v>
      </c>
      <c r="MHV48" s="363"/>
      <c r="MHW48" s="255">
        <f t="shared" si="4506"/>
        <v>5000</v>
      </c>
      <c r="MHX48" s="363"/>
      <c r="MHY48" s="255">
        <f t="shared" si="4507"/>
        <v>5000</v>
      </c>
      <c r="MHZ48" s="363"/>
      <c r="MIA48" s="255">
        <f t="shared" si="4508"/>
        <v>5000</v>
      </c>
      <c r="MIB48" s="363"/>
      <c r="MIC48" s="255">
        <f t="shared" si="4509"/>
        <v>5000</v>
      </c>
      <c r="MID48" s="363"/>
      <c r="MIE48" s="255">
        <f t="shared" si="4510"/>
        <v>5000</v>
      </c>
      <c r="MIF48" s="363"/>
      <c r="MIG48" s="255">
        <f t="shared" si="4511"/>
        <v>5000</v>
      </c>
      <c r="MIH48" s="363"/>
      <c r="MII48" s="255">
        <f t="shared" si="4512"/>
        <v>5000</v>
      </c>
      <c r="MIJ48" s="363"/>
      <c r="MIK48" s="255">
        <f t="shared" si="4513"/>
        <v>5000</v>
      </c>
      <c r="MIL48" s="363"/>
      <c r="MIM48" s="255">
        <f t="shared" si="4514"/>
        <v>5000</v>
      </c>
      <c r="MIN48" s="363"/>
      <c r="MIO48" s="255">
        <f t="shared" si="4515"/>
        <v>5000</v>
      </c>
      <c r="MIP48" s="363"/>
      <c r="MIQ48" s="255">
        <f t="shared" si="4516"/>
        <v>5000</v>
      </c>
      <c r="MIR48" s="363"/>
      <c r="MIS48" s="255">
        <f t="shared" si="4517"/>
        <v>5000</v>
      </c>
      <c r="MIT48" s="363"/>
      <c r="MIU48" s="255">
        <f t="shared" si="4518"/>
        <v>5000</v>
      </c>
      <c r="MIV48" s="363"/>
      <c r="MIW48" s="255">
        <f t="shared" si="4519"/>
        <v>5000</v>
      </c>
      <c r="MIX48" s="363"/>
      <c r="MIY48" s="255">
        <f t="shared" si="4520"/>
        <v>5000</v>
      </c>
      <c r="MIZ48" s="363"/>
      <c r="MJA48" s="255">
        <f t="shared" si="4521"/>
        <v>5000</v>
      </c>
      <c r="MJB48" s="363"/>
      <c r="MJC48" s="255">
        <f t="shared" si="4522"/>
        <v>5000</v>
      </c>
      <c r="MJD48" s="363"/>
      <c r="MJE48" s="255">
        <f t="shared" si="4523"/>
        <v>5000</v>
      </c>
      <c r="MJF48" s="363"/>
      <c r="MJG48" s="255">
        <f t="shared" si="4524"/>
        <v>5000</v>
      </c>
      <c r="MJH48" s="363"/>
      <c r="MJI48" s="255">
        <f t="shared" si="4525"/>
        <v>5000</v>
      </c>
      <c r="MJJ48" s="363"/>
      <c r="MJK48" s="255">
        <f t="shared" si="4526"/>
        <v>5000</v>
      </c>
      <c r="MJL48" s="363"/>
      <c r="MJM48" s="255">
        <f t="shared" si="4527"/>
        <v>5000</v>
      </c>
      <c r="MJN48" s="363"/>
      <c r="MJO48" s="255">
        <f t="shared" si="4528"/>
        <v>5000</v>
      </c>
      <c r="MJP48" s="363"/>
      <c r="MJQ48" s="255">
        <f t="shared" si="4529"/>
        <v>5000</v>
      </c>
      <c r="MJR48" s="363"/>
      <c r="MJS48" s="255">
        <f t="shared" si="4530"/>
        <v>5000</v>
      </c>
      <c r="MJT48" s="363"/>
      <c r="MJU48" s="255">
        <f t="shared" si="4531"/>
        <v>5000</v>
      </c>
      <c r="MJV48" s="363"/>
      <c r="MJW48" s="255">
        <f t="shared" si="4532"/>
        <v>5000</v>
      </c>
      <c r="MJX48" s="363"/>
      <c r="MJY48" s="255">
        <f t="shared" si="4533"/>
        <v>5000</v>
      </c>
      <c r="MJZ48" s="363"/>
      <c r="MKA48" s="255">
        <f t="shared" si="4534"/>
        <v>5000</v>
      </c>
      <c r="MKB48" s="363"/>
      <c r="MKC48" s="255">
        <f t="shared" si="4535"/>
        <v>5000</v>
      </c>
      <c r="MKD48" s="363"/>
      <c r="MKE48" s="255">
        <f t="shared" si="4536"/>
        <v>5000</v>
      </c>
      <c r="MKF48" s="363"/>
      <c r="MKG48" s="255">
        <f t="shared" si="4537"/>
        <v>5000</v>
      </c>
      <c r="MKH48" s="363"/>
      <c r="MKI48" s="255">
        <f t="shared" si="4538"/>
        <v>5000</v>
      </c>
      <c r="MKJ48" s="363"/>
      <c r="MKK48" s="255">
        <f t="shared" si="4539"/>
        <v>5000</v>
      </c>
      <c r="MKL48" s="363"/>
      <c r="MKM48" s="255">
        <f t="shared" si="4540"/>
        <v>5000</v>
      </c>
      <c r="MKN48" s="363"/>
      <c r="MKO48" s="255">
        <f t="shared" si="4541"/>
        <v>5000</v>
      </c>
      <c r="MKP48" s="363"/>
      <c r="MKQ48" s="255">
        <f t="shared" si="4542"/>
        <v>5000</v>
      </c>
      <c r="MKR48" s="363"/>
      <c r="MKS48" s="255">
        <f t="shared" si="4543"/>
        <v>5000</v>
      </c>
      <c r="MKT48" s="363"/>
      <c r="MKU48" s="255">
        <f t="shared" si="4544"/>
        <v>5000</v>
      </c>
      <c r="MKV48" s="363"/>
      <c r="MKW48" s="255">
        <f t="shared" si="4545"/>
        <v>5000</v>
      </c>
      <c r="MKX48" s="363"/>
      <c r="MKY48" s="255">
        <f t="shared" si="4546"/>
        <v>5000</v>
      </c>
      <c r="MKZ48" s="363"/>
      <c r="MLA48" s="255">
        <f t="shared" si="4547"/>
        <v>5000</v>
      </c>
      <c r="MLB48" s="363"/>
      <c r="MLC48" s="255">
        <f t="shared" si="4548"/>
        <v>5000</v>
      </c>
      <c r="MLD48" s="363"/>
      <c r="MLE48" s="255">
        <f t="shared" si="4549"/>
        <v>5000</v>
      </c>
      <c r="MLF48" s="363"/>
      <c r="MLG48" s="255">
        <f t="shared" si="4550"/>
        <v>5000</v>
      </c>
      <c r="MLH48" s="363"/>
      <c r="MLI48" s="255">
        <f t="shared" si="4551"/>
        <v>5000</v>
      </c>
      <c r="MLJ48" s="363"/>
      <c r="MLK48" s="255">
        <f t="shared" si="4552"/>
        <v>5000</v>
      </c>
      <c r="MLL48" s="363"/>
      <c r="MLM48" s="255">
        <f t="shared" si="4553"/>
        <v>5000</v>
      </c>
      <c r="MLN48" s="363"/>
      <c r="MLO48" s="255">
        <f t="shared" si="4554"/>
        <v>5000</v>
      </c>
      <c r="MLP48" s="363"/>
      <c r="MLQ48" s="255">
        <f t="shared" si="4555"/>
        <v>5000</v>
      </c>
      <c r="MLR48" s="363"/>
      <c r="MLS48" s="255">
        <f t="shared" si="4556"/>
        <v>5000</v>
      </c>
      <c r="MLT48" s="363"/>
      <c r="MLU48" s="255">
        <f t="shared" si="4557"/>
        <v>5000</v>
      </c>
      <c r="MLV48" s="363"/>
      <c r="MLW48" s="255">
        <f t="shared" si="4558"/>
        <v>5000</v>
      </c>
      <c r="MLX48" s="363"/>
      <c r="MLY48" s="255">
        <f t="shared" si="4559"/>
        <v>5000</v>
      </c>
      <c r="MLZ48" s="363"/>
      <c r="MMA48" s="255">
        <f t="shared" si="4560"/>
        <v>5000</v>
      </c>
      <c r="MMB48" s="363"/>
      <c r="MMC48" s="255">
        <f t="shared" si="4561"/>
        <v>5000</v>
      </c>
      <c r="MMD48" s="363"/>
      <c r="MME48" s="255">
        <f t="shared" si="4562"/>
        <v>5000</v>
      </c>
      <c r="MMF48" s="363"/>
      <c r="MMG48" s="255">
        <f t="shared" si="4563"/>
        <v>5000</v>
      </c>
      <c r="MMH48" s="363"/>
      <c r="MMI48" s="255">
        <f t="shared" si="4564"/>
        <v>5000</v>
      </c>
      <c r="MMJ48" s="363"/>
      <c r="MMK48" s="255">
        <f t="shared" si="4565"/>
        <v>5000</v>
      </c>
      <c r="MML48" s="363"/>
      <c r="MMM48" s="255">
        <f t="shared" si="4566"/>
        <v>5000</v>
      </c>
      <c r="MMN48" s="363"/>
      <c r="MMO48" s="255">
        <f t="shared" si="4567"/>
        <v>5000</v>
      </c>
      <c r="MMP48" s="363"/>
      <c r="MMQ48" s="255">
        <f t="shared" si="4568"/>
        <v>5000</v>
      </c>
      <c r="MMR48" s="363"/>
      <c r="MMS48" s="255">
        <f t="shared" si="4569"/>
        <v>5000</v>
      </c>
      <c r="MMT48" s="363"/>
      <c r="MMU48" s="255">
        <f t="shared" si="4570"/>
        <v>5000</v>
      </c>
      <c r="MMV48" s="363"/>
      <c r="MMW48" s="255">
        <f t="shared" si="4571"/>
        <v>5000</v>
      </c>
      <c r="MMX48" s="363"/>
      <c r="MMY48" s="255">
        <f t="shared" si="4572"/>
        <v>5000</v>
      </c>
      <c r="MMZ48" s="363"/>
      <c r="MNA48" s="255">
        <f t="shared" si="4573"/>
        <v>5000</v>
      </c>
      <c r="MNB48" s="363"/>
      <c r="MNC48" s="255">
        <f t="shared" si="4574"/>
        <v>5000</v>
      </c>
      <c r="MND48" s="363"/>
      <c r="MNE48" s="255">
        <f t="shared" si="4575"/>
        <v>5000</v>
      </c>
      <c r="MNF48" s="363"/>
      <c r="MNG48" s="255">
        <f t="shared" si="4576"/>
        <v>5000</v>
      </c>
      <c r="MNH48" s="363"/>
      <c r="MNI48" s="255">
        <f t="shared" si="4577"/>
        <v>5000</v>
      </c>
      <c r="MNJ48" s="363"/>
      <c r="MNK48" s="255">
        <f t="shared" si="4578"/>
        <v>5000</v>
      </c>
      <c r="MNL48" s="363"/>
      <c r="MNM48" s="255">
        <f t="shared" si="4579"/>
        <v>5000</v>
      </c>
      <c r="MNN48" s="363"/>
      <c r="MNO48" s="255">
        <f t="shared" si="4580"/>
        <v>5000</v>
      </c>
      <c r="MNP48" s="363"/>
      <c r="MNQ48" s="255">
        <f t="shared" si="4581"/>
        <v>5000</v>
      </c>
      <c r="MNR48" s="363"/>
      <c r="MNS48" s="255">
        <f t="shared" si="4582"/>
        <v>5000</v>
      </c>
      <c r="MNT48" s="363"/>
      <c r="MNU48" s="255">
        <f t="shared" si="4583"/>
        <v>5000</v>
      </c>
      <c r="MNV48" s="363"/>
      <c r="MNW48" s="255">
        <f t="shared" si="4584"/>
        <v>5000</v>
      </c>
      <c r="MNX48" s="363"/>
      <c r="MNY48" s="255">
        <f t="shared" si="4585"/>
        <v>5000</v>
      </c>
      <c r="MNZ48" s="363"/>
      <c r="MOA48" s="255">
        <f t="shared" si="4586"/>
        <v>5000</v>
      </c>
      <c r="MOB48" s="363"/>
      <c r="MOC48" s="255">
        <f t="shared" si="4587"/>
        <v>5000</v>
      </c>
      <c r="MOD48" s="363"/>
      <c r="MOE48" s="255">
        <f t="shared" si="4588"/>
        <v>5000</v>
      </c>
      <c r="MOF48" s="363"/>
      <c r="MOG48" s="255">
        <f t="shared" si="4589"/>
        <v>5000</v>
      </c>
      <c r="MOH48" s="363"/>
      <c r="MOI48" s="255">
        <f t="shared" si="4590"/>
        <v>5000</v>
      </c>
      <c r="MOJ48" s="363"/>
      <c r="MOK48" s="255">
        <f t="shared" si="4591"/>
        <v>5000</v>
      </c>
      <c r="MOL48" s="363"/>
      <c r="MOM48" s="255">
        <f t="shared" si="4592"/>
        <v>5000</v>
      </c>
      <c r="MON48" s="363"/>
      <c r="MOO48" s="255">
        <f t="shared" si="4593"/>
        <v>5000</v>
      </c>
      <c r="MOP48" s="363"/>
      <c r="MOQ48" s="255">
        <f t="shared" si="4594"/>
        <v>5000</v>
      </c>
      <c r="MOR48" s="363"/>
      <c r="MOS48" s="255">
        <f t="shared" si="4595"/>
        <v>5000</v>
      </c>
      <c r="MOT48" s="363"/>
      <c r="MOU48" s="255">
        <f t="shared" si="4596"/>
        <v>5000</v>
      </c>
      <c r="MOV48" s="363"/>
      <c r="MOW48" s="255">
        <f t="shared" si="4597"/>
        <v>5000</v>
      </c>
      <c r="MOX48" s="363"/>
      <c r="MOY48" s="255">
        <f t="shared" si="4598"/>
        <v>5000</v>
      </c>
      <c r="MOZ48" s="363"/>
      <c r="MPA48" s="255">
        <f t="shared" si="4599"/>
        <v>5000</v>
      </c>
      <c r="MPB48" s="363"/>
      <c r="MPC48" s="255">
        <f t="shared" si="4600"/>
        <v>5000</v>
      </c>
      <c r="MPD48" s="363"/>
      <c r="MPE48" s="255">
        <f t="shared" si="4601"/>
        <v>5000</v>
      </c>
      <c r="MPF48" s="363"/>
      <c r="MPG48" s="255">
        <f t="shared" si="4602"/>
        <v>5000</v>
      </c>
      <c r="MPH48" s="363"/>
      <c r="MPI48" s="255">
        <f t="shared" si="4603"/>
        <v>5000</v>
      </c>
      <c r="MPJ48" s="363"/>
      <c r="MPK48" s="255">
        <f t="shared" si="4604"/>
        <v>5000</v>
      </c>
      <c r="MPL48" s="363"/>
      <c r="MPM48" s="255">
        <f t="shared" si="4605"/>
        <v>5000</v>
      </c>
      <c r="MPN48" s="363"/>
      <c r="MPO48" s="255">
        <f t="shared" si="4606"/>
        <v>5000</v>
      </c>
      <c r="MPP48" s="363"/>
      <c r="MPQ48" s="255">
        <f t="shared" si="4607"/>
        <v>5000</v>
      </c>
      <c r="MPR48" s="363"/>
      <c r="MPS48" s="255">
        <f t="shared" si="4608"/>
        <v>5000</v>
      </c>
      <c r="MPT48" s="363"/>
      <c r="MPU48" s="255">
        <f t="shared" si="4609"/>
        <v>5000</v>
      </c>
      <c r="MPV48" s="363"/>
      <c r="MPW48" s="255">
        <f t="shared" si="4610"/>
        <v>5000</v>
      </c>
      <c r="MPX48" s="363"/>
      <c r="MPY48" s="255">
        <f t="shared" si="4611"/>
        <v>5000</v>
      </c>
      <c r="MPZ48" s="363"/>
      <c r="MQA48" s="255">
        <f t="shared" si="4612"/>
        <v>5000</v>
      </c>
      <c r="MQB48" s="363"/>
      <c r="MQC48" s="255">
        <f t="shared" si="4613"/>
        <v>5000</v>
      </c>
      <c r="MQD48" s="363"/>
      <c r="MQE48" s="255">
        <f t="shared" si="4614"/>
        <v>5000</v>
      </c>
      <c r="MQF48" s="363"/>
      <c r="MQG48" s="255">
        <f t="shared" si="4615"/>
        <v>5000</v>
      </c>
      <c r="MQH48" s="363"/>
      <c r="MQI48" s="255">
        <f t="shared" si="4616"/>
        <v>5000</v>
      </c>
      <c r="MQJ48" s="363"/>
      <c r="MQK48" s="255">
        <f t="shared" si="4617"/>
        <v>5000</v>
      </c>
      <c r="MQL48" s="363"/>
      <c r="MQM48" s="255">
        <f t="shared" si="4618"/>
        <v>5000</v>
      </c>
      <c r="MQN48" s="363"/>
      <c r="MQO48" s="255">
        <f t="shared" si="4619"/>
        <v>5000</v>
      </c>
      <c r="MQP48" s="363"/>
      <c r="MQQ48" s="255">
        <f t="shared" si="4620"/>
        <v>5000</v>
      </c>
      <c r="MQR48" s="363"/>
      <c r="MQS48" s="255">
        <f t="shared" si="4621"/>
        <v>5000</v>
      </c>
      <c r="MQT48" s="363"/>
      <c r="MQU48" s="255">
        <f t="shared" si="4622"/>
        <v>5000</v>
      </c>
      <c r="MQV48" s="363"/>
      <c r="MQW48" s="255">
        <f t="shared" si="4623"/>
        <v>5000</v>
      </c>
      <c r="MQX48" s="363"/>
      <c r="MQY48" s="255">
        <f t="shared" si="4624"/>
        <v>5000</v>
      </c>
      <c r="MQZ48" s="363"/>
      <c r="MRA48" s="255">
        <f t="shared" si="4625"/>
        <v>5000</v>
      </c>
      <c r="MRB48" s="363"/>
      <c r="MRC48" s="255">
        <f t="shared" si="4626"/>
        <v>5000</v>
      </c>
      <c r="MRD48" s="363"/>
      <c r="MRE48" s="255">
        <f t="shared" si="4627"/>
        <v>5000</v>
      </c>
      <c r="MRF48" s="363"/>
      <c r="MRG48" s="255">
        <f t="shared" si="4628"/>
        <v>5000</v>
      </c>
      <c r="MRH48" s="363"/>
      <c r="MRI48" s="255">
        <f t="shared" si="4629"/>
        <v>5000</v>
      </c>
      <c r="MRJ48" s="363"/>
      <c r="MRK48" s="255">
        <f t="shared" si="4630"/>
        <v>5000</v>
      </c>
      <c r="MRL48" s="363"/>
      <c r="MRM48" s="255">
        <f t="shared" si="4631"/>
        <v>5000</v>
      </c>
      <c r="MRN48" s="363"/>
      <c r="MRO48" s="255">
        <f t="shared" si="4632"/>
        <v>5000</v>
      </c>
      <c r="MRP48" s="363"/>
      <c r="MRQ48" s="255">
        <f t="shared" si="4633"/>
        <v>5000</v>
      </c>
      <c r="MRR48" s="363"/>
      <c r="MRS48" s="255">
        <f t="shared" si="4634"/>
        <v>5000</v>
      </c>
      <c r="MRT48" s="363"/>
      <c r="MRU48" s="255">
        <f t="shared" si="4635"/>
        <v>5000</v>
      </c>
      <c r="MRV48" s="363"/>
      <c r="MRW48" s="255">
        <f t="shared" si="4636"/>
        <v>5000</v>
      </c>
      <c r="MRX48" s="363"/>
      <c r="MRY48" s="255">
        <f t="shared" si="4637"/>
        <v>5000</v>
      </c>
      <c r="MRZ48" s="363"/>
      <c r="MSA48" s="255">
        <f t="shared" si="4638"/>
        <v>5000</v>
      </c>
      <c r="MSB48" s="363"/>
      <c r="MSC48" s="255">
        <f t="shared" si="4639"/>
        <v>5000</v>
      </c>
      <c r="MSD48" s="363"/>
      <c r="MSE48" s="255">
        <f t="shared" si="4640"/>
        <v>5000</v>
      </c>
      <c r="MSF48" s="363"/>
      <c r="MSG48" s="255">
        <f t="shared" si="4641"/>
        <v>5000</v>
      </c>
      <c r="MSH48" s="363"/>
      <c r="MSI48" s="255">
        <f t="shared" si="4642"/>
        <v>5000</v>
      </c>
      <c r="MSJ48" s="363"/>
      <c r="MSK48" s="255">
        <f t="shared" si="4643"/>
        <v>5000</v>
      </c>
      <c r="MSL48" s="363"/>
      <c r="MSM48" s="255">
        <f t="shared" si="4644"/>
        <v>5000</v>
      </c>
      <c r="MSN48" s="363"/>
      <c r="MSO48" s="255">
        <f t="shared" si="4645"/>
        <v>5000</v>
      </c>
      <c r="MSP48" s="363"/>
      <c r="MSQ48" s="255">
        <f t="shared" si="4646"/>
        <v>5000</v>
      </c>
      <c r="MSR48" s="363"/>
      <c r="MSS48" s="255">
        <f t="shared" si="4647"/>
        <v>5000</v>
      </c>
      <c r="MST48" s="363"/>
      <c r="MSU48" s="255">
        <f t="shared" si="4648"/>
        <v>5000</v>
      </c>
      <c r="MSV48" s="363"/>
      <c r="MSW48" s="255">
        <f t="shared" si="4649"/>
        <v>5000</v>
      </c>
      <c r="MSX48" s="363"/>
      <c r="MSY48" s="255">
        <f t="shared" si="4650"/>
        <v>5000</v>
      </c>
      <c r="MSZ48" s="363"/>
      <c r="MTA48" s="255">
        <f t="shared" si="4651"/>
        <v>5000</v>
      </c>
      <c r="MTB48" s="363"/>
      <c r="MTC48" s="255">
        <f t="shared" si="4652"/>
        <v>5000</v>
      </c>
      <c r="MTD48" s="363"/>
      <c r="MTE48" s="255">
        <f t="shared" si="4653"/>
        <v>5000</v>
      </c>
      <c r="MTF48" s="363"/>
      <c r="MTG48" s="255">
        <f t="shared" si="4654"/>
        <v>5000</v>
      </c>
      <c r="MTH48" s="363"/>
      <c r="MTI48" s="255">
        <f t="shared" si="4655"/>
        <v>5000</v>
      </c>
      <c r="MTJ48" s="363"/>
      <c r="MTK48" s="255">
        <f t="shared" si="4656"/>
        <v>5000</v>
      </c>
      <c r="MTL48" s="363"/>
      <c r="MTM48" s="255">
        <f t="shared" si="4657"/>
        <v>5000</v>
      </c>
      <c r="MTN48" s="363"/>
      <c r="MTO48" s="255">
        <f t="shared" si="4658"/>
        <v>5000</v>
      </c>
      <c r="MTP48" s="363"/>
      <c r="MTQ48" s="255">
        <f t="shared" si="4659"/>
        <v>5000</v>
      </c>
      <c r="MTR48" s="363"/>
      <c r="MTS48" s="255">
        <f t="shared" si="4660"/>
        <v>5000</v>
      </c>
      <c r="MTT48" s="363"/>
      <c r="MTU48" s="255">
        <f t="shared" si="4661"/>
        <v>5000</v>
      </c>
      <c r="MTV48" s="363"/>
      <c r="MTW48" s="255">
        <f t="shared" si="4662"/>
        <v>5000</v>
      </c>
      <c r="MTX48" s="363"/>
      <c r="MTY48" s="255">
        <f t="shared" si="4663"/>
        <v>5000</v>
      </c>
      <c r="MTZ48" s="363"/>
      <c r="MUA48" s="255">
        <f t="shared" si="4664"/>
        <v>5000</v>
      </c>
      <c r="MUB48" s="363"/>
      <c r="MUC48" s="255">
        <f t="shared" si="4665"/>
        <v>5000</v>
      </c>
      <c r="MUD48" s="363"/>
      <c r="MUE48" s="255">
        <f t="shared" si="4666"/>
        <v>5000</v>
      </c>
      <c r="MUF48" s="363"/>
      <c r="MUG48" s="255">
        <f t="shared" si="4667"/>
        <v>5000</v>
      </c>
      <c r="MUH48" s="363"/>
      <c r="MUI48" s="255">
        <f t="shared" si="4668"/>
        <v>5000</v>
      </c>
      <c r="MUJ48" s="363"/>
      <c r="MUK48" s="255">
        <f t="shared" si="4669"/>
        <v>5000</v>
      </c>
      <c r="MUL48" s="363"/>
      <c r="MUM48" s="255">
        <f t="shared" si="4670"/>
        <v>5000</v>
      </c>
      <c r="MUN48" s="363"/>
      <c r="MUO48" s="255">
        <f t="shared" si="4671"/>
        <v>5000</v>
      </c>
      <c r="MUP48" s="363"/>
      <c r="MUQ48" s="255">
        <f t="shared" si="4672"/>
        <v>5000</v>
      </c>
      <c r="MUR48" s="363"/>
      <c r="MUS48" s="255">
        <f t="shared" si="4673"/>
        <v>5000</v>
      </c>
      <c r="MUT48" s="363"/>
      <c r="MUU48" s="255">
        <f t="shared" si="4674"/>
        <v>5000</v>
      </c>
      <c r="MUV48" s="363"/>
      <c r="MUW48" s="255">
        <f t="shared" si="4675"/>
        <v>5000</v>
      </c>
      <c r="MUX48" s="363"/>
      <c r="MUY48" s="255">
        <f t="shared" si="4676"/>
        <v>5000</v>
      </c>
      <c r="MUZ48" s="363"/>
      <c r="MVA48" s="255">
        <f t="shared" si="4677"/>
        <v>5000</v>
      </c>
      <c r="MVB48" s="363"/>
      <c r="MVC48" s="255">
        <f t="shared" si="4678"/>
        <v>5000</v>
      </c>
      <c r="MVD48" s="363"/>
      <c r="MVE48" s="255">
        <f t="shared" si="4679"/>
        <v>5000</v>
      </c>
      <c r="MVF48" s="363"/>
      <c r="MVG48" s="255">
        <f t="shared" si="4680"/>
        <v>5000</v>
      </c>
      <c r="MVH48" s="363"/>
      <c r="MVI48" s="255">
        <f t="shared" si="4681"/>
        <v>5000</v>
      </c>
      <c r="MVJ48" s="363"/>
      <c r="MVK48" s="255">
        <f t="shared" si="4682"/>
        <v>5000</v>
      </c>
      <c r="MVL48" s="363"/>
      <c r="MVM48" s="255">
        <f t="shared" si="4683"/>
        <v>5000</v>
      </c>
      <c r="MVN48" s="363"/>
      <c r="MVO48" s="255">
        <f t="shared" si="4684"/>
        <v>5000</v>
      </c>
      <c r="MVP48" s="363"/>
      <c r="MVQ48" s="255">
        <f t="shared" si="4685"/>
        <v>5000</v>
      </c>
      <c r="MVR48" s="363"/>
      <c r="MVS48" s="255">
        <f t="shared" si="4686"/>
        <v>5000</v>
      </c>
      <c r="MVT48" s="363"/>
      <c r="MVU48" s="255">
        <f t="shared" si="4687"/>
        <v>5000</v>
      </c>
      <c r="MVV48" s="363"/>
      <c r="MVW48" s="255">
        <f t="shared" si="4688"/>
        <v>5000</v>
      </c>
      <c r="MVX48" s="363"/>
      <c r="MVY48" s="255">
        <f t="shared" si="4689"/>
        <v>5000</v>
      </c>
      <c r="MVZ48" s="363"/>
      <c r="MWA48" s="255">
        <f t="shared" si="4690"/>
        <v>5000</v>
      </c>
      <c r="MWB48" s="363"/>
      <c r="MWC48" s="255">
        <f t="shared" si="4691"/>
        <v>5000</v>
      </c>
      <c r="MWD48" s="363"/>
      <c r="MWE48" s="255">
        <f t="shared" si="4692"/>
        <v>5000</v>
      </c>
      <c r="MWF48" s="363"/>
      <c r="MWG48" s="255">
        <f t="shared" si="4693"/>
        <v>5000</v>
      </c>
      <c r="MWH48" s="363"/>
      <c r="MWI48" s="255">
        <f t="shared" si="4694"/>
        <v>5000</v>
      </c>
      <c r="MWJ48" s="363"/>
      <c r="MWK48" s="255">
        <f t="shared" si="4695"/>
        <v>5000</v>
      </c>
      <c r="MWL48" s="363"/>
      <c r="MWM48" s="255">
        <f t="shared" si="4696"/>
        <v>5000</v>
      </c>
      <c r="MWN48" s="363"/>
      <c r="MWO48" s="255">
        <f t="shared" si="4697"/>
        <v>5000</v>
      </c>
      <c r="MWP48" s="363"/>
      <c r="MWQ48" s="255">
        <f t="shared" si="4698"/>
        <v>5000</v>
      </c>
      <c r="MWR48" s="363"/>
      <c r="MWS48" s="255">
        <f t="shared" si="4699"/>
        <v>5000</v>
      </c>
      <c r="MWT48" s="363"/>
      <c r="MWU48" s="255">
        <f t="shared" si="4700"/>
        <v>5000</v>
      </c>
      <c r="MWV48" s="363"/>
      <c r="MWW48" s="255">
        <f t="shared" si="4701"/>
        <v>5000</v>
      </c>
      <c r="MWX48" s="363"/>
      <c r="MWY48" s="255">
        <f t="shared" si="4702"/>
        <v>5000</v>
      </c>
      <c r="MWZ48" s="363"/>
      <c r="MXA48" s="255">
        <f t="shared" si="4703"/>
        <v>5000</v>
      </c>
      <c r="MXB48" s="363"/>
      <c r="MXC48" s="255">
        <f t="shared" si="4704"/>
        <v>5000</v>
      </c>
      <c r="MXD48" s="363"/>
      <c r="MXE48" s="255">
        <f t="shared" si="4705"/>
        <v>5000</v>
      </c>
      <c r="MXF48" s="363"/>
      <c r="MXG48" s="255">
        <f t="shared" si="4706"/>
        <v>5000</v>
      </c>
      <c r="MXH48" s="363"/>
      <c r="MXI48" s="255">
        <f t="shared" si="4707"/>
        <v>5000</v>
      </c>
      <c r="MXJ48" s="363"/>
      <c r="MXK48" s="255">
        <f t="shared" si="4708"/>
        <v>5000</v>
      </c>
      <c r="MXL48" s="363"/>
      <c r="MXM48" s="255">
        <f t="shared" si="4709"/>
        <v>5000</v>
      </c>
      <c r="MXN48" s="363"/>
      <c r="MXO48" s="255">
        <f t="shared" si="4710"/>
        <v>5000</v>
      </c>
      <c r="MXP48" s="363"/>
      <c r="MXQ48" s="255">
        <f t="shared" si="4711"/>
        <v>5000</v>
      </c>
      <c r="MXR48" s="363"/>
      <c r="MXS48" s="255">
        <f t="shared" si="4712"/>
        <v>5000</v>
      </c>
      <c r="MXT48" s="363"/>
      <c r="MXU48" s="255">
        <f t="shared" si="4713"/>
        <v>5000</v>
      </c>
      <c r="MXV48" s="363"/>
      <c r="MXW48" s="255">
        <f t="shared" si="4714"/>
        <v>5000</v>
      </c>
      <c r="MXX48" s="363"/>
      <c r="MXY48" s="255">
        <f t="shared" si="4715"/>
        <v>5000</v>
      </c>
      <c r="MXZ48" s="363"/>
      <c r="MYA48" s="255">
        <f t="shared" si="4716"/>
        <v>5000</v>
      </c>
      <c r="MYB48" s="363"/>
      <c r="MYC48" s="255">
        <f t="shared" si="4717"/>
        <v>5000</v>
      </c>
      <c r="MYD48" s="363"/>
      <c r="MYE48" s="255">
        <f t="shared" si="4718"/>
        <v>5000</v>
      </c>
      <c r="MYF48" s="363"/>
      <c r="MYG48" s="255">
        <f t="shared" si="4719"/>
        <v>5000</v>
      </c>
      <c r="MYH48" s="363"/>
      <c r="MYI48" s="255">
        <f t="shared" si="4720"/>
        <v>5000</v>
      </c>
      <c r="MYJ48" s="363"/>
      <c r="MYK48" s="255">
        <f t="shared" si="4721"/>
        <v>5000</v>
      </c>
      <c r="MYL48" s="363"/>
      <c r="MYM48" s="255">
        <f t="shared" si="4722"/>
        <v>5000</v>
      </c>
      <c r="MYN48" s="363"/>
      <c r="MYO48" s="255">
        <f t="shared" si="4723"/>
        <v>5000</v>
      </c>
      <c r="MYP48" s="363"/>
      <c r="MYQ48" s="255">
        <f t="shared" si="4724"/>
        <v>5000</v>
      </c>
      <c r="MYR48" s="363"/>
      <c r="MYS48" s="255">
        <f t="shared" si="4725"/>
        <v>5000</v>
      </c>
      <c r="MYT48" s="363"/>
      <c r="MYU48" s="255">
        <f t="shared" si="4726"/>
        <v>5000</v>
      </c>
      <c r="MYV48" s="363"/>
      <c r="MYW48" s="255">
        <f t="shared" si="4727"/>
        <v>5000</v>
      </c>
      <c r="MYX48" s="363"/>
      <c r="MYY48" s="255">
        <f t="shared" si="4728"/>
        <v>5000</v>
      </c>
      <c r="MYZ48" s="363"/>
      <c r="MZA48" s="255">
        <f t="shared" si="4729"/>
        <v>5000</v>
      </c>
      <c r="MZB48" s="363"/>
      <c r="MZC48" s="255">
        <f t="shared" si="4730"/>
        <v>5000</v>
      </c>
      <c r="MZD48" s="363"/>
      <c r="MZE48" s="255">
        <f t="shared" si="4731"/>
        <v>5000</v>
      </c>
      <c r="MZF48" s="363"/>
      <c r="MZG48" s="255">
        <f t="shared" si="4732"/>
        <v>5000</v>
      </c>
      <c r="MZH48" s="363"/>
      <c r="MZI48" s="255">
        <f t="shared" si="4733"/>
        <v>5000</v>
      </c>
      <c r="MZJ48" s="363"/>
      <c r="MZK48" s="255">
        <f t="shared" si="4734"/>
        <v>5000</v>
      </c>
      <c r="MZL48" s="363"/>
      <c r="MZM48" s="255">
        <f t="shared" si="4735"/>
        <v>5000</v>
      </c>
      <c r="MZN48" s="363"/>
      <c r="MZO48" s="255">
        <f t="shared" si="4736"/>
        <v>5000</v>
      </c>
      <c r="MZP48" s="363"/>
      <c r="MZQ48" s="255">
        <f t="shared" si="4737"/>
        <v>5000</v>
      </c>
      <c r="MZR48" s="363"/>
      <c r="MZS48" s="255">
        <f t="shared" si="4738"/>
        <v>5000</v>
      </c>
      <c r="MZT48" s="363"/>
      <c r="MZU48" s="255">
        <f t="shared" si="4739"/>
        <v>5000</v>
      </c>
      <c r="MZV48" s="363"/>
      <c r="MZW48" s="255">
        <f t="shared" si="4740"/>
        <v>5000</v>
      </c>
      <c r="MZX48" s="363"/>
      <c r="MZY48" s="255">
        <f t="shared" si="4741"/>
        <v>5000</v>
      </c>
      <c r="MZZ48" s="363"/>
      <c r="NAA48" s="255">
        <f t="shared" si="4742"/>
        <v>5000</v>
      </c>
      <c r="NAB48" s="363"/>
      <c r="NAC48" s="255">
        <f t="shared" si="4743"/>
        <v>5000</v>
      </c>
      <c r="NAD48" s="363"/>
      <c r="NAE48" s="255">
        <f t="shared" si="4744"/>
        <v>5000</v>
      </c>
      <c r="NAF48" s="363"/>
      <c r="NAG48" s="255">
        <f t="shared" si="4745"/>
        <v>5000</v>
      </c>
      <c r="NAH48" s="363"/>
      <c r="NAI48" s="255">
        <f t="shared" si="4746"/>
        <v>5000</v>
      </c>
      <c r="NAJ48" s="363"/>
      <c r="NAK48" s="255">
        <f t="shared" si="4747"/>
        <v>5000</v>
      </c>
      <c r="NAL48" s="363"/>
      <c r="NAM48" s="255">
        <f t="shared" si="4748"/>
        <v>5000</v>
      </c>
      <c r="NAN48" s="363"/>
      <c r="NAO48" s="255">
        <f t="shared" si="4749"/>
        <v>5000</v>
      </c>
      <c r="NAP48" s="363"/>
      <c r="NAQ48" s="255">
        <f t="shared" si="4750"/>
        <v>5000</v>
      </c>
      <c r="NAR48" s="363"/>
      <c r="NAS48" s="255">
        <f t="shared" si="4751"/>
        <v>5000</v>
      </c>
      <c r="NAT48" s="363"/>
      <c r="NAU48" s="255">
        <f t="shared" si="4752"/>
        <v>5000</v>
      </c>
      <c r="NAV48" s="363"/>
      <c r="NAW48" s="255">
        <f t="shared" si="4753"/>
        <v>5000</v>
      </c>
      <c r="NAX48" s="363"/>
      <c r="NAY48" s="255">
        <f t="shared" si="4754"/>
        <v>5000</v>
      </c>
      <c r="NAZ48" s="363"/>
      <c r="NBA48" s="255">
        <f t="shared" si="4755"/>
        <v>5000</v>
      </c>
      <c r="NBB48" s="363"/>
      <c r="NBC48" s="255">
        <f t="shared" si="4756"/>
        <v>5000</v>
      </c>
      <c r="NBD48" s="363"/>
      <c r="NBE48" s="255">
        <f t="shared" si="4757"/>
        <v>5000</v>
      </c>
      <c r="NBF48" s="363"/>
      <c r="NBG48" s="255">
        <f t="shared" si="4758"/>
        <v>5000</v>
      </c>
      <c r="NBH48" s="363"/>
      <c r="NBI48" s="255">
        <f t="shared" si="4759"/>
        <v>5000</v>
      </c>
      <c r="NBJ48" s="363"/>
      <c r="NBK48" s="255">
        <f t="shared" si="4760"/>
        <v>5000</v>
      </c>
      <c r="NBL48" s="363"/>
      <c r="NBM48" s="255">
        <f t="shared" si="4761"/>
        <v>5000</v>
      </c>
      <c r="NBN48" s="363"/>
      <c r="NBO48" s="255">
        <f t="shared" si="4762"/>
        <v>5000</v>
      </c>
      <c r="NBP48" s="363"/>
      <c r="NBQ48" s="255">
        <f t="shared" si="4763"/>
        <v>5000</v>
      </c>
      <c r="NBR48" s="363"/>
      <c r="NBS48" s="255">
        <f t="shared" si="4764"/>
        <v>5000</v>
      </c>
      <c r="NBT48" s="363"/>
      <c r="NBU48" s="255">
        <f t="shared" si="4765"/>
        <v>5000</v>
      </c>
      <c r="NBV48" s="363"/>
      <c r="NBW48" s="255">
        <f t="shared" si="4766"/>
        <v>5000</v>
      </c>
      <c r="NBX48" s="363"/>
      <c r="NBY48" s="255">
        <f t="shared" si="4767"/>
        <v>5000</v>
      </c>
      <c r="NBZ48" s="363"/>
      <c r="NCA48" s="255">
        <f t="shared" si="4768"/>
        <v>5000</v>
      </c>
      <c r="NCB48" s="363"/>
      <c r="NCC48" s="255">
        <f t="shared" si="4769"/>
        <v>5000</v>
      </c>
      <c r="NCD48" s="363"/>
      <c r="NCE48" s="255">
        <f t="shared" si="4770"/>
        <v>5000</v>
      </c>
      <c r="NCF48" s="363"/>
      <c r="NCG48" s="255">
        <f t="shared" si="4771"/>
        <v>5000</v>
      </c>
      <c r="NCH48" s="363"/>
      <c r="NCI48" s="255">
        <f t="shared" si="4772"/>
        <v>5000</v>
      </c>
      <c r="NCJ48" s="363"/>
      <c r="NCK48" s="255">
        <f t="shared" si="4773"/>
        <v>5000</v>
      </c>
      <c r="NCL48" s="363"/>
      <c r="NCM48" s="255">
        <f t="shared" si="4774"/>
        <v>5000</v>
      </c>
      <c r="NCN48" s="363"/>
      <c r="NCO48" s="255">
        <f t="shared" si="4775"/>
        <v>5000</v>
      </c>
      <c r="NCP48" s="363"/>
      <c r="NCQ48" s="255">
        <f t="shared" si="4776"/>
        <v>5000</v>
      </c>
      <c r="NCR48" s="363"/>
      <c r="NCS48" s="255">
        <f t="shared" si="4777"/>
        <v>5000</v>
      </c>
      <c r="NCT48" s="363"/>
      <c r="NCU48" s="255">
        <f t="shared" si="4778"/>
        <v>5000</v>
      </c>
      <c r="NCV48" s="363"/>
      <c r="NCW48" s="255">
        <f t="shared" si="4779"/>
        <v>5000</v>
      </c>
      <c r="NCX48" s="363"/>
      <c r="NCY48" s="255">
        <f t="shared" si="4780"/>
        <v>5000</v>
      </c>
      <c r="NCZ48" s="363"/>
      <c r="NDA48" s="255">
        <f t="shared" si="4781"/>
        <v>5000</v>
      </c>
      <c r="NDB48" s="363"/>
      <c r="NDC48" s="255">
        <f t="shared" si="4782"/>
        <v>5000</v>
      </c>
      <c r="NDD48" s="363"/>
      <c r="NDE48" s="255">
        <f t="shared" si="4783"/>
        <v>5000</v>
      </c>
      <c r="NDF48" s="363"/>
      <c r="NDG48" s="255">
        <f t="shared" si="4784"/>
        <v>5000</v>
      </c>
      <c r="NDH48" s="363"/>
      <c r="NDI48" s="255">
        <f t="shared" si="4785"/>
        <v>5000</v>
      </c>
      <c r="NDJ48" s="363"/>
      <c r="NDK48" s="255">
        <f t="shared" si="4786"/>
        <v>5000</v>
      </c>
      <c r="NDL48" s="363"/>
      <c r="NDM48" s="255">
        <f t="shared" si="4787"/>
        <v>5000</v>
      </c>
      <c r="NDN48" s="363"/>
      <c r="NDO48" s="255">
        <f t="shared" si="4788"/>
        <v>5000</v>
      </c>
      <c r="NDP48" s="363"/>
      <c r="NDQ48" s="255">
        <f t="shared" si="4789"/>
        <v>5000</v>
      </c>
      <c r="NDR48" s="363"/>
      <c r="NDS48" s="255">
        <f t="shared" si="4790"/>
        <v>5000</v>
      </c>
      <c r="NDT48" s="363"/>
      <c r="NDU48" s="255">
        <f t="shared" si="4791"/>
        <v>5000</v>
      </c>
      <c r="NDV48" s="363"/>
      <c r="NDW48" s="255">
        <f t="shared" si="4792"/>
        <v>5000</v>
      </c>
      <c r="NDX48" s="363"/>
      <c r="NDY48" s="255">
        <f t="shared" si="4793"/>
        <v>5000</v>
      </c>
      <c r="NDZ48" s="363"/>
      <c r="NEA48" s="255">
        <f t="shared" si="4794"/>
        <v>5000</v>
      </c>
      <c r="NEB48" s="363"/>
      <c r="NEC48" s="255">
        <f t="shared" si="4795"/>
        <v>5000</v>
      </c>
      <c r="NED48" s="363"/>
      <c r="NEE48" s="255">
        <f t="shared" si="4796"/>
        <v>5000</v>
      </c>
      <c r="NEF48" s="363"/>
      <c r="NEG48" s="255">
        <f t="shared" si="4797"/>
        <v>5000</v>
      </c>
      <c r="NEH48" s="363"/>
      <c r="NEI48" s="255">
        <f t="shared" si="4798"/>
        <v>5000</v>
      </c>
      <c r="NEJ48" s="363"/>
      <c r="NEK48" s="255">
        <f t="shared" si="4799"/>
        <v>5000</v>
      </c>
      <c r="NEL48" s="363"/>
      <c r="NEM48" s="255">
        <f t="shared" si="4800"/>
        <v>5000</v>
      </c>
      <c r="NEN48" s="363"/>
      <c r="NEO48" s="255">
        <f t="shared" si="4801"/>
        <v>5000</v>
      </c>
      <c r="NEP48" s="363"/>
      <c r="NEQ48" s="255">
        <f t="shared" si="4802"/>
        <v>5000</v>
      </c>
      <c r="NER48" s="363"/>
      <c r="NES48" s="255">
        <f t="shared" si="4803"/>
        <v>5000</v>
      </c>
      <c r="NET48" s="363"/>
      <c r="NEU48" s="255">
        <f t="shared" si="4804"/>
        <v>5000</v>
      </c>
      <c r="NEV48" s="363"/>
      <c r="NEW48" s="255">
        <f t="shared" si="4805"/>
        <v>5000</v>
      </c>
      <c r="NEX48" s="363"/>
      <c r="NEY48" s="255">
        <f t="shared" si="4806"/>
        <v>5000</v>
      </c>
      <c r="NEZ48" s="363"/>
      <c r="NFA48" s="255">
        <f t="shared" si="4807"/>
        <v>5000</v>
      </c>
      <c r="NFB48" s="363"/>
      <c r="NFC48" s="255">
        <f t="shared" si="4808"/>
        <v>5000</v>
      </c>
      <c r="NFD48" s="363"/>
      <c r="NFE48" s="255">
        <f t="shared" si="4809"/>
        <v>5000</v>
      </c>
      <c r="NFF48" s="363"/>
      <c r="NFG48" s="255">
        <f t="shared" si="4810"/>
        <v>5000</v>
      </c>
      <c r="NFH48" s="363"/>
      <c r="NFI48" s="255">
        <f t="shared" si="4811"/>
        <v>5000</v>
      </c>
      <c r="NFJ48" s="363"/>
      <c r="NFK48" s="255">
        <f t="shared" si="4812"/>
        <v>5000</v>
      </c>
      <c r="NFL48" s="363"/>
      <c r="NFM48" s="255">
        <f t="shared" si="4813"/>
        <v>5000</v>
      </c>
      <c r="NFN48" s="363"/>
      <c r="NFO48" s="255">
        <f t="shared" si="4814"/>
        <v>5000</v>
      </c>
      <c r="NFP48" s="363"/>
      <c r="NFQ48" s="255">
        <f t="shared" si="4815"/>
        <v>5000</v>
      </c>
      <c r="NFR48" s="363"/>
      <c r="NFS48" s="255">
        <f t="shared" si="4816"/>
        <v>5000</v>
      </c>
      <c r="NFT48" s="363"/>
      <c r="NFU48" s="255">
        <f t="shared" si="4817"/>
        <v>5000</v>
      </c>
      <c r="NFV48" s="363"/>
      <c r="NFW48" s="255">
        <f t="shared" si="4818"/>
        <v>5000</v>
      </c>
      <c r="NFX48" s="363"/>
      <c r="NFY48" s="255">
        <f t="shared" si="4819"/>
        <v>5000</v>
      </c>
      <c r="NFZ48" s="363"/>
      <c r="NGA48" s="255">
        <f t="shared" si="4820"/>
        <v>5000</v>
      </c>
      <c r="NGB48" s="363"/>
      <c r="NGC48" s="255">
        <f t="shared" si="4821"/>
        <v>5000</v>
      </c>
      <c r="NGD48" s="363"/>
      <c r="NGE48" s="255">
        <f t="shared" si="4822"/>
        <v>5000</v>
      </c>
      <c r="NGF48" s="363"/>
      <c r="NGG48" s="255">
        <f t="shared" si="4823"/>
        <v>5000</v>
      </c>
      <c r="NGH48" s="363"/>
      <c r="NGI48" s="255">
        <f t="shared" si="4824"/>
        <v>5000</v>
      </c>
      <c r="NGJ48" s="363"/>
      <c r="NGK48" s="255">
        <f t="shared" si="4825"/>
        <v>5000</v>
      </c>
      <c r="NGL48" s="363"/>
      <c r="NGM48" s="255">
        <f t="shared" si="4826"/>
        <v>5000</v>
      </c>
      <c r="NGN48" s="363"/>
      <c r="NGO48" s="255">
        <f t="shared" si="4827"/>
        <v>5000</v>
      </c>
      <c r="NGP48" s="363"/>
      <c r="NGQ48" s="255">
        <f t="shared" si="4828"/>
        <v>5000</v>
      </c>
      <c r="NGR48" s="363"/>
      <c r="NGS48" s="255">
        <f t="shared" si="4829"/>
        <v>5000</v>
      </c>
      <c r="NGT48" s="363"/>
      <c r="NGU48" s="255">
        <f t="shared" si="4830"/>
        <v>5000</v>
      </c>
      <c r="NGV48" s="363"/>
      <c r="NGW48" s="255">
        <f t="shared" si="4831"/>
        <v>5000</v>
      </c>
      <c r="NGX48" s="363"/>
      <c r="NGY48" s="255">
        <f t="shared" si="4832"/>
        <v>5000</v>
      </c>
      <c r="NGZ48" s="363"/>
      <c r="NHA48" s="255">
        <f t="shared" si="4833"/>
        <v>5000</v>
      </c>
      <c r="NHB48" s="363"/>
      <c r="NHC48" s="255">
        <f t="shared" si="4834"/>
        <v>5000</v>
      </c>
      <c r="NHD48" s="363"/>
      <c r="NHE48" s="255">
        <f t="shared" si="4835"/>
        <v>5000</v>
      </c>
      <c r="NHF48" s="363"/>
      <c r="NHG48" s="255">
        <f t="shared" si="4836"/>
        <v>5000</v>
      </c>
      <c r="NHH48" s="363"/>
      <c r="NHI48" s="255">
        <f t="shared" si="4837"/>
        <v>5000</v>
      </c>
      <c r="NHJ48" s="363"/>
      <c r="NHK48" s="255">
        <f t="shared" si="4838"/>
        <v>5000</v>
      </c>
      <c r="NHL48" s="363"/>
      <c r="NHM48" s="255">
        <f t="shared" si="4839"/>
        <v>5000</v>
      </c>
      <c r="NHN48" s="363"/>
      <c r="NHO48" s="255">
        <f t="shared" si="4840"/>
        <v>5000</v>
      </c>
      <c r="NHP48" s="363"/>
      <c r="NHQ48" s="255">
        <f t="shared" si="4841"/>
        <v>5000</v>
      </c>
      <c r="NHR48" s="363"/>
      <c r="NHS48" s="255">
        <f t="shared" si="4842"/>
        <v>5000</v>
      </c>
      <c r="NHT48" s="363"/>
      <c r="NHU48" s="255">
        <f t="shared" si="4843"/>
        <v>5000</v>
      </c>
      <c r="NHV48" s="363"/>
      <c r="NHW48" s="255">
        <f t="shared" si="4844"/>
        <v>5000</v>
      </c>
      <c r="NHX48" s="363"/>
      <c r="NHY48" s="255">
        <f t="shared" si="4845"/>
        <v>5000</v>
      </c>
      <c r="NHZ48" s="363"/>
      <c r="NIA48" s="255">
        <f t="shared" si="4846"/>
        <v>5000</v>
      </c>
      <c r="NIB48" s="363"/>
      <c r="NIC48" s="255">
        <f t="shared" si="4847"/>
        <v>5000</v>
      </c>
      <c r="NID48" s="363"/>
      <c r="NIE48" s="255">
        <f t="shared" si="4848"/>
        <v>5000</v>
      </c>
      <c r="NIF48" s="363"/>
      <c r="NIG48" s="255">
        <f t="shared" si="4849"/>
        <v>5000</v>
      </c>
      <c r="NIH48" s="363"/>
      <c r="NII48" s="255">
        <f t="shared" si="4850"/>
        <v>5000</v>
      </c>
      <c r="NIJ48" s="363"/>
      <c r="NIK48" s="255">
        <f t="shared" si="4851"/>
        <v>5000</v>
      </c>
      <c r="NIL48" s="363"/>
      <c r="NIM48" s="255">
        <f t="shared" si="4852"/>
        <v>5000</v>
      </c>
      <c r="NIN48" s="363"/>
      <c r="NIO48" s="255">
        <f t="shared" si="4853"/>
        <v>5000</v>
      </c>
      <c r="NIP48" s="363"/>
      <c r="NIQ48" s="255">
        <f t="shared" si="4854"/>
        <v>5000</v>
      </c>
      <c r="NIR48" s="363"/>
      <c r="NIS48" s="255">
        <f t="shared" si="4855"/>
        <v>5000</v>
      </c>
      <c r="NIT48" s="363"/>
      <c r="NIU48" s="255">
        <f t="shared" si="4856"/>
        <v>5000</v>
      </c>
      <c r="NIV48" s="363"/>
      <c r="NIW48" s="255">
        <f t="shared" si="4857"/>
        <v>5000</v>
      </c>
      <c r="NIX48" s="363"/>
      <c r="NIY48" s="255">
        <f t="shared" si="4858"/>
        <v>5000</v>
      </c>
      <c r="NIZ48" s="363"/>
      <c r="NJA48" s="255">
        <f t="shared" si="4859"/>
        <v>5000</v>
      </c>
      <c r="NJB48" s="363"/>
      <c r="NJC48" s="255">
        <f t="shared" si="4860"/>
        <v>5000</v>
      </c>
      <c r="NJD48" s="363"/>
      <c r="NJE48" s="255">
        <f t="shared" si="4861"/>
        <v>5000</v>
      </c>
      <c r="NJF48" s="363"/>
      <c r="NJG48" s="255">
        <f t="shared" si="4862"/>
        <v>5000</v>
      </c>
      <c r="NJH48" s="363"/>
      <c r="NJI48" s="255">
        <f t="shared" si="4863"/>
        <v>5000</v>
      </c>
      <c r="NJJ48" s="363"/>
      <c r="NJK48" s="255">
        <f t="shared" si="4864"/>
        <v>5000</v>
      </c>
      <c r="NJL48" s="363"/>
      <c r="NJM48" s="255">
        <f t="shared" si="4865"/>
        <v>5000</v>
      </c>
      <c r="NJN48" s="363"/>
      <c r="NJO48" s="255">
        <f t="shared" si="4866"/>
        <v>5000</v>
      </c>
      <c r="NJP48" s="363"/>
      <c r="NJQ48" s="255">
        <f t="shared" si="4867"/>
        <v>5000</v>
      </c>
      <c r="NJR48" s="363"/>
      <c r="NJS48" s="255">
        <f t="shared" si="4868"/>
        <v>5000</v>
      </c>
      <c r="NJT48" s="363"/>
      <c r="NJU48" s="255">
        <f t="shared" si="4869"/>
        <v>5000</v>
      </c>
      <c r="NJV48" s="363"/>
      <c r="NJW48" s="255">
        <f t="shared" si="4870"/>
        <v>5000</v>
      </c>
      <c r="NJX48" s="363"/>
      <c r="NJY48" s="255">
        <f t="shared" si="4871"/>
        <v>5000</v>
      </c>
      <c r="NJZ48" s="363"/>
      <c r="NKA48" s="255">
        <f t="shared" si="4872"/>
        <v>5000</v>
      </c>
      <c r="NKB48" s="363"/>
      <c r="NKC48" s="255">
        <f t="shared" si="4873"/>
        <v>5000</v>
      </c>
      <c r="NKD48" s="363"/>
      <c r="NKE48" s="255">
        <f t="shared" si="4874"/>
        <v>5000</v>
      </c>
      <c r="NKF48" s="363"/>
      <c r="NKG48" s="255">
        <f t="shared" si="4875"/>
        <v>5000</v>
      </c>
      <c r="NKH48" s="363"/>
      <c r="NKI48" s="255">
        <f t="shared" si="4876"/>
        <v>5000</v>
      </c>
      <c r="NKJ48" s="363"/>
      <c r="NKK48" s="255">
        <f t="shared" si="4877"/>
        <v>5000</v>
      </c>
      <c r="NKL48" s="363"/>
      <c r="NKM48" s="255">
        <f t="shared" si="4878"/>
        <v>5000</v>
      </c>
      <c r="NKN48" s="363"/>
      <c r="NKO48" s="255">
        <f t="shared" si="4879"/>
        <v>5000</v>
      </c>
      <c r="NKP48" s="363"/>
      <c r="NKQ48" s="255">
        <f t="shared" si="4880"/>
        <v>5000</v>
      </c>
      <c r="NKR48" s="363"/>
      <c r="NKS48" s="255">
        <f t="shared" si="4881"/>
        <v>5000</v>
      </c>
      <c r="NKT48" s="363"/>
      <c r="NKU48" s="255">
        <f t="shared" si="4882"/>
        <v>5000</v>
      </c>
      <c r="NKV48" s="363"/>
      <c r="NKW48" s="255">
        <f t="shared" si="4883"/>
        <v>5000</v>
      </c>
      <c r="NKX48" s="363"/>
      <c r="NKY48" s="255">
        <f t="shared" si="4884"/>
        <v>5000</v>
      </c>
      <c r="NKZ48" s="363"/>
      <c r="NLA48" s="255">
        <f t="shared" si="4885"/>
        <v>5000</v>
      </c>
      <c r="NLB48" s="363"/>
      <c r="NLC48" s="255">
        <f t="shared" si="4886"/>
        <v>5000</v>
      </c>
      <c r="NLD48" s="363"/>
      <c r="NLE48" s="255">
        <f t="shared" si="4887"/>
        <v>5000</v>
      </c>
      <c r="NLF48" s="363"/>
      <c r="NLG48" s="255">
        <f t="shared" si="4888"/>
        <v>5000</v>
      </c>
      <c r="NLH48" s="363"/>
      <c r="NLI48" s="255">
        <f t="shared" si="4889"/>
        <v>5000</v>
      </c>
      <c r="NLJ48" s="363"/>
      <c r="NLK48" s="255">
        <f t="shared" si="4890"/>
        <v>5000</v>
      </c>
      <c r="NLL48" s="363"/>
      <c r="NLM48" s="255">
        <f t="shared" si="4891"/>
        <v>5000</v>
      </c>
      <c r="NLN48" s="363"/>
      <c r="NLO48" s="255">
        <f t="shared" si="4892"/>
        <v>5000</v>
      </c>
      <c r="NLP48" s="363"/>
      <c r="NLQ48" s="255">
        <f t="shared" si="4893"/>
        <v>5000</v>
      </c>
      <c r="NLR48" s="363"/>
      <c r="NLS48" s="255">
        <f t="shared" si="4894"/>
        <v>5000</v>
      </c>
      <c r="NLT48" s="363"/>
      <c r="NLU48" s="255">
        <f t="shared" si="4895"/>
        <v>5000</v>
      </c>
      <c r="NLV48" s="363"/>
      <c r="NLW48" s="255">
        <f t="shared" si="4896"/>
        <v>5000</v>
      </c>
      <c r="NLX48" s="363"/>
      <c r="NLY48" s="255">
        <f t="shared" si="4897"/>
        <v>5000</v>
      </c>
      <c r="NLZ48" s="363"/>
      <c r="NMA48" s="255">
        <f t="shared" si="4898"/>
        <v>5000</v>
      </c>
      <c r="NMB48" s="363"/>
      <c r="NMC48" s="255">
        <f t="shared" si="4899"/>
        <v>5000</v>
      </c>
      <c r="NMD48" s="363"/>
      <c r="NME48" s="255">
        <f t="shared" si="4900"/>
        <v>5000</v>
      </c>
      <c r="NMF48" s="363"/>
      <c r="NMG48" s="255">
        <f t="shared" si="4901"/>
        <v>5000</v>
      </c>
      <c r="NMH48" s="363"/>
      <c r="NMI48" s="255">
        <f t="shared" si="4902"/>
        <v>5000</v>
      </c>
      <c r="NMJ48" s="363"/>
      <c r="NMK48" s="255">
        <f t="shared" si="4903"/>
        <v>5000</v>
      </c>
      <c r="NML48" s="363"/>
      <c r="NMM48" s="255">
        <f t="shared" si="4904"/>
        <v>5000</v>
      </c>
      <c r="NMN48" s="363"/>
      <c r="NMO48" s="255">
        <f t="shared" si="4905"/>
        <v>5000</v>
      </c>
      <c r="NMP48" s="363"/>
      <c r="NMQ48" s="255">
        <f t="shared" si="4906"/>
        <v>5000</v>
      </c>
      <c r="NMR48" s="363"/>
      <c r="NMS48" s="255">
        <f t="shared" si="4907"/>
        <v>5000</v>
      </c>
      <c r="NMT48" s="363"/>
      <c r="NMU48" s="255">
        <f t="shared" si="4908"/>
        <v>5000</v>
      </c>
      <c r="NMV48" s="363"/>
      <c r="NMW48" s="255">
        <f t="shared" si="4909"/>
        <v>5000</v>
      </c>
      <c r="NMX48" s="363"/>
      <c r="NMY48" s="255">
        <f t="shared" si="4910"/>
        <v>5000</v>
      </c>
      <c r="NMZ48" s="363"/>
      <c r="NNA48" s="255">
        <f t="shared" si="4911"/>
        <v>5000</v>
      </c>
      <c r="NNB48" s="363"/>
      <c r="NNC48" s="255">
        <f t="shared" si="4912"/>
        <v>5000</v>
      </c>
      <c r="NND48" s="363"/>
      <c r="NNE48" s="255">
        <f t="shared" si="4913"/>
        <v>5000</v>
      </c>
      <c r="NNF48" s="363"/>
      <c r="NNG48" s="255">
        <f t="shared" si="4914"/>
        <v>5000</v>
      </c>
      <c r="NNH48" s="363"/>
      <c r="NNI48" s="255">
        <f t="shared" si="4915"/>
        <v>5000</v>
      </c>
      <c r="NNJ48" s="363"/>
      <c r="NNK48" s="255">
        <f t="shared" si="4916"/>
        <v>5000</v>
      </c>
      <c r="NNL48" s="363"/>
      <c r="NNM48" s="255">
        <f t="shared" si="4917"/>
        <v>5000</v>
      </c>
      <c r="NNN48" s="363"/>
      <c r="NNO48" s="255">
        <f t="shared" si="4918"/>
        <v>5000</v>
      </c>
      <c r="NNP48" s="363"/>
      <c r="NNQ48" s="255">
        <f t="shared" si="4919"/>
        <v>5000</v>
      </c>
      <c r="NNR48" s="363"/>
      <c r="NNS48" s="255">
        <f t="shared" si="4920"/>
        <v>5000</v>
      </c>
      <c r="NNT48" s="363"/>
      <c r="NNU48" s="255">
        <f t="shared" si="4921"/>
        <v>5000</v>
      </c>
      <c r="NNV48" s="363"/>
      <c r="NNW48" s="255">
        <f t="shared" si="4922"/>
        <v>5000</v>
      </c>
      <c r="NNX48" s="363"/>
      <c r="NNY48" s="255">
        <f t="shared" si="4923"/>
        <v>5000</v>
      </c>
      <c r="NNZ48" s="363"/>
      <c r="NOA48" s="255">
        <f t="shared" si="4924"/>
        <v>5000</v>
      </c>
      <c r="NOB48" s="363"/>
      <c r="NOC48" s="255">
        <f t="shared" si="4925"/>
        <v>5000</v>
      </c>
      <c r="NOD48" s="363"/>
      <c r="NOE48" s="255">
        <f t="shared" si="4926"/>
        <v>5000</v>
      </c>
      <c r="NOF48" s="363"/>
      <c r="NOG48" s="255">
        <f t="shared" si="4927"/>
        <v>5000</v>
      </c>
      <c r="NOH48" s="363"/>
      <c r="NOI48" s="255">
        <f t="shared" si="4928"/>
        <v>5000</v>
      </c>
      <c r="NOJ48" s="363"/>
      <c r="NOK48" s="255">
        <f t="shared" si="4929"/>
        <v>5000</v>
      </c>
      <c r="NOL48" s="363"/>
      <c r="NOM48" s="255">
        <f t="shared" si="4930"/>
        <v>5000</v>
      </c>
      <c r="NON48" s="363"/>
      <c r="NOO48" s="255">
        <f t="shared" si="4931"/>
        <v>5000</v>
      </c>
      <c r="NOP48" s="363"/>
      <c r="NOQ48" s="255">
        <f t="shared" si="4932"/>
        <v>5000</v>
      </c>
      <c r="NOR48" s="363"/>
      <c r="NOS48" s="255">
        <f t="shared" si="4933"/>
        <v>5000</v>
      </c>
      <c r="NOT48" s="363"/>
      <c r="NOU48" s="255">
        <f t="shared" si="4934"/>
        <v>5000</v>
      </c>
      <c r="NOV48" s="363"/>
      <c r="NOW48" s="255">
        <f t="shared" si="4935"/>
        <v>5000</v>
      </c>
      <c r="NOX48" s="363"/>
      <c r="NOY48" s="255">
        <f t="shared" si="4936"/>
        <v>5000</v>
      </c>
      <c r="NOZ48" s="363"/>
      <c r="NPA48" s="255">
        <f t="shared" si="4937"/>
        <v>5000</v>
      </c>
      <c r="NPB48" s="363"/>
      <c r="NPC48" s="255">
        <f t="shared" si="4938"/>
        <v>5000</v>
      </c>
      <c r="NPD48" s="363"/>
      <c r="NPE48" s="255">
        <f t="shared" si="4939"/>
        <v>5000</v>
      </c>
      <c r="NPF48" s="363"/>
      <c r="NPG48" s="255">
        <f t="shared" si="4940"/>
        <v>5000</v>
      </c>
      <c r="NPH48" s="363"/>
      <c r="NPI48" s="255">
        <f t="shared" si="4941"/>
        <v>5000</v>
      </c>
      <c r="NPJ48" s="363"/>
      <c r="NPK48" s="255">
        <f t="shared" si="4942"/>
        <v>5000</v>
      </c>
      <c r="NPL48" s="363"/>
      <c r="NPM48" s="255">
        <f t="shared" si="4943"/>
        <v>5000</v>
      </c>
      <c r="NPN48" s="363"/>
      <c r="NPO48" s="255">
        <f t="shared" si="4944"/>
        <v>5000</v>
      </c>
      <c r="NPP48" s="363"/>
      <c r="NPQ48" s="255">
        <f t="shared" si="4945"/>
        <v>5000</v>
      </c>
      <c r="NPR48" s="363"/>
      <c r="NPS48" s="255">
        <f t="shared" si="4946"/>
        <v>5000</v>
      </c>
      <c r="NPT48" s="363"/>
      <c r="NPU48" s="255">
        <f t="shared" si="4947"/>
        <v>5000</v>
      </c>
      <c r="NPV48" s="363"/>
      <c r="NPW48" s="255">
        <f t="shared" si="4948"/>
        <v>5000</v>
      </c>
      <c r="NPX48" s="363"/>
      <c r="NPY48" s="255">
        <f t="shared" si="4949"/>
        <v>5000</v>
      </c>
      <c r="NPZ48" s="363"/>
      <c r="NQA48" s="255">
        <f t="shared" si="4950"/>
        <v>5000</v>
      </c>
      <c r="NQB48" s="363"/>
      <c r="NQC48" s="255">
        <f t="shared" si="4951"/>
        <v>5000</v>
      </c>
      <c r="NQD48" s="363"/>
      <c r="NQE48" s="255">
        <f t="shared" si="4952"/>
        <v>5000</v>
      </c>
      <c r="NQF48" s="363"/>
      <c r="NQG48" s="255">
        <f t="shared" si="4953"/>
        <v>5000</v>
      </c>
      <c r="NQH48" s="363"/>
      <c r="NQI48" s="255">
        <f t="shared" si="4954"/>
        <v>5000</v>
      </c>
      <c r="NQJ48" s="363"/>
      <c r="NQK48" s="255">
        <f t="shared" si="4955"/>
        <v>5000</v>
      </c>
      <c r="NQL48" s="363"/>
      <c r="NQM48" s="255">
        <f t="shared" si="4956"/>
        <v>5000</v>
      </c>
      <c r="NQN48" s="363"/>
      <c r="NQO48" s="255">
        <f t="shared" si="4957"/>
        <v>5000</v>
      </c>
      <c r="NQP48" s="363"/>
      <c r="NQQ48" s="255">
        <f t="shared" si="4958"/>
        <v>5000</v>
      </c>
      <c r="NQR48" s="363"/>
      <c r="NQS48" s="255">
        <f t="shared" si="4959"/>
        <v>5000</v>
      </c>
      <c r="NQT48" s="363"/>
      <c r="NQU48" s="255">
        <f t="shared" si="4960"/>
        <v>5000</v>
      </c>
      <c r="NQV48" s="363"/>
      <c r="NQW48" s="255">
        <f t="shared" si="4961"/>
        <v>5000</v>
      </c>
      <c r="NQX48" s="363"/>
      <c r="NQY48" s="255">
        <f t="shared" si="4962"/>
        <v>5000</v>
      </c>
      <c r="NQZ48" s="363"/>
      <c r="NRA48" s="255">
        <f t="shared" si="4963"/>
        <v>5000</v>
      </c>
      <c r="NRB48" s="363"/>
      <c r="NRC48" s="255">
        <f t="shared" si="4964"/>
        <v>5000</v>
      </c>
      <c r="NRD48" s="363"/>
      <c r="NRE48" s="255">
        <f t="shared" si="4965"/>
        <v>5000</v>
      </c>
      <c r="NRF48" s="363"/>
      <c r="NRG48" s="255">
        <f t="shared" si="4966"/>
        <v>5000</v>
      </c>
      <c r="NRH48" s="363"/>
      <c r="NRI48" s="255">
        <f t="shared" si="4967"/>
        <v>5000</v>
      </c>
      <c r="NRJ48" s="363"/>
      <c r="NRK48" s="255">
        <f t="shared" si="4968"/>
        <v>5000</v>
      </c>
      <c r="NRL48" s="363"/>
      <c r="NRM48" s="255">
        <f t="shared" si="4969"/>
        <v>5000</v>
      </c>
      <c r="NRN48" s="363"/>
      <c r="NRO48" s="255">
        <f t="shared" si="4970"/>
        <v>5000</v>
      </c>
      <c r="NRP48" s="363"/>
      <c r="NRQ48" s="255">
        <f t="shared" si="4971"/>
        <v>5000</v>
      </c>
      <c r="NRR48" s="363"/>
      <c r="NRS48" s="255">
        <f t="shared" si="4972"/>
        <v>5000</v>
      </c>
      <c r="NRT48" s="363"/>
      <c r="NRU48" s="255">
        <f t="shared" si="4973"/>
        <v>5000</v>
      </c>
      <c r="NRV48" s="363"/>
      <c r="NRW48" s="255">
        <f t="shared" si="4974"/>
        <v>5000</v>
      </c>
      <c r="NRX48" s="363"/>
      <c r="NRY48" s="255">
        <f t="shared" si="4975"/>
        <v>5000</v>
      </c>
      <c r="NRZ48" s="363"/>
      <c r="NSA48" s="255">
        <f t="shared" si="4976"/>
        <v>5000</v>
      </c>
      <c r="NSB48" s="363"/>
      <c r="NSC48" s="255">
        <f t="shared" si="4977"/>
        <v>5000</v>
      </c>
      <c r="NSD48" s="363"/>
      <c r="NSE48" s="255">
        <f t="shared" si="4978"/>
        <v>5000</v>
      </c>
      <c r="NSF48" s="363"/>
      <c r="NSG48" s="255">
        <f t="shared" si="4979"/>
        <v>5000</v>
      </c>
      <c r="NSH48" s="363"/>
      <c r="NSI48" s="255">
        <f t="shared" si="4980"/>
        <v>5000</v>
      </c>
      <c r="NSJ48" s="363"/>
      <c r="NSK48" s="255">
        <f t="shared" si="4981"/>
        <v>5000</v>
      </c>
      <c r="NSL48" s="363"/>
      <c r="NSM48" s="255">
        <f t="shared" si="4982"/>
        <v>5000</v>
      </c>
      <c r="NSN48" s="363"/>
      <c r="NSO48" s="255">
        <f t="shared" si="4983"/>
        <v>5000</v>
      </c>
      <c r="NSP48" s="363"/>
      <c r="NSQ48" s="255">
        <f t="shared" si="4984"/>
        <v>5000</v>
      </c>
      <c r="NSR48" s="363"/>
      <c r="NSS48" s="255">
        <f t="shared" si="4985"/>
        <v>5000</v>
      </c>
      <c r="NST48" s="363"/>
      <c r="NSU48" s="255">
        <f t="shared" si="4986"/>
        <v>5000</v>
      </c>
      <c r="NSV48" s="363"/>
      <c r="NSW48" s="255">
        <f t="shared" si="4987"/>
        <v>5000</v>
      </c>
      <c r="NSX48" s="363"/>
      <c r="NSY48" s="255">
        <f t="shared" si="4988"/>
        <v>5000</v>
      </c>
      <c r="NSZ48" s="363"/>
      <c r="NTA48" s="255">
        <f t="shared" si="4989"/>
        <v>5000</v>
      </c>
      <c r="NTB48" s="363"/>
      <c r="NTC48" s="255">
        <f t="shared" si="4990"/>
        <v>5000</v>
      </c>
      <c r="NTD48" s="363"/>
      <c r="NTE48" s="255">
        <f t="shared" si="4991"/>
        <v>5000</v>
      </c>
      <c r="NTF48" s="363"/>
      <c r="NTG48" s="255">
        <f t="shared" si="4992"/>
        <v>5000</v>
      </c>
      <c r="NTH48" s="363"/>
      <c r="NTI48" s="255">
        <f t="shared" si="4993"/>
        <v>5000</v>
      </c>
      <c r="NTJ48" s="363"/>
      <c r="NTK48" s="255">
        <f t="shared" si="4994"/>
        <v>5000</v>
      </c>
      <c r="NTL48" s="363"/>
      <c r="NTM48" s="255">
        <f t="shared" si="4995"/>
        <v>5000</v>
      </c>
      <c r="NTN48" s="363"/>
      <c r="NTO48" s="255">
        <f t="shared" si="4996"/>
        <v>5000</v>
      </c>
      <c r="NTP48" s="363"/>
      <c r="NTQ48" s="255">
        <f t="shared" si="4997"/>
        <v>5000</v>
      </c>
      <c r="NTR48" s="363"/>
      <c r="NTS48" s="255">
        <f t="shared" si="4998"/>
        <v>5000</v>
      </c>
      <c r="NTT48" s="363"/>
      <c r="NTU48" s="255">
        <f t="shared" si="4999"/>
        <v>5000</v>
      </c>
      <c r="NTV48" s="363"/>
      <c r="NTW48" s="255">
        <f t="shared" si="5000"/>
        <v>5000</v>
      </c>
      <c r="NTX48" s="363"/>
      <c r="NTY48" s="255">
        <f t="shared" si="5001"/>
        <v>5000</v>
      </c>
      <c r="NTZ48" s="363"/>
      <c r="NUA48" s="255">
        <f t="shared" si="5002"/>
        <v>5000</v>
      </c>
      <c r="NUB48" s="363"/>
      <c r="NUC48" s="255">
        <f t="shared" si="5003"/>
        <v>5000</v>
      </c>
      <c r="NUD48" s="363"/>
      <c r="NUE48" s="255">
        <f t="shared" si="5004"/>
        <v>5000</v>
      </c>
      <c r="NUF48" s="363"/>
      <c r="NUG48" s="255">
        <f t="shared" si="5005"/>
        <v>5000</v>
      </c>
      <c r="NUH48" s="363"/>
      <c r="NUI48" s="255">
        <f t="shared" si="5006"/>
        <v>5000</v>
      </c>
      <c r="NUJ48" s="363"/>
      <c r="NUK48" s="255">
        <f t="shared" si="5007"/>
        <v>5000</v>
      </c>
      <c r="NUL48" s="363"/>
      <c r="NUM48" s="255">
        <f t="shared" si="5008"/>
        <v>5000</v>
      </c>
      <c r="NUN48" s="363"/>
      <c r="NUO48" s="255">
        <f t="shared" si="5009"/>
        <v>5000</v>
      </c>
      <c r="NUP48" s="363"/>
      <c r="NUQ48" s="255">
        <f t="shared" si="5010"/>
        <v>5000</v>
      </c>
      <c r="NUR48" s="363"/>
      <c r="NUS48" s="255">
        <f t="shared" si="5011"/>
        <v>5000</v>
      </c>
      <c r="NUT48" s="363"/>
      <c r="NUU48" s="255">
        <f t="shared" si="5012"/>
        <v>5000</v>
      </c>
      <c r="NUV48" s="363"/>
      <c r="NUW48" s="255">
        <f t="shared" si="5013"/>
        <v>5000</v>
      </c>
      <c r="NUX48" s="363"/>
      <c r="NUY48" s="255">
        <f t="shared" si="5014"/>
        <v>5000</v>
      </c>
      <c r="NUZ48" s="363"/>
      <c r="NVA48" s="255">
        <f t="shared" si="5015"/>
        <v>5000</v>
      </c>
      <c r="NVB48" s="363"/>
      <c r="NVC48" s="255">
        <f t="shared" si="5016"/>
        <v>5000</v>
      </c>
      <c r="NVD48" s="363"/>
      <c r="NVE48" s="255">
        <f t="shared" si="5017"/>
        <v>5000</v>
      </c>
      <c r="NVF48" s="363"/>
      <c r="NVG48" s="255">
        <f t="shared" si="5018"/>
        <v>5000</v>
      </c>
      <c r="NVH48" s="363"/>
      <c r="NVI48" s="255">
        <f t="shared" si="5019"/>
        <v>5000</v>
      </c>
      <c r="NVJ48" s="363"/>
      <c r="NVK48" s="255">
        <f t="shared" si="5020"/>
        <v>5000</v>
      </c>
      <c r="NVL48" s="363"/>
      <c r="NVM48" s="255">
        <f t="shared" si="5021"/>
        <v>5000</v>
      </c>
      <c r="NVN48" s="363"/>
      <c r="NVO48" s="255">
        <f t="shared" si="5022"/>
        <v>5000</v>
      </c>
      <c r="NVP48" s="363"/>
      <c r="NVQ48" s="255">
        <f t="shared" si="5023"/>
        <v>5000</v>
      </c>
      <c r="NVR48" s="363"/>
      <c r="NVS48" s="255">
        <f t="shared" si="5024"/>
        <v>5000</v>
      </c>
      <c r="NVT48" s="363"/>
      <c r="NVU48" s="255">
        <f t="shared" si="5025"/>
        <v>5000</v>
      </c>
      <c r="NVV48" s="363"/>
      <c r="NVW48" s="255">
        <f t="shared" si="5026"/>
        <v>5000</v>
      </c>
      <c r="NVX48" s="363"/>
      <c r="NVY48" s="255">
        <f t="shared" si="5027"/>
        <v>5000</v>
      </c>
      <c r="NVZ48" s="363"/>
      <c r="NWA48" s="255">
        <f t="shared" si="5028"/>
        <v>5000</v>
      </c>
      <c r="NWB48" s="363"/>
      <c r="NWC48" s="255">
        <f t="shared" si="5029"/>
        <v>5000</v>
      </c>
      <c r="NWD48" s="363"/>
      <c r="NWE48" s="255">
        <f t="shared" si="5030"/>
        <v>5000</v>
      </c>
      <c r="NWF48" s="363"/>
      <c r="NWG48" s="255">
        <f t="shared" si="5031"/>
        <v>5000</v>
      </c>
      <c r="NWH48" s="363"/>
      <c r="NWI48" s="255">
        <f t="shared" si="5032"/>
        <v>5000</v>
      </c>
      <c r="NWJ48" s="363"/>
      <c r="NWK48" s="255">
        <f t="shared" si="5033"/>
        <v>5000</v>
      </c>
      <c r="NWL48" s="363"/>
      <c r="NWM48" s="255">
        <f t="shared" si="5034"/>
        <v>5000</v>
      </c>
      <c r="NWN48" s="363"/>
      <c r="NWO48" s="255">
        <f t="shared" si="5035"/>
        <v>5000</v>
      </c>
      <c r="NWP48" s="363"/>
      <c r="NWQ48" s="255">
        <f t="shared" si="5036"/>
        <v>5000</v>
      </c>
      <c r="NWR48" s="363"/>
      <c r="NWS48" s="255">
        <f t="shared" si="5037"/>
        <v>5000</v>
      </c>
      <c r="NWT48" s="363"/>
      <c r="NWU48" s="255">
        <f t="shared" si="5038"/>
        <v>5000</v>
      </c>
      <c r="NWV48" s="363"/>
      <c r="NWW48" s="255">
        <f t="shared" si="5039"/>
        <v>5000</v>
      </c>
      <c r="NWX48" s="363"/>
      <c r="NWY48" s="255">
        <f t="shared" si="5040"/>
        <v>5000</v>
      </c>
      <c r="NWZ48" s="363"/>
      <c r="NXA48" s="255">
        <f t="shared" si="5041"/>
        <v>5000</v>
      </c>
      <c r="NXB48" s="363"/>
      <c r="NXC48" s="255">
        <f t="shared" si="5042"/>
        <v>5000</v>
      </c>
      <c r="NXD48" s="363"/>
      <c r="NXE48" s="255">
        <f t="shared" si="5043"/>
        <v>5000</v>
      </c>
      <c r="NXF48" s="363"/>
      <c r="NXG48" s="255">
        <f t="shared" si="5044"/>
        <v>5000</v>
      </c>
      <c r="NXH48" s="363"/>
      <c r="NXI48" s="255">
        <f t="shared" si="5045"/>
        <v>5000</v>
      </c>
      <c r="NXJ48" s="363"/>
      <c r="NXK48" s="255">
        <f t="shared" si="5046"/>
        <v>5000</v>
      </c>
      <c r="NXL48" s="363"/>
      <c r="NXM48" s="255">
        <f t="shared" si="5047"/>
        <v>5000</v>
      </c>
      <c r="NXN48" s="363"/>
      <c r="NXO48" s="255">
        <f t="shared" si="5048"/>
        <v>5000</v>
      </c>
      <c r="NXP48" s="363"/>
      <c r="NXQ48" s="255">
        <f t="shared" si="5049"/>
        <v>5000</v>
      </c>
      <c r="NXR48" s="363"/>
      <c r="NXS48" s="255">
        <f t="shared" si="5050"/>
        <v>5000</v>
      </c>
      <c r="NXT48" s="363"/>
      <c r="NXU48" s="255">
        <f t="shared" si="5051"/>
        <v>5000</v>
      </c>
      <c r="NXV48" s="363"/>
      <c r="NXW48" s="255">
        <f t="shared" si="5052"/>
        <v>5000</v>
      </c>
      <c r="NXX48" s="363"/>
      <c r="NXY48" s="255">
        <f t="shared" si="5053"/>
        <v>5000</v>
      </c>
      <c r="NXZ48" s="363"/>
      <c r="NYA48" s="255">
        <f t="shared" si="5054"/>
        <v>5000</v>
      </c>
      <c r="NYB48" s="363"/>
      <c r="NYC48" s="255">
        <f t="shared" si="5055"/>
        <v>5000</v>
      </c>
      <c r="NYD48" s="363"/>
      <c r="NYE48" s="255">
        <f t="shared" si="5056"/>
        <v>5000</v>
      </c>
      <c r="NYF48" s="363"/>
      <c r="NYG48" s="255">
        <f t="shared" si="5057"/>
        <v>5000</v>
      </c>
      <c r="NYH48" s="363"/>
      <c r="NYI48" s="255">
        <f t="shared" si="5058"/>
        <v>5000</v>
      </c>
      <c r="NYJ48" s="363"/>
      <c r="NYK48" s="255">
        <f t="shared" si="5059"/>
        <v>5000</v>
      </c>
      <c r="NYL48" s="363"/>
      <c r="NYM48" s="255">
        <f t="shared" si="5060"/>
        <v>5000</v>
      </c>
      <c r="NYN48" s="363"/>
      <c r="NYO48" s="255">
        <f t="shared" si="5061"/>
        <v>5000</v>
      </c>
      <c r="NYP48" s="363"/>
      <c r="NYQ48" s="255">
        <f t="shared" si="5062"/>
        <v>5000</v>
      </c>
      <c r="NYR48" s="363"/>
      <c r="NYS48" s="255">
        <f t="shared" si="5063"/>
        <v>5000</v>
      </c>
      <c r="NYT48" s="363"/>
      <c r="NYU48" s="255">
        <f t="shared" si="5064"/>
        <v>5000</v>
      </c>
      <c r="NYV48" s="363"/>
      <c r="NYW48" s="255">
        <f t="shared" si="5065"/>
        <v>5000</v>
      </c>
      <c r="NYX48" s="363"/>
      <c r="NYY48" s="255">
        <f t="shared" si="5066"/>
        <v>5000</v>
      </c>
      <c r="NYZ48" s="363"/>
      <c r="NZA48" s="255">
        <f t="shared" si="5067"/>
        <v>5000</v>
      </c>
      <c r="NZB48" s="363"/>
      <c r="NZC48" s="255">
        <f t="shared" si="5068"/>
        <v>5000</v>
      </c>
      <c r="NZD48" s="363"/>
      <c r="NZE48" s="255">
        <f t="shared" si="5069"/>
        <v>5000</v>
      </c>
      <c r="NZF48" s="363"/>
      <c r="NZG48" s="255">
        <f t="shared" si="5070"/>
        <v>5000</v>
      </c>
      <c r="NZH48" s="363"/>
      <c r="NZI48" s="255">
        <f t="shared" si="5071"/>
        <v>5000</v>
      </c>
      <c r="NZJ48" s="363"/>
      <c r="NZK48" s="255">
        <f t="shared" si="5072"/>
        <v>5000</v>
      </c>
      <c r="NZL48" s="363"/>
      <c r="NZM48" s="255">
        <f t="shared" si="5073"/>
        <v>5000</v>
      </c>
      <c r="NZN48" s="363"/>
      <c r="NZO48" s="255">
        <f t="shared" si="5074"/>
        <v>5000</v>
      </c>
      <c r="NZP48" s="363"/>
      <c r="NZQ48" s="255">
        <f t="shared" si="5075"/>
        <v>5000</v>
      </c>
      <c r="NZR48" s="363"/>
      <c r="NZS48" s="255">
        <f t="shared" si="5076"/>
        <v>5000</v>
      </c>
      <c r="NZT48" s="363"/>
      <c r="NZU48" s="255">
        <f t="shared" si="5077"/>
        <v>5000</v>
      </c>
      <c r="NZV48" s="363"/>
      <c r="NZW48" s="255">
        <f t="shared" si="5078"/>
        <v>5000</v>
      </c>
      <c r="NZX48" s="363"/>
      <c r="NZY48" s="255">
        <f t="shared" si="5079"/>
        <v>5000</v>
      </c>
      <c r="NZZ48" s="363"/>
      <c r="OAA48" s="255">
        <f t="shared" si="5080"/>
        <v>5000</v>
      </c>
      <c r="OAB48" s="363"/>
      <c r="OAC48" s="255">
        <f t="shared" si="5081"/>
        <v>5000</v>
      </c>
      <c r="OAD48" s="363"/>
      <c r="OAE48" s="255">
        <f t="shared" si="5082"/>
        <v>5000</v>
      </c>
      <c r="OAF48" s="363"/>
      <c r="OAG48" s="255">
        <f t="shared" si="5083"/>
        <v>5000</v>
      </c>
      <c r="OAH48" s="363"/>
      <c r="OAI48" s="255">
        <f t="shared" si="5084"/>
        <v>5000</v>
      </c>
      <c r="OAJ48" s="363"/>
      <c r="OAK48" s="255">
        <f t="shared" si="5085"/>
        <v>5000</v>
      </c>
      <c r="OAL48" s="363"/>
      <c r="OAM48" s="255">
        <f t="shared" si="5086"/>
        <v>5000</v>
      </c>
      <c r="OAN48" s="363"/>
      <c r="OAO48" s="255">
        <f t="shared" si="5087"/>
        <v>5000</v>
      </c>
      <c r="OAP48" s="363"/>
      <c r="OAQ48" s="255">
        <f t="shared" si="5088"/>
        <v>5000</v>
      </c>
      <c r="OAR48" s="363"/>
      <c r="OAS48" s="255">
        <f t="shared" si="5089"/>
        <v>5000</v>
      </c>
      <c r="OAT48" s="363"/>
      <c r="OAU48" s="255">
        <f t="shared" si="5090"/>
        <v>5000</v>
      </c>
      <c r="OAV48" s="363"/>
      <c r="OAW48" s="255">
        <f t="shared" si="5091"/>
        <v>5000</v>
      </c>
      <c r="OAX48" s="363"/>
      <c r="OAY48" s="255">
        <f t="shared" si="5092"/>
        <v>5000</v>
      </c>
      <c r="OAZ48" s="363"/>
      <c r="OBA48" s="255">
        <f t="shared" si="5093"/>
        <v>5000</v>
      </c>
      <c r="OBB48" s="363"/>
      <c r="OBC48" s="255">
        <f t="shared" si="5094"/>
        <v>5000</v>
      </c>
      <c r="OBD48" s="363"/>
      <c r="OBE48" s="255">
        <f t="shared" si="5095"/>
        <v>5000</v>
      </c>
      <c r="OBF48" s="363"/>
      <c r="OBG48" s="255">
        <f t="shared" si="5096"/>
        <v>5000</v>
      </c>
      <c r="OBH48" s="363"/>
      <c r="OBI48" s="255">
        <f t="shared" si="5097"/>
        <v>5000</v>
      </c>
      <c r="OBJ48" s="363"/>
      <c r="OBK48" s="255">
        <f t="shared" si="5098"/>
        <v>5000</v>
      </c>
      <c r="OBL48" s="363"/>
      <c r="OBM48" s="255">
        <f t="shared" si="5099"/>
        <v>5000</v>
      </c>
      <c r="OBN48" s="363"/>
      <c r="OBO48" s="255">
        <f t="shared" si="5100"/>
        <v>5000</v>
      </c>
      <c r="OBP48" s="363"/>
      <c r="OBQ48" s="255">
        <f t="shared" si="5101"/>
        <v>5000</v>
      </c>
      <c r="OBR48" s="363"/>
      <c r="OBS48" s="255">
        <f t="shared" si="5102"/>
        <v>5000</v>
      </c>
      <c r="OBT48" s="363"/>
      <c r="OBU48" s="255">
        <f t="shared" si="5103"/>
        <v>5000</v>
      </c>
      <c r="OBV48" s="363"/>
      <c r="OBW48" s="255">
        <f t="shared" si="5104"/>
        <v>5000</v>
      </c>
      <c r="OBX48" s="363"/>
      <c r="OBY48" s="255">
        <f t="shared" si="5105"/>
        <v>5000</v>
      </c>
      <c r="OBZ48" s="363"/>
      <c r="OCA48" s="255">
        <f t="shared" si="5106"/>
        <v>5000</v>
      </c>
      <c r="OCB48" s="363"/>
      <c r="OCC48" s="255">
        <f t="shared" si="5107"/>
        <v>5000</v>
      </c>
      <c r="OCD48" s="363"/>
      <c r="OCE48" s="255">
        <f t="shared" si="5108"/>
        <v>5000</v>
      </c>
      <c r="OCF48" s="363"/>
      <c r="OCG48" s="255">
        <f t="shared" si="5109"/>
        <v>5000</v>
      </c>
      <c r="OCH48" s="363"/>
      <c r="OCI48" s="255">
        <f t="shared" si="5110"/>
        <v>5000</v>
      </c>
      <c r="OCJ48" s="363"/>
      <c r="OCK48" s="255">
        <f t="shared" si="5111"/>
        <v>5000</v>
      </c>
      <c r="OCL48" s="363"/>
      <c r="OCM48" s="255">
        <f t="shared" si="5112"/>
        <v>5000</v>
      </c>
      <c r="OCN48" s="363"/>
      <c r="OCO48" s="255">
        <f t="shared" si="5113"/>
        <v>5000</v>
      </c>
      <c r="OCP48" s="363"/>
      <c r="OCQ48" s="255">
        <f t="shared" si="5114"/>
        <v>5000</v>
      </c>
      <c r="OCR48" s="363"/>
      <c r="OCS48" s="255">
        <f t="shared" si="5115"/>
        <v>5000</v>
      </c>
      <c r="OCT48" s="363"/>
      <c r="OCU48" s="255">
        <f t="shared" si="5116"/>
        <v>5000</v>
      </c>
      <c r="OCV48" s="363"/>
      <c r="OCW48" s="255">
        <f t="shared" si="5117"/>
        <v>5000</v>
      </c>
      <c r="OCX48" s="363"/>
      <c r="OCY48" s="255">
        <f t="shared" si="5118"/>
        <v>5000</v>
      </c>
      <c r="OCZ48" s="363"/>
      <c r="ODA48" s="255">
        <f t="shared" si="5119"/>
        <v>5000</v>
      </c>
      <c r="ODB48" s="363"/>
      <c r="ODC48" s="255">
        <f t="shared" si="5120"/>
        <v>5000</v>
      </c>
      <c r="ODD48" s="363"/>
      <c r="ODE48" s="255">
        <f t="shared" si="5121"/>
        <v>5000</v>
      </c>
      <c r="ODF48" s="363"/>
      <c r="ODG48" s="255">
        <f t="shared" si="5122"/>
        <v>5000</v>
      </c>
      <c r="ODH48" s="363"/>
      <c r="ODI48" s="255">
        <f t="shared" si="5123"/>
        <v>5000</v>
      </c>
      <c r="ODJ48" s="363"/>
      <c r="ODK48" s="255">
        <f t="shared" si="5124"/>
        <v>5000</v>
      </c>
      <c r="ODL48" s="363"/>
      <c r="ODM48" s="255">
        <f t="shared" si="5125"/>
        <v>5000</v>
      </c>
      <c r="ODN48" s="363"/>
      <c r="ODO48" s="255">
        <f t="shared" si="5126"/>
        <v>5000</v>
      </c>
      <c r="ODP48" s="363"/>
      <c r="ODQ48" s="255">
        <f t="shared" si="5127"/>
        <v>5000</v>
      </c>
      <c r="ODR48" s="363"/>
      <c r="ODS48" s="255">
        <f t="shared" si="5128"/>
        <v>5000</v>
      </c>
      <c r="ODT48" s="363"/>
      <c r="ODU48" s="255">
        <f t="shared" si="5129"/>
        <v>5000</v>
      </c>
      <c r="ODV48" s="363"/>
      <c r="ODW48" s="255">
        <f t="shared" si="5130"/>
        <v>5000</v>
      </c>
      <c r="ODX48" s="363"/>
      <c r="ODY48" s="255">
        <f t="shared" si="5131"/>
        <v>5000</v>
      </c>
      <c r="ODZ48" s="363"/>
      <c r="OEA48" s="255">
        <f t="shared" si="5132"/>
        <v>5000</v>
      </c>
      <c r="OEB48" s="363"/>
      <c r="OEC48" s="255">
        <f t="shared" si="5133"/>
        <v>5000</v>
      </c>
      <c r="OED48" s="363"/>
      <c r="OEE48" s="255">
        <f t="shared" si="5134"/>
        <v>5000</v>
      </c>
      <c r="OEF48" s="363"/>
      <c r="OEG48" s="255">
        <f t="shared" si="5135"/>
        <v>5000</v>
      </c>
      <c r="OEH48" s="363"/>
      <c r="OEI48" s="255">
        <f t="shared" si="5136"/>
        <v>5000</v>
      </c>
      <c r="OEJ48" s="363"/>
      <c r="OEK48" s="255">
        <f t="shared" si="5137"/>
        <v>5000</v>
      </c>
      <c r="OEL48" s="363"/>
      <c r="OEM48" s="255">
        <f t="shared" si="5138"/>
        <v>5000</v>
      </c>
      <c r="OEN48" s="363"/>
      <c r="OEO48" s="255">
        <f t="shared" si="5139"/>
        <v>5000</v>
      </c>
      <c r="OEP48" s="363"/>
      <c r="OEQ48" s="255">
        <f t="shared" si="5140"/>
        <v>5000</v>
      </c>
      <c r="OER48" s="363"/>
      <c r="OES48" s="255">
        <f t="shared" si="5141"/>
        <v>5000</v>
      </c>
      <c r="OET48" s="363"/>
      <c r="OEU48" s="255">
        <f t="shared" si="5142"/>
        <v>5000</v>
      </c>
      <c r="OEV48" s="363"/>
      <c r="OEW48" s="255">
        <f t="shared" si="5143"/>
        <v>5000</v>
      </c>
      <c r="OEX48" s="363"/>
      <c r="OEY48" s="255">
        <f t="shared" si="5144"/>
        <v>5000</v>
      </c>
      <c r="OEZ48" s="363"/>
      <c r="OFA48" s="255">
        <f t="shared" si="5145"/>
        <v>5000</v>
      </c>
      <c r="OFB48" s="363"/>
      <c r="OFC48" s="255">
        <f t="shared" si="5146"/>
        <v>5000</v>
      </c>
      <c r="OFD48" s="363"/>
      <c r="OFE48" s="255">
        <f t="shared" si="5147"/>
        <v>5000</v>
      </c>
      <c r="OFF48" s="363"/>
      <c r="OFG48" s="255">
        <f t="shared" si="5148"/>
        <v>5000</v>
      </c>
      <c r="OFH48" s="363"/>
      <c r="OFI48" s="255">
        <f t="shared" si="5149"/>
        <v>5000</v>
      </c>
      <c r="OFJ48" s="363"/>
      <c r="OFK48" s="255">
        <f t="shared" si="5150"/>
        <v>5000</v>
      </c>
      <c r="OFL48" s="363"/>
      <c r="OFM48" s="255">
        <f t="shared" si="5151"/>
        <v>5000</v>
      </c>
      <c r="OFN48" s="363"/>
      <c r="OFO48" s="255">
        <f t="shared" si="5152"/>
        <v>5000</v>
      </c>
      <c r="OFP48" s="363"/>
      <c r="OFQ48" s="255">
        <f t="shared" si="5153"/>
        <v>5000</v>
      </c>
      <c r="OFR48" s="363"/>
      <c r="OFS48" s="255">
        <f t="shared" si="5154"/>
        <v>5000</v>
      </c>
      <c r="OFT48" s="363"/>
      <c r="OFU48" s="255">
        <f t="shared" si="5155"/>
        <v>5000</v>
      </c>
      <c r="OFV48" s="363"/>
      <c r="OFW48" s="255">
        <f t="shared" si="5156"/>
        <v>5000</v>
      </c>
      <c r="OFX48" s="363"/>
      <c r="OFY48" s="255">
        <f t="shared" si="5157"/>
        <v>5000</v>
      </c>
      <c r="OFZ48" s="363"/>
      <c r="OGA48" s="255">
        <f t="shared" si="5158"/>
        <v>5000</v>
      </c>
      <c r="OGB48" s="363"/>
      <c r="OGC48" s="255">
        <f t="shared" si="5159"/>
        <v>5000</v>
      </c>
      <c r="OGD48" s="363"/>
      <c r="OGE48" s="255">
        <f t="shared" si="5160"/>
        <v>5000</v>
      </c>
      <c r="OGF48" s="363"/>
      <c r="OGG48" s="255">
        <f t="shared" si="5161"/>
        <v>5000</v>
      </c>
      <c r="OGH48" s="363"/>
      <c r="OGI48" s="255">
        <f t="shared" si="5162"/>
        <v>5000</v>
      </c>
      <c r="OGJ48" s="363"/>
      <c r="OGK48" s="255">
        <f t="shared" si="5163"/>
        <v>5000</v>
      </c>
      <c r="OGL48" s="363"/>
      <c r="OGM48" s="255">
        <f t="shared" si="5164"/>
        <v>5000</v>
      </c>
      <c r="OGN48" s="363"/>
      <c r="OGO48" s="255">
        <f t="shared" si="5165"/>
        <v>5000</v>
      </c>
      <c r="OGP48" s="363"/>
      <c r="OGQ48" s="255">
        <f t="shared" si="5166"/>
        <v>5000</v>
      </c>
      <c r="OGR48" s="363"/>
      <c r="OGS48" s="255">
        <f t="shared" si="5167"/>
        <v>5000</v>
      </c>
      <c r="OGT48" s="363"/>
      <c r="OGU48" s="255">
        <f t="shared" si="5168"/>
        <v>5000</v>
      </c>
      <c r="OGV48" s="363"/>
      <c r="OGW48" s="255">
        <f t="shared" si="5169"/>
        <v>5000</v>
      </c>
      <c r="OGX48" s="363"/>
      <c r="OGY48" s="255">
        <f t="shared" si="5170"/>
        <v>5000</v>
      </c>
      <c r="OGZ48" s="363"/>
      <c r="OHA48" s="255">
        <f t="shared" si="5171"/>
        <v>5000</v>
      </c>
      <c r="OHB48" s="363"/>
      <c r="OHC48" s="255">
        <f t="shared" si="5172"/>
        <v>5000</v>
      </c>
      <c r="OHD48" s="363"/>
      <c r="OHE48" s="255">
        <f t="shared" si="5173"/>
        <v>5000</v>
      </c>
      <c r="OHF48" s="363"/>
      <c r="OHG48" s="255">
        <f t="shared" si="5174"/>
        <v>5000</v>
      </c>
      <c r="OHH48" s="363"/>
      <c r="OHI48" s="255">
        <f t="shared" si="5175"/>
        <v>5000</v>
      </c>
      <c r="OHJ48" s="363"/>
      <c r="OHK48" s="255">
        <f t="shared" si="5176"/>
        <v>5000</v>
      </c>
      <c r="OHL48" s="363"/>
      <c r="OHM48" s="255">
        <f t="shared" si="5177"/>
        <v>5000</v>
      </c>
      <c r="OHN48" s="363"/>
      <c r="OHO48" s="255">
        <f t="shared" si="5178"/>
        <v>5000</v>
      </c>
      <c r="OHP48" s="363"/>
      <c r="OHQ48" s="255">
        <f t="shared" si="5179"/>
        <v>5000</v>
      </c>
      <c r="OHR48" s="363"/>
      <c r="OHS48" s="255">
        <f t="shared" si="5180"/>
        <v>5000</v>
      </c>
      <c r="OHT48" s="363"/>
      <c r="OHU48" s="255">
        <f t="shared" si="5181"/>
        <v>5000</v>
      </c>
      <c r="OHV48" s="363"/>
      <c r="OHW48" s="255">
        <f t="shared" si="5182"/>
        <v>5000</v>
      </c>
      <c r="OHX48" s="363"/>
      <c r="OHY48" s="255">
        <f t="shared" si="5183"/>
        <v>5000</v>
      </c>
      <c r="OHZ48" s="363"/>
      <c r="OIA48" s="255">
        <f t="shared" si="5184"/>
        <v>5000</v>
      </c>
      <c r="OIB48" s="363"/>
      <c r="OIC48" s="255">
        <f t="shared" si="5185"/>
        <v>5000</v>
      </c>
      <c r="OID48" s="363"/>
      <c r="OIE48" s="255">
        <f t="shared" si="5186"/>
        <v>5000</v>
      </c>
      <c r="OIF48" s="363"/>
      <c r="OIG48" s="255">
        <f t="shared" si="5187"/>
        <v>5000</v>
      </c>
      <c r="OIH48" s="363"/>
      <c r="OII48" s="255">
        <f t="shared" si="5188"/>
        <v>5000</v>
      </c>
      <c r="OIJ48" s="363"/>
      <c r="OIK48" s="255">
        <f t="shared" si="5189"/>
        <v>5000</v>
      </c>
      <c r="OIL48" s="363"/>
      <c r="OIM48" s="255">
        <f t="shared" si="5190"/>
        <v>5000</v>
      </c>
      <c r="OIN48" s="363"/>
      <c r="OIO48" s="255">
        <f t="shared" si="5191"/>
        <v>5000</v>
      </c>
      <c r="OIP48" s="363"/>
      <c r="OIQ48" s="255">
        <f t="shared" si="5192"/>
        <v>5000</v>
      </c>
      <c r="OIR48" s="363"/>
      <c r="OIS48" s="255">
        <f t="shared" si="5193"/>
        <v>5000</v>
      </c>
      <c r="OIT48" s="363"/>
      <c r="OIU48" s="255">
        <f t="shared" si="5194"/>
        <v>5000</v>
      </c>
      <c r="OIV48" s="363"/>
      <c r="OIW48" s="255">
        <f t="shared" si="5195"/>
        <v>5000</v>
      </c>
      <c r="OIX48" s="363"/>
      <c r="OIY48" s="255">
        <f t="shared" si="5196"/>
        <v>5000</v>
      </c>
      <c r="OIZ48" s="363"/>
      <c r="OJA48" s="255">
        <f t="shared" si="5197"/>
        <v>5000</v>
      </c>
      <c r="OJB48" s="363"/>
      <c r="OJC48" s="255">
        <f t="shared" si="5198"/>
        <v>5000</v>
      </c>
      <c r="OJD48" s="363"/>
      <c r="OJE48" s="255">
        <f t="shared" si="5199"/>
        <v>5000</v>
      </c>
      <c r="OJF48" s="363"/>
      <c r="OJG48" s="255">
        <f t="shared" si="5200"/>
        <v>5000</v>
      </c>
      <c r="OJH48" s="363"/>
      <c r="OJI48" s="255">
        <f t="shared" si="5201"/>
        <v>5000</v>
      </c>
      <c r="OJJ48" s="363"/>
      <c r="OJK48" s="255">
        <f t="shared" si="5202"/>
        <v>5000</v>
      </c>
      <c r="OJL48" s="363"/>
      <c r="OJM48" s="255">
        <f t="shared" si="5203"/>
        <v>5000</v>
      </c>
      <c r="OJN48" s="363"/>
      <c r="OJO48" s="255">
        <f t="shared" si="5204"/>
        <v>5000</v>
      </c>
      <c r="OJP48" s="363"/>
      <c r="OJQ48" s="255">
        <f t="shared" si="5205"/>
        <v>5000</v>
      </c>
      <c r="OJR48" s="363"/>
      <c r="OJS48" s="255">
        <f t="shared" si="5206"/>
        <v>5000</v>
      </c>
      <c r="OJT48" s="363"/>
      <c r="OJU48" s="255">
        <f t="shared" si="5207"/>
        <v>5000</v>
      </c>
      <c r="OJV48" s="363"/>
      <c r="OJW48" s="255">
        <f t="shared" si="5208"/>
        <v>5000</v>
      </c>
      <c r="OJX48" s="363"/>
      <c r="OJY48" s="255">
        <f t="shared" si="5209"/>
        <v>5000</v>
      </c>
      <c r="OJZ48" s="363"/>
      <c r="OKA48" s="255">
        <f t="shared" si="5210"/>
        <v>5000</v>
      </c>
      <c r="OKB48" s="363"/>
      <c r="OKC48" s="255">
        <f t="shared" si="5211"/>
        <v>5000</v>
      </c>
      <c r="OKD48" s="363"/>
      <c r="OKE48" s="255">
        <f t="shared" si="5212"/>
        <v>5000</v>
      </c>
      <c r="OKF48" s="363"/>
      <c r="OKG48" s="255">
        <f t="shared" si="5213"/>
        <v>5000</v>
      </c>
      <c r="OKH48" s="363"/>
      <c r="OKI48" s="255">
        <f t="shared" si="5214"/>
        <v>5000</v>
      </c>
      <c r="OKJ48" s="363"/>
      <c r="OKK48" s="255">
        <f t="shared" si="5215"/>
        <v>5000</v>
      </c>
      <c r="OKL48" s="363"/>
      <c r="OKM48" s="255">
        <f t="shared" si="5216"/>
        <v>5000</v>
      </c>
      <c r="OKN48" s="363"/>
      <c r="OKO48" s="255">
        <f t="shared" si="5217"/>
        <v>5000</v>
      </c>
      <c r="OKP48" s="363"/>
      <c r="OKQ48" s="255">
        <f t="shared" si="5218"/>
        <v>5000</v>
      </c>
      <c r="OKR48" s="363"/>
      <c r="OKS48" s="255">
        <f t="shared" si="5219"/>
        <v>5000</v>
      </c>
      <c r="OKT48" s="363"/>
      <c r="OKU48" s="255">
        <f t="shared" si="5220"/>
        <v>5000</v>
      </c>
      <c r="OKV48" s="363"/>
      <c r="OKW48" s="255">
        <f t="shared" si="5221"/>
        <v>5000</v>
      </c>
      <c r="OKX48" s="363"/>
      <c r="OKY48" s="255">
        <f t="shared" si="5222"/>
        <v>5000</v>
      </c>
      <c r="OKZ48" s="363"/>
      <c r="OLA48" s="255">
        <f t="shared" si="5223"/>
        <v>5000</v>
      </c>
      <c r="OLB48" s="363"/>
      <c r="OLC48" s="255">
        <f t="shared" si="5224"/>
        <v>5000</v>
      </c>
      <c r="OLD48" s="363"/>
      <c r="OLE48" s="255">
        <f t="shared" si="5225"/>
        <v>5000</v>
      </c>
      <c r="OLF48" s="363"/>
      <c r="OLG48" s="255">
        <f t="shared" si="5226"/>
        <v>5000</v>
      </c>
      <c r="OLH48" s="363"/>
      <c r="OLI48" s="255">
        <f t="shared" si="5227"/>
        <v>5000</v>
      </c>
      <c r="OLJ48" s="363"/>
      <c r="OLK48" s="255">
        <f t="shared" si="5228"/>
        <v>5000</v>
      </c>
      <c r="OLL48" s="363"/>
      <c r="OLM48" s="255">
        <f t="shared" si="5229"/>
        <v>5000</v>
      </c>
      <c r="OLN48" s="363"/>
      <c r="OLO48" s="255">
        <f t="shared" si="5230"/>
        <v>5000</v>
      </c>
      <c r="OLP48" s="363"/>
      <c r="OLQ48" s="255">
        <f t="shared" si="5231"/>
        <v>5000</v>
      </c>
      <c r="OLR48" s="363"/>
      <c r="OLS48" s="255">
        <f t="shared" si="5232"/>
        <v>5000</v>
      </c>
      <c r="OLT48" s="363"/>
      <c r="OLU48" s="255">
        <f t="shared" si="5233"/>
        <v>5000</v>
      </c>
      <c r="OLV48" s="363"/>
      <c r="OLW48" s="255">
        <f t="shared" si="5234"/>
        <v>5000</v>
      </c>
      <c r="OLX48" s="363"/>
      <c r="OLY48" s="255">
        <f t="shared" si="5235"/>
        <v>5000</v>
      </c>
      <c r="OLZ48" s="363"/>
      <c r="OMA48" s="255">
        <f t="shared" si="5236"/>
        <v>5000</v>
      </c>
      <c r="OMB48" s="363"/>
      <c r="OMC48" s="255">
        <f t="shared" si="5237"/>
        <v>5000</v>
      </c>
      <c r="OMD48" s="363"/>
      <c r="OME48" s="255">
        <f t="shared" si="5238"/>
        <v>5000</v>
      </c>
      <c r="OMF48" s="363"/>
      <c r="OMG48" s="255">
        <f t="shared" si="5239"/>
        <v>5000</v>
      </c>
      <c r="OMH48" s="363"/>
      <c r="OMI48" s="255">
        <f t="shared" si="5240"/>
        <v>5000</v>
      </c>
      <c r="OMJ48" s="363"/>
      <c r="OMK48" s="255">
        <f t="shared" si="5241"/>
        <v>5000</v>
      </c>
      <c r="OML48" s="363"/>
      <c r="OMM48" s="255">
        <f t="shared" si="5242"/>
        <v>5000</v>
      </c>
      <c r="OMN48" s="363"/>
      <c r="OMO48" s="255">
        <f t="shared" si="5243"/>
        <v>5000</v>
      </c>
      <c r="OMP48" s="363"/>
      <c r="OMQ48" s="255">
        <f t="shared" si="5244"/>
        <v>5000</v>
      </c>
      <c r="OMR48" s="363"/>
      <c r="OMS48" s="255">
        <f t="shared" si="5245"/>
        <v>5000</v>
      </c>
      <c r="OMT48" s="363"/>
      <c r="OMU48" s="255">
        <f t="shared" si="5246"/>
        <v>5000</v>
      </c>
      <c r="OMV48" s="363"/>
      <c r="OMW48" s="255">
        <f t="shared" si="5247"/>
        <v>5000</v>
      </c>
      <c r="OMX48" s="363"/>
      <c r="OMY48" s="255">
        <f t="shared" si="5248"/>
        <v>5000</v>
      </c>
      <c r="OMZ48" s="363"/>
      <c r="ONA48" s="255">
        <f t="shared" si="5249"/>
        <v>5000</v>
      </c>
      <c r="ONB48" s="363"/>
      <c r="ONC48" s="255">
        <f t="shared" si="5250"/>
        <v>5000</v>
      </c>
      <c r="OND48" s="363"/>
      <c r="ONE48" s="255">
        <f t="shared" si="5251"/>
        <v>5000</v>
      </c>
      <c r="ONF48" s="363"/>
      <c r="ONG48" s="255">
        <f t="shared" si="5252"/>
        <v>5000</v>
      </c>
      <c r="ONH48" s="363"/>
      <c r="ONI48" s="255">
        <f t="shared" si="5253"/>
        <v>5000</v>
      </c>
      <c r="ONJ48" s="363"/>
      <c r="ONK48" s="255">
        <f t="shared" si="5254"/>
        <v>5000</v>
      </c>
      <c r="ONL48" s="363"/>
      <c r="ONM48" s="255">
        <f t="shared" si="5255"/>
        <v>5000</v>
      </c>
      <c r="ONN48" s="363"/>
      <c r="ONO48" s="255">
        <f t="shared" si="5256"/>
        <v>5000</v>
      </c>
      <c r="ONP48" s="363"/>
      <c r="ONQ48" s="255">
        <f t="shared" si="5257"/>
        <v>5000</v>
      </c>
      <c r="ONR48" s="363"/>
      <c r="ONS48" s="255">
        <f t="shared" si="5258"/>
        <v>5000</v>
      </c>
      <c r="ONT48" s="363"/>
      <c r="ONU48" s="255">
        <f t="shared" si="5259"/>
        <v>5000</v>
      </c>
      <c r="ONV48" s="363"/>
      <c r="ONW48" s="255">
        <f t="shared" si="5260"/>
        <v>5000</v>
      </c>
      <c r="ONX48" s="363"/>
      <c r="ONY48" s="255">
        <f t="shared" si="5261"/>
        <v>5000</v>
      </c>
      <c r="ONZ48" s="363"/>
      <c r="OOA48" s="255">
        <f t="shared" si="5262"/>
        <v>5000</v>
      </c>
      <c r="OOB48" s="363"/>
      <c r="OOC48" s="255">
        <f t="shared" si="5263"/>
        <v>5000</v>
      </c>
      <c r="OOD48" s="363"/>
      <c r="OOE48" s="255">
        <f t="shared" si="5264"/>
        <v>5000</v>
      </c>
      <c r="OOF48" s="363"/>
      <c r="OOG48" s="255">
        <f t="shared" si="5265"/>
        <v>5000</v>
      </c>
      <c r="OOH48" s="363"/>
      <c r="OOI48" s="255">
        <f t="shared" si="5266"/>
        <v>5000</v>
      </c>
      <c r="OOJ48" s="363"/>
      <c r="OOK48" s="255">
        <f t="shared" si="5267"/>
        <v>5000</v>
      </c>
      <c r="OOL48" s="363"/>
      <c r="OOM48" s="255">
        <f t="shared" si="5268"/>
        <v>5000</v>
      </c>
      <c r="OON48" s="363"/>
      <c r="OOO48" s="255">
        <f t="shared" si="5269"/>
        <v>5000</v>
      </c>
      <c r="OOP48" s="363"/>
      <c r="OOQ48" s="255">
        <f t="shared" si="5270"/>
        <v>5000</v>
      </c>
      <c r="OOR48" s="363"/>
      <c r="OOS48" s="255">
        <f t="shared" si="5271"/>
        <v>5000</v>
      </c>
      <c r="OOT48" s="363"/>
      <c r="OOU48" s="255">
        <f t="shared" si="5272"/>
        <v>5000</v>
      </c>
      <c r="OOV48" s="363"/>
      <c r="OOW48" s="255">
        <f t="shared" si="5273"/>
        <v>5000</v>
      </c>
      <c r="OOX48" s="363"/>
      <c r="OOY48" s="255">
        <f t="shared" si="5274"/>
        <v>5000</v>
      </c>
      <c r="OOZ48" s="363"/>
      <c r="OPA48" s="255">
        <f t="shared" si="5275"/>
        <v>5000</v>
      </c>
      <c r="OPB48" s="363"/>
      <c r="OPC48" s="255">
        <f t="shared" si="5276"/>
        <v>5000</v>
      </c>
      <c r="OPD48" s="363"/>
      <c r="OPE48" s="255">
        <f t="shared" si="5277"/>
        <v>5000</v>
      </c>
      <c r="OPF48" s="363"/>
      <c r="OPG48" s="255">
        <f t="shared" si="5278"/>
        <v>5000</v>
      </c>
      <c r="OPH48" s="363"/>
      <c r="OPI48" s="255">
        <f t="shared" si="5279"/>
        <v>5000</v>
      </c>
      <c r="OPJ48" s="363"/>
      <c r="OPK48" s="255">
        <f t="shared" si="5280"/>
        <v>5000</v>
      </c>
      <c r="OPL48" s="363"/>
      <c r="OPM48" s="255">
        <f t="shared" si="5281"/>
        <v>5000</v>
      </c>
      <c r="OPN48" s="363"/>
      <c r="OPO48" s="255">
        <f t="shared" si="5282"/>
        <v>5000</v>
      </c>
      <c r="OPP48" s="363"/>
      <c r="OPQ48" s="255">
        <f t="shared" si="5283"/>
        <v>5000</v>
      </c>
      <c r="OPR48" s="363"/>
      <c r="OPS48" s="255">
        <f t="shared" si="5284"/>
        <v>5000</v>
      </c>
      <c r="OPT48" s="363"/>
      <c r="OPU48" s="255">
        <f t="shared" si="5285"/>
        <v>5000</v>
      </c>
      <c r="OPV48" s="363"/>
      <c r="OPW48" s="255">
        <f t="shared" si="5286"/>
        <v>5000</v>
      </c>
      <c r="OPX48" s="363"/>
      <c r="OPY48" s="255">
        <f t="shared" si="5287"/>
        <v>5000</v>
      </c>
      <c r="OPZ48" s="363"/>
      <c r="OQA48" s="255">
        <f t="shared" si="5288"/>
        <v>5000</v>
      </c>
      <c r="OQB48" s="363"/>
      <c r="OQC48" s="255">
        <f t="shared" si="5289"/>
        <v>5000</v>
      </c>
      <c r="OQD48" s="363"/>
      <c r="OQE48" s="255">
        <f t="shared" si="5290"/>
        <v>5000</v>
      </c>
      <c r="OQF48" s="363"/>
      <c r="OQG48" s="255">
        <f t="shared" si="5291"/>
        <v>5000</v>
      </c>
      <c r="OQH48" s="363"/>
      <c r="OQI48" s="255">
        <f t="shared" si="5292"/>
        <v>5000</v>
      </c>
      <c r="OQJ48" s="363"/>
      <c r="OQK48" s="255">
        <f t="shared" si="5293"/>
        <v>5000</v>
      </c>
      <c r="OQL48" s="363"/>
      <c r="OQM48" s="255">
        <f t="shared" si="5294"/>
        <v>5000</v>
      </c>
      <c r="OQN48" s="363"/>
      <c r="OQO48" s="255">
        <f t="shared" si="5295"/>
        <v>5000</v>
      </c>
      <c r="OQP48" s="363"/>
      <c r="OQQ48" s="255">
        <f t="shared" si="5296"/>
        <v>5000</v>
      </c>
      <c r="OQR48" s="363"/>
      <c r="OQS48" s="255">
        <f t="shared" si="5297"/>
        <v>5000</v>
      </c>
      <c r="OQT48" s="363"/>
      <c r="OQU48" s="255">
        <f t="shared" si="5298"/>
        <v>5000</v>
      </c>
      <c r="OQV48" s="363"/>
      <c r="OQW48" s="255">
        <f t="shared" si="5299"/>
        <v>5000</v>
      </c>
      <c r="OQX48" s="363"/>
      <c r="OQY48" s="255">
        <f t="shared" si="5300"/>
        <v>5000</v>
      </c>
      <c r="OQZ48" s="363"/>
      <c r="ORA48" s="255">
        <f t="shared" si="5301"/>
        <v>5000</v>
      </c>
      <c r="ORB48" s="363"/>
      <c r="ORC48" s="255">
        <f t="shared" si="5302"/>
        <v>5000</v>
      </c>
      <c r="ORD48" s="363"/>
      <c r="ORE48" s="255">
        <f t="shared" si="5303"/>
        <v>5000</v>
      </c>
      <c r="ORF48" s="363"/>
      <c r="ORG48" s="255">
        <f t="shared" si="5304"/>
        <v>5000</v>
      </c>
      <c r="ORH48" s="363"/>
      <c r="ORI48" s="255">
        <f t="shared" si="5305"/>
        <v>5000</v>
      </c>
      <c r="ORJ48" s="363"/>
      <c r="ORK48" s="255">
        <f t="shared" si="5306"/>
        <v>5000</v>
      </c>
      <c r="ORL48" s="363"/>
      <c r="ORM48" s="255">
        <f t="shared" si="5307"/>
        <v>5000</v>
      </c>
      <c r="ORN48" s="363"/>
      <c r="ORO48" s="255">
        <f t="shared" si="5308"/>
        <v>5000</v>
      </c>
      <c r="ORP48" s="363"/>
      <c r="ORQ48" s="255">
        <f t="shared" si="5309"/>
        <v>5000</v>
      </c>
      <c r="ORR48" s="363"/>
      <c r="ORS48" s="255">
        <f t="shared" si="5310"/>
        <v>5000</v>
      </c>
      <c r="ORT48" s="363"/>
      <c r="ORU48" s="255">
        <f t="shared" si="5311"/>
        <v>5000</v>
      </c>
      <c r="ORV48" s="363"/>
      <c r="ORW48" s="255">
        <f t="shared" si="5312"/>
        <v>5000</v>
      </c>
      <c r="ORX48" s="363"/>
      <c r="ORY48" s="255">
        <f t="shared" si="5313"/>
        <v>5000</v>
      </c>
      <c r="ORZ48" s="363"/>
      <c r="OSA48" s="255">
        <f t="shared" si="5314"/>
        <v>5000</v>
      </c>
      <c r="OSB48" s="363"/>
      <c r="OSC48" s="255">
        <f t="shared" si="5315"/>
        <v>5000</v>
      </c>
      <c r="OSD48" s="363"/>
      <c r="OSE48" s="255">
        <f t="shared" si="5316"/>
        <v>5000</v>
      </c>
      <c r="OSF48" s="363"/>
      <c r="OSG48" s="255">
        <f t="shared" si="5317"/>
        <v>5000</v>
      </c>
      <c r="OSH48" s="363"/>
      <c r="OSI48" s="255">
        <f t="shared" si="5318"/>
        <v>5000</v>
      </c>
      <c r="OSJ48" s="363"/>
      <c r="OSK48" s="255">
        <f t="shared" si="5319"/>
        <v>5000</v>
      </c>
      <c r="OSL48" s="363"/>
      <c r="OSM48" s="255">
        <f t="shared" si="5320"/>
        <v>5000</v>
      </c>
      <c r="OSN48" s="363"/>
      <c r="OSO48" s="255">
        <f t="shared" si="5321"/>
        <v>5000</v>
      </c>
      <c r="OSP48" s="363"/>
      <c r="OSQ48" s="255">
        <f t="shared" si="5322"/>
        <v>5000</v>
      </c>
      <c r="OSR48" s="363"/>
      <c r="OSS48" s="255">
        <f t="shared" si="5323"/>
        <v>5000</v>
      </c>
      <c r="OST48" s="363"/>
      <c r="OSU48" s="255">
        <f t="shared" si="5324"/>
        <v>5000</v>
      </c>
      <c r="OSV48" s="363"/>
      <c r="OSW48" s="255">
        <f t="shared" si="5325"/>
        <v>5000</v>
      </c>
      <c r="OSX48" s="363"/>
      <c r="OSY48" s="255">
        <f t="shared" si="5326"/>
        <v>5000</v>
      </c>
      <c r="OSZ48" s="363"/>
      <c r="OTA48" s="255">
        <f t="shared" si="5327"/>
        <v>5000</v>
      </c>
      <c r="OTB48" s="363"/>
      <c r="OTC48" s="255">
        <f t="shared" si="5328"/>
        <v>5000</v>
      </c>
      <c r="OTD48" s="363"/>
      <c r="OTE48" s="255">
        <f t="shared" si="5329"/>
        <v>5000</v>
      </c>
      <c r="OTF48" s="363"/>
      <c r="OTG48" s="255">
        <f t="shared" si="5330"/>
        <v>5000</v>
      </c>
      <c r="OTH48" s="363"/>
      <c r="OTI48" s="255">
        <f t="shared" si="5331"/>
        <v>5000</v>
      </c>
      <c r="OTJ48" s="363"/>
      <c r="OTK48" s="255">
        <f t="shared" si="5332"/>
        <v>5000</v>
      </c>
      <c r="OTL48" s="363"/>
      <c r="OTM48" s="255">
        <f t="shared" si="5333"/>
        <v>5000</v>
      </c>
      <c r="OTN48" s="363"/>
      <c r="OTO48" s="255">
        <f t="shared" si="5334"/>
        <v>5000</v>
      </c>
      <c r="OTP48" s="363"/>
      <c r="OTQ48" s="255">
        <f t="shared" si="5335"/>
        <v>5000</v>
      </c>
      <c r="OTR48" s="363"/>
      <c r="OTS48" s="255">
        <f t="shared" si="5336"/>
        <v>5000</v>
      </c>
      <c r="OTT48" s="363"/>
      <c r="OTU48" s="255">
        <f t="shared" si="5337"/>
        <v>5000</v>
      </c>
      <c r="OTV48" s="363"/>
      <c r="OTW48" s="255">
        <f t="shared" si="5338"/>
        <v>5000</v>
      </c>
      <c r="OTX48" s="363"/>
      <c r="OTY48" s="255">
        <f t="shared" si="5339"/>
        <v>5000</v>
      </c>
      <c r="OTZ48" s="363"/>
      <c r="OUA48" s="255">
        <f t="shared" si="5340"/>
        <v>5000</v>
      </c>
      <c r="OUB48" s="363"/>
      <c r="OUC48" s="255">
        <f t="shared" si="5341"/>
        <v>5000</v>
      </c>
      <c r="OUD48" s="363"/>
      <c r="OUE48" s="255">
        <f t="shared" si="5342"/>
        <v>5000</v>
      </c>
      <c r="OUF48" s="363"/>
      <c r="OUG48" s="255">
        <f t="shared" si="5343"/>
        <v>5000</v>
      </c>
      <c r="OUH48" s="363"/>
      <c r="OUI48" s="255">
        <f t="shared" si="5344"/>
        <v>5000</v>
      </c>
      <c r="OUJ48" s="363"/>
      <c r="OUK48" s="255">
        <f t="shared" si="5345"/>
        <v>5000</v>
      </c>
      <c r="OUL48" s="363"/>
      <c r="OUM48" s="255">
        <f t="shared" si="5346"/>
        <v>5000</v>
      </c>
      <c r="OUN48" s="363"/>
      <c r="OUO48" s="255">
        <f t="shared" si="5347"/>
        <v>5000</v>
      </c>
      <c r="OUP48" s="363"/>
      <c r="OUQ48" s="255">
        <f t="shared" si="5348"/>
        <v>5000</v>
      </c>
      <c r="OUR48" s="363"/>
      <c r="OUS48" s="255">
        <f t="shared" si="5349"/>
        <v>5000</v>
      </c>
      <c r="OUT48" s="363"/>
      <c r="OUU48" s="255">
        <f t="shared" si="5350"/>
        <v>5000</v>
      </c>
      <c r="OUV48" s="363"/>
      <c r="OUW48" s="255">
        <f t="shared" si="5351"/>
        <v>5000</v>
      </c>
      <c r="OUX48" s="363"/>
      <c r="OUY48" s="255">
        <f t="shared" si="5352"/>
        <v>5000</v>
      </c>
      <c r="OUZ48" s="363"/>
      <c r="OVA48" s="255">
        <f t="shared" si="5353"/>
        <v>5000</v>
      </c>
      <c r="OVB48" s="363"/>
      <c r="OVC48" s="255">
        <f t="shared" si="5354"/>
        <v>5000</v>
      </c>
      <c r="OVD48" s="363"/>
      <c r="OVE48" s="255">
        <f t="shared" si="5355"/>
        <v>5000</v>
      </c>
      <c r="OVF48" s="363"/>
      <c r="OVG48" s="255">
        <f t="shared" si="5356"/>
        <v>5000</v>
      </c>
      <c r="OVH48" s="363"/>
      <c r="OVI48" s="255">
        <f t="shared" si="5357"/>
        <v>5000</v>
      </c>
      <c r="OVJ48" s="363"/>
      <c r="OVK48" s="255">
        <f t="shared" si="5358"/>
        <v>5000</v>
      </c>
      <c r="OVL48" s="363"/>
      <c r="OVM48" s="255">
        <f t="shared" si="5359"/>
        <v>5000</v>
      </c>
      <c r="OVN48" s="363"/>
      <c r="OVO48" s="255">
        <f t="shared" si="5360"/>
        <v>5000</v>
      </c>
      <c r="OVP48" s="363"/>
      <c r="OVQ48" s="255">
        <f t="shared" si="5361"/>
        <v>5000</v>
      </c>
      <c r="OVR48" s="363"/>
      <c r="OVS48" s="255">
        <f t="shared" si="5362"/>
        <v>5000</v>
      </c>
      <c r="OVT48" s="363"/>
      <c r="OVU48" s="255">
        <f t="shared" si="5363"/>
        <v>5000</v>
      </c>
      <c r="OVV48" s="363"/>
      <c r="OVW48" s="255">
        <f t="shared" si="5364"/>
        <v>5000</v>
      </c>
      <c r="OVX48" s="363"/>
      <c r="OVY48" s="255">
        <f t="shared" si="5365"/>
        <v>5000</v>
      </c>
      <c r="OVZ48" s="363"/>
      <c r="OWA48" s="255">
        <f t="shared" si="5366"/>
        <v>5000</v>
      </c>
      <c r="OWB48" s="363"/>
      <c r="OWC48" s="255">
        <f t="shared" si="5367"/>
        <v>5000</v>
      </c>
      <c r="OWD48" s="363"/>
      <c r="OWE48" s="255">
        <f t="shared" si="5368"/>
        <v>5000</v>
      </c>
      <c r="OWF48" s="363"/>
      <c r="OWG48" s="255">
        <f t="shared" si="5369"/>
        <v>5000</v>
      </c>
      <c r="OWH48" s="363"/>
      <c r="OWI48" s="255">
        <f t="shared" si="5370"/>
        <v>5000</v>
      </c>
      <c r="OWJ48" s="363"/>
      <c r="OWK48" s="255">
        <f t="shared" si="5371"/>
        <v>5000</v>
      </c>
      <c r="OWL48" s="363"/>
      <c r="OWM48" s="255">
        <f t="shared" si="5372"/>
        <v>5000</v>
      </c>
      <c r="OWN48" s="363"/>
      <c r="OWO48" s="255">
        <f t="shared" si="5373"/>
        <v>5000</v>
      </c>
      <c r="OWP48" s="363"/>
      <c r="OWQ48" s="255">
        <f t="shared" si="5374"/>
        <v>5000</v>
      </c>
      <c r="OWR48" s="363"/>
      <c r="OWS48" s="255">
        <f t="shared" si="5375"/>
        <v>5000</v>
      </c>
      <c r="OWT48" s="363"/>
      <c r="OWU48" s="255">
        <f t="shared" si="5376"/>
        <v>5000</v>
      </c>
      <c r="OWV48" s="363"/>
      <c r="OWW48" s="255">
        <f t="shared" si="5377"/>
        <v>5000</v>
      </c>
      <c r="OWX48" s="363"/>
      <c r="OWY48" s="255">
        <f t="shared" si="5378"/>
        <v>5000</v>
      </c>
      <c r="OWZ48" s="363"/>
      <c r="OXA48" s="255">
        <f t="shared" si="5379"/>
        <v>5000</v>
      </c>
      <c r="OXB48" s="363"/>
      <c r="OXC48" s="255">
        <f t="shared" si="5380"/>
        <v>5000</v>
      </c>
      <c r="OXD48" s="363"/>
      <c r="OXE48" s="255">
        <f t="shared" si="5381"/>
        <v>5000</v>
      </c>
      <c r="OXF48" s="363"/>
      <c r="OXG48" s="255">
        <f t="shared" si="5382"/>
        <v>5000</v>
      </c>
      <c r="OXH48" s="363"/>
      <c r="OXI48" s="255">
        <f t="shared" si="5383"/>
        <v>5000</v>
      </c>
      <c r="OXJ48" s="363"/>
      <c r="OXK48" s="255">
        <f t="shared" si="5384"/>
        <v>5000</v>
      </c>
      <c r="OXL48" s="363"/>
      <c r="OXM48" s="255">
        <f t="shared" si="5385"/>
        <v>5000</v>
      </c>
      <c r="OXN48" s="363"/>
      <c r="OXO48" s="255">
        <f t="shared" si="5386"/>
        <v>5000</v>
      </c>
      <c r="OXP48" s="363"/>
      <c r="OXQ48" s="255">
        <f t="shared" si="5387"/>
        <v>5000</v>
      </c>
      <c r="OXR48" s="363"/>
      <c r="OXS48" s="255">
        <f t="shared" si="5388"/>
        <v>5000</v>
      </c>
      <c r="OXT48" s="363"/>
      <c r="OXU48" s="255">
        <f t="shared" si="5389"/>
        <v>5000</v>
      </c>
      <c r="OXV48" s="363"/>
      <c r="OXW48" s="255">
        <f t="shared" si="5390"/>
        <v>5000</v>
      </c>
      <c r="OXX48" s="363"/>
      <c r="OXY48" s="255">
        <f t="shared" si="5391"/>
        <v>5000</v>
      </c>
      <c r="OXZ48" s="363"/>
      <c r="OYA48" s="255">
        <f t="shared" si="5392"/>
        <v>5000</v>
      </c>
      <c r="OYB48" s="363"/>
      <c r="OYC48" s="255">
        <f t="shared" si="5393"/>
        <v>5000</v>
      </c>
      <c r="OYD48" s="363"/>
      <c r="OYE48" s="255">
        <f t="shared" si="5394"/>
        <v>5000</v>
      </c>
      <c r="OYF48" s="363"/>
      <c r="OYG48" s="255">
        <f t="shared" si="5395"/>
        <v>5000</v>
      </c>
      <c r="OYH48" s="363"/>
      <c r="OYI48" s="255">
        <f t="shared" si="5396"/>
        <v>5000</v>
      </c>
      <c r="OYJ48" s="363"/>
      <c r="OYK48" s="255">
        <f t="shared" si="5397"/>
        <v>5000</v>
      </c>
      <c r="OYL48" s="363"/>
      <c r="OYM48" s="255">
        <f t="shared" si="5398"/>
        <v>5000</v>
      </c>
      <c r="OYN48" s="363"/>
      <c r="OYO48" s="255">
        <f t="shared" si="5399"/>
        <v>5000</v>
      </c>
      <c r="OYP48" s="363"/>
      <c r="OYQ48" s="255">
        <f t="shared" si="5400"/>
        <v>5000</v>
      </c>
      <c r="OYR48" s="363"/>
      <c r="OYS48" s="255">
        <f t="shared" si="5401"/>
        <v>5000</v>
      </c>
      <c r="OYT48" s="363"/>
      <c r="OYU48" s="255">
        <f t="shared" si="5402"/>
        <v>5000</v>
      </c>
      <c r="OYV48" s="363"/>
      <c r="OYW48" s="255">
        <f t="shared" si="5403"/>
        <v>5000</v>
      </c>
      <c r="OYX48" s="363"/>
      <c r="OYY48" s="255">
        <f t="shared" si="5404"/>
        <v>5000</v>
      </c>
      <c r="OYZ48" s="363"/>
      <c r="OZA48" s="255">
        <f t="shared" si="5405"/>
        <v>5000</v>
      </c>
      <c r="OZB48" s="363"/>
      <c r="OZC48" s="255">
        <f t="shared" si="5406"/>
        <v>5000</v>
      </c>
      <c r="OZD48" s="363"/>
      <c r="OZE48" s="255">
        <f t="shared" si="5407"/>
        <v>5000</v>
      </c>
      <c r="OZF48" s="363"/>
      <c r="OZG48" s="255">
        <f t="shared" si="5408"/>
        <v>5000</v>
      </c>
      <c r="OZH48" s="363"/>
      <c r="OZI48" s="255">
        <f t="shared" si="5409"/>
        <v>5000</v>
      </c>
      <c r="OZJ48" s="363"/>
      <c r="OZK48" s="255">
        <f t="shared" si="5410"/>
        <v>5000</v>
      </c>
      <c r="OZL48" s="363"/>
      <c r="OZM48" s="255">
        <f t="shared" si="5411"/>
        <v>5000</v>
      </c>
      <c r="OZN48" s="363"/>
      <c r="OZO48" s="255">
        <f t="shared" si="5412"/>
        <v>5000</v>
      </c>
      <c r="OZP48" s="363"/>
      <c r="OZQ48" s="255">
        <f t="shared" si="5413"/>
        <v>5000</v>
      </c>
      <c r="OZR48" s="363"/>
      <c r="OZS48" s="255">
        <f t="shared" si="5414"/>
        <v>5000</v>
      </c>
      <c r="OZT48" s="363"/>
      <c r="OZU48" s="255">
        <f t="shared" si="5415"/>
        <v>5000</v>
      </c>
      <c r="OZV48" s="363"/>
      <c r="OZW48" s="255">
        <f t="shared" si="5416"/>
        <v>5000</v>
      </c>
      <c r="OZX48" s="363"/>
      <c r="OZY48" s="255">
        <f t="shared" si="5417"/>
        <v>5000</v>
      </c>
      <c r="OZZ48" s="363"/>
      <c r="PAA48" s="255">
        <f t="shared" si="5418"/>
        <v>5000</v>
      </c>
      <c r="PAB48" s="363"/>
      <c r="PAC48" s="255">
        <f t="shared" si="5419"/>
        <v>5000</v>
      </c>
      <c r="PAD48" s="363"/>
      <c r="PAE48" s="255">
        <f t="shared" si="5420"/>
        <v>5000</v>
      </c>
      <c r="PAF48" s="363"/>
      <c r="PAG48" s="255">
        <f t="shared" si="5421"/>
        <v>5000</v>
      </c>
      <c r="PAH48" s="363"/>
      <c r="PAI48" s="255">
        <f t="shared" si="5422"/>
        <v>5000</v>
      </c>
      <c r="PAJ48" s="363"/>
      <c r="PAK48" s="255">
        <f t="shared" si="5423"/>
        <v>5000</v>
      </c>
      <c r="PAL48" s="363"/>
      <c r="PAM48" s="255">
        <f t="shared" si="5424"/>
        <v>5000</v>
      </c>
      <c r="PAN48" s="363"/>
      <c r="PAO48" s="255">
        <f t="shared" si="5425"/>
        <v>5000</v>
      </c>
      <c r="PAP48" s="363"/>
      <c r="PAQ48" s="255">
        <f t="shared" si="5426"/>
        <v>5000</v>
      </c>
      <c r="PAR48" s="363"/>
      <c r="PAS48" s="255">
        <f t="shared" si="5427"/>
        <v>5000</v>
      </c>
      <c r="PAT48" s="363"/>
      <c r="PAU48" s="255">
        <f t="shared" si="5428"/>
        <v>5000</v>
      </c>
      <c r="PAV48" s="363"/>
      <c r="PAW48" s="255">
        <f t="shared" si="5429"/>
        <v>5000</v>
      </c>
      <c r="PAX48" s="363"/>
      <c r="PAY48" s="255">
        <f t="shared" si="5430"/>
        <v>5000</v>
      </c>
      <c r="PAZ48" s="363"/>
      <c r="PBA48" s="255">
        <f t="shared" si="5431"/>
        <v>5000</v>
      </c>
      <c r="PBB48" s="363"/>
      <c r="PBC48" s="255">
        <f t="shared" si="5432"/>
        <v>5000</v>
      </c>
      <c r="PBD48" s="363"/>
      <c r="PBE48" s="255">
        <f t="shared" si="5433"/>
        <v>5000</v>
      </c>
      <c r="PBF48" s="363"/>
      <c r="PBG48" s="255">
        <f t="shared" si="5434"/>
        <v>5000</v>
      </c>
      <c r="PBH48" s="363"/>
      <c r="PBI48" s="255">
        <f t="shared" si="5435"/>
        <v>5000</v>
      </c>
      <c r="PBJ48" s="363"/>
      <c r="PBK48" s="255">
        <f t="shared" si="5436"/>
        <v>5000</v>
      </c>
      <c r="PBL48" s="363"/>
      <c r="PBM48" s="255">
        <f t="shared" si="5437"/>
        <v>5000</v>
      </c>
      <c r="PBN48" s="363"/>
      <c r="PBO48" s="255">
        <f t="shared" si="5438"/>
        <v>5000</v>
      </c>
      <c r="PBP48" s="363"/>
      <c r="PBQ48" s="255">
        <f t="shared" si="5439"/>
        <v>5000</v>
      </c>
      <c r="PBR48" s="363"/>
      <c r="PBS48" s="255">
        <f t="shared" si="5440"/>
        <v>5000</v>
      </c>
      <c r="PBT48" s="363"/>
      <c r="PBU48" s="255">
        <f t="shared" si="5441"/>
        <v>5000</v>
      </c>
      <c r="PBV48" s="363"/>
      <c r="PBW48" s="255">
        <f t="shared" si="5442"/>
        <v>5000</v>
      </c>
      <c r="PBX48" s="363"/>
      <c r="PBY48" s="255">
        <f t="shared" si="5443"/>
        <v>5000</v>
      </c>
      <c r="PBZ48" s="363"/>
      <c r="PCA48" s="255">
        <f t="shared" si="5444"/>
        <v>5000</v>
      </c>
      <c r="PCB48" s="363"/>
      <c r="PCC48" s="255">
        <f t="shared" si="5445"/>
        <v>5000</v>
      </c>
      <c r="PCD48" s="363"/>
      <c r="PCE48" s="255">
        <f t="shared" si="5446"/>
        <v>5000</v>
      </c>
      <c r="PCF48" s="363"/>
      <c r="PCG48" s="255">
        <f t="shared" si="5447"/>
        <v>5000</v>
      </c>
      <c r="PCH48" s="363"/>
      <c r="PCI48" s="255">
        <f t="shared" si="5448"/>
        <v>5000</v>
      </c>
      <c r="PCJ48" s="363"/>
      <c r="PCK48" s="255">
        <f t="shared" si="5449"/>
        <v>5000</v>
      </c>
      <c r="PCL48" s="363"/>
      <c r="PCM48" s="255">
        <f t="shared" si="5450"/>
        <v>5000</v>
      </c>
      <c r="PCN48" s="363"/>
      <c r="PCO48" s="255">
        <f t="shared" si="5451"/>
        <v>5000</v>
      </c>
      <c r="PCP48" s="363"/>
      <c r="PCQ48" s="255">
        <f t="shared" si="5452"/>
        <v>5000</v>
      </c>
      <c r="PCR48" s="363"/>
      <c r="PCS48" s="255">
        <f t="shared" si="5453"/>
        <v>5000</v>
      </c>
      <c r="PCT48" s="363"/>
      <c r="PCU48" s="255">
        <f t="shared" si="5454"/>
        <v>5000</v>
      </c>
      <c r="PCV48" s="363"/>
      <c r="PCW48" s="255">
        <f t="shared" si="5455"/>
        <v>5000</v>
      </c>
      <c r="PCX48" s="363"/>
      <c r="PCY48" s="255">
        <f t="shared" si="5456"/>
        <v>5000</v>
      </c>
      <c r="PCZ48" s="363"/>
      <c r="PDA48" s="255">
        <f t="shared" si="5457"/>
        <v>5000</v>
      </c>
      <c r="PDB48" s="363"/>
      <c r="PDC48" s="255">
        <f t="shared" si="5458"/>
        <v>5000</v>
      </c>
      <c r="PDD48" s="363"/>
      <c r="PDE48" s="255">
        <f t="shared" si="5459"/>
        <v>5000</v>
      </c>
      <c r="PDF48" s="363"/>
      <c r="PDG48" s="255">
        <f t="shared" si="5460"/>
        <v>5000</v>
      </c>
      <c r="PDH48" s="363"/>
      <c r="PDI48" s="255">
        <f t="shared" si="5461"/>
        <v>5000</v>
      </c>
      <c r="PDJ48" s="363"/>
      <c r="PDK48" s="255">
        <f t="shared" si="5462"/>
        <v>5000</v>
      </c>
      <c r="PDL48" s="363"/>
      <c r="PDM48" s="255">
        <f t="shared" si="5463"/>
        <v>5000</v>
      </c>
      <c r="PDN48" s="363"/>
      <c r="PDO48" s="255">
        <f t="shared" si="5464"/>
        <v>5000</v>
      </c>
      <c r="PDP48" s="363"/>
      <c r="PDQ48" s="255">
        <f t="shared" si="5465"/>
        <v>5000</v>
      </c>
      <c r="PDR48" s="363"/>
      <c r="PDS48" s="255">
        <f t="shared" si="5466"/>
        <v>5000</v>
      </c>
      <c r="PDT48" s="363"/>
      <c r="PDU48" s="255">
        <f t="shared" si="5467"/>
        <v>5000</v>
      </c>
      <c r="PDV48" s="363"/>
      <c r="PDW48" s="255">
        <f t="shared" si="5468"/>
        <v>5000</v>
      </c>
      <c r="PDX48" s="363"/>
      <c r="PDY48" s="255">
        <f t="shared" si="5469"/>
        <v>5000</v>
      </c>
      <c r="PDZ48" s="363"/>
      <c r="PEA48" s="255">
        <f t="shared" si="5470"/>
        <v>5000</v>
      </c>
      <c r="PEB48" s="363"/>
      <c r="PEC48" s="255">
        <f t="shared" si="5471"/>
        <v>5000</v>
      </c>
      <c r="PED48" s="363"/>
      <c r="PEE48" s="255">
        <f t="shared" si="5472"/>
        <v>5000</v>
      </c>
      <c r="PEF48" s="363"/>
      <c r="PEG48" s="255">
        <f t="shared" si="5473"/>
        <v>5000</v>
      </c>
      <c r="PEH48" s="363"/>
      <c r="PEI48" s="255">
        <f t="shared" si="5474"/>
        <v>5000</v>
      </c>
      <c r="PEJ48" s="363"/>
      <c r="PEK48" s="255">
        <f t="shared" si="5475"/>
        <v>5000</v>
      </c>
      <c r="PEL48" s="363"/>
      <c r="PEM48" s="255">
        <f t="shared" si="5476"/>
        <v>5000</v>
      </c>
      <c r="PEN48" s="363"/>
      <c r="PEO48" s="255">
        <f t="shared" si="5477"/>
        <v>5000</v>
      </c>
      <c r="PEP48" s="363"/>
      <c r="PEQ48" s="255">
        <f t="shared" si="5478"/>
        <v>5000</v>
      </c>
      <c r="PER48" s="363"/>
      <c r="PES48" s="255">
        <f t="shared" si="5479"/>
        <v>5000</v>
      </c>
      <c r="PET48" s="363"/>
      <c r="PEU48" s="255">
        <f t="shared" si="5480"/>
        <v>5000</v>
      </c>
      <c r="PEV48" s="363"/>
      <c r="PEW48" s="255">
        <f t="shared" si="5481"/>
        <v>5000</v>
      </c>
      <c r="PEX48" s="363"/>
      <c r="PEY48" s="255">
        <f t="shared" si="5482"/>
        <v>5000</v>
      </c>
      <c r="PEZ48" s="363"/>
      <c r="PFA48" s="255">
        <f t="shared" si="5483"/>
        <v>5000</v>
      </c>
      <c r="PFB48" s="363"/>
      <c r="PFC48" s="255">
        <f t="shared" si="5484"/>
        <v>5000</v>
      </c>
      <c r="PFD48" s="363"/>
      <c r="PFE48" s="255">
        <f t="shared" si="5485"/>
        <v>5000</v>
      </c>
      <c r="PFF48" s="363"/>
      <c r="PFG48" s="255">
        <f t="shared" si="5486"/>
        <v>5000</v>
      </c>
      <c r="PFH48" s="363"/>
      <c r="PFI48" s="255">
        <f t="shared" si="5487"/>
        <v>5000</v>
      </c>
      <c r="PFJ48" s="363"/>
      <c r="PFK48" s="255">
        <f t="shared" si="5488"/>
        <v>5000</v>
      </c>
      <c r="PFL48" s="363"/>
      <c r="PFM48" s="255">
        <f t="shared" si="5489"/>
        <v>5000</v>
      </c>
      <c r="PFN48" s="363"/>
      <c r="PFO48" s="255">
        <f t="shared" si="5490"/>
        <v>5000</v>
      </c>
      <c r="PFP48" s="363"/>
      <c r="PFQ48" s="255">
        <f t="shared" si="5491"/>
        <v>5000</v>
      </c>
      <c r="PFR48" s="363"/>
      <c r="PFS48" s="255">
        <f t="shared" si="5492"/>
        <v>5000</v>
      </c>
      <c r="PFT48" s="363"/>
      <c r="PFU48" s="255">
        <f t="shared" si="5493"/>
        <v>5000</v>
      </c>
      <c r="PFV48" s="363"/>
      <c r="PFW48" s="255">
        <f t="shared" si="5494"/>
        <v>5000</v>
      </c>
      <c r="PFX48" s="363"/>
      <c r="PFY48" s="255">
        <f t="shared" si="5495"/>
        <v>5000</v>
      </c>
      <c r="PFZ48" s="363"/>
      <c r="PGA48" s="255">
        <f t="shared" si="5496"/>
        <v>5000</v>
      </c>
      <c r="PGB48" s="363"/>
      <c r="PGC48" s="255">
        <f t="shared" si="5497"/>
        <v>5000</v>
      </c>
      <c r="PGD48" s="363"/>
      <c r="PGE48" s="255">
        <f t="shared" si="5498"/>
        <v>5000</v>
      </c>
      <c r="PGF48" s="363"/>
      <c r="PGG48" s="255">
        <f t="shared" si="5499"/>
        <v>5000</v>
      </c>
      <c r="PGH48" s="363"/>
      <c r="PGI48" s="255">
        <f t="shared" si="5500"/>
        <v>5000</v>
      </c>
      <c r="PGJ48" s="363"/>
      <c r="PGK48" s="255">
        <f t="shared" si="5501"/>
        <v>5000</v>
      </c>
      <c r="PGL48" s="363"/>
      <c r="PGM48" s="255">
        <f t="shared" si="5502"/>
        <v>5000</v>
      </c>
      <c r="PGN48" s="363"/>
      <c r="PGO48" s="255">
        <f t="shared" si="5503"/>
        <v>5000</v>
      </c>
      <c r="PGP48" s="363"/>
      <c r="PGQ48" s="255">
        <f t="shared" si="5504"/>
        <v>5000</v>
      </c>
      <c r="PGR48" s="363"/>
      <c r="PGS48" s="255">
        <f t="shared" si="5505"/>
        <v>5000</v>
      </c>
      <c r="PGT48" s="363"/>
      <c r="PGU48" s="255">
        <f t="shared" si="5506"/>
        <v>5000</v>
      </c>
      <c r="PGV48" s="363"/>
      <c r="PGW48" s="255">
        <f t="shared" si="5507"/>
        <v>5000</v>
      </c>
      <c r="PGX48" s="363"/>
      <c r="PGY48" s="255">
        <f t="shared" si="5508"/>
        <v>5000</v>
      </c>
      <c r="PGZ48" s="363"/>
      <c r="PHA48" s="255">
        <f t="shared" si="5509"/>
        <v>5000</v>
      </c>
      <c r="PHB48" s="363"/>
      <c r="PHC48" s="255">
        <f t="shared" si="5510"/>
        <v>5000</v>
      </c>
      <c r="PHD48" s="363"/>
      <c r="PHE48" s="255">
        <f t="shared" si="5511"/>
        <v>5000</v>
      </c>
      <c r="PHF48" s="363"/>
      <c r="PHG48" s="255">
        <f t="shared" si="5512"/>
        <v>5000</v>
      </c>
      <c r="PHH48" s="363"/>
      <c r="PHI48" s="255">
        <f t="shared" si="5513"/>
        <v>5000</v>
      </c>
      <c r="PHJ48" s="363"/>
      <c r="PHK48" s="255">
        <f t="shared" si="5514"/>
        <v>5000</v>
      </c>
      <c r="PHL48" s="363"/>
      <c r="PHM48" s="255">
        <f t="shared" si="5515"/>
        <v>5000</v>
      </c>
      <c r="PHN48" s="363"/>
      <c r="PHO48" s="255">
        <f t="shared" si="5516"/>
        <v>5000</v>
      </c>
      <c r="PHP48" s="363"/>
      <c r="PHQ48" s="255">
        <f t="shared" si="5517"/>
        <v>5000</v>
      </c>
      <c r="PHR48" s="363"/>
      <c r="PHS48" s="255">
        <f t="shared" si="5518"/>
        <v>5000</v>
      </c>
      <c r="PHT48" s="363"/>
      <c r="PHU48" s="255">
        <f t="shared" si="5519"/>
        <v>5000</v>
      </c>
      <c r="PHV48" s="363"/>
      <c r="PHW48" s="255">
        <f t="shared" si="5520"/>
        <v>5000</v>
      </c>
      <c r="PHX48" s="363"/>
      <c r="PHY48" s="255">
        <f t="shared" si="5521"/>
        <v>5000</v>
      </c>
      <c r="PHZ48" s="363"/>
      <c r="PIA48" s="255">
        <f t="shared" si="5522"/>
        <v>5000</v>
      </c>
      <c r="PIB48" s="363"/>
      <c r="PIC48" s="255">
        <f t="shared" si="5523"/>
        <v>5000</v>
      </c>
      <c r="PID48" s="363"/>
      <c r="PIE48" s="255">
        <f t="shared" si="5524"/>
        <v>5000</v>
      </c>
      <c r="PIF48" s="363"/>
      <c r="PIG48" s="255">
        <f t="shared" si="5525"/>
        <v>5000</v>
      </c>
      <c r="PIH48" s="363"/>
      <c r="PII48" s="255">
        <f t="shared" si="5526"/>
        <v>5000</v>
      </c>
      <c r="PIJ48" s="363"/>
      <c r="PIK48" s="255">
        <f t="shared" si="5527"/>
        <v>5000</v>
      </c>
      <c r="PIL48" s="363"/>
      <c r="PIM48" s="255">
        <f t="shared" si="5528"/>
        <v>5000</v>
      </c>
      <c r="PIN48" s="363"/>
      <c r="PIO48" s="255">
        <f t="shared" si="5529"/>
        <v>5000</v>
      </c>
      <c r="PIP48" s="363"/>
      <c r="PIQ48" s="255">
        <f t="shared" si="5530"/>
        <v>5000</v>
      </c>
      <c r="PIR48" s="363"/>
      <c r="PIS48" s="255">
        <f t="shared" si="5531"/>
        <v>5000</v>
      </c>
      <c r="PIT48" s="363"/>
      <c r="PIU48" s="255">
        <f t="shared" si="5532"/>
        <v>5000</v>
      </c>
      <c r="PIV48" s="363"/>
      <c r="PIW48" s="255">
        <f t="shared" si="5533"/>
        <v>5000</v>
      </c>
      <c r="PIX48" s="363"/>
      <c r="PIY48" s="255">
        <f t="shared" si="5534"/>
        <v>5000</v>
      </c>
      <c r="PIZ48" s="363"/>
      <c r="PJA48" s="255">
        <f t="shared" si="5535"/>
        <v>5000</v>
      </c>
      <c r="PJB48" s="363"/>
      <c r="PJC48" s="255">
        <f t="shared" si="5536"/>
        <v>5000</v>
      </c>
      <c r="PJD48" s="363"/>
      <c r="PJE48" s="255">
        <f t="shared" si="5537"/>
        <v>5000</v>
      </c>
      <c r="PJF48" s="363"/>
      <c r="PJG48" s="255">
        <f t="shared" si="5538"/>
        <v>5000</v>
      </c>
      <c r="PJH48" s="363"/>
      <c r="PJI48" s="255">
        <f t="shared" si="5539"/>
        <v>5000</v>
      </c>
      <c r="PJJ48" s="363"/>
      <c r="PJK48" s="255">
        <f t="shared" si="5540"/>
        <v>5000</v>
      </c>
      <c r="PJL48" s="363"/>
      <c r="PJM48" s="255">
        <f t="shared" si="5541"/>
        <v>5000</v>
      </c>
      <c r="PJN48" s="363"/>
      <c r="PJO48" s="255">
        <f t="shared" si="5542"/>
        <v>5000</v>
      </c>
      <c r="PJP48" s="363"/>
      <c r="PJQ48" s="255">
        <f t="shared" si="5543"/>
        <v>5000</v>
      </c>
      <c r="PJR48" s="363"/>
      <c r="PJS48" s="255">
        <f t="shared" si="5544"/>
        <v>5000</v>
      </c>
      <c r="PJT48" s="363"/>
      <c r="PJU48" s="255">
        <f t="shared" si="5545"/>
        <v>5000</v>
      </c>
      <c r="PJV48" s="363"/>
      <c r="PJW48" s="255">
        <f t="shared" si="5546"/>
        <v>5000</v>
      </c>
      <c r="PJX48" s="363"/>
      <c r="PJY48" s="255">
        <f t="shared" si="5547"/>
        <v>5000</v>
      </c>
      <c r="PJZ48" s="363"/>
      <c r="PKA48" s="255">
        <f t="shared" si="5548"/>
        <v>5000</v>
      </c>
      <c r="PKB48" s="363"/>
      <c r="PKC48" s="255">
        <f t="shared" si="5549"/>
        <v>5000</v>
      </c>
      <c r="PKD48" s="363"/>
      <c r="PKE48" s="255">
        <f t="shared" si="5550"/>
        <v>5000</v>
      </c>
      <c r="PKF48" s="363"/>
      <c r="PKG48" s="255">
        <f t="shared" si="5551"/>
        <v>5000</v>
      </c>
      <c r="PKH48" s="363"/>
      <c r="PKI48" s="255">
        <f t="shared" si="5552"/>
        <v>5000</v>
      </c>
      <c r="PKJ48" s="363"/>
      <c r="PKK48" s="255">
        <f t="shared" si="5553"/>
        <v>5000</v>
      </c>
      <c r="PKL48" s="363"/>
      <c r="PKM48" s="255">
        <f t="shared" si="5554"/>
        <v>5000</v>
      </c>
      <c r="PKN48" s="363"/>
      <c r="PKO48" s="255">
        <f t="shared" si="5555"/>
        <v>5000</v>
      </c>
      <c r="PKP48" s="363"/>
      <c r="PKQ48" s="255">
        <f t="shared" si="5556"/>
        <v>5000</v>
      </c>
      <c r="PKR48" s="363"/>
      <c r="PKS48" s="255">
        <f t="shared" si="5557"/>
        <v>5000</v>
      </c>
      <c r="PKT48" s="363"/>
      <c r="PKU48" s="255">
        <f t="shared" si="5558"/>
        <v>5000</v>
      </c>
      <c r="PKV48" s="363"/>
      <c r="PKW48" s="255">
        <f t="shared" si="5559"/>
        <v>5000</v>
      </c>
      <c r="PKX48" s="363"/>
      <c r="PKY48" s="255">
        <f t="shared" si="5560"/>
        <v>5000</v>
      </c>
      <c r="PKZ48" s="363"/>
      <c r="PLA48" s="255">
        <f t="shared" si="5561"/>
        <v>5000</v>
      </c>
      <c r="PLB48" s="363"/>
      <c r="PLC48" s="255">
        <f t="shared" si="5562"/>
        <v>5000</v>
      </c>
      <c r="PLD48" s="363"/>
      <c r="PLE48" s="255">
        <f t="shared" si="5563"/>
        <v>5000</v>
      </c>
      <c r="PLF48" s="363"/>
      <c r="PLG48" s="255">
        <f t="shared" si="5564"/>
        <v>5000</v>
      </c>
      <c r="PLH48" s="363"/>
      <c r="PLI48" s="255">
        <f t="shared" si="5565"/>
        <v>5000</v>
      </c>
      <c r="PLJ48" s="363"/>
      <c r="PLK48" s="255">
        <f t="shared" si="5566"/>
        <v>5000</v>
      </c>
      <c r="PLL48" s="363"/>
      <c r="PLM48" s="255">
        <f t="shared" si="5567"/>
        <v>5000</v>
      </c>
      <c r="PLN48" s="363"/>
      <c r="PLO48" s="255">
        <f t="shared" si="5568"/>
        <v>5000</v>
      </c>
      <c r="PLP48" s="363"/>
      <c r="PLQ48" s="255">
        <f t="shared" si="5569"/>
        <v>5000</v>
      </c>
      <c r="PLR48" s="363"/>
      <c r="PLS48" s="255">
        <f t="shared" si="5570"/>
        <v>5000</v>
      </c>
      <c r="PLT48" s="363"/>
      <c r="PLU48" s="255">
        <f t="shared" si="5571"/>
        <v>5000</v>
      </c>
      <c r="PLV48" s="363"/>
      <c r="PLW48" s="255">
        <f t="shared" si="5572"/>
        <v>5000</v>
      </c>
      <c r="PLX48" s="363"/>
      <c r="PLY48" s="255">
        <f t="shared" si="5573"/>
        <v>5000</v>
      </c>
      <c r="PLZ48" s="363"/>
      <c r="PMA48" s="255">
        <f t="shared" si="5574"/>
        <v>5000</v>
      </c>
      <c r="PMB48" s="363"/>
      <c r="PMC48" s="255">
        <f t="shared" si="5575"/>
        <v>5000</v>
      </c>
      <c r="PMD48" s="363"/>
      <c r="PME48" s="255">
        <f t="shared" si="5576"/>
        <v>5000</v>
      </c>
      <c r="PMF48" s="363"/>
      <c r="PMG48" s="255">
        <f t="shared" si="5577"/>
        <v>5000</v>
      </c>
      <c r="PMH48" s="363"/>
      <c r="PMI48" s="255">
        <f t="shared" si="5578"/>
        <v>5000</v>
      </c>
      <c r="PMJ48" s="363"/>
      <c r="PMK48" s="255">
        <f t="shared" si="5579"/>
        <v>5000</v>
      </c>
      <c r="PML48" s="363"/>
      <c r="PMM48" s="255">
        <f t="shared" si="5580"/>
        <v>5000</v>
      </c>
      <c r="PMN48" s="363"/>
      <c r="PMO48" s="255">
        <f t="shared" si="5581"/>
        <v>5000</v>
      </c>
      <c r="PMP48" s="363"/>
      <c r="PMQ48" s="255">
        <f t="shared" si="5582"/>
        <v>5000</v>
      </c>
      <c r="PMR48" s="363"/>
      <c r="PMS48" s="255">
        <f t="shared" si="5583"/>
        <v>5000</v>
      </c>
      <c r="PMT48" s="363"/>
      <c r="PMU48" s="255">
        <f t="shared" si="5584"/>
        <v>5000</v>
      </c>
      <c r="PMV48" s="363"/>
      <c r="PMW48" s="255">
        <f t="shared" si="5585"/>
        <v>5000</v>
      </c>
      <c r="PMX48" s="363"/>
      <c r="PMY48" s="255">
        <f t="shared" si="5586"/>
        <v>5000</v>
      </c>
      <c r="PMZ48" s="363"/>
      <c r="PNA48" s="255">
        <f t="shared" si="5587"/>
        <v>5000</v>
      </c>
      <c r="PNB48" s="363"/>
      <c r="PNC48" s="255">
        <f t="shared" si="5588"/>
        <v>5000</v>
      </c>
      <c r="PND48" s="363"/>
      <c r="PNE48" s="255">
        <f t="shared" si="5589"/>
        <v>5000</v>
      </c>
      <c r="PNF48" s="363"/>
      <c r="PNG48" s="255">
        <f t="shared" si="5590"/>
        <v>5000</v>
      </c>
      <c r="PNH48" s="363"/>
      <c r="PNI48" s="255">
        <f t="shared" si="5591"/>
        <v>5000</v>
      </c>
      <c r="PNJ48" s="363"/>
      <c r="PNK48" s="255">
        <f t="shared" si="5592"/>
        <v>5000</v>
      </c>
      <c r="PNL48" s="363"/>
      <c r="PNM48" s="255">
        <f t="shared" si="5593"/>
        <v>5000</v>
      </c>
      <c r="PNN48" s="363"/>
      <c r="PNO48" s="255">
        <f t="shared" si="5594"/>
        <v>5000</v>
      </c>
      <c r="PNP48" s="363"/>
      <c r="PNQ48" s="255">
        <f t="shared" si="5595"/>
        <v>5000</v>
      </c>
      <c r="PNR48" s="363"/>
      <c r="PNS48" s="255">
        <f t="shared" si="5596"/>
        <v>5000</v>
      </c>
      <c r="PNT48" s="363"/>
      <c r="PNU48" s="255">
        <f t="shared" si="5597"/>
        <v>5000</v>
      </c>
      <c r="PNV48" s="363"/>
      <c r="PNW48" s="255">
        <f t="shared" si="5598"/>
        <v>5000</v>
      </c>
      <c r="PNX48" s="363"/>
      <c r="PNY48" s="255">
        <f t="shared" si="5599"/>
        <v>5000</v>
      </c>
      <c r="PNZ48" s="363"/>
      <c r="POA48" s="255">
        <f t="shared" si="5600"/>
        <v>5000</v>
      </c>
      <c r="POB48" s="363"/>
      <c r="POC48" s="255">
        <f t="shared" si="5601"/>
        <v>5000</v>
      </c>
      <c r="POD48" s="363"/>
      <c r="POE48" s="255">
        <f t="shared" si="5602"/>
        <v>5000</v>
      </c>
      <c r="POF48" s="363"/>
      <c r="POG48" s="255">
        <f t="shared" si="5603"/>
        <v>5000</v>
      </c>
      <c r="POH48" s="363"/>
      <c r="POI48" s="255">
        <f t="shared" si="5604"/>
        <v>5000</v>
      </c>
      <c r="POJ48" s="363"/>
      <c r="POK48" s="255">
        <f t="shared" si="5605"/>
        <v>5000</v>
      </c>
      <c r="POL48" s="363"/>
      <c r="POM48" s="255">
        <f t="shared" si="5606"/>
        <v>5000</v>
      </c>
      <c r="PON48" s="363"/>
      <c r="POO48" s="255">
        <f t="shared" si="5607"/>
        <v>5000</v>
      </c>
      <c r="POP48" s="363"/>
      <c r="POQ48" s="255">
        <f t="shared" si="5608"/>
        <v>5000</v>
      </c>
      <c r="POR48" s="363"/>
      <c r="POS48" s="255">
        <f t="shared" si="5609"/>
        <v>5000</v>
      </c>
      <c r="POT48" s="363"/>
      <c r="POU48" s="255">
        <f t="shared" si="5610"/>
        <v>5000</v>
      </c>
      <c r="POV48" s="363"/>
      <c r="POW48" s="255">
        <f t="shared" si="5611"/>
        <v>5000</v>
      </c>
      <c r="POX48" s="363"/>
      <c r="POY48" s="255">
        <f t="shared" si="5612"/>
        <v>5000</v>
      </c>
      <c r="POZ48" s="363"/>
      <c r="PPA48" s="255">
        <f t="shared" si="5613"/>
        <v>5000</v>
      </c>
      <c r="PPB48" s="363"/>
      <c r="PPC48" s="255">
        <f t="shared" si="5614"/>
        <v>5000</v>
      </c>
      <c r="PPD48" s="363"/>
      <c r="PPE48" s="255">
        <f t="shared" si="5615"/>
        <v>5000</v>
      </c>
      <c r="PPF48" s="363"/>
      <c r="PPG48" s="255">
        <f t="shared" si="5616"/>
        <v>5000</v>
      </c>
      <c r="PPH48" s="363"/>
      <c r="PPI48" s="255">
        <f t="shared" si="5617"/>
        <v>5000</v>
      </c>
      <c r="PPJ48" s="363"/>
      <c r="PPK48" s="255">
        <f t="shared" si="5618"/>
        <v>5000</v>
      </c>
      <c r="PPL48" s="363"/>
      <c r="PPM48" s="255">
        <f t="shared" si="5619"/>
        <v>5000</v>
      </c>
      <c r="PPN48" s="363"/>
      <c r="PPO48" s="255">
        <f t="shared" si="5620"/>
        <v>5000</v>
      </c>
      <c r="PPP48" s="363"/>
      <c r="PPQ48" s="255">
        <f t="shared" si="5621"/>
        <v>5000</v>
      </c>
      <c r="PPR48" s="363"/>
      <c r="PPS48" s="255">
        <f t="shared" si="5622"/>
        <v>5000</v>
      </c>
      <c r="PPT48" s="363"/>
      <c r="PPU48" s="255">
        <f t="shared" si="5623"/>
        <v>5000</v>
      </c>
      <c r="PPV48" s="363"/>
      <c r="PPW48" s="255">
        <f t="shared" si="5624"/>
        <v>5000</v>
      </c>
      <c r="PPX48" s="363"/>
      <c r="PPY48" s="255">
        <f t="shared" si="5625"/>
        <v>5000</v>
      </c>
      <c r="PPZ48" s="363"/>
      <c r="PQA48" s="255">
        <f t="shared" si="5626"/>
        <v>5000</v>
      </c>
      <c r="PQB48" s="363"/>
      <c r="PQC48" s="255">
        <f t="shared" si="5627"/>
        <v>5000</v>
      </c>
      <c r="PQD48" s="363"/>
      <c r="PQE48" s="255">
        <f t="shared" si="5628"/>
        <v>5000</v>
      </c>
      <c r="PQF48" s="363"/>
      <c r="PQG48" s="255">
        <f t="shared" si="5629"/>
        <v>5000</v>
      </c>
      <c r="PQH48" s="363"/>
      <c r="PQI48" s="255">
        <f t="shared" si="5630"/>
        <v>5000</v>
      </c>
      <c r="PQJ48" s="363"/>
      <c r="PQK48" s="255">
        <f t="shared" si="5631"/>
        <v>5000</v>
      </c>
      <c r="PQL48" s="363"/>
      <c r="PQM48" s="255">
        <f t="shared" si="5632"/>
        <v>5000</v>
      </c>
      <c r="PQN48" s="363"/>
      <c r="PQO48" s="255">
        <f t="shared" si="5633"/>
        <v>5000</v>
      </c>
      <c r="PQP48" s="363"/>
      <c r="PQQ48" s="255">
        <f t="shared" si="5634"/>
        <v>5000</v>
      </c>
      <c r="PQR48" s="363"/>
      <c r="PQS48" s="255">
        <f t="shared" si="5635"/>
        <v>5000</v>
      </c>
      <c r="PQT48" s="363"/>
      <c r="PQU48" s="255">
        <f t="shared" si="5636"/>
        <v>5000</v>
      </c>
      <c r="PQV48" s="363"/>
      <c r="PQW48" s="255">
        <f t="shared" si="5637"/>
        <v>5000</v>
      </c>
      <c r="PQX48" s="363"/>
      <c r="PQY48" s="255">
        <f t="shared" si="5638"/>
        <v>5000</v>
      </c>
      <c r="PQZ48" s="363"/>
      <c r="PRA48" s="255">
        <f t="shared" si="5639"/>
        <v>5000</v>
      </c>
      <c r="PRB48" s="363"/>
      <c r="PRC48" s="255">
        <f t="shared" si="5640"/>
        <v>5000</v>
      </c>
      <c r="PRD48" s="363"/>
      <c r="PRE48" s="255">
        <f t="shared" si="5641"/>
        <v>5000</v>
      </c>
      <c r="PRF48" s="363"/>
      <c r="PRG48" s="255">
        <f t="shared" si="5642"/>
        <v>5000</v>
      </c>
      <c r="PRH48" s="363"/>
      <c r="PRI48" s="255">
        <f t="shared" si="5643"/>
        <v>5000</v>
      </c>
      <c r="PRJ48" s="363"/>
      <c r="PRK48" s="255">
        <f t="shared" si="5644"/>
        <v>5000</v>
      </c>
      <c r="PRL48" s="363"/>
      <c r="PRM48" s="255">
        <f t="shared" si="5645"/>
        <v>5000</v>
      </c>
      <c r="PRN48" s="363"/>
      <c r="PRO48" s="255">
        <f t="shared" si="5646"/>
        <v>5000</v>
      </c>
      <c r="PRP48" s="363"/>
      <c r="PRQ48" s="255">
        <f t="shared" si="5647"/>
        <v>5000</v>
      </c>
      <c r="PRR48" s="363"/>
      <c r="PRS48" s="255">
        <f t="shared" si="5648"/>
        <v>5000</v>
      </c>
      <c r="PRT48" s="363"/>
      <c r="PRU48" s="255">
        <f t="shared" si="5649"/>
        <v>5000</v>
      </c>
      <c r="PRV48" s="363"/>
      <c r="PRW48" s="255">
        <f t="shared" si="5650"/>
        <v>5000</v>
      </c>
      <c r="PRX48" s="363"/>
      <c r="PRY48" s="255">
        <f t="shared" si="5651"/>
        <v>5000</v>
      </c>
      <c r="PRZ48" s="363"/>
      <c r="PSA48" s="255">
        <f t="shared" si="5652"/>
        <v>5000</v>
      </c>
      <c r="PSB48" s="363"/>
      <c r="PSC48" s="255">
        <f t="shared" si="5653"/>
        <v>5000</v>
      </c>
      <c r="PSD48" s="363"/>
      <c r="PSE48" s="255">
        <f t="shared" si="5654"/>
        <v>5000</v>
      </c>
      <c r="PSF48" s="363"/>
      <c r="PSG48" s="255">
        <f t="shared" si="5655"/>
        <v>5000</v>
      </c>
      <c r="PSH48" s="363"/>
      <c r="PSI48" s="255">
        <f t="shared" si="5656"/>
        <v>5000</v>
      </c>
      <c r="PSJ48" s="363"/>
      <c r="PSK48" s="255">
        <f t="shared" si="5657"/>
        <v>5000</v>
      </c>
      <c r="PSL48" s="363"/>
      <c r="PSM48" s="255">
        <f t="shared" si="5658"/>
        <v>5000</v>
      </c>
      <c r="PSN48" s="363"/>
      <c r="PSO48" s="255">
        <f t="shared" si="5659"/>
        <v>5000</v>
      </c>
      <c r="PSP48" s="363"/>
      <c r="PSQ48" s="255">
        <f t="shared" si="5660"/>
        <v>5000</v>
      </c>
      <c r="PSR48" s="363"/>
      <c r="PSS48" s="255">
        <f t="shared" si="5661"/>
        <v>5000</v>
      </c>
      <c r="PST48" s="363"/>
      <c r="PSU48" s="255">
        <f t="shared" si="5662"/>
        <v>5000</v>
      </c>
      <c r="PSV48" s="363"/>
      <c r="PSW48" s="255">
        <f t="shared" si="5663"/>
        <v>5000</v>
      </c>
      <c r="PSX48" s="363"/>
      <c r="PSY48" s="255">
        <f t="shared" si="5664"/>
        <v>5000</v>
      </c>
      <c r="PSZ48" s="363"/>
      <c r="PTA48" s="255">
        <f t="shared" si="5665"/>
        <v>5000</v>
      </c>
      <c r="PTB48" s="363"/>
      <c r="PTC48" s="255">
        <f t="shared" si="5666"/>
        <v>5000</v>
      </c>
      <c r="PTD48" s="363"/>
      <c r="PTE48" s="255">
        <f t="shared" si="5667"/>
        <v>5000</v>
      </c>
      <c r="PTF48" s="363"/>
      <c r="PTG48" s="255">
        <f t="shared" si="5668"/>
        <v>5000</v>
      </c>
      <c r="PTH48" s="363"/>
      <c r="PTI48" s="255">
        <f t="shared" si="5669"/>
        <v>5000</v>
      </c>
      <c r="PTJ48" s="363"/>
      <c r="PTK48" s="255">
        <f t="shared" si="5670"/>
        <v>5000</v>
      </c>
      <c r="PTL48" s="363"/>
      <c r="PTM48" s="255">
        <f t="shared" si="5671"/>
        <v>5000</v>
      </c>
      <c r="PTN48" s="363"/>
      <c r="PTO48" s="255">
        <f t="shared" si="5672"/>
        <v>5000</v>
      </c>
      <c r="PTP48" s="363"/>
      <c r="PTQ48" s="255">
        <f t="shared" si="5673"/>
        <v>5000</v>
      </c>
      <c r="PTR48" s="363"/>
      <c r="PTS48" s="255">
        <f t="shared" si="5674"/>
        <v>5000</v>
      </c>
      <c r="PTT48" s="363"/>
      <c r="PTU48" s="255">
        <f t="shared" si="5675"/>
        <v>5000</v>
      </c>
      <c r="PTV48" s="363"/>
      <c r="PTW48" s="255">
        <f t="shared" si="5676"/>
        <v>5000</v>
      </c>
      <c r="PTX48" s="363"/>
      <c r="PTY48" s="255">
        <f t="shared" si="5677"/>
        <v>5000</v>
      </c>
      <c r="PTZ48" s="363"/>
      <c r="PUA48" s="255">
        <f t="shared" si="5678"/>
        <v>5000</v>
      </c>
      <c r="PUB48" s="363"/>
      <c r="PUC48" s="255">
        <f t="shared" si="5679"/>
        <v>5000</v>
      </c>
      <c r="PUD48" s="363"/>
      <c r="PUE48" s="255">
        <f t="shared" si="5680"/>
        <v>5000</v>
      </c>
      <c r="PUF48" s="363"/>
      <c r="PUG48" s="255">
        <f t="shared" si="5681"/>
        <v>5000</v>
      </c>
      <c r="PUH48" s="363"/>
      <c r="PUI48" s="255">
        <f t="shared" si="5682"/>
        <v>5000</v>
      </c>
      <c r="PUJ48" s="363"/>
      <c r="PUK48" s="255">
        <f t="shared" si="5683"/>
        <v>5000</v>
      </c>
      <c r="PUL48" s="363"/>
      <c r="PUM48" s="255">
        <f t="shared" si="5684"/>
        <v>5000</v>
      </c>
      <c r="PUN48" s="363"/>
      <c r="PUO48" s="255">
        <f t="shared" si="5685"/>
        <v>5000</v>
      </c>
      <c r="PUP48" s="363"/>
      <c r="PUQ48" s="255">
        <f t="shared" si="5686"/>
        <v>5000</v>
      </c>
      <c r="PUR48" s="363"/>
      <c r="PUS48" s="255">
        <f t="shared" si="5687"/>
        <v>5000</v>
      </c>
      <c r="PUT48" s="363"/>
      <c r="PUU48" s="255">
        <f t="shared" si="5688"/>
        <v>5000</v>
      </c>
      <c r="PUV48" s="363"/>
      <c r="PUW48" s="255">
        <f t="shared" si="5689"/>
        <v>5000</v>
      </c>
      <c r="PUX48" s="363"/>
      <c r="PUY48" s="255">
        <f t="shared" si="5690"/>
        <v>5000</v>
      </c>
      <c r="PUZ48" s="363"/>
      <c r="PVA48" s="255">
        <f t="shared" si="5691"/>
        <v>5000</v>
      </c>
      <c r="PVB48" s="363"/>
      <c r="PVC48" s="255">
        <f t="shared" si="5692"/>
        <v>5000</v>
      </c>
      <c r="PVD48" s="363"/>
      <c r="PVE48" s="255">
        <f t="shared" si="5693"/>
        <v>5000</v>
      </c>
      <c r="PVF48" s="363"/>
      <c r="PVG48" s="255">
        <f t="shared" si="5694"/>
        <v>5000</v>
      </c>
      <c r="PVH48" s="363"/>
      <c r="PVI48" s="255">
        <f t="shared" si="5695"/>
        <v>5000</v>
      </c>
      <c r="PVJ48" s="363"/>
      <c r="PVK48" s="255">
        <f t="shared" si="5696"/>
        <v>5000</v>
      </c>
      <c r="PVL48" s="363"/>
      <c r="PVM48" s="255">
        <f t="shared" si="5697"/>
        <v>5000</v>
      </c>
      <c r="PVN48" s="363"/>
      <c r="PVO48" s="255">
        <f t="shared" si="5698"/>
        <v>5000</v>
      </c>
      <c r="PVP48" s="363"/>
      <c r="PVQ48" s="255">
        <f t="shared" si="5699"/>
        <v>5000</v>
      </c>
      <c r="PVR48" s="363"/>
      <c r="PVS48" s="255">
        <f t="shared" si="5700"/>
        <v>5000</v>
      </c>
      <c r="PVT48" s="363"/>
      <c r="PVU48" s="255">
        <f t="shared" si="5701"/>
        <v>5000</v>
      </c>
      <c r="PVV48" s="363"/>
      <c r="PVW48" s="255">
        <f t="shared" si="5702"/>
        <v>5000</v>
      </c>
      <c r="PVX48" s="363"/>
      <c r="PVY48" s="255">
        <f t="shared" si="5703"/>
        <v>5000</v>
      </c>
      <c r="PVZ48" s="363"/>
      <c r="PWA48" s="255">
        <f t="shared" si="5704"/>
        <v>5000</v>
      </c>
      <c r="PWB48" s="363"/>
      <c r="PWC48" s="255">
        <f t="shared" si="5705"/>
        <v>5000</v>
      </c>
      <c r="PWD48" s="363"/>
      <c r="PWE48" s="255">
        <f t="shared" si="5706"/>
        <v>5000</v>
      </c>
      <c r="PWF48" s="363"/>
      <c r="PWG48" s="255">
        <f t="shared" si="5707"/>
        <v>5000</v>
      </c>
      <c r="PWH48" s="363"/>
      <c r="PWI48" s="255">
        <f t="shared" si="5708"/>
        <v>5000</v>
      </c>
      <c r="PWJ48" s="363"/>
      <c r="PWK48" s="255">
        <f t="shared" si="5709"/>
        <v>5000</v>
      </c>
      <c r="PWL48" s="363"/>
      <c r="PWM48" s="255">
        <f t="shared" si="5710"/>
        <v>5000</v>
      </c>
      <c r="PWN48" s="363"/>
      <c r="PWO48" s="255">
        <f t="shared" si="5711"/>
        <v>5000</v>
      </c>
      <c r="PWP48" s="363"/>
      <c r="PWQ48" s="255">
        <f t="shared" si="5712"/>
        <v>5000</v>
      </c>
      <c r="PWR48" s="363"/>
      <c r="PWS48" s="255">
        <f t="shared" si="5713"/>
        <v>5000</v>
      </c>
      <c r="PWT48" s="363"/>
      <c r="PWU48" s="255">
        <f t="shared" si="5714"/>
        <v>5000</v>
      </c>
      <c r="PWV48" s="363"/>
      <c r="PWW48" s="255">
        <f t="shared" si="5715"/>
        <v>5000</v>
      </c>
      <c r="PWX48" s="363"/>
      <c r="PWY48" s="255">
        <f t="shared" si="5716"/>
        <v>5000</v>
      </c>
      <c r="PWZ48" s="363"/>
      <c r="PXA48" s="255">
        <f t="shared" si="5717"/>
        <v>5000</v>
      </c>
      <c r="PXB48" s="363"/>
      <c r="PXC48" s="255">
        <f t="shared" si="5718"/>
        <v>5000</v>
      </c>
      <c r="PXD48" s="363"/>
      <c r="PXE48" s="255">
        <f t="shared" si="5719"/>
        <v>5000</v>
      </c>
      <c r="PXF48" s="363"/>
      <c r="PXG48" s="255">
        <f t="shared" si="5720"/>
        <v>5000</v>
      </c>
      <c r="PXH48" s="363"/>
      <c r="PXI48" s="255">
        <f t="shared" si="5721"/>
        <v>5000</v>
      </c>
      <c r="PXJ48" s="363"/>
      <c r="PXK48" s="255">
        <f t="shared" si="5722"/>
        <v>5000</v>
      </c>
      <c r="PXL48" s="363"/>
      <c r="PXM48" s="255">
        <f t="shared" si="5723"/>
        <v>5000</v>
      </c>
      <c r="PXN48" s="363"/>
      <c r="PXO48" s="255">
        <f t="shared" si="5724"/>
        <v>5000</v>
      </c>
      <c r="PXP48" s="363"/>
      <c r="PXQ48" s="255">
        <f t="shared" si="5725"/>
        <v>5000</v>
      </c>
      <c r="PXR48" s="363"/>
      <c r="PXS48" s="255">
        <f t="shared" si="5726"/>
        <v>5000</v>
      </c>
      <c r="PXT48" s="363"/>
      <c r="PXU48" s="255">
        <f t="shared" si="5727"/>
        <v>5000</v>
      </c>
      <c r="PXV48" s="363"/>
      <c r="PXW48" s="255">
        <f t="shared" si="5728"/>
        <v>5000</v>
      </c>
      <c r="PXX48" s="363"/>
      <c r="PXY48" s="255">
        <f t="shared" si="5729"/>
        <v>5000</v>
      </c>
      <c r="PXZ48" s="363"/>
      <c r="PYA48" s="255">
        <f t="shared" si="5730"/>
        <v>5000</v>
      </c>
      <c r="PYB48" s="363"/>
      <c r="PYC48" s="255">
        <f t="shared" si="5731"/>
        <v>5000</v>
      </c>
      <c r="PYD48" s="363"/>
      <c r="PYE48" s="255">
        <f t="shared" si="5732"/>
        <v>5000</v>
      </c>
      <c r="PYF48" s="363"/>
      <c r="PYG48" s="255">
        <f t="shared" si="5733"/>
        <v>5000</v>
      </c>
      <c r="PYH48" s="363"/>
      <c r="PYI48" s="255">
        <f t="shared" si="5734"/>
        <v>5000</v>
      </c>
      <c r="PYJ48" s="363"/>
      <c r="PYK48" s="255">
        <f t="shared" si="5735"/>
        <v>5000</v>
      </c>
      <c r="PYL48" s="363"/>
      <c r="PYM48" s="255">
        <f t="shared" si="5736"/>
        <v>5000</v>
      </c>
      <c r="PYN48" s="363"/>
      <c r="PYO48" s="255">
        <f t="shared" si="5737"/>
        <v>5000</v>
      </c>
      <c r="PYP48" s="363"/>
      <c r="PYQ48" s="255">
        <f t="shared" si="5738"/>
        <v>5000</v>
      </c>
      <c r="PYR48" s="363"/>
      <c r="PYS48" s="255">
        <f t="shared" si="5739"/>
        <v>5000</v>
      </c>
      <c r="PYT48" s="363"/>
      <c r="PYU48" s="255">
        <f t="shared" si="5740"/>
        <v>5000</v>
      </c>
      <c r="PYV48" s="363"/>
      <c r="PYW48" s="255">
        <f t="shared" si="5741"/>
        <v>5000</v>
      </c>
      <c r="PYX48" s="363"/>
      <c r="PYY48" s="255">
        <f t="shared" si="5742"/>
        <v>5000</v>
      </c>
      <c r="PYZ48" s="363"/>
      <c r="PZA48" s="255">
        <f t="shared" si="5743"/>
        <v>5000</v>
      </c>
      <c r="PZB48" s="363"/>
      <c r="PZC48" s="255">
        <f t="shared" si="5744"/>
        <v>5000</v>
      </c>
      <c r="PZD48" s="363"/>
      <c r="PZE48" s="255">
        <f t="shared" si="5745"/>
        <v>5000</v>
      </c>
      <c r="PZF48" s="363"/>
      <c r="PZG48" s="255">
        <f t="shared" si="5746"/>
        <v>5000</v>
      </c>
      <c r="PZH48" s="363"/>
      <c r="PZI48" s="255">
        <f t="shared" si="5747"/>
        <v>5000</v>
      </c>
      <c r="PZJ48" s="363"/>
      <c r="PZK48" s="255">
        <f t="shared" si="5748"/>
        <v>5000</v>
      </c>
      <c r="PZL48" s="363"/>
      <c r="PZM48" s="255">
        <f t="shared" si="5749"/>
        <v>5000</v>
      </c>
      <c r="PZN48" s="363"/>
      <c r="PZO48" s="255">
        <f t="shared" si="5750"/>
        <v>5000</v>
      </c>
      <c r="PZP48" s="363"/>
      <c r="PZQ48" s="255">
        <f t="shared" si="5751"/>
        <v>5000</v>
      </c>
      <c r="PZR48" s="363"/>
      <c r="PZS48" s="255">
        <f t="shared" si="5752"/>
        <v>5000</v>
      </c>
      <c r="PZT48" s="363"/>
      <c r="PZU48" s="255">
        <f t="shared" si="5753"/>
        <v>5000</v>
      </c>
      <c r="PZV48" s="363"/>
      <c r="PZW48" s="255">
        <f t="shared" si="5754"/>
        <v>5000</v>
      </c>
      <c r="PZX48" s="363"/>
      <c r="PZY48" s="255">
        <f t="shared" si="5755"/>
        <v>5000</v>
      </c>
      <c r="PZZ48" s="363"/>
      <c r="QAA48" s="255">
        <f t="shared" si="5756"/>
        <v>5000</v>
      </c>
      <c r="QAB48" s="363"/>
      <c r="QAC48" s="255">
        <f t="shared" si="5757"/>
        <v>5000</v>
      </c>
      <c r="QAD48" s="363"/>
      <c r="QAE48" s="255">
        <f t="shared" si="5758"/>
        <v>5000</v>
      </c>
      <c r="QAF48" s="363"/>
      <c r="QAG48" s="255">
        <f t="shared" si="5759"/>
        <v>5000</v>
      </c>
      <c r="QAH48" s="363"/>
      <c r="QAI48" s="255">
        <f t="shared" si="5760"/>
        <v>5000</v>
      </c>
      <c r="QAJ48" s="363"/>
      <c r="QAK48" s="255">
        <f t="shared" si="5761"/>
        <v>5000</v>
      </c>
      <c r="QAL48" s="363"/>
      <c r="QAM48" s="255">
        <f t="shared" si="5762"/>
        <v>5000</v>
      </c>
      <c r="QAN48" s="363"/>
      <c r="QAO48" s="255">
        <f t="shared" si="5763"/>
        <v>5000</v>
      </c>
      <c r="QAP48" s="363"/>
      <c r="QAQ48" s="255">
        <f t="shared" si="5764"/>
        <v>5000</v>
      </c>
      <c r="QAR48" s="363"/>
      <c r="QAS48" s="255">
        <f t="shared" si="5765"/>
        <v>5000</v>
      </c>
      <c r="QAT48" s="363"/>
      <c r="QAU48" s="255">
        <f t="shared" si="5766"/>
        <v>5000</v>
      </c>
      <c r="QAV48" s="363"/>
      <c r="QAW48" s="255">
        <f t="shared" si="5767"/>
        <v>5000</v>
      </c>
      <c r="QAX48" s="363"/>
      <c r="QAY48" s="255">
        <f t="shared" si="5768"/>
        <v>5000</v>
      </c>
      <c r="QAZ48" s="363"/>
      <c r="QBA48" s="255">
        <f t="shared" si="5769"/>
        <v>5000</v>
      </c>
      <c r="QBB48" s="363"/>
      <c r="QBC48" s="255">
        <f t="shared" si="5770"/>
        <v>5000</v>
      </c>
      <c r="QBD48" s="363"/>
      <c r="QBE48" s="255">
        <f t="shared" si="5771"/>
        <v>5000</v>
      </c>
      <c r="QBF48" s="363"/>
      <c r="QBG48" s="255">
        <f t="shared" si="5772"/>
        <v>5000</v>
      </c>
      <c r="QBH48" s="363"/>
      <c r="QBI48" s="255">
        <f t="shared" si="5773"/>
        <v>5000</v>
      </c>
      <c r="QBJ48" s="363"/>
      <c r="QBK48" s="255">
        <f t="shared" si="5774"/>
        <v>5000</v>
      </c>
      <c r="QBL48" s="363"/>
      <c r="QBM48" s="255">
        <f t="shared" si="5775"/>
        <v>5000</v>
      </c>
      <c r="QBN48" s="363"/>
      <c r="QBO48" s="255">
        <f t="shared" si="5776"/>
        <v>5000</v>
      </c>
      <c r="QBP48" s="363"/>
      <c r="QBQ48" s="255">
        <f t="shared" si="5777"/>
        <v>5000</v>
      </c>
      <c r="QBR48" s="363"/>
      <c r="QBS48" s="255">
        <f t="shared" si="5778"/>
        <v>5000</v>
      </c>
      <c r="QBT48" s="363"/>
      <c r="QBU48" s="255">
        <f t="shared" si="5779"/>
        <v>5000</v>
      </c>
      <c r="QBV48" s="363"/>
      <c r="QBW48" s="255">
        <f t="shared" si="5780"/>
        <v>5000</v>
      </c>
      <c r="QBX48" s="363"/>
      <c r="QBY48" s="255">
        <f t="shared" si="5781"/>
        <v>5000</v>
      </c>
      <c r="QBZ48" s="363"/>
      <c r="QCA48" s="255">
        <f t="shared" si="5782"/>
        <v>5000</v>
      </c>
      <c r="QCB48" s="363"/>
      <c r="QCC48" s="255">
        <f t="shared" si="5783"/>
        <v>5000</v>
      </c>
      <c r="QCD48" s="363"/>
      <c r="QCE48" s="255">
        <f t="shared" si="5784"/>
        <v>5000</v>
      </c>
      <c r="QCF48" s="363"/>
      <c r="QCG48" s="255">
        <f t="shared" si="5785"/>
        <v>5000</v>
      </c>
      <c r="QCH48" s="363"/>
      <c r="QCI48" s="255">
        <f t="shared" si="5786"/>
        <v>5000</v>
      </c>
      <c r="QCJ48" s="363"/>
      <c r="QCK48" s="255">
        <f t="shared" si="5787"/>
        <v>5000</v>
      </c>
      <c r="QCL48" s="363"/>
      <c r="QCM48" s="255">
        <f t="shared" si="5788"/>
        <v>5000</v>
      </c>
      <c r="QCN48" s="363"/>
      <c r="QCO48" s="255">
        <f t="shared" si="5789"/>
        <v>5000</v>
      </c>
      <c r="QCP48" s="363"/>
      <c r="QCQ48" s="255">
        <f t="shared" si="5790"/>
        <v>5000</v>
      </c>
      <c r="QCR48" s="363"/>
      <c r="QCS48" s="255">
        <f t="shared" si="5791"/>
        <v>5000</v>
      </c>
      <c r="QCT48" s="363"/>
      <c r="QCU48" s="255">
        <f t="shared" si="5792"/>
        <v>5000</v>
      </c>
      <c r="QCV48" s="363"/>
      <c r="QCW48" s="255">
        <f t="shared" si="5793"/>
        <v>5000</v>
      </c>
      <c r="QCX48" s="363"/>
      <c r="QCY48" s="255">
        <f t="shared" si="5794"/>
        <v>5000</v>
      </c>
      <c r="QCZ48" s="363"/>
      <c r="QDA48" s="255">
        <f t="shared" si="5795"/>
        <v>5000</v>
      </c>
      <c r="QDB48" s="363"/>
      <c r="QDC48" s="255">
        <f t="shared" si="5796"/>
        <v>5000</v>
      </c>
      <c r="QDD48" s="363"/>
      <c r="QDE48" s="255">
        <f t="shared" si="5797"/>
        <v>5000</v>
      </c>
      <c r="QDF48" s="363"/>
      <c r="QDG48" s="255">
        <f t="shared" si="5798"/>
        <v>5000</v>
      </c>
      <c r="QDH48" s="363"/>
      <c r="QDI48" s="255">
        <f t="shared" si="5799"/>
        <v>5000</v>
      </c>
      <c r="QDJ48" s="363"/>
      <c r="QDK48" s="255">
        <f t="shared" si="5800"/>
        <v>5000</v>
      </c>
      <c r="QDL48" s="363"/>
      <c r="QDM48" s="255">
        <f t="shared" si="5801"/>
        <v>5000</v>
      </c>
      <c r="QDN48" s="363"/>
      <c r="QDO48" s="255">
        <f t="shared" si="5802"/>
        <v>5000</v>
      </c>
      <c r="QDP48" s="363"/>
      <c r="QDQ48" s="255">
        <f t="shared" si="5803"/>
        <v>5000</v>
      </c>
      <c r="QDR48" s="363"/>
      <c r="QDS48" s="255">
        <f t="shared" si="5804"/>
        <v>5000</v>
      </c>
      <c r="QDT48" s="363"/>
      <c r="QDU48" s="255">
        <f t="shared" si="5805"/>
        <v>5000</v>
      </c>
      <c r="QDV48" s="363"/>
      <c r="QDW48" s="255">
        <f t="shared" si="5806"/>
        <v>5000</v>
      </c>
      <c r="QDX48" s="363"/>
      <c r="QDY48" s="255">
        <f t="shared" si="5807"/>
        <v>5000</v>
      </c>
      <c r="QDZ48" s="363"/>
      <c r="QEA48" s="255">
        <f t="shared" si="5808"/>
        <v>5000</v>
      </c>
      <c r="QEB48" s="363"/>
      <c r="QEC48" s="255">
        <f t="shared" si="5809"/>
        <v>5000</v>
      </c>
      <c r="QED48" s="363"/>
      <c r="QEE48" s="255">
        <f t="shared" si="5810"/>
        <v>5000</v>
      </c>
      <c r="QEF48" s="363"/>
      <c r="QEG48" s="255">
        <f t="shared" si="5811"/>
        <v>5000</v>
      </c>
      <c r="QEH48" s="363"/>
      <c r="QEI48" s="255">
        <f t="shared" si="5812"/>
        <v>5000</v>
      </c>
      <c r="QEJ48" s="363"/>
      <c r="QEK48" s="255">
        <f t="shared" si="5813"/>
        <v>5000</v>
      </c>
      <c r="QEL48" s="363"/>
      <c r="QEM48" s="255">
        <f t="shared" si="5814"/>
        <v>5000</v>
      </c>
      <c r="QEN48" s="363"/>
      <c r="QEO48" s="255">
        <f t="shared" si="5815"/>
        <v>5000</v>
      </c>
      <c r="QEP48" s="363"/>
      <c r="QEQ48" s="255">
        <f t="shared" si="5816"/>
        <v>5000</v>
      </c>
      <c r="QER48" s="363"/>
      <c r="QES48" s="255">
        <f t="shared" si="5817"/>
        <v>5000</v>
      </c>
      <c r="QET48" s="363"/>
      <c r="QEU48" s="255">
        <f t="shared" si="5818"/>
        <v>5000</v>
      </c>
      <c r="QEV48" s="363"/>
      <c r="QEW48" s="255">
        <f t="shared" si="5819"/>
        <v>5000</v>
      </c>
      <c r="QEX48" s="363"/>
      <c r="QEY48" s="255">
        <f t="shared" si="5820"/>
        <v>5000</v>
      </c>
      <c r="QEZ48" s="363"/>
      <c r="QFA48" s="255">
        <f t="shared" si="5821"/>
        <v>5000</v>
      </c>
      <c r="QFB48" s="363"/>
      <c r="QFC48" s="255">
        <f t="shared" si="5822"/>
        <v>5000</v>
      </c>
      <c r="QFD48" s="363"/>
      <c r="QFE48" s="255">
        <f t="shared" si="5823"/>
        <v>5000</v>
      </c>
      <c r="QFF48" s="363"/>
      <c r="QFG48" s="255">
        <f t="shared" si="5824"/>
        <v>5000</v>
      </c>
      <c r="QFH48" s="363"/>
      <c r="QFI48" s="255">
        <f t="shared" si="5825"/>
        <v>5000</v>
      </c>
      <c r="QFJ48" s="363"/>
      <c r="QFK48" s="255">
        <f t="shared" si="5826"/>
        <v>5000</v>
      </c>
      <c r="QFL48" s="363"/>
      <c r="QFM48" s="255">
        <f t="shared" si="5827"/>
        <v>5000</v>
      </c>
      <c r="QFN48" s="363"/>
      <c r="QFO48" s="255">
        <f t="shared" si="5828"/>
        <v>5000</v>
      </c>
      <c r="QFP48" s="363"/>
      <c r="QFQ48" s="255">
        <f t="shared" si="5829"/>
        <v>5000</v>
      </c>
      <c r="QFR48" s="363"/>
      <c r="QFS48" s="255">
        <f t="shared" si="5830"/>
        <v>5000</v>
      </c>
      <c r="QFT48" s="363"/>
      <c r="QFU48" s="255">
        <f t="shared" si="5831"/>
        <v>5000</v>
      </c>
      <c r="QFV48" s="363"/>
      <c r="QFW48" s="255">
        <f t="shared" si="5832"/>
        <v>5000</v>
      </c>
      <c r="QFX48" s="363"/>
      <c r="QFY48" s="255">
        <f t="shared" si="5833"/>
        <v>5000</v>
      </c>
      <c r="QFZ48" s="363"/>
      <c r="QGA48" s="255">
        <f t="shared" si="5834"/>
        <v>5000</v>
      </c>
      <c r="QGB48" s="363"/>
      <c r="QGC48" s="255">
        <f t="shared" si="5835"/>
        <v>5000</v>
      </c>
      <c r="QGD48" s="363"/>
      <c r="QGE48" s="255">
        <f t="shared" si="5836"/>
        <v>5000</v>
      </c>
      <c r="QGF48" s="363"/>
      <c r="QGG48" s="255">
        <f t="shared" si="5837"/>
        <v>5000</v>
      </c>
      <c r="QGH48" s="363"/>
      <c r="QGI48" s="255">
        <f t="shared" si="5838"/>
        <v>5000</v>
      </c>
      <c r="QGJ48" s="363"/>
      <c r="QGK48" s="255">
        <f t="shared" si="5839"/>
        <v>5000</v>
      </c>
      <c r="QGL48" s="363"/>
      <c r="QGM48" s="255">
        <f t="shared" si="5840"/>
        <v>5000</v>
      </c>
      <c r="QGN48" s="363"/>
      <c r="QGO48" s="255">
        <f t="shared" si="5841"/>
        <v>5000</v>
      </c>
      <c r="QGP48" s="363"/>
      <c r="QGQ48" s="255">
        <f t="shared" si="5842"/>
        <v>5000</v>
      </c>
      <c r="QGR48" s="363"/>
      <c r="QGS48" s="255">
        <f t="shared" si="5843"/>
        <v>5000</v>
      </c>
      <c r="QGT48" s="363"/>
      <c r="QGU48" s="255">
        <f t="shared" si="5844"/>
        <v>5000</v>
      </c>
      <c r="QGV48" s="363"/>
      <c r="QGW48" s="255">
        <f t="shared" si="5845"/>
        <v>5000</v>
      </c>
      <c r="QGX48" s="363"/>
      <c r="QGY48" s="255">
        <f t="shared" si="5846"/>
        <v>5000</v>
      </c>
      <c r="QGZ48" s="363"/>
      <c r="QHA48" s="255">
        <f t="shared" si="5847"/>
        <v>5000</v>
      </c>
      <c r="QHB48" s="363"/>
      <c r="QHC48" s="255">
        <f t="shared" si="5848"/>
        <v>5000</v>
      </c>
      <c r="QHD48" s="363"/>
      <c r="QHE48" s="255">
        <f t="shared" si="5849"/>
        <v>5000</v>
      </c>
      <c r="QHF48" s="363"/>
      <c r="QHG48" s="255">
        <f t="shared" si="5850"/>
        <v>5000</v>
      </c>
      <c r="QHH48" s="363"/>
      <c r="QHI48" s="255">
        <f t="shared" si="5851"/>
        <v>5000</v>
      </c>
      <c r="QHJ48" s="363"/>
      <c r="QHK48" s="255">
        <f t="shared" si="5852"/>
        <v>5000</v>
      </c>
      <c r="QHL48" s="363"/>
      <c r="QHM48" s="255">
        <f t="shared" si="5853"/>
        <v>5000</v>
      </c>
      <c r="QHN48" s="363"/>
      <c r="QHO48" s="255">
        <f t="shared" si="5854"/>
        <v>5000</v>
      </c>
      <c r="QHP48" s="363"/>
      <c r="QHQ48" s="255">
        <f t="shared" si="5855"/>
        <v>5000</v>
      </c>
      <c r="QHR48" s="363"/>
      <c r="QHS48" s="255">
        <f t="shared" si="5856"/>
        <v>5000</v>
      </c>
      <c r="QHT48" s="363"/>
      <c r="QHU48" s="255">
        <f t="shared" si="5857"/>
        <v>5000</v>
      </c>
      <c r="QHV48" s="363"/>
      <c r="QHW48" s="255">
        <f t="shared" si="5858"/>
        <v>5000</v>
      </c>
      <c r="QHX48" s="363"/>
      <c r="QHY48" s="255">
        <f t="shared" si="5859"/>
        <v>5000</v>
      </c>
      <c r="QHZ48" s="363"/>
      <c r="QIA48" s="255">
        <f t="shared" si="5860"/>
        <v>5000</v>
      </c>
      <c r="QIB48" s="363"/>
      <c r="QIC48" s="255">
        <f t="shared" si="5861"/>
        <v>5000</v>
      </c>
      <c r="QID48" s="363"/>
      <c r="QIE48" s="255">
        <f t="shared" si="5862"/>
        <v>5000</v>
      </c>
      <c r="QIF48" s="363"/>
      <c r="QIG48" s="255">
        <f t="shared" si="5863"/>
        <v>5000</v>
      </c>
      <c r="QIH48" s="363"/>
      <c r="QII48" s="255">
        <f t="shared" si="5864"/>
        <v>5000</v>
      </c>
      <c r="QIJ48" s="363"/>
      <c r="QIK48" s="255">
        <f t="shared" si="5865"/>
        <v>5000</v>
      </c>
      <c r="QIL48" s="363"/>
      <c r="QIM48" s="255">
        <f t="shared" si="5866"/>
        <v>5000</v>
      </c>
      <c r="QIN48" s="363"/>
      <c r="QIO48" s="255">
        <f t="shared" si="5867"/>
        <v>5000</v>
      </c>
      <c r="QIP48" s="363"/>
      <c r="QIQ48" s="255">
        <f t="shared" si="5868"/>
        <v>5000</v>
      </c>
      <c r="QIR48" s="363"/>
      <c r="QIS48" s="255">
        <f t="shared" si="5869"/>
        <v>5000</v>
      </c>
      <c r="QIT48" s="363"/>
      <c r="QIU48" s="255">
        <f t="shared" si="5870"/>
        <v>5000</v>
      </c>
      <c r="QIV48" s="363"/>
      <c r="QIW48" s="255">
        <f t="shared" si="5871"/>
        <v>5000</v>
      </c>
      <c r="QIX48" s="363"/>
      <c r="QIY48" s="255">
        <f t="shared" si="5872"/>
        <v>5000</v>
      </c>
      <c r="QIZ48" s="363"/>
      <c r="QJA48" s="255">
        <f t="shared" si="5873"/>
        <v>5000</v>
      </c>
      <c r="QJB48" s="363"/>
      <c r="QJC48" s="255">
        <f t="shared" si="5874"/>
        <v>5000</v>
      </c>
      <c r="QJD48" s="363"/>
      <c r="QJE48" s="255">
        <f t="shared" si="5875"/>
        <v>5000</v>
      </c>
      <c r="QJF48" s="363"/>
      <c r="QJG48" s="255">
        <f t="shared" si="5876"/>
        <v>5000</v>
      </c>
      <c r="QJH48" s="363"/>
      <c r="QJI48" s="255">
        <f t="shared" si="5877"/>
        <v>5000</v>
      </c>
      <c r="QJJ48" s="363"/>
      <c r="QJK48" s="255">
        <f t="shared" si="5878"/>
        <v>5000</v>
      </c>
      <c r="QJL48" s="363"/>
      <c r="QJM48" s="255">
        <f t="shared" si="5879"/>
        <v>5000</v>
      </c>
      <c r="QJN48" s="363"/>
      <c r="QJO48" s="255">
        <f t="shared" si="5880"/>
        <v>5000</v>
      </c>
      <c r="QJP48" s="363"/>
      <c r="QJQ48" s="255">
        <f t="shared" si="5881"/>
        <v>5000</v>
      </c>
      <c r="QJR48" s="363"/>
      <c r="QJS48" s="255">
        <f t="shared" si="5882"/>
        <v>5000</v>
      </c>
      <c r="QJT48" s="363"/>
      <c r="QJU48" s="255">
        <f t="shared" si="5883"/>
        <v>5000</v>
      </c>
      <c r="QJV48" s="363"/>
      <c r="QJW48" s="255">
        <f t="shared" si="5884"/>
        <v>5000</v>
      </c>
      <c r="QJX48" s="363"/>
      <c r="QJY48" s="255">
        <f t="shared" si="5885"/>
        <v>5000</v>
      </c>
      <c r="QJZ48" s="363"/>
      <c r="QKA48" s="255">
        <f t="shared" si="5886"/>
        <v>5000</v>
      </c>
      <c r="QKB48" s="363"/>
      <c r="QKC48" s="255">
        <f t="shared" si="5887"/>
        <v>5000</v>
      </c>
      <c r="QKD48" s="363"/>
      <c r="QKE48" s="255">
        <f t="shared" si="5888"/>
        <v>5000</v>
      </c>
      <c r="QKF48" s="363"/>
      <c r="QKG48" s="255">
        <f t="shared" si="5889"/>
        <v>5000</v>
      </c>
      <c r="QKH48" s="363"/>
      <c r="QKI48" s="255">
        <f t="shared" si="5890"/>
        <v>5000</v>
      </c>
      <c r="QKJ48" s="363"/>
      <c r="QKK48" s="255">
        <f t="shared" si="5891"/>
        <v>5000</v>
      </c>
      <c r="QKL48" s="363"/>
      <c r="QKM48" s="255">
        <f t="shared" si="5892"/>
        <v>5000</v>
      </c>
      <c r="QKN48" s="363"/>
      <c r="QKO48" s="255">
        <f t="shared" si="5893"/>
        <v>5000</v>
      </c>
      <c r="QKP48" s="363"/>
      <c r="QKQ48" s="255">
        <f t="shared" si="5894"/>
        <v>5000</v>
      </c>
      <c r="QKR48" s="363"/>
      <c r="QKS48" s="255">
        <f t="shared" si="5895"/>
        <v>5000</v>
      </c>
      <c r="QKT48" s="363"/>
      <c r="QKU48" s="255">
        <f t="shared" si="5896"/>
        <v>5000</v>
      </c>
      <c r="QKV48" s="363"/>
      <c r="QKW48" s="255">
        <f t="shared" si="5897"/>
        <v>5000</v>
      </c>
      <c r="QKX48" s="363"/>
      <c r="QKY48" s="255">
        <f t="shared" si="5898"/>
        <v>5000</v>
      </c>
      <c r="QKZ48" s="363"/>
      <c r="QLA48" s="255">
        <f t="shared" si="5899"/>
        <v>5000</v>
      </c>
      <c r="QLB48" s="363"/>
      <c r="QLC48" s="255">
        <f t="shared" si="5900"/>
        <v>5000</v>
      </c>
      <c r="QLD48" s="363"/>
      <c r="QLE48" s="255">
        <f t="shared" si="5901"/>
        <v>5000</v>
      </c>
      <c r="QLF48" s="363"/>
      <c r="QLG48" s="255">
        <f t="shared" si="5902"/>
        <v>5000</v>
      </c>
      <c r="QLH48" s="363"/>
      <c r="QLI48" s="255">
        <f t="shared" si="5903"/>
        <v>5000</v>
      </c>
      <c r="QLJ48" s="363"/>
      <c r="QLK48" s="255">
        <f t="shared" si="5904"/>
        <v>5000</v>
      </c>
      <c r="QLL48" s="363"/>
      <c r="QLM48" s="255">
        <f t="shared" si="5905"/>
        <v>5000</v>
      </c>
      <c r="QLN48" s="363"/>
      <c r="QLO48" s="255">
        <f t="shared" si="5906"/>
        <v>5000</v>
      </c>
      <c r="QLP48" s="363"/>
      <c r="QLQ48" s="255">
        <f t="shared" si="5907"/>
        <v>5000</v>
      </c>
      <c r="QLR48" s="363"/>
      <c r="QLS48" s="255">
        <f t="shared" si="5908"/>
        <v>5000</v>
      </c>
      <c r="QLT48" s="363"/>
      <c r="QLU48" s="255">
        <f t="shared" si="5909"/>
        <v>5000</v>
      </c>
      <c r="QLV48" s="363"/>
      <c r="QLW48" s="255">
        <f t="shared" si="5910"/>
        <v>5000</v>
      </c>
      <c r="QLX48" s="363"/>
      <c r="QLY48" s="255">
        <f t="shared" si="5911"/>
        <v>5000</v>
      </c>
      <c r="QLZ48" s="363"/>
      <c r="QMA48" s="255">
        <f t="shared" si="5912"/>
        <v>5000</v>
      </c>
      <c r="QMB48" s="363"/>
      <c r="QMC48" s="255">
        <f t="shared" si="5913"/>
        <v>5000</v>
      </c>
      <c r="QMD48" s="363"/>
      <c r="QME48" s="255">
        <f t="shared" si="5914"/>
        <v>5000</v>
      </c>
      <c r="QMF48" s="363"/>
      <c r="QMG48" s="255">
        <f t="shared" si="5915"/>
        <v>5000</v>
      </c>
      <c r="QMH48" s="363"/>
      <c r="QMI48" s="255">
        <f t="shared" si="5916"/>
        <v>5000</v>
      </c>
      <c r="QMJ48" s="363"/>
      <c r="QMK48" s="255">
        <f t="shared" si="5917"/>
        <v>5000</v>
      </c>
      <c r="QML48" s="363"/>
      <c r="QMM48" s="255">
        <f t="shared" si="5918"/>
        <v>5000</v>
      </c>
      <c r="QMN48" s="363"/>
      <c r="QMO48" s="255">
        <f t="shared" si="5919"/>
        <v>5000</v>
      </c>
      <c r="QMP48" s="363"/>
      <c r="QMQ48" s="255">
        <f t="shared" si="5920"/>
        <v>5000</v>
      </c>
      <c r="QMR48" s="363"/>
      <c r="QMS48" s="255">
        <f t="shared" si="5921"/>
        <v>5000</v>
      </c>
      <c r="QMT48" s="363"/>
      <c r="QMU48" s="255">
        <f t="shared" si="5922"/>
        <v>5000</v>
      </c>
      <c r="QMV48" s="363"/>
      <c r="QMW48" s="255">
        <f t="shared" si="5923"/>
        <v>5000</v>
      </c>
      <c r="QMX48" s="363"/>
      <c r="QMY48" s="255">
        <f t="shared" si="5924"/>
        <v>5000</v>
      </c>
      <c r="QMZ48" s="363"/>
      <c r="QNA48" s="255">
        <f t="shared" si="5925"/>
        <v>5000</v>
      </c>
      <c r="QNB48" s="363"/>
      <c r="QNC48" s="255">
        <f t="shared" si="5926"/>
        <v>5000</v>
      </c>
      <c r="QND48" s="363"/>
      <c r="QNE48" s="255">
        <f t="shared" si="5927"/>
        <v>5000</v>
      </c>
      <c r="QNF48" s="363"/>
      <c r="QNG48" s="255">
        <f t="shared" si="5928"/>
        <v>5000</v>
      </c>
      <c r="QNH48" s="363"/>
      <c r="QNI48" s="255">
        <f t="shared" si="5929"/>
        <v>5000</v>
      </c>
      <c r="QNJ48" s="363"/>
      <c r="QNK48" s="255">
        <f t="shared" si="5930"/>
        <v>5000</v>
      </c>
      <c r="QNL48" s="363"/>
      <c r="QNM48" s="255">
        <f t="shared" si="5931"/>
        <v>5000</v>
      </c>
      <c r="QNN48" s="363"/>
      <c r="QNO48" s="255">
        <f t="shared" si="5932"/>
        <v>5000</v>
      </c>
      <c r="QNP48" s="363"/>
      <c r="QNQ48" s="255">
        <f t="shared" si="5933"/>
        <v>5000</v>
      </c>
      <c r="QNR48" s="363"/>
      <c r="QNS48" s="255">
        <f t="shared" si="5934"/>
        <v>5000</v>
      </c>
      <c r="QNT48" s="363"/>
      <c r="QNU48" s="255">
        <f t="shared" si="5935"/>
        <v>5000</v>
      </c>
      <c r="QNV48" s="363"/>
      <c r="QNW48" s="255">
        <f t="shared" si="5936"/>
        <v>5000</v>
      </c>
      <c r="QNX48" s="363"/>
      <c r="QNY48" s="255">
        <f t="shared" si="5937"/>
        <v>5000</v>
      </c>
      <c r="QNZ48" s="363"/>
      <c r="QOA48" s="255">
        <f t="shared" si="5938"/>
        <v>5000</v>
      </c>
      <c r="QOB48" s="363"/>
      <c r="QOC48" s="255">
        <f t="shared" si="5939"/>
        <v>5000</v>
      </c>
      <c r="QOD48" s="363"/>
      <c r="QOE48" s="255">
        <f t="shared" si="5940"/>
        <v>5000</v>
      </c>
      <c r="QOF48" s="363"/>
      <c r="QOG48" s="255">
        <f t="shared" si="5941"/>
        <v>5000</v>
      </c>
      <c r="QOH48" s="363"/>
      <c r="QOI48" s="255">
        <f t="shared" si="5942"/>
        <v>5000</v>
      </c>
      <c r="QOJ48" s="363"/>
      <c r="QOK48" s="255">
        <f t="shared" si="5943"/>
        <v>5000</v>
      </c>
      <c r="QOL48" s="363"/>
      <c r="QOM48" s="255">
        <f t="shared" si="5944"/>
        <v>5000</v>
      </c>
      <c r="QON48" s="363"/>
      <c r="QOO48" s="255">
        <f t="shared" si="5945"/>
        <v>5000</v>
      </c>
      <c r="QOP48" s="363"/>
      <c r="QOQ48" s="255">
        <f t="shared" si="5946"/>
        <v>5000</v>
      </c>
      <c r="QOR48" s="363"/>
      <c r="QOS48" s="255">
        <f t="shared" si="5947"/>
        <v>5000</v>
      </c>
      <c r="QOT48" s="363"/>
      <c r="QOU48" s="255">
        <f t="shared" si="5948"/>
        <v>5000</v>
      </c>
      <c r="QOV48" s="363"/>
      <c r="QOW48" s="255">
        <f t="shared" si="5949"/>
        <v>5000</v>
      </c>
      <c r="QOX48" s="363"/>
      <c r="QOY48" s="255">
        <f t="shared" si="5950"/>
        <v>5000</v>
      </c>
      <c r="QOZ48" s="363"/>
      <c r="QPA48" s="255">
        <f t="shared" si="5951"/>
        <v>5000</v>
      </c>
      <c r="QPB48" s="363"/>
      <c r="QPC48" s="255">
        <f t="shared" si="5952"/>
        <v>5000</v>
      </c>
      <c r="QPD48" s="363"/>
      <c r="QPE48" s="255">
        <f t="shared" si="5953"/>
        <v>5000</v>
      </c>
      <c r="QPF48" s="363"/>
      <c r="QPG48" s="255">
        <f t="shared" si="5954"/>
        <v>5000</v>
      </c>
      <c r="QPH48" s="363"/>
      <c r="QPI48" s="255">
        <f t="shared" si="5955"/>
        <v>5000</v>
      </c>
      <c r="QPJ48" s="363"/>
      <c r="QPK48" s="255">
        <f t="shared" si="5956"/>
        <v>5000</v>
      </c>
      <c r="QPL48" s="363"/>
      <c r="QPM48" s="255">
        <f t="shared" si="5957"/>
        <v>5000</v>
      </c>
      <c r="QPN48" s="363"/>
      <c r="QPO48" s="255">
        <f t="shared" si="5958"/>
        <v>5000</v>
      </c>
      <c r="QPP48" s="363"/>
      <c r="QPQ48" s="255">
        <f t="shared" si="5959"/>
        <v>5000</v>
      </c>
      <c r="QPR48" s="363"/>
      <c r="QPS48" s="255">
        <f t="shared" si="5960"/>
        <v>5000</v>
      </c>
      <c r="QPT48" s="363"/>
      <c r="QPU48" s="255">
        <f t="shared" si="5961"/>
        <v>5000</v>
      </c>
      <c r="QPV48" s="363"/>
      <c r="QPW48" s="255">
        <f t="shared" si="5962"/>
        <v>5000</v>
      </c>
      <c r="QPX48" s="363"/>
      <c r="QPY48" s="255">
        <f t="shared" si="5963"/>
        <v>5000</v>
      </c>
      <c r="QPZ48" s="363"/>
      <c r="QQA48" s="255">
        <f t="shared" si="5964"/>
        <v>5000</v>
      </c>
      <c r="QQB48" s="363"/>
      <c r="QQC48" s="255">
        <f t="shared" si="5965"/>
        <v>5000</v>
      </c>
      <c r="QQD48" s="363"/>
      <c r="QQE48" s="255">
        <f t="shared" si="5966"/>
        <v>5000</v>
      </c>
      <c r="QQF48" s="363"/>
      <c r="QQG48" s="255">
        <f t="shared" si="5967"/>
        <v>5000</v>
      </c>
      <c r="QQH48" s="363"/>
      <c r="QQI48" s="255">
        <f t="shared" si="5968"/>
        <v>5000</v>
      </c>
      <c r="QQJ48" s="363"/>
      <c r="QQK48" s="255">
        <f t="shared" si="5969"/>
        <v>5000</v>
      </c>
      <c r="QQL48" s="363"/>
      <c r="QQM48" s="255">
        <f t="shared" si="5970"/>
        <v>5000</v>
      </c>
      <c r="QQN48" s="363"/>
      <c r="QQO48" s="255">
        <f t="shared" si="5971"/>
        <v>5000</v>
      </c>
      <c r="QQP48" s="363"/>
      <c r="QQQ48" s="255">
        <f t="shared" si="5972"/>
        <v>5000</v>
      </c>
      <c r="QQR48" s="363"/>
      <c r="QQS48" s="255">
        <f t="shared" si="5973"/>
        <v>5000</v>
      </c>
      <c r="QQT48" s="363"/>
      <c r="QQU48" s="255">
        <f t="shared" si="5974"/>
        <v>5000</v>
      </c>
      <c r="QQV48" s="363"/>
      <c r="QQW48" s="255">
        <f t="shared" si="5975"/>
        <v>5000</v>
      </c>
      <c r="QQX48" s="363"/>
      <c r="QQY48" s="255">
        <f t="shared" si="5976"/>
        <v>5000</v>
      </c>
      <c r="QQZ48" s="363"/>
      <c r="QRA48" s="255">
        <f t="shared" si="5977"/>
        <v>5000</v>
      </c>
      <c r="QRB48" s="363"/>
      <c r="QRC48" s="255">
        <f t="shared" si="5978"/>
        <v>5000</v>
      </c>
      <c r="QRD48" s="363"/>
      <c r="QRE48" s="255">
        <f t="shared" si="5979"/>
        <v>5000</v>
      </c>
      <c r="QRF48" s="363"/>
      <c r="QRG48" s="255">
        <f t="shared" si="5980"/>
        <v>5000</v>
      </c>
      <c r="QRH48" s="363"/>
      <c r="QRI48" s="255">
        <f t="shared" si="5981"/>
        <v>5000</v>
      </c>
      <c r="QRJ48" s="363"/>
      <c r="QRK48" s="255">
        <f t="shared" si="5982"/>
        <v>5000</v>
      </c>
      <c r="QRL48" s="363"/>
      <c r="QRM48" s="255">
        <f t="shared" si="5983"/>
        <v>5000</v>
      </c>
      <c r="QRN48" s="363"/>
      <c r="QRO48" s="255">
        <f t="shared" si="5984"/>
        <v>5000</v>
      </c>
      <c r="QRP48" s="363"/>
      <c r="QRQ48" s="255">
        <f t="shared" si="5985"/>
        <v>5000</v>
      </c>
      <c r="QRR48" s="363"/>
      <c r="QRS48" s="255">
        <f t="shared" si="5986"/>
        <v>5000</v>
      </c>
      <c r="QRT48" s="363"/>
      <c r="QRU48" s="255">
        <f t="shared" si="5987"/>
        <v>5000</v>
      </c>
      <c r="QRV48" s="363"/>
      <c r="QRW48" s="255">
        <f t="shared" si="5988"/>
        <v>5000</v>
      </c>
      <c r="QRX48" s="363"/>
      <c r="QRY48" s="255">
        <f t="shared" si="5989"/>
        <v>5000</v>
      </c>
      <c r="QRZ48" s="363"/>
      <c r="QSA48" s="255">
        <f t="shared" si="5990"/>
        <v>5000</v>
      </c>
      <c r="QSB48" s="363"/>
      <c r="QSC48" s="255">
        <f t="shared" si="5991"/>
        <v>5000</v>
      </c>
      <c r="QSD48" s="363"/>
      <c r="QSE48" s="255">
        <f t="shared" si="5992"/>
        <v>5000</v>
      </c>
      <c r="QSF48" s="363"/>
      <c r="QSG48" s="255">
        <f t="shared" si="5993"/>
        <v>5000</v>
      </c>
      <c r="QSH48" s="363"/>
      <c r="QSI48" s="255">
        <f t="shared" si="5994"/>
        <v>5000</v>
      </c>
      <c r="QSJ48" s="363"/>
      <c r="QSK48" s="255">
        <f t="shared" si="5995"/>
        <v>5000</v>
      </c>
      <c r="QSL48" s="363"/>
      <c r="QSM48" s="255">
        <f t="shared" si="5996"/>
        <v>5000</v>
      </c>
      <c r="QSN48" s="363"/>
      <c r="QSO48" s="255">
        <f t="shared" si="5997"/>
        <v>5000</v>
      </c>
      <c r="QSP48" s="363"/>
      <c r="QSQ48" s="255">
        <f t="shared" si="5998"/>
        <v>5000</v>
      </c>
      <c r="QSR48" s="363"/>
      <c r="QSS48" s="255">
        <f t="shared" si="5999"/>
        <v>5000</v>
      </c>
      <c r="QST48" s="363"/>
      <c r="QSU48" s="255">
        <f t="shared" si="6000"/>
        <v>5000</v>
      </c>
      <c r="QSV48" s="363"/>
      <c r="QSW48" s="255">
        <f t="shared" si="6001"/>
        <v>5000</v>
      </c>
      <c r="QSX48" s="363"/>
      <c r="QSY48" s="255">
        <f t="shared" si="6002"/>
        <v>5000</v>
      </c>
      <c r="QSZ48" s="363"/>
      <c r="QTA48" s="255">
        <f t="shared" si="6003"/>
        <v>5000</v>
      </c>
      <c r="QTB48" s="363"/>
      <c r="QTC48" s="255">
        <f t="shared" si="6004"/>
        <v>5000</v>
      </c>
      <c r="QTD48" s="363"/>
      <c r="QTE48" s="255">
        <f t="shared" si="6005"/>
        <v>5000</v>
      </c>
      <c r="QTF48" s="363"/>
      <c r="QTG48" s="255">
        <f t="shared" si="6006"/>
        <v>5000</v>
      </c>
      <c r="QTH48" s="363"/>
      <c r="QTI48" s="255">
        <f t="shared" si="6007"/>
        <v>5000</v>
      </c>
      <c r="QTJ48" s="363"/>
      <c r="QTK48" s="255">
        <f t="shared" si="6008"/>
        <v>5000</v>
      </c>
      <c r="QTL48" s="363"/>
      <c r="QTM48" s="255">
        <f t="shared" si="6009"/>
        <v>5000</v>
      </c>
      <c r="QTN48" s="363"/>
      <c r="QTO48" s="255">
        <f t="shared" si="6010"/>
        <v>5000</v>
      </c>
      <c r="QTP48" s="363"/>
      <c r="QTQ48" s="255">
        <f t="shared" si="6011"/>
        <v>5000</v>
      </c>
      <c r="QTR48" s="363"/>
      <c r="QTS48" s="255">
        <f t="shared" si="6012"/>
        <v>5000</v>
      </c>
      <c r="QTT48" s="363"/>
      <c r="QTU48" s="255">
        <f t="shared" si="6013"/>
        <v>5000</v>
      </c>
      <c r="QTV48" s="363"/>
      <c r="QTW48" s="255">
        <f t="shared" si="6014"/>
        <v>5000</v>
      </c>
      <c r="QTX48" s="363"/>
      <c r="QTY48" s="255">
        <f t="shared" si="6015"/>
        <v>5000</v>
      </c>
      <c r="QTZ48" s="363"/>
      <c r="QUA48" s="255">
        <f t="shared" si="6016"/>
        <v>5000</v>
      </c>
      <c r="QUB48" s="363"/>
      <c r="QUC48" s="255">
        <f t="shared" si="6017"/>
        <v>5000</v>
      </c>
      <c r="QUD48" s="363"/>
      <c r="QUE48" s="255">
        <f t="shared" si="6018"/>
        <v>5000</v>
      </c>
      <c r="QUF48" s="363"/>
      <c r="QUG48" s="255">
        <f t="shared" si="6019"/>
        <v>5000</v>
      </c>
      <c r="QUH48" s="363"/>
      <c r="QUI48" s="255">
        <f t="shared" si="6020"/>
        <v>5000</v>
      </c>
      <c r="QUJ48" s="363"/>
      <c r="QUK48" s="255">
        <f t="shared" si="6021"/>
        <v>5000</v>
      </c>
      <c r="QUL48" s="363"/>
      <c r="QUM48" s="255">
        <f t="shared" si="6022"/>
        <v>5000</v>
      </c>
      <c r="QUN48" s="363"/>
      <c r="QUO48" s="255">
        <f t="shared" si="6023"/>
        <v>5000</v>
      </c>
      <c r="QUP48" s="363"/>
      <c r="QUQ48" s="255">
        <f t="shared" si="6024"/>
        <v>5000</v>
      </c>
      <c r="QUR48" s="363"/>
      <c r="QUS48" s="255">
        <f t="shared" si="6025"/>
        <v>5000</v>
      </c>
      <c r="QUT48" s="363"/>
      <c r="QUU48" s="255">
        <f t="shared" si="6026"/>
        <v>5000</v>
      </c>
      <c r="QUV48" s="363"/>
      <c r="QUW48" s="255">
        <f t="shared" si="6027"/>
        <v>5000</v>
      </c>
      <c r="QUX48" s="363"/>
      <c r="QUY48" s="255">
        <f t="shared" si="6028"/>
        <v>5000</v>
      </c>
      <c r="QUZ48" s="363"/>
      <c r="QVA48" s="255">
        <f t="shared" si="6029"/>
        <v>5000</v>
      </c>
      <c r="QVB48" s="363"/>
      <c r="QVC48" s="255">
        <f t="shared" si="6030"/>
        <v>5000</v>
      </c>
      <c r="QVD48" s="363"/>
      <c r="QVE48" s="255">
        <f t="shared" si="6031"/>
        <v>5000</v>
      </c>
      <c r="QVF48" s="363"/>
      <c r="QVG48" s="255">
        <f t="shared" si="6032"/>
        <v>5000</v>
      </c>
      <c r="QVH48" s="363"/>
      <c r="QVI48" s="255">
        <f t="shared" si="6033"/>
        <v>5000</v>
      </c>
      <c r="QVJ48" s="363"/>
      <c r="QVK48" s="255">
        <f t="shared" si="6034"/>
        <v>5000</v>
      </c>
      <c r="QVL48" s="363"/>
      <c r="QVM48" s="255">
        <f t="shared" si="6035"/>
        <v>5000</v>
      </c>
      <c r="QVN48" s="363"/>
      <c r="QVO48" s="255">
        <f t="shared" si="6036"/>
        <v>5000</v>
      </c>
      <c r="QVP48" s="363"/>
      <c r="QVQ48" s="255">
        <f t="shared" si="6037"/>
        <v>5000</v>
      </c>
      <c r="QVR48" s="363"/>
      <c r="QVS48" s="255">
        <f t="shared" si="6038"/>
        <v>5000</v>
      </c>
      <c r="QVT48" s="363"/>
      <c r="QVU48" s="255">
        <f t="shared" si="6039"/>
        <v>5000</v>
      </c>
      <c r="QVV48" s="363"/>
      <c r="QVW48" s="255">
        <f t="shared" si="6040"/>
        <v>5000</v>
      </c>
      <c r="QVX48" s="363"/>
      <c r="QVY48" s="255">
        <f t="shared" si="6041"/>
        <v>5000</v>
      </c>
      <c r="QVZ48" s="363"/>
      <c r="QWA48" s="255">
        <f t="shared" si="6042"/>
        <v>5000</v>
      </c>
      <c r="QWB48" s="363"/>
      <c r="QWC48" s="255">
        <f t="shared" si="6043"/>
        <v>5000</v>
      </c>
      <c r="QWD48" s="363"/>
      <c r="QWE48" s="255">
        <f t="shared" si="6044"/>
        <v>5000</v>
      </c>
      <c r="QWF48" s="363"/>
      <c r="QWG48" s="255">
        <f t="shared" si="6045"/>
        <v>5000</v>
      </c>
      <c r="QWH48" s="363"/>
      <c r="QWI48" s="255">
        <f t="shared" si="6046"/>
        <v>5000</v>
      </c>
      <c r="QWJ48" s="363"/>
      <c r="QWK48" s="255">
        <f t="shared" si="6047"/>
        <v>5000</v>
      </c>
      <c r="QWL48" s="363"/>
      <c r="QWM48" s="255">
        <f t="shared" si="6048"/>
        <v>5000</v>
      </c>
      <c r="QWN48" s="363"/>
      <c r="QWO48" s="255">
        <f t="shared" si="6049"/>
        <v>5000</v>
      </c>
      <c r="QWP48" s="363"/>
      <c r="QWQ48" s="255">
        <f t="shared" si="6050"/>
        <v>5000</v>
      </c>
      <c r="QWR48" s="363"/>
      <c r="QWS48" s="255">
        <f t="shared" si="6051"/>
        <v>5000</v>
      </c>
      <c r="QWT48" s="363"/>
      <c r="QWU48" s="255">
        <f t="shared" si="6052"/>
        <v>5000</v>
      </c>
      <c r="QWV48" s="363"/>
      <c r="QWW48" s="255">
        <f t="shared" si="6053"/>
        <v>5000</v>
      </c>
      <c r="QWX48" s="363"/>
      <c r="QWY48" s="255">
        <f t="shared" si="6054"/>
        <v>5000</v>
      </c>
      <c r="QWZ48" s="363"/>
      <c r="QXA48" s="255">
        <f t="shared" si="6055"/>
        <v>5000</v>
      </c>
      <c r="QXB48" s="363"/>
      <c r="QXC48" s="255">
        <f t="shared" si="6056"/>
        <v>5000</v>
      </c>
      <c r="QXD48" s="363"/>
      <c r="QXE48" s="255">
        <f t="shared" si="6057"/>
        <v>5000</v>
      </c>
      <c r="QXF48" s="363"/>
      <c r="QXG48" s="255">
        <f t="shared" si="6058"/>
        <v>5000</v>
      </c>
      <c r="QXH48" s="363"/>
      <c r="QXI48" s="255">
        <f t="shared" si="6059"/>
        <v>5000</v>
      </c>
      <c r="QXJ48" s="363"/>
      <c r="QXK48" s="255">
        <f t="shared" si="6060"/>
        <v>5000</v>
      </c>
      <c r="QXL48" s="363"/>
      <c r="QXM48" s="255">
        <f t="shared" si="6061"/>
        <v>5000</v>
      </c>
      <c r="QXN48" s="363"/>
      <c r="QXO48" s="255">
        <f t="shared" si="6062"/>
        <v>5000</v>
      </c>
      <c r="QXP48" s="363"/>
      <c r="QXQ48" s="255">
        <f t="shared" si="6063"/>
        <v>5000</v>
      </c>
      <c r="QXR48" s="363"/>
      <c r="QXS48" s="255">
        <f t="shared" si="6064"/>
        <v>5000</v>
      </c>
      <c r="QXT48" s="363"/>
      <c r="QXU48" s="255">
        <f t="shared" si="6065"/>
        <v>5000</v>
      </c>
      <c r="QXV48" s="363"/>
      <c r="QXW48" s="255">
        <f t="shared" si="6066"/>
        <v>5000</v>
      </c>
      <c r="QXX48" s="363"/>
      <c r="QXY48" s="255">
        <f t="shared" si="6067"/>
        <v>5000</v>
      </c>
      <c r="QXZ48" s="363"/>
      <c r="QYA48" s="255">
        <f t="shared" si="6068"/>
        <v>5000</v>
      </c>
      <c r="QYB48" s="363"/>
      <c r="QYC48" s="255">
        <f t="shared" si="6069"/>
        <v>5000</v>
      </c>
      <c r="QYD48" s="363"/>
      <c r="QYE48" s="255">
        <f t="shared" si="6070"/>
        <v>5000</v>
      </c>
      <c r="QYF48" s="363"/>
      <c r="QYG48" s="255">
        <f t="shared" si="6071"/>
        <v>5000</v>
      </c>
      <c r="QYH48" s="363"/>
      <c r="QYI48" s="255">
        <f t="shared" si="6072"/>
        <v>5000</v>
      </c>
      <c r="QYJ48" s="363"/>
      <c r="QYK48" s="255">
        <f t="shared" si="6073"/>
        <v>5000</v>
      </c>
      <c r="QYL48" s="363"/>
      <c r="QYM48" s="255">
        <f t="shared" si="6074"/>
        <v>5000</v>
      </c>
      <c r="QYN48" s="363"/>
      <c r="QYO48" s="255">
        <f t="shared" si="6075"/>
        <v>5000</v>
      </c>
      <c r="QYP48" s="363"/>
      <c r="QYQ48" s="255">
        <f t="shared" si="6076"/>
        <v>5000</v>
      </c>
      <c r="QYR48" s="363"/>
      <c r="QYS48" s="255">
        <f t="shared" si="6077"/>
        <v>5000</v>
      </c>
      <c r="QYT48" s="363"/>
      <c r="QYU48" s="255">
        <f t="shared" si="6078"/>
        <v>5000</v>
      </c>
      <c r="QYV48" s="363"/>
      <c r="QYW48" s="255">
        <f t="shared" si="6079"/>
        <v>5000</v>
      </c>
      <c r="QYX48" s="363"/>
      <c r="QYY48" s="255">
        <f t="shared" si="6080"/>
        <v>5000</v>
      </c>
      <c r="QYZ48" s="363"/>
      <c r="QZA48" s="255">
        <f t="shared" si="6081"/>
        <v>5000</v>
      </c>
      <c r="QZB48" s="363"/>
      <c r="QZC48" s="255">
        <f t="shared" si="6082"/>
        <v>5000</v>
      </c>
      <c r="QZD48" s="363"/>
      <c r="QZE48" s="255">
        <f t="shared" si="6083"/>
        <v>5000</v>
      </c>
      <c r="QZF48" s="363"/>
      <c r="QZG48" s="255">
        <f t="shared" si="6084"/>
        <v>5000</v>
      </c>
      <c r="QZH48" s="363"/>
      <c r="QZI48" s="255">
        <f t="shared" si="6085"/>
        <v>5000</v>
      </c>
      <c r="QZJ48" s="363"/>
      <c r="QZK48" s="255">
        <f t="shared" si="6086"/>
        <v>5000</v>
      </c>
      <c r="QZL48" s="363"/>
      <c r="QZM48" s="255">
        <f t="shared" si="6087"/>
        <v>5000</v>
      </c>
      <c r="QZN48" s="363"/>
      <c r="QZO48" s="255">
        <f t="shared" si="6088"/>
        <v>5000</v>
      </c>
      <c r="QZP48" s="363"/>
      <c r="QZQ48" s="255">
        <f t="shared" si="6089"/>
        <v>5000</v>
      </c>
      <c r="QZR48" s="363"/>
      <c r="QZS48" s="255">
        <f t="shared" si="6090"/>
        <v>5000</v>
      </c>
      <c r="QZT48" s="363"/>
      <c r="QZU48" s="255">
        <f t="shared" si="6091"/>
        <v>5000</v>
      </c>
      <c r="QZV48" s="363"/>
      <c r="QZW48" s="255">
        <f t="shared" si="6092"/>
        <v>5000</v>
      </c>
      <c r="QZX48" s="363"/>
      <c r="QZY48" s="255">
        <f t="shared" si="6093"/>
        <v>5000</v>
      </c>
      <c r="QZZ48" s="363"/>
      <c r="RAA48" s="255">
        <f t="shared" si="6094"/>
        <v>5000</v>
      </c>
      <c r="RAB48" s="363"/>
      <c r="RAC48" s="255">
        <f t="shared" si="6095"/>
        <v>5000</v>
      </c>
      <c r="RAD48" s="363"/>
      <c r="RAE48" s="255">
        <f t="shared" si="6096"/>
        <v>5000</v>
      </c>
      <c r="RAF48" s="363"/>
      <c r="RAG48" s="255">
        <f t="shared" si="6097"/>
        <v>5000</v>
      </c>
      <c r="RAH48" s="363"/>
      <c r="RAI48" s="255">
        <f t="shared" si="6098"/>
        <v>5000</v>
      </c>
      <c r="RAJ48" s="363"/>
      <c r="RAK48" s="255">
        <f t="shared" si="6099"/>
        <v>5000</v>
      </c>
      <c r="RAL48" s="363"/>
      <c r="RAM48" s="255">
        <f t="shared" si="6100"/>
        <v>5000</v>
      </c>
      <c r="RAN48" s="363"/>
      <c r="RAO48" s="255">
        <f t="shared" si="6101"/>
        <v>5000</v>
      </c>
      <c r="RAP48" s="363"/>
      <c r="RAQ48" s="255">
        <f t="shared" si="6102"/>
        <v>5000</v>
      </c>
      <c r="RAR48" s="363"/>
      <c r="RAS48" s="255">
        <f t="shared" si="6103"/>
        <v>5000</v>
      </c>
      <c r="RAT48" s="363"/>
      <c r="RAU48" s="255">
        <f t="shared" si="6104"/>
        <v>5000</v>
      </c>
      <c r="RAV48" s="363"/>
      <c r="RAW48" s="255">
        <f t="shared" si="6105"/>
        <v>5000</v>
      </c>
      <c r="RAX48" s="363"/>
      <c r="RAY48" s="255">
        <f t="shared" si="6106"/>
        <v>5000</v>
      </c>
      <c r="RAZ48" s="363"/>
      <c r="RBA48" s="255">
        <f t="shared" si="6107"/>
        <v>5000</v>
      </c>
      <c r="RBB48" s="363"/>
      <c r="RBC48" s="255">
        <f t="shared" si="6108"/>
        <v>5000</v>
      </c>
      <c r="RBD48" s="363"/>
      <c r="RBE48" s="255">
        <f t="shared" si="6109"/>
        <v>5000</v>
      </c>
      <c r="RBF48" s="363"/>
      <c r="RBG48" s="255">
        <f t="shared" si="6110"/>
        <v>5000</v>
      </c>
      <c r="RBH48" s="363"/>
      <c r="RBI48" s="255">
        <f t="shared" si="6111"/>
        <v>5000</v>
      </c>
      <c r="RBJ48" s="363"/>
      <c r="RBK48" s="255">
        <f t="shared" si="6112"/>
        <v>5000</v>
      </c>
      <c r="RBL48" s="363"/>
      <c r="RBM48" s="255">
        <f t="shared" si="6113"/>
        <v>5000</v>
      </c>
      <c r="RBN48" s="363"/>
      <c r="RBO48" s="255">
        <f t="shared" si="6114"/>
        <v>5000</v>
      </c>
      <c r="RBP48" s="363"/>
      <c r="RBQ48" s="255">
        <f t="shared" si="6115"/>
        <v>5000</v>
      </c>
      <c r="RBR48" s="363"/>
      <c r="RBS48" s="255">
        <f t="shared" si="6116"/>
        <v>5000</v>
      </c>
      <c r="RBT48" s="363"/>
      <c r="RBU48" s="255">
        <f t="shared" si="6117"/>
        <v>5000</v>
      </c>
      <c r="RBV48" s="363"/>
      <c r="RBW48" s="255">
        <f t="shared" si="6118"/>
        <v>5000</v>
      </c>
      <c r="RBX48" s="363"/>
      <c r="RBY48" s="255">
        <f t="shared" si="6119"/>
        <v>5000</v>
      </c>
      <c r="RBZ48" s="363"/>
      <c r="RCA48" s="255">
        <f t="shared" si="6120"/>
        <v>5000</v>
      </c>
      <c r="RCB48" s="363"/>
      <c r="RCC48" s="255">
        <f t="shared" si="6121"/>
        <v>5000</v>
      </c>
      <c r="RCD48" s="363"/>
      <c r="RCE48" s="255">
        <f t="shared" si="6122"/>
        <v>5000</v>
      </c>
      <c r="RCF48" s="363"/>
      <c r="RCG48" s="255">
        <f t="shared" si="6123"/>
        <v>5000</v>
      </c>
      <c r="RCH48" s="363"/>
      <c r="RCI48" s="255">
        <f t="shared" si="6124"/>
        <v>5000</v>
      </c>
      <c r="RCJ48" s="363"/>
      <c r="RCK48" s="255">
        <f t="shared" si="6125"/>
        <v>5000</v>
      </c>
      <c r="RCL48" s="363"/>
      <c r="RCM48" s="255">
        <f t="shared" si="6126"/>
        <v>5000</v>
      </c>
      <c r="RCN48" s="363"/>
      <c r="RCO48" s="255">
        <f t="shared" si="6127"/>
        <v>5000</v>
      </c>
      <c r="RCP48" s="363"/>
      <c r="RCQ48" s="255">
        <f t="shared" si="6128"/>
        <v>5000</v>
      </c>
      <c r="RCR48" s="363"/>
      <c r="RCS48" s="255">
        <f t="shared" si="6129"/>
        <v>5000</v>
      </c>
      <c r="RCT48" s="363"/>
      <c r="RCU48" s="255">
        <f t="shared" si="6130"/>
        <v>5000</v>
      </c>
      <c r="RCV48" s="363"/>
      <c r="RCW48" s="255">
        <f t="shared" si="6131"/>
        <v>5000</v>
      </c>
      <c r="RCX48" s="363"/>
      <c r="RCY48" s="255">
        <f t="shared" si="6132"/>
        <v>5000</v>
      </c>
      <c r="RCZ48" s="363"/>
      <c r="RDA48" s="255">
        <f t="shared" si="6133"/>
        <v>5000</v>
      </c>
      <c r="RDB48" s="363"/>
      <c r="RDC48" s="255">
        <f t="shared" si="6134"/>
        <v>5000</v>
      </c>
      <c r="RDD48" s="363"/>
      <c r="RDE48" s="255">
        <f t="shared" si="6135"/>
        <v>5000</v>
      </c>
      <c r="RDF48" s="363"/>
      <c r="RDG48" s="255">
        <f t="shared" si="6136"/>
        <v>5000</v>
      </c>
      <c r="RDH48" s="363"/>
      <c r="RDI48" s="255">
        <f t="shared" si="6137"/>
        <v>5000</v>
      </c>
      <c r="RDJ48" s="363"/>
      <c r="RDK48" s="255">
        <f t="shared" si="6138"/>
        <v>5000</v>
      </c>
      <c r="RDL48" s="363"/>
      <c r="RDM48" s="255">
        <f t="shared" si="6139"/>
        <v>5000</v>
      </c>
      <c r="RDN48" s="363"/>
      <c r="RDO48" s="255">
        <f t="shared" si="6140"/>
        <v>5000</v>
      </c>
      <c r="RDP48" s="363"/>
      <c r="RDQ48" s="255">
        <f t="shared" si="6141"/>
        <v>5000</v>
      </c>
      <c r="RDR48" s="363"/>
      <c r="RDS48" s="255">
        <f t="shared" si="6142"/>
        <v>5000</v>
      </c>
      <c r="RDT48" s="363"/>
      <c r="RDU48" s="255">
        <f t="shared" si="6143"/>
        <v>5000</v>
      </c>
      <c r="RDV48" s="363"/>
      <c r="RDW48" s="255">
        <f t="shared" si="6144"/>
        <v>5000</v>
      </c>
      <c r="RDX48" s="363"/>
      <c r="RDY48" s="255">
        <f t="shared" si="6145"/>
        <v>5000</v>
      </c>
      <c r="RDZ48" s="363"/>
      <c r="REA48" s="255">
        <f t="shared" si="6146"/>
        <v>5000</v>
      </c>
      <c r="REB48" s="363"/>
      <c r="REC48" s="255">
        <f t="shared" si="6147"/>
        <v>5000</v>
      </c>
      <c r="RED48" s="363"/>
      <c r="REE48" s="255">
        <f t="shared" si="6148"/>
        <v>5000</v>
      </c>
      <c r="REF48" s="363"/>
      <c r="REG48" s="255">
        <f t="shared" si="6149"/>
        <v>5000</v>
      </c>
      <c r="REH48" s="363"/>
      <c r="REI48" s="255">
        <f t="shared" si="6150"/>
        <v>5000</v>
      </c>
      <c r="REJ48" s="363"/>
      <c r="REK48" s="255">
        <f t="shared" si="6151"/>
        <v>5000</v>
      </c>
      <c r="REL48" s="363"/>
      <c r="REM48" s="255">
        <f t="shared" si="6152"/>
        <v>5000</v>
      </c>
      <c r="REN48" s="363"/>
      <c r="REO48" s="255">
        <f t="shared" si="6153"/>
        <v>5000</v>
      </c>
      <c r="REP48" s="363"/>
      <c r="REQ48" s="255">
        <f t="shared" si="6154"/>
        <v>5000</v>
      </c>
      <c r="RER48" s="363"/>
      <c r="RES48" s="255">
        <f t="shared" si="6155"/>
        <v>5000</v>
      </c>
      <c r="RET48" s="363"/>
      <c r="REU48" s="255">
        <f t="shared" si="6156"/>
        <v>5000</v>
      </c>
      <c r="REV48" s="363"/>
      <c r="REW48" s="255">
        <f t="shared" si="6157"/>
        <v>5000</v>
      </c>
      <c r="REX48" s="363"/>
      <c r="REY48" s="255">
        <f t="shared" si="6158"/>
        <v>5000</v>
      </c>
      <c r="REZ48" s="363"/>
      <c r="RFA48" s="255">
        <f t="shared" si="6159"/>
        <v>5000</v>
      </c>
      <c r="RFB48" s="363"/>
      <c r="RFC48" s="255">
        <f t="shared" si="6160"/>
        <v>5000</v>
      </c>
      <c r="RFD48" s="363"/>
      <c r="RFE48" s="255">
        <f t="shared" si="6161"/>
        <v>5000</v>
      </c>
      <c r="RFF48" s="363"/>
      <c r="RFG48" s="255">
        <f t="shared" si="6162"/>
        <v>5000</v>
      </c>
      <c r="RFH48" s="363"/>
      <c r="RFI48" s="255">
        <f t="shared" si="6163"/>
        <v>5000</v>
      </c>
      <c r="RFJ48" s="363"/>
      <c r="RFK48" s="255">
        <f t="shared" si="6164"/>
        <v>5000</v>
      </c>
      <c r="RFL48" s="363"/>
      <c r="RFM48" s="255">
        <f t="shared" si="6165"/>
        <v>5000</v>
      </c>
      <c r="RFN48" s="363"/>
      <c r="RFO48" s="255">
        <f t="shared" si="6166"/>
        <v>5000</v>
      </c>
      <c r="RFP48" s="363"/>
      <c r="RFQ48" s="255">
        <f t="shared" si="6167"/>
        <v>5000</v>
      </c>
      <c r="RFR48" s="363"/>
      <c r="RFS48" s="255">
        <f t="shared" si="6168"/>
        <v>5000</v>
      </c>
      <c r="RFT48" s="363"/>
      <c r="RFU48" s="255">
        <f t="shared" si="6169"/>
        <v>5000</v>
      </c>
      <c r="RFV48" s="363"/>
      <c r="RFW48" s="255">
        <f t="shared" si="6170"/>
        <v>5000</v>
      </c>
      <c r="RFX48" s="363"/>
      <c r="RFY48" s="255">
        <f t="shared" si="6171"/>
        <v>5000</v>
      </c>
      <c r="RFZ48" s="363"/>
      <c r="RGA48" s="255">
        <f t="shared" si="6172"/>
        <v>5000</v>
      </c>
      <c r="RGB48" s="363"/>
      <c r="RGC48" s="255">
        <f t="shared" si="6173"/>
        <v>5000</v>
      </c>
      <c r="RGD48" s="363"/>
      <c r="RGE48" s="255">
        <f t="shared" si="6174"/>
        <v>5000</v>
      </c>
      <c r="RGF48" s="363"/>
      <c r="RGG48" s="255">
        <f t="shared" si="6175"/>
        <v>5000</v>
      </c>
      <c r="RGH48" s="363"/>
      <c r="RGI48" s="255">
        <f t="shared" si="6176"/>
        <v>5000</v>
      </c>
      <c r="RGJ48" s="363"/>
      <c r="RGK48" s="255">
        <f t="shared" si="6177"/>
        <v>5000</v>
      </c>
      <c r="RGL48" s="363"/>
      <c r="RGM48" s="255">
        <f t="shared" si="6178"/>
        <v>5000</v>
      </c>
      <c r="RGN48" s="363"/>
      <c r="RGO48" s="255">
        <f t="shared" si="6179"/>
        <v>5000</v>
      </c>
      <c r="RGP48" s="363"/>
      <c r="RGQ48" s="255">
        <f t="shared" si="6180"/>
        <v>5000</v>
      </c>
      <c r="RGR48" s="363"/>
      <c r="RGS48" s="255">
        <f t="shared" si="6181"/>
        <v>5000</v>
      </c>
      <c r="RGT48" s="363"/>
      <c r="RGU48" s="255">
        <f t="shared" si="6182"/>
        <v>5000</v>
      </c>
      <c r="RGV48" s="363"/>
      <c r="RGW48" s="255">
        <f t="shared" si="6183"/>
        <v>5000</v>
      </c>
      <c r="RGX48" s="363"/>
      <c r="RGY48" s="255">
        <f t="shared" si="6184"/>
        <v>5000</v>
      </c>
      <c r="RGZ48" s="363"/>
      <c r="RHA48" s="255">
        <f t="shared" si="6185"/>
        <v>5000</v>
      </c>
      <c r="RHB48" s="363"/>
      <c r="RHC48" s="255">
        <f t="shared" si="6186"/>
        <v>5000</v>
      </c>
      <c r="RHD48" s="363"/>
      <c r="RHE48" s="255">
        <f t="shared" si="6187"/>
        <v>5000</v>
      </c>
      <c r="RHF48" s="363"/>
      <c r="RHG48" s="255">
        <f t="shared" si="6188"/>
        <v>5000</v>
      </c>
      <c r="RHH48" s="363"/>
      <c r="RHI48" s="255">
        <f t="shared" si="6189"/>
        <v>5000</v>
      </c>
      <c r="RHJ48" s="363"/>
      <c r="RHK48" s="255">
        <f t="shared" si="6190"/>
        <v>5000</v>
      </c>
      <c r="RHL48" s="363"/>
      <c r="RHM48" s="255">
        <f t="shared" si="6191"/>
        <v>5000</v>
      </c>
      <c r="RHN48" s="363"/>
      <c r="RHO48" s="255">
        <f t="shared" si="6192"/>
        <v>5000</v>
      </c>
      <c r="RHP48" s="363"/>
      <c r="RHQ48" s="255">
        <f t="shared" si="6193"/>
        <v>5000</v>
      </c>
      <c r="RHR48" s="363"/>
      <c r="RHS48" s="255">
        <f t="shared" si="6194"/>
        <v>5000</v>
      </c>
      <c r="RHT48" s="363"/>
      <c r="RHU48" s="255">
        <f t="shared" si="6195"/>
        <v>5000</v>
      </c>
      <c r="RHV48" s="363"/>
      <c r="RHW48" s="255">
        <f t="shared" si="6196"/>
        <v>5000</v>
      </c>
      <c r="RHX48" s="363"/>
      <c r="RHY48" s="255">
        <f t="shared" si="6197"/>
        <v>5000</v>
      </c>
      <c r="RHZ48" s="363"/>
      <c r="RIA48" s="255">
        <f t="shared" si="6198"/>
        <v>5000</v>
      </c>
      <c r="RIB48" s="363"/>
      <c r="RIC48" s="255">
        <f t="shared" si="6199"/>
        <v>5000</v>
      </c>
      <c r="RID48" s="363"/>
      <c r="RIE48" s="255">
        <f t="shared" si="6200"/>
        <v>5000</v>
      </c>
      <c r="RIF48" s="363"/>
      <c r="RIG48" s="255">
        <f t="shared" si="6201"/>
        <v>5000</v>
      </c>
      <c r="RIH48" s="363"/>
      <c r="RII48" s="255">
        <f t="shared" si="6202"/>
        <v>5000</v>
      </c>
      <c r="RIJ48" s="363"/>
      <c r="RIK48" s="255">
        <f t="shared" si="6203"/>
        <v>5000</v>
      </c>
      <c r="RIL48" s="363"/>
      <c r="RIM48" s="255">
        <f t="shared" si="6204"/>
        <v>5000</v>
      </c>
      <c r="RIN48" s="363"/>
      <c r="RIO48" s="255">
        <f t="shared" si="6205"/>
        <v>5000</v>
      </c>
      <c r="RIP48" s="363"/>
      <c r="RIQ48" s="255">
        <f t="shared" si="6206"/>
        <v>5000</v>
      </c>
      <c r="RIR48" s="363"/>
      <c r="RIS48" s="255">
        <f t="shared" si="6207"/>
        <v>5000</v>
      </c>
      <c r="RIT48" s="363"/>
      <c r="RIU48" s="255">
        <f t="shared" si="6208"/>
        <v>5000</v>
      </c>
      <c r="RIV48" s="363"/>
      <c r="RIW48" s="255">
        <f t="shared" si="6209"/>
        <v>5000</v>
      </c>
      <c r="RIX48" s="363"/>
      <c r="RIY48" s="255">
        <f t="shared" si="6210"/>
        <v>5000</v>
      </c>
      <c r="RIZ48" s="363"/>
      <c r="RJA48" s="255">
        <f t="shared" si="6211"/>
        <v>5000</v>
      </c>
      <c r="RJB48" s="363"/>
      <c r="RJC48" s="255">
        <f t="shared" si="6212"/>
        <v>5000</v>
      </c>
      <c r="RJD48" s="363"/>
      <c r="RJE48" s="255">
        <f t="shared" si="6213"/>
        <v>5000</v>
      </c>
      <c r="RJF48" s="363"/>
      <c r="RJG48" s="255">
        <f t="shared" si="6214"/>
        <v>5000</v>
      </c>
      <c r="RJH48" s="363"/>
      <c r="RJI48" s="255">
        <f t="shared" si="6215"/>
        <v>5000</v>
      </c>
      <c r="RJJ48" s="363"/>
      <c r="RJK48" s="255">
        <f t="shared" si="6216"/>
        <v>5000</v>
      </c>
      <c r="RJL48" s="363"/>
      <c r="RJM48" s="255">
        <f t="shared" si="6217"/>
        <v>5000</v>
      </c>
      <c r="RJN48" s="363"/>
      <c r="RJO48" s="255">
        <f t="shared" si="6218"/>
        <v>5000</v>
      </c>
      <c r="RJP48" s="363"/>
      <c r="RJQ48" s="255">
        <f t="shared" si="6219"/>
        <v>5000</v>
      </c>
      <c r="RJR48" s="363"/>
      <c r="RJS48" s="255">
        <f t="shared" si="6220"/>
        <v>5000</v>
      </c>
      <c r="RJT48" s="363"/>
      <c r="RJU48" s="255">
        <f t="shared" si="6221"/>
        <v>5000</v>
      </c>
      <c r="RJV48" s="363"/>
      <c r="RJW48" s="255">
        <f t="shared" si="6222"/>
        <v>5000</v>
      </c>
      <c r="RJX48" s="363"/>
      <c r="RJY48" s="255">
        <f t="shared" si="6223"/>
        <v>5000</v>
      </c>
      <c r="RJZ48" s="363"/>
      <c r="RKA48" s="255">
        <f t="shared" si="6224"/>
        <v>5000</v>
      </c>
      <c r="RKB48" s="363"/>
      <c r="RKC48" s="255">
        <f t="shared" si="6225"/>
        <v>5000</v>
      </c>
      <c r="RKD48" s="363"/>
      <c r="RKE48" s="255">
        <f t="shared" si="6226"/>
        <v>5000</v>
      </c>
      <c r="RKF48" s="363"/>
      <c r="RKG48" s="255">
        <f t="shared" si="6227"/>
        <v>5000</v>
      </c>
      <c r="RKH48" s="363"/>
      <c r="RKI48" s="255">
        <f t="shared" si="6228"/>
        <v>5000</v>
      </c>
      <c r="RKJ48" s="363"/>
      <c r="RKK48" s="255">
        <f t="shared" si="6229"/>
        <v>5000</v>
      </c>
      <c r="RKL48" s="363"/>
      <c r="RKM48" s="255">
        <f t="shared" si="6230"/>
        <v>5000</v>
      </c>
      <c r="RKN48" s="363"/>
      <c r="RKO48" s="255">
        <f t="shared" si="6231"/>
        <v>5000</v>
      </c>
      <c r="RKP48" s="363"/>
      <c r="RKQ48" s="255">
        <f t="shared" si="6232"/>
        <v>5000</v>
      </c>
      <c r="RKR48" s="363"/>
      <c r="RKS48" s="255">
        <f t="shared" si="6233"/>
        <v>5000</v>
      </c>
      <c r="RKT48" s="363"/>
      <c r="RKU48" s="255">
        <f t="shared" si="6234"/>
        <v>5000</v>
      </c>
      <c r="RKV48" s="363"/>
      <c r="RKW48" s="255">
        <f t="shared" si="6235"/>
        <v>5000</v>
      </c>
      <c r="RKX48" s="363"/>
      <c r="RKY48" s="255">
        <f t="shared" si="6236"/>
        <v>5000</v>
      </c>
      <c r="RKZ48" s="363"/>
      <c r="RLA48" s="255">
        <f t="shared" si="6237"/>
        <v>5000</v>
      </c>
      <c r="RLB48" s="363"/>
      <c r="RLC48" s="255">
        <f t="shared" si="6238"/>
        <v>5000</v>
      </c>
      <c r="RLD48" s="363"/>
      <c r="RLE48" s="255">
        <f t="shared" si="6239"/>
        <v>5000</v>
      </c>
      <c r="RLF48" s="363"/>
      <c r="RLG48" s="255">
        <f t="shared" si="6240"/>
        <v>5000</v>
      </c>
      <c r="RLH48" s="363"/>
      <c r="RLI48" s="255">
        <f t="shared" si="6241"/>
        <v>5000</v>
      </c>
      <c r="RLJ48" s="363"/>
      <c r="RLK48" s="255">
        <f t="shared" si="6242"/>
        <v>5000</v>
      </c>
      <c r="RLL48" s="363"/>
      <c r="RLM48" s="255">
        <f t="shared" si="6243"/>
        <v>5000</v>
      </c>
      <c r="RLN48" s="363"/>
      <c r="RLO48" s="255">
        <f t="shared" si="6244"/>
        <v>5000</v>
      </c>
      <c r="RLP48" s="363"/>
      <c r="RLQ48" s="255">
        <f t="shared" si="6245"/>
        <v>5000</v>
      </c>
      <c r="RLR48" s="363"/>
      <c r="RLS48" s="255">
        <f t="shared" si="6246"/>
        <v>5000</v>
      </c>
      <c r="RLT48" s="363"/>
      <c r="RLU48" s="255">
        <f t="shared" si="6247"/>
        <v>5000</v>
      </c>
      <c r="RLV48" s="363"/>
      <c r="RLW48" s="255">
        <f t="shared" si="6248"/>
        <v>5000</v>
      </c>
      <c r="RLX48" s="363"/>
      <c r="RLY48" s="255">
        <f t="shared" si="6249"/>
        <v>5000</v>
      </c>
      <c r="RLZ48" s="363"/>
      <c r="RMA48" s="255">
        <f t="shared" si="6250"/>
        <v>5000</v>
      </c>
      <c r="RMB48" s="363"/>
      <c r="RMC48" s="255">
        <f t="shared" si="6251"/>
        <v>5000</v>
      </c>
      <c r="RMD48" s="363"/>
      <c r="RME48" s="255">
        <f t="shared" si="6252"/>
        <v>5000</v>
      </c>
      <c r="RMF48" s="363"/>
      <c r="RMG48" s="255">
        <f t="shared" si="6253"/>
        <v>5000</v>
      </c>
      <c r="RMH48" s="363"/>
      <c r="RMI48" s="255">
        <f t="shared" si="6254"/>
        <v>5000</v>
      </c>
      <c r="RMJ48" s="363"/>
      <c r="RMK48" s="255">
        <f t="shared" si="6255"/>
        <v>5000</v>
      </c>
      <c r="RML48" s="363"/>
      <c r="RMM48" s="255">
        <f t="shared" si="6256"/>
        <v>5000</v>
      </c>
      <c r="RMN48" s="363"/>
      <c r="RMO48" s="255">
        <f t="shared" si="6257"/>
        <v>5000</v>
      </c>
      <c r="RMP48" s="363"/>
      <c r="RMQ48" s="255">
        <f t="shared" si="6258"/>
        <v>5000</v>
      </c>
      <c r="RMR48" s="363"/>
      <c r="RMS48" s="255">
        <f t="shared" si="6259"/>
        <v>5000</v>
      </c>
      <c r="RMT48" s="363"/>
      <c r="RMU48" s="255">
        <f t="shared" si="6260"/>
        <v>5000</v>
      </c>
      <c r="RMV48" s="363"/>
      <c r="RMW48" s="255">
        <f t="shared" si="6261"/>
        <v>5000</v>
      </c>
      <c r="RMX48" s="363"/>
      <c r="RMY48" s="255">
        <f t="shared" si="6262"/>
        <v>5000</v>
      </c>
      <c r="RMZ48" s="363"/>
      <c r="RNA48" s="255">
        <f t="shared" si="6263"/>
        <v>5000</v>
      </c>
      <c r="RNB48" s="363"/>
      <c r="RNC48" s="255">
        <f t="shared" si="6264"/>
        <v>5000</v>
      </c>
      <c r="RND48" s="363"/>
      <c r="RNE48" s="255">
        <f t="shared" si="6265"/>
        <v>5000</v>
      </c>
      <c r="RNF48" s="363"/>
      <c r="RNG48" s="255">
        <f t="shared" si="6266"/>
        <v>5000</v>
      </c>
      <c r="RNH48" s="363"/>
      <c r="RNI48" s="255">
        <f t="shared" si="6267"/>
        <v>5000</v>
      </c>
      <c r="RNJ48" s="363"/>
      <c r="RNK48" s="255">
        <f t="shared" si="6268"/>
        <v>5000</v>
      </c>
      <c r="RNL48" s="363"/>
      <c r="RNM48" s="255">
        <f t="shared" si="6269"/>
        <v>5000</v>
      </c>
      <c r="RNN48" s="363"/>
      <c r="RNO48" s="255">
        <f t="shared" si="6270"/>
        <v>5000</v>
      </c>
      <c r="RNP48" s="363"/>
      <c r="RNQ48" s="255">
        <f t="shared" si="6271"/>
        <v>5000</v>
      </c>
      <c r="RNR48" s="363"/>
      <c r="RNS48" s="255">
        <f t="shared" si="6272"/>
        <v>5000</v>
      </c>
      <c r="RNT48" s="363"/>
      <c r="RNU48" s="255">
        <f t="shared" si="6273"/>
        <v>5000</v>
      </c>
      <c r="RNV48" s="363"/>
      <c r="RNW48" s="255">
        <f t="shared" si="6274"/>
        <v>5000</v>
      </c>
      <c r="RNX48" s="363"/>
      <c r="RNY48" s="255">
        <f t="shared" si="6275"/>
        <v>5000</v>
      </c>
      <c r="RNZ48" s="363"/>
      <c r="ROA48" s="255">
        <f t="shared" si="6276"/>
        <v>5000</v>
      </c>
      <c r="ROB48" s="363"/>
      <c r="ROC48" s="255">
        <f t="shared" si="6277"/>
        <v>5000</v>
      </c>
      <c r="ROD48" s="363"/>
      <c r="ROE48" s="255">
        <f t="shared" si="6278"/>
        <v>5000</v>
      </c>
      <c r="ROF48" s="363"/>
      <c r="ROG48" s="255">
        <f t="shared" si="6279"/>
        <v>5000</v>
      </c>
      <c r="ROH48" s="363"/>
      <c r="ROI48" s="255">
        <f t="shared" si="6280"/>
        <v>5000</v>
      </c>
      <c r="ROJ48" s="363"/>
      <c r="ROK48" s="255">
        <f t="shared" si="6281"/>
        <v>5000</v>
      </c>
      <c r="ROL48" s="363"/>
      <c r="ROM48" s="255">
        <f t="shared" si="6282"/>
        <v>5000</v>
      </c>
      <c r="RON48" s="363"/>
      <c r="ROO48" s="255">
        <f t="shared" si="6283"/>
        <v>5000</v>
      </c>
      <c r="ROP48" s="363"/>
      <c r="ROQ48" s="255">
        <f t="shared" si="6284"/>
        <v>5000</v>
      </c>
      <c r="ROR48" s="363"/>
      <c r="ROS48" s="255">
        <f t="shared" si="6285"/>
        <v>5000</v>
      </c>
      <c r="ROT48" s="363"/>
      <c r="ROU48" s="255">
        <f t="shared" si="6286"/>
        <v>5000</v>
      </c>
      <c r="ROV48" s="363"/>
      <c r="ROW48" s="255">
        <f t="shared" si="6287"/>
        <v>5000</v>
      </c>
      <c r="ROX48" s="363"/>
      <c r="ROY48" s="255">
        <f t="shared" si="6288"/>
        <v>5000</v>
      </c>
      <c r="ROZ48" s="363"/>
      <c r="RPA48" s="255">
        <f t="shared" si="6289"/>
        <v>5000</v>
      </c>
      <c r="RPB48" s="363"/>
      <c r="RPC48" s="255">
        <f t="shared" si="6290"/>
        <v>5000</v>
      </c>
      <c r="RPD48" s="363"/>
      <c r="RPE48" s="255">
        <f t="shared" si="6291"/>
        <v>5000</v>
      </c>
      <c r="RPF48" s="363"/>
      <c r="RPG48" s="255">
        <f t="shared" si="6292"/>
        <v>5000</v>
      </c>
      <c r="RPH48" s="363"/>
      <c r="RPI48" s="255">
        <f t="shared" si="6293"/>
        <v>5000</v>
      </c>
      <c r="RPJ48" s="363"/>
      <c r="RPK48" s="255">
        <f t="shared" si="6294"/>
        <v>5000</v>
      </c>
      <c r="RPL48" s="363"/>
      <c r="RPM48" s="255">
        <f t="shared" si="6295"/>
        <v>5000</v>
      </c>
      <c r="RPN48" s="363"/>
      <c r="RPO48" s="255">
        <f t="shared" si="6296"/>
        <v>5000</v>
      </c>
      <c r="RPP48" s="363"/>
      <c r="RPQ48" s="255">
        <f t="shared" si="6297"/>
        <v>5000</v>
      </c>
      <c r="RPR48" s="363"/>
      <c r="RPS48" s="255">
        <f t="shared" si="6298"/>
        <v>5000</v>
      </c>
      <c r="RPT48" s="363"/>
      <c r="RPU48" s="255">
        <f t="shared" si="6299"/>
        <v>5000</v>
      </c>
      <c r="RPV48" s="363"/>
      <c r="RPW48" s="255">
        <f t="shared" si="6300"/>
        <v>5000</v>
      </c>
      <c r="RPX48" s="363"/>
      <c r="RPY48" s="255">
        <f t="shared" si="6301"/>
        <v>5000</v>
      </c>
      <c r="RPZ48" s="363"/>
      <c r="RQA48" s="255">
        <f t="shared" si="6302"/>
        <v>5000</v>
      </c>
      <c r="RQB48" s="363"/>
      <c r="RQC48" s="255">
        <f t="shared" si="6303"/>
        <v>5000</v>
      </c>
      <c r="RQD48" s="363"/>
      <c r="RQE48" s="255">
        <f t="shared" si="6304"/>
        <v>5000</v>
      </c>
      <c r="RQF48" s="363"/>
      <c r="RQG48" s="255">
        <f t="shared" si="6305"/>
        <v>5000</v>
      </c>
      <c r="RQH48" s="363"/>
      <c r="RQI48" s="255">
        <f t="shared" si="6306"/>
        <v>5000</v>
      </c>
      <c r="RQJ48" s="363"/>
      <c r="RQK48" s="255">
        <f t="shared" si="6307"/>
        <v>5000</v>
      </c>
      <c r="RQL48" s="363"/>
      <c r="RQM48" s="255">
        <f t="shared" si="6308"/>
        <v>5000</v>
      </c>
      <c r="RQN48" s="363"/>
      <c r="RQO48" s="255">
        <f t="shared" si="6309"/>
        <v>5000</v>
      </c>
      <c r="RQP48" s="363"/>
      <c r="RQQ48" s="255">
        <f t="shared" si="6310"/>
        <v>5000</v>
      </c>
      <c r="RQR48" s="363"/>
      <c r="RQS48" s="255">
        <f t="shared" si="6311"/>
        <v>5000</v>
      </c>
      <c r="RQT48" s="363"/>
      <c r="RQU48" s="255">
        <f t="shared" si="6312"/>
        <v>5000</v>
      </c>
      <c r="RQV48" s="363"/>
      <c r="RQW48" s="255">
        <f t="shared" si="6313"/>
        <v>5000</v>
      </c>
      <c r="RQX48" s="363"/>
      <c r="RQY48" s="255">
        <f t="shared" si="6314"/>
        <v>5000</v>
      </c>
      <c r="RQZ48" s="363"/>
      <c r="RRA48" s="255">
        <f t="shared" si="6315"/>
        <v>5000</v>
      </c>
      <c r="RRB48" s="363"/>
      <c r="RRC48" s="255">
        <f t="shared" si="6316"/>
        <v>5000</v>
      </c>
      <c r="RRD48" s="363"/>
      <c r="RRE48" s="255">
        <f t="shared" si="6317"/>
        <v>5000</v>
      </c>
      <c r="RRF48" s="363"/>
      <c r="RRG48" s="255">
        <f t="shared" si="6318"/>
        <v>5000</v>
      </c>
      <c r="RRH48" s="363"/>
      <c r="RRI48" s="255">
        <f t="shared" si="6319"/>
        <v>5000</v>
      </c>
      <c r="RRJ48" s="363"/>
      <c r="RRK48" s="255">
        <f t="shared" si="6320"/>
        <v>5000</v>
      </c>
      <c r="RRL48" s="363"/>
      <c r="RRM48" s="255">
        <f t="shared" si="6321"/>
        <v>5000</v>
      </c>
      <c r="RRN48" s="363"/>
      <c r="RRO48" s="255">
        <f t="shared" si="6322"/>
        <v>5000</v>
      </c>
      <c r="RRP48" s="363"/>
      <c r="RRQ48" s="255">
        <f t="shared" si="6323"/>
        <v>5000</v>
      </c>
      <c r="RRR48" s="363"/>
      <c r="RRS48" s="255">
        <f t="shared" si="6324"/>
        <v>5000</v>
      </c>
      <c r="RRT48" s="363"/>
      <c r="RRU48" s="255">
        <f t="shared" si="6325"/>
        <v>5000</v>
      </c>
      <c r="RRV48" s="363"/>
      <c r="RRW48" s="255">
        <f t="shared" si="6326"/>
        <v>5000</v>
      </c>
      <c r="RRX48" s="363"/>
      <c r="RRY48" s="255">
        <f t="shared" si="6327"/>
        <v>5000</v>
      </c>
      <c r="RRZ48" s="363"/>
      <c r="RSA48" s="255">
        <f t="shared" si="6328"/>
        <v>5000</v>
      </c>
      <c r="RSB48" s="363"/>
      <c r="RSC48" s="255">
        <f t="shared" si="6329"/>
        <v>5000</v>
      </c>
      <c r="RSD48" s="363"/>
      <c r="RSE48" s="255">
        <f t="shared" si="6330"/>
        <v>5000</v>
      </c>
      <c r="RSF48" s="363"/>
      <c r="RSG48" s="255">
        <f t="shared" si="6331"/>
        <v>5000</v>
      </c>
      <c r="RSH48" s="363"/>
      <c r="RSI48" s="255">
        <f t="shared" si="6332"/>
        <v>5000</v>
      </c>
      <c r="RSJ48" s="363"/>
      <c r="RSK48" s="255">
        <f t="shared" si="6333"/>
        <v>5000</v>
      </c>
      <c r="RSL48" s="363"/>
      <c r="RSM48" s="255">
        <f t="shared" si="6334"/>
        <v>5000</v>
      </c>
      <c r="RSN48" s="363"/>
      <c r="RSO48" s="255">
        <f t="shared" si="6335"/>
        <v>5000</v>
      </c>
      <c r="RSP48" s="363"/>
      <c r="RSQ48" s="255">
        <f t="shared" si="6336"/>
        <v>5000</v>
      </c>
      <c r="RSR48" s="363"/>
      <c r="RSS48" s="255">
        <f t="shared" si="6337"/>
        <v>5000</v>
      </c>
      <c r="RST48" s="363"/>
      <c r="RSU48" s="255">
        <f t="shared" si="6338"/>
        <v>5000</v>
      </c>
      <c r="RSV48" s="363"/>
      <c r="RSW48" s="255">
        <f t="shared" si="6339"/>
        <v>5000</v>
      </c>
      <c r="RSX48" s="363"/>
      <c r="RSY48" s="255">
        <f t="shared" si="6340"/>
        <v>5000</v>
      </c>
      <c r="RSZ48" s="363"/>
      <c r="RTA48" s="255">
        <f t="shared" si="6341"/>
        <v>5000</v>
      </c>
      <c r="RTB48" s="363"/>
      <c r="RTC48" s="255">
        <f t="shared" si="6342"/>
        <v>5000</v>
      </c>
      <c r="RTD48" s="363"/>
      <c r="RTE48" s="255">
        <f t="shared" si="6343"/>
        <v>5000</v>
      </c>
      <c r="RTF48" s="363"/>
      <c r="RTG48" s="255">
        <f t="shared" si="6344"/>
        <v>5000</v>
      </c>
      <c r="RTH48" s="363"/>
      <c r="RTI48" s="255">
        <f t="shared" si="6345"/>
        <v>5000</v>
      </c>
      <c r="RTJ48" s="363"/>
      <c r="RTK48" s="255">
        <f t="shared" si="6346"/>
        <v>5000</v>
      </c>
      <c r="RTL48" s="363"/>
      <c r="RTM48" s="255">
        <f t="shared" si="6347"/>
        <v>5000</v>
      </c>
      <c r="RTN48" s="363"/>
      <c r="RTO48" s="255">
        <f t="shared" si="6348"/>
        <v>5000</v>
      </c>
      <c r="RTP48" s="363"/>
      <c r="RTQ48" s="255">
        <f t="shared" si="6349"/>
        <v>5000</v>
      </c>
      <c r="RTR48" s="363"/>
      <c r="RTS48" s="255">
        <f t="shared" si="6350"/>
        <v>5000</v>
      </c>
      <c r="RTT48" s="363"/>
      <c r="RTU48" s="255">
        <f t="shared" si="6351"/>
        <v>5000</v>
      </c>
      <c r="RTV48" s="363"/>
      <c r="RTW48" s="255">
        <f t="shared" si="6352"/>
        <v>5000</v>
      </c>
      <c r="RTX48" s="363"/>
      <c r="RTY48" s="255">
        <f t="shared" si="6353"/>
        <v>5000</v>
      </c>
      <c r="RTZ48" s="363"/>
      <c r="RUA48" s="255">
        <f t="shared" si="6354"/>
        <v>5000</v>
      </c>
      <c r="RUB48" s="363"/>
      <c r="RUC48" s="255">
        <f t="shared" si="6355"/>
        <v>5000</v>
      </c>
      <c r="RUD48" s="363"/>
      <c r="RUE48" s="255">
        <f t="shared" si="6356"/>
        <v>5000</v>
      </c>
      <c r="RUF48" s="363"/>
      <c r="RUG48" s="255">
        <f t="shared" si="6357"/>
        <v>5000</v>
      </c>
      <c r="RUH48" s="363"/>
      <c r="RUI48" s="255">
        <f t="shared" si="6358"/>
        <v>5000</v>
      </c>
      <c r="RUJ48" s="363"/>
      <c r="RUK48" s="255">
        <f t="shared" si="6359"/>
        <v>5000</v>
      </c>
      <c r="RUL48" s="363"/>
      <c r="RUM48" s="255">
        <f t="shared" si="6360"/>
        <v>5000</v>
      </c>
      <c r="RUN48" s="363"/>
      <c r="RUO48" s="255">
        <f t="shared" si="6361"/>
        <v>5000</v>
      </c>
      <c r="RUP48" s="363"/>
      <c r="RUQ48" s="255">
        <f t="shared" si="6362"/>
        <v>5000</v>
      </c>
      <c r="RUR48" s="363"/>
      <c r="RUS48" s="255">
        <f t="shared" si="6363"/>
        <v>5000</v>
      </c>
      <c r="RUT48" s="363"/>
      <c r="RUU48" s="255">
        <f t="shared" si="6364"/>
        <v>5000</v>
      </c>
      <c r="RUV48" s="363"/>
      <c r="RUW48" s="255">
        <f t="shared" si="6365"/>
        <v>5000</v>
      </c>
      <c r="RUX48" s="363"/>
      <c r="RUY48" s="255">
        <f t="shared" si="6366"/>
        <v>5000</v>
      </c>
      <c r="RUZ48" s="363"/>
      <c r="RVA48" s="255">
        <f t="shared" si="6367"/>
        <v>5000</v>
      </c>
      <c r="RVB48" s="363"/>
      <c r="RVC48" s="255">
        <f t="shared" si="6368"/>
        <v>5000</v>
      </c>
      <c r="RVD48" s="363"/>
      <c r="RVE48" s="255">
        <f t="shared" si="6369"/>
        <v>5000</v>
      </c>
      <c r="RVF48" s="363"/>
      <c r="RVG48" s="255">
        <f t="shared" si="6370"/>
        <v>5000</v>
      </c>
      <c r="RVH48" s="363"/>
      <c r="RVI48" s="255">
        <f t="shared" si="6371"/>
        <v>5000</v>
      </c>
      <c r="RVJ48" s="363"/>
      <c r="RVK48" s="255">
        <f t="shared" si="6372"/>
        <v>5000</v>
      </c>
      <c r="RVL48" s="363"/>
      <c r="RVM48" s="255">
        <f t="shared" si="6373"/>
        <v>5000</v>
      </c>
      <c r="RVN48" s="363"/>
      <c r="RVO48" s="255">
        <f t="shared" si="6374"/>
        <v>5000</v>
      </c>
      <c r="RVP48" s="363"/>
      <c r="RVQ48" s="255">
        <f t="shared" si="6375"/>
        <v>5000</v>
      </c>
      <c r="RVR48" s="363"/>
      <c r="RVS48" s="255">
        <f t="shared" si="6376"/>
        <v>5000</v>
      </c>
      <c r="RVT48" s="363"/>
      <c r="RVU48" s="255">
        <f t="shared" si="6377"/>
        <v>5000</v>
      </c>
      <c r="RVV48" s="363"/>
      <c r="RVW48" s="255">
        <f t="shared" si="6378"/>
        <v>5000</v>
      </c>
      <c r="RVX48" s="363"/>
      <c r="RVY48" s="255">
        <f t="shared" si="6379"/>
        <v>5000</v>
      </c>
      <c r="RVZ48" s="363"/>
      <c r="RWA48" s="255">
        <f t="shared" si="6380"/>
        <v>5000</v>
      </c>
      <c r="RWB48" s="363"/>
      <c r="RWC48" s="255">
        <f t="shared" si="6381"/>
        <v>5000</v>
      </c>
      <c r="RWD48" s="363"/>
      <c r="RWE48" s="255">
        <f t="shared" si="6382"/>
        <v>5000</v>
      </c>
      <c r="RWF48" s="363"/>
      <c r="RWG48" s="255">
        <f t="shared" si="6383"/>
        <v>5000</v>
      </c>
      <c r="RWH48" s="363"/>
      <c r="RWI48" s="255">
        <f t="shared" si="6384"/>
        <v>5000</v>
      </c>
      <c r="RWJ48" s="363"/>
      <c r="RWK48" s="255">
        <f t="shared" si="6385"/>
        <v>5000</v>
      </c>
      <c r="RWL48" s="363"/>
      <c r="RWM48" s="255">
        <f t="shared" si="6386"/>
        <v>5000</v>
      </c>
      <c r="RWN48" s="363"/>
      <c r="RWO48" s="255">
        <f t="shared" si="6387"/>
        <v>5000</v>
      </c>
      <c r="RWP48" s="363"/>
      <c r="RWQ48" s="255">
        <f t="shared" si="6388"/>
        <v>5000</v>
      </c>
      <c r="RWR48" s="363"/>
      <c r="RWS48" s="255">
        <f t="shared" si="6389"/>
        <v>5000</v>
      </c>
      <c r="RWT48" s="363"/>
      <c r="RWU48" s="255">
        <f t="shared" si="6390"/>
        <v>5000</v>
      </c>
      <c r="RWV48" s="363"/>
      <c r="RWW48" s="255">
        <f t="shared" si="6391"/>
        <v>5000</v>
      </c>
      <c r="RWX48" s="363"/>
      <c r="RWY48" s="255">
        <f t="shared" si="6392"/>
        <v>5000</v>
      </c>
      <c r="RWZ48" s="363"/>
      <c r="RXA48" s="255">
        <f t="shared" si="6393"/>
        <v>5000</v>
      </c>
      <c r="RXB48" s="363"/>
      <c r="RXC48" s="255">
        <f t="shared" si="6394"/>
        <v>5000</v>
      </c>
      <c r="RXD48" s="363"/>
      <c r="RXE48" s="255">
        <f t="shared" si="6395"/>
        <v>5000</v>
      </c>
      <c r="RXF48" s="363"/>
      <c r="RXG48" s="255">
        <f t="shared" si="6396"/>
        <v>5000</v>
      </c>
      <c r="RXH48" s="363"/>
      <c r="RXI48" s="255">
        <f t="shared" si="6397"/>
        <v>5000</v>
      </c>
      <c r="RXJ48" s="363"/>
      <c r="RXK48" s="255">
        <f t="shared" si="6398"/>
        <v>5000</v>
      </c>
      <c r="RXL48" s="363"/>
      <c r="RXM48" s="255">
        <f t="shared" si="6399"/>
        <v>5000</v>
      </c>
      <c r="RXN48" s="363"/>
      <c r="RXO48" s="255">
        <f t="shared" si="6400"/>
        <v>5000</v>
      </c>
      <c r="RXP48" s="363"/>
      <c r="RXQ48" s="255">
        <f t="shared" si="6401"/>
        <v>5000</v>
      </c>
      <c r="RXR48" s="363"/>
      <c r="RXS48" s="255">
        <f t="shared" si="6402"/>
        <v>5000</v>
      </c>
      <c r="RXT48" s="363"/>
      <c r="RXU48" s="255">
        <f t="shared" si="6403"/>
        <v>5000</v>
      </c>
      <c r="RXV48" s="363"/>
      <c r="RXW48" s="255">
        <f t="shared" si="6404"/>
        <v>5000</v>
      </c>
      <c r="RXX48" s="363"/>
      <c r="RXY48" s="255">
        <f t="shared" si="6405"/>
        <v>5000</v>
      </c>
      <c r="RXZ48" s="363"/>
      <c r="RYA48" s="255">
        <f t="shared" si="6406"/>
        <v>5000</v>
      </c>
      <c r="RYB48" s="363"/>
      <c r="RYC48" s="255">
        <f t="shared" si="6407"/>
        <v>5000</v>
      </c>
      <c r="RYD48" s="363"/>
      <c r="RYE48" s="255">
        <f t="shared" si="6408"/>
        <v>5000</v>
      </c>
      <c r="RYF48" s="363"/>
      <c r="RYG48" s="255">
        <f t="shared" si="6409"/>
        <v>5000</v>
      </c>
      <c r="RYH48" s="363"/>
      <c r="RYI48" s="255">
        <f t="shared" si="6410"/>
        <v>5000</v>
      </c>
      <c r="RYJ48" s="363"/>
      <c r="RYK48" s="255">
        <f t="shared" si="6411"/>
        <v>5000</v>
      </c>
      <c r="RYL48" s="363"/>
      <c r="RYM48" s="255">
        <f t="shared" si="6412"/>
        <v>5000</v>
      </c>
      <c r="RYN48" s="363"/>
      <c r="RYO48" s="255">
        <f t="shared" si="6413"/>
        <v>5000</v>
      </c>
      <c r="RYP48" s="363"/>
      <c r="RYQ48" s="255">
        <f t="shared" si="6414"/>
        <v>5000</v>
      </c>
      <c r="RYR48" s="363"/>
      <c r="RYS48" s="255">
        <f t="shared" si="6415"/>
        <v>5000</v>
      </c>
      <c r="RYT48" s="363"/>
      <c r="RYU48" s="255">
        <f t="shared" si="6416"/>
        <v>5000</v>
      </c>
      <c r="RYV48" s="363"/>
      <c r="RYW48" s="255">
        <f t="shared" si="6417"/>
        <v>5000</v>
      </c>
      <c r="RYX48" s="363"/>
      <c r="RYY48" s="255">
        <f t="shared" si="6418"/>
        <v>5000</v>
      </c>
      <c r="RYZ48" s="363"/>
      <c r="RZA48" s="255">
        <f t="shared" si="6419"/>
        <v>5000</v>
      </c>
      <c r="RZB48" s="363"/>
      <c r="RZC48" s="255">
        <f t="shared" si="6420"/>
        <v>5000</v>
      </c>
      <c r="RZD48" s="363"/>
      <c r="RZE48" s="255">
        <f t="shared" si="6421"/>
        <v>5000</v>
      </c>
      <c r="RZF48" s="363"/>
      <c r="RZG48" s="255">
        <f t="shared" si="6422"/>
        <v>5000</v>
      </c>
      <c r="RZH48" s="363"/>
      <c r="RZI48" s="255">
        <f t="shared" si="6423"/>
        <v>5000</v>
      </c>
      <c r="RZJ48" s="363"/>
      <c r="RZK48" s="255">
        <f t="shared" si="6424"/>
        <v>5000</v>
      </c>
      <c r="RZL48" s="363"/>
      <c r="RZM48" s="255">
        <f t="shared" si="6425"/>
        <v>5000</v>
      </c>
      <c r="RZN48" s="363"/>
      <c r="RZO48" s="255">
        <f t="shared" si="6426"/>
        <v>5000</v>
      </c>
      <c r="RZP48" s="363"/>
      <c r="RZQ48" s="255">
        <f t="shared" si="6427"/>
        <v>5000</v>
      </c>
      <c r="RZR48" s="363"/>
      <c r="RZS48" s="255">
        <f t="shared" si="6428"/>
        <v>5000</v>
      </c>
      <c r="RZT48" s="363"/>
      <c r="RZU48" s="255">
        <f t="shared" si="6429"/>
        <v>5000</v>
      </c>
      <c r="RZV48" s="363"/>
      <c r="RZW48" s="255">
        <f t="shared" si="6430"/>
        <v>5000</v>
      </c>
      <c r="RZX48" s="363"/>
      <c r="RZY48" s="255">
        <f t="shared" si="6431"/>
        <v>5000</v>
      </c>
      <c r="RZZ48" s="363"/>
      <c r="SAA48" s="255">
        <f t="shared" si="6432"/>
        <v>5000</v>
      </c>
      <c r="SAB48" s="363"/>
      <c r="SAC48" s="255">
        <f t="shared" si="6433"/>
        <v>5000</v>
      </c>
      <c r="SAD48" s="363"/>
      <c r="SAE48" s="255">
        <f t="shared" si="6434"/>
        <v>5000</v>
      </c>
      <c r="SAF48" s="363"/>
      <c r="SAG48" s="255">
        <f t="shared" si="6435"/>
        <v>5000</v>
      </c>
      <c r="SAH48" s="363"/>
      <c r="SAI48" s="255">
        <f t="shared" si="6436"/>
        <v>5000</v>
      </c>
      <c r="SAJ48" s="363"/>
      <c r="SAK48" s="255">
        <f t="shared" si="6437"/>
        <v>5000</v>
      </c>
      <c r="SAL48" s="363"/>
      <c r="SAM48" s="255">
        <f t="shared" si="6438"/>
        <v>5000</v>
      </c>
      <c r="SAN48" s="363"/>
      <c r="SAO48" s="255">
        <f t="shared" si="6439"/>
        <v>5000</v>
      </c>
      <c r="SAP48" s="363"/>
      <c r="SAQ48" s="255">
        <f t="shared" si="6440"/>
        <v>5000</v>
      </c>
      <c r="SAR48" s="363"/>
      <c r="SAS48" s="255">
        <f t="shared" si="6441"/>
        <v>5000</v>
      </c>
      <c r="SAT48" s="363"/>
      <c r="SAU48" s="255">
        <f t="shared" si="6442"/>
        <v>5000</v>
      </c>
      <c r="SAV48" s="363"/>
      <c r="SAW48" s="255">
        <f t="shared" si="6443"/>
        <v>5000</v>
      </c>
      <c r="SAX48" s="363"/>
      <c r="SAY48" s="255">
        <f t="shared" si="6444"/>
        <v>5000</v>
      </c>
      <c r="SAZ48" s="363"/>
      <c r="SBA48" s="255">
        <f t="shared" si="6445"/>
        <v>5000</v>
      </c>
      <c r="SBB48" s="363"/>
      <c r="SBC48" s="255">
        <f t="shared" si="6446"/>
        <v>5000</v>
      </c>
      <c r="SBD48" s="363"/>
      <c r="SBE48" s="255">
        <f t="shared" si="6447"/>
        <v>5000</v>
      </c>
      <c r="SBF48" s="363"/>
      <c r="SBG48" s="255">
        <f t="shared" si="6448"/>
        <v>5000</v>
      </c>
      <c r="SBH48" s="363"/>
      <c r="SBI48" s="255">
        <f t="shared" si="6449"/>
        <v>5000</v>
      </c>
      <c r="SBJ48" s="363"/>
      <c r="SBK48" s="255">
        <f t="shared" si="6450"/>
        <v>5000</v>
      </c>
      <c r="SBL48" s="363"/>
      <c r="SBM48" s="255">
        <f t="shared" si="6451"/>
        <v>5000</v>
      </c>
      <c r="SBN48" s="363"/>
      <c r="SBO48" s="255">
        <f t="shared" si="6452"/>
        <v>5000</v>
      </c>
      <c r="SBP48" s="363"/>
      <c r="SBQ48" s="255">
        <f t="shared" si="6453"/>
        <v>5000</v>
      </c>
      <c r="SBR48" s="363"/>
      <c r="SBS48" s="255">
        <f t="shared" si="6454"/>
        <v>5000</v>
      </c>
      <c r="SBT48" s="363"/>
      <c r="SBU48" s="255">
        <f t="shared" si="6455"/>
        <v>5000</v>
      </c>
      <c r="SBV48" s="363"/>
      <c r="SBW48" s="255">
        <f t="shared" si="6456"/>
        <v>5000</v>
      </c>
      <c r="SBX48" s="363"/>
      <c r="SBY48" s="255">
        <f t="shared" si="6457"/>
        <v>5000</v>
      </c>
      <c r="SBZ48" s="363"/>
      <c r="SCA48" s="255">
        <f t="shared" si="6458"/>
        <v>5000</v>
      </c>
      <c r="SCB48" s="363"/>
      <c r="SCC48" s="255">
        <f t="shared" si="6459"/>
        <v>5000</v>
      </c>
      <c r="SCD48" s="363"/>
      <c r="SCE48" s="255">
        <f t="shared" si="6460"/>
        <v>5000</v>
      </c>
      <c r="SCF48" s="363"/>
      <c r="SCG48" s="255">
        <f t="shared" si="6461"/>
        <v>5000</v>
      </c>
      <c r="SCH48" s="363"/>
      <c r="SCI48" s="255">
        <f t="shared" si="6462"/>
        <v>5000</v>
      </c>
      <c r="SCJ48" s="363"/>
      <c r="SCK48" s="255">
        <f t="shared" si="6463"/>
        <v>5000</v>
      </c>
      <c r="SCL48" s="363"/>
      <c r="SCM48" s="255">
        <f t="shared" si="6464"/>
        <v>5000</v>
      </c>
      <c r="SCN48" s="363"/>
      <c r="SCO48" s="255">
        <f t="shared" si="6465"/>
        <v>5000</v>
      </c>
      <c r="SCP48" s="363"/>
      <c r="SCQ48" s="255">
        <f t="shared" si="6466"/>
        <v>5000</v>
      </c>
      <c r="SCR48" s="363"/>
      <c r="SCS48" s="255">
        <f t="shared" si="6467"/>
        <v>5000</v>
      </c>
      <c r="SCT48" s="363"/>
      <c r="SCU48" s="255">
        <f t="shared" si="6468"/>
        <v>5000</v>
      </c>
      <c r="SCV48" s="363"/>
      <c r="SCW48" s="255">
        <f t="shared" si="6469"/>
        <v>5000</v>
      </c>
      <c r="SCX48" s="363"/>
      <c r="SCY48" s="255">
        <f t="shared" si="6470"/>
        <v>5000</v>
      </c>
      <c r="SCZ48" s="363"/>
      <c r="SDA48" s="255">
        <f t="shared" si="6471"/>
        <v>5000</v>
      </c>
      <c r="SDB48" s="363"/>
      <c r="SDC48" s="255">
        <f t="shared" si="6472"/>
        <v>5000</v>
      </c>
      <c r="SDD48" s="363"/>
      <c r="SDE48" s="255">
        <f t="shared" si="6473"/>
        <v>5000</v>
      </c>
      <c r="SDF48" s="363"/>
      <c r="SDG48" s="255">
        <f t="shared" si="6474"/>
        <v>5000</v>
      </c>
      <c r="SDH48" s="363"/>
      <c r="SDI48" s="255">
        <f t="shared" si="6475"/>
        <v>5000</v>
      </c>
      <c r="SDJ48" s="363"/>
      <c r="SDK48" s="255">
        <f t="shared" si="6476"/>
        <v>5000</v>
      </c>
      <c r="SDL48" s="363"/>
      <c r="SDM48" s="255">
        <f t="shared" si="6477"/>
        <v>5000</v>
      </c>
      <c r="SDN48" s="363"/>
      <c r="SDO48" s="255">
        <f t="shared" si="6478"/>
        <v>5000</v>
      </c>
      <c r="SDP48" s="363"/>
      <c r="SDQ48" s="255">
        <f t="shared" si="6479"/>
        <v>5000</v>
      </c>
      <c r="SDR48" s="363"/>
      <c r="SDS48" s="255">
        <f t="shared" si="6480"/>
        <v>5000</v>
      </c>
      <c r="SDT48" s="363"/>
      <c r="SDU48" s="255">
        <f t="shared" si="6481"/>
        <v>5000</v>
      </c>
      <c r="SDV48" s="363"/>
      <c r="SDW48" s="255">
        <f t="shared" si="6482"/>
        <v>5000</v>
      </c>
      <c r="SDX48" s="363"/>
      <c r="SDY48" s="255">
        <f t="shared" si="6483"/>
        <v>5000</v>
      </c>
      <c r="SDZ48" s="363"/>
      <c r="SEA48" s="255">
        <f t="shared" si="6484"/>
        <v>5000</v>
      </c>
      <c r="SEB48" s="363"/>
      <c r="SEC48" s="255">
        <f t="shared" si="6485"/>
        <v>5000</v>
      </c>
      <c r="SED48" s="363"/>
      <c r="SEE48" s="255">
        <f t="shared" si="6486"/>
        <v>5000</v>
      </c>
      <c r="SEF48" s="363"/>
      <c r="SEG48" s="255">
        <f t="shared" si="6487"/>
        <v>5000</v>
      </c>
      <c r="SEH48" s="363"/>
      <c r="SEI48" s="255">
        <f t="shared" si="6488"/>
        <v>5000</v>
      </c>
      <c r="SEJ48" s="363"/>
      <c r="SEK48" s="255">
        <f t="shared" si="6489"/>
        <v>5000</v>
      </c>
      <c r="SEL48" s="363"/>
      <c r="SEM48" s="255">
        <f t="shared" si="6490"/>
        <v>5000</v>
      </c>
      <c r="SEN48" s="363"/>
      <c r="SEO48" s="255">
        <f t="shared" si="6491"/>
        <v>5000</v>
      </c>
      <c r="SEP48" s="363"/>
      <c r="SEQ48" s="255">
        <f t="shared" si="6492"/>
        <v>5000</v>
      </c>
      <c r="SER48" s="363"/>
      <c r="SES48" s="255">
        <f t="shared" si="6493"/>
        <v>5000</v>
      </c>
      <c r="SET48" s="363"/>
      <c r="SEU48" s="255">
        <f t="shared" si="6494"/>
        <v>5000</v>
      </c>
      <c r="SEV48" s="363"/>
      <c r="SEW48" s="255">
        <f t="shared" si="6495"/>
        <v>5000</v>
      </c>
      <c r="SEX48" s="363"/>
      <c r="SEY48" s="255">
        <f t="shared" si="6496"/>
        <v>5000</v>
      </c>
      <c r="SEZ48" s="363"/>
      <c r="SFA48" s="255">
        <f t="shared" si="6497"/>
        <v>5000</v>
      </c>
      <c r="SFB48" s="363"/>
      <c r="SFC48" s="255">
        <f t="shared" si="6498"/>
        <v>5000</v>
      </c>
      <c r="SFD48" s="363"/>
      <c r="SFE48" s="255">
        <f t="shared" si="6499"/>
        <v>5000</v>
      </c>
      <c r="SFF48" s="363"/>
      <c r="SFG48" s="255">
        <f t="shared" si="6500"/>
        <v>5000</v>
      </c>
      <c r="SFH48" s="363"/>
      <c r="SFI48" s="255">
        <f t="shared" si="6501"/>
        <v>5000</v>
      </c>
      <c r="SFJ48" s="363"/>
      <c r="SFK48" s="255">
        <f t="shared" si="6502"/>
        <v>5000</v>
      </c>
      <c r="SFL48" s="363"/>
      <c r="SFM48" s="255">
        <f t="shared" si="6503"/>
        <v>5000</v>
      </c>
      <c r="SFN48" s="363"/>
      <c r="SFO48" s="255">
        <f t="shared" si="6504"/>
        <v>5000</v>
      </c>
      <c r="SFP48" s="363"/>
      <c r="SFQ48" s="255">
        <f t="shared" si="6505"/>
        <v>5000</v>
      </c>
      <c r="SFR48" s="363"/>
      <c r="SFS48" s="255">
        <f t="shared" si="6506"/>
        <v>5000</v>
      </c>
      <c r="SFT48" s="363"/>
      <c r="SFU48" s="255">
        <f t="shared" si="6507"/>
        <v>5000</v>
      </c>
      <c r="SFV48" s="363"/>
      <c r="SFW48" s="255">
        <f t="shared" si="6508"/>
        <v>5000</v>
      </c>
      <c r="SFX48" s="363"/>
      <c r="SFY48" s="255">
        <f t="shared" si="6509"/>
        <v>5000</v>
      </c>
      <c r="SFZ48" s="363"/>
      <c r="SGA48" s="255">
        <f t="shared" si="6510"/>
        <v>5000</v>
      </c>
      <c r="SGB48" s="363"/>
      <c r="SGC48" s="255">
        <f t="shared" si="6511"/>
        <v>5000</v>
      </c>
      <c r="SGD48" s="363"/>
      <c r="SGE48" s="255">
        <f t="shared" si="6512"/>
        <v>5000</v>
      </c>
      <c r="SGF48" s="363"/>
      <c r="SGG48" s="255">
        <f t="shared" si="6513"/>
        <v>5000</v>
      </c>
      <c r="SGH48" s="363"/>
      <c r="SGI48" s="255">
        <f t="shared" si="6514"/>
        <v>5000</v>
      </c>
      <c r="SGJ48" s="363"/>
      <c r="SGK48" s="255">
        <f t="shared" si="6515"/>
        <v>5000</v>
      </c>
      <c r="SGL48" s="363"/>
      <c r="SGM48" s="255">
        <f t="shared" si="6516"/>
        <v>5000</v>
      </c>
      <c r="SGN48" s="363"/>
      <c r="SGO48" s="255">
        <f t="shared" si="6517"/>
        <v>5000</v>
      </c>
      <c r="SGP48" s="363"/>
      <c r="SGQ48" s="255">
        <f t="shared" si="6518"/>
        <v>5000</v>
      </c>
      <c r="SGR48" s="363"/>
      <c r="SGS48" s="255">
        <f t="shared" si="6519"/>
        <v>5000</v>
      </c>
      <c r="SGT48" s="363"/>
      <c r="SGU48" s="255">
        <f t="shared" si="6520"/>
        <v>5000</v>
      </c>
      <c r="SGV48" s="363"/>
      <c r="SGW48" s="255">
        <f t="shared" si="6521"/>
        <v>5000</v>
      </c>
      <c r="SGX48" s="363"/>
      <c r="SGY48" s="255">
        <f t="shared" si="6522"/>
        <v>5000</v>
      </c>
      <c r="SGZ48" s="363"/>
      <c r="SHA48" s="255">
        <f t="shared" si="6523"/>
        <v>5000</v>
      </c>
      <c r="SHB48" s="363"/>
      <c r="SHC48" s="255">
        <f t="shared" si="6524"/>
        <v>5000</v>
      </c>
      <c r="SHD48" s="363"/>
      <c r="SHE48" s="255">
        <f t="shared" si="6525"/>
        <v>5000</v>
      </c>
      <c r="SHF48" s="363"/>
      <c r="SHG48" s="255">
        <f t="shared" si="6526"/>
        <v>5000</v>
      </c>
      <c r="SHH48" s="363"/>
      <c r="SHI48" s="255">
        <f t="shared" si="6527"/>
        <v>5000</v>
      </c>
      <c r="SHJ48" s="363"/>
      <c r="SHK48" s="255">
        <f t="shared" si="6528"/>
        <v>5000</v>
      </c>
      <c r="SHL48" s="363"/>
      <c r="SHM48" s="255">
        <f t="shared" si="6529"/>
        <v>5000</v>
      </c>
      <c r="SHN48" s="363"/>
      <c r="SHO48" s="255">
        <f t="shared" si="6530"/>
        <v>5000</v>
      </c>
      <c r="SHP48" s="363"/>
      <c r="SHQ48" s="255">
        <f t="shared" si="6531"/>
        <v>5000</v>
      </c>
      <c r="SHR48" s="363"/>
      <c r="SHS48" s="255">
        <f t="shared" si="6532"/>
        <v>5000</v>
      </c>
      <c r="SHT48" s="363"/>
      <c r="SHU48" s="255">
        <f t="shared" si="6533"/>
        <v>5000</v>
      </c>
      <c r="SHV48" s="363"/>
      <c r="SHW48" s="255">
        <f t="shared" si="6534"/>
        <v>5000</v>
      </c>
      <c r="SHX48" s="363"/>
      <c r="SHY48" s="255">
        <f t="shared" si="6535"/>
        <v>5000</v>
      </c>
      <c r="SHZ48" s="363"/>
      <c r="SIA48" s="255">
        <f t="shared" si="6536"/>
        <v>5000</v>
      </c>
      <c r="SIB48" s="363"/>
      <c r="SIC48" s="255">
        <f t="shared" si="6537"/>
        <v>5000</v>
      </c>
      <c r="SID48" s="363"/>
      <c r="SIE48" s="255">
        <f t="shared" si="6538"/>
        <v>5000</v>
      </c>
      <c r="SIF48" s="363"/>
      <c r="SIG48" s="255">
        <f t="shared" si="6539"/>
        <v>5000</v>
      </c>
      <c r="SIH48" s="363"/>
      <c r="SII48" s="255">
        <f t="shared" si="6540"/>
        <v>5000</v>
      </c>
      <c r="SIJ48" s="363"/>
      <c r="SIK48" s="255">
        <f t="shared" si="6541"/>
        <v>5000</v>
      </c>
      <c r="SIL48" s="363"/>
      <c r="SIM48" s="255">
        <f t="shared" si="6542"/>
        <v>5000</v>
      </c>
      <c r="SIN48" s="363"/>
      <c r="SIO48" s="255">
        <f t="shared" si="6543"/>
        <v>5000</v>
      </c>
      <c r="SIP48" s="363"/>
      <c r="SIQ48" s="255">
        <f t="shared" si="6544"/>
        <v>5000</v>
      </c>
      <c r="SIR48" s="363"/>
      <c r="SIS48" s="255">
        <f t="shared" si="6545"/>
        <v>5000</v>
      </c>
      <c r="SIT48" s="363"/>
      <c r="SIU48" s="255">
        <f t="shared" si="6546"/>
        <v>5000</v>
      </c>
      <c r="SIV48" s="363"/>
      <c r="SIW48" s="255">
        <f t="shared" si="6547"/>
        <v>5000</v>
      </c>
      <c r="SIX48" s="363"/>
      <c r="SIY48" s="255">
        <f t="shared" si="6548"/>
        <v>5000</v>
      </c>
      <c r="SIZ48" s="363"/>
      <c r="SJA48" s="255">
        <f t="shared" si="6549"/>
        <v>5000</v>
      </c>
      <c r="SJB48" s="363"/>
      <c r="SJC48" s="255">
        <f t="shared" si="6550"/>
        <v>5000</v>
      </c>
      <c r="SJD48" s="363"/>
      <c r="SJE48" s="255">
        <f t="shared" si="6551"/>
        <v>5000</v>
      </c>
      <c r="SJF48" s="363"/>
      <c r="SJG48" s="255">
        <f t="shared" si="6552"/>
        <v>5000</v>
      </c>
      <c r="SJH48" s="363"/>
      <c r="SJI48" s="255">
        <f t="shared" si="6553"/>
        <v>5000</v>
      </c>
      <c r="SJJ48" s="363"/>
      <c r="SJK48" s="255">
        <f t="shared" si="6554"/>
        <v>5000</v>
      </c>
      <c r="SJL48" s="363"/>
      <c r="SJM48" s="255">
        <f t="shared" si="6555"/>
        <v>5000</v>
      </c>
      <c r="SJN48" s="363"/>
      <c r="SJO48" s="255">
        <f t="shared" si="6556"/>
        <v>5000</v>
      </c>
      <c r="SJP48" s="363"/>
      <c r="SJQ48" s="255">
        <f t="shared" si="6557"/>
        <v>5000</v>
      </c>
      <c r="SJR48" s="363"/>
      <c r="SJS48" s="255">
        <f t="shared" si="6558"/>
        <v>5000</v>
      </c>
      <c r="SJT48" s="363"/>
      <c r="SJU48" s="255">
        <f t="shared" si="6559"/>
        <v>5000</v>
      </c>
      <c r="SJV48" s="363"/>
      <c r="SJW48" s="255">
        <f t="shared" si="6560"/>
        <v>5000</v>
      </c>
      <c r="SJX48" s="363"/>
      <c r="SJY48" s="255">
        <f t="shared" si="6561"/>
        <v>5000</v>
      </c>
      <c r="SJZ48" s="363"/>
      <c r="SKA48" s="255">
        <f t="shared" si="6562"/>
        <v>5000</v>
      </c>
      <c r="SKB48" s="363"/>
      <c r="SKC48" s="255">
        <f t="shared" si="6563"/>
        <v>5000</v>
      </c>
      <c r="SKD48" s="363"/>
      <c r="SKE48" s="255">
        <f t="shared" si="6564"/>
        <v>5000</v>
      </c>
      <c r="SKF48" s="363"/>
      <c r="SKG48" s="255">
        <f t="shared" si="6565"/>
        <v>5000</v>
      </c>
      <c r="SKH48" s="363"/>
      <c r="SKI48" s="255">
        <f t="shared" si="6566"/>
        <v>5000</v>
      </c>
      <c r="SKJ48" s="363"/>
      <c r="SKK48" s="255">
        <f t="shared" si="6567"/>
        <v>5000</v>
      </c>
      <c r="SKL48" s="363"/>
      <c r="SKM48" s="255">
        <f t="shared" si="6568"/>
        <v>5000</v>
      </c>
      <c r="SKN48" s="363"/>
      <c r="SKO48" s="255">
        <f t="shared" si="6569"/>
        <v>5000</v>
      </c>
      <c r="SKP48" s="363"/>
      <c r="SKQ48" s="255">
        <f t="shared" si="6570"/>
        <v>5000</v>
      </c>
      <c r="SKR48" s="363"/>
      <c r="SKS48" s="255">
        <f t="shared" si="6571"/>
        <v>5000</v>
      </c>
      <c r="SKT48" s="363"/>
      <c r="SKU48" s="255">
        <f t="shared" si="6572"/>
        <v>5000</v>
      </c>
      <c r="SKV48" s="363"/>
      <c r="SKW48" s="255">
        <f t="shared" si="6573"/>
        <v>5000</v>
      </c>
      <c r="SKX48" s="363"/>
      <c r="SKY48" s="255">
        <f t="shared" si="6574"/>
        <v>5000</v>
      </c>
      <c r="SKZ48" s="363"/>
      <c r="SLA48" s="255">
        <f t="shared" si="6575"/>
        <v>5000</v>
      </c>
      <c r="SLB48" s="363"/>
      <c r="SLC48" s="255">
        <f t="shared" si="6576"/>
        <v>5000</v>
      </c>
      <c r="SLD48" s="363"/>
      <c r="SLE48" s="255">
        <f t="shared" si="6577"/>
        <v>5000</v>
      </c>
      <c r="SLF48" s="363"/>
      <c r="SLG48" s="255">
        <f t="shared" si="6578"/>
        <v>5000</v>
      </c>
      <c r="SLH48" s="363"/>
      <c r="SLI48" s="255">
        <f t="shared" si="6579"/>
        <v>5000</v>
      </c>
      <c r="SLJ48" s="363"/>
      <c r="SLK48" s="255">
        <f t="shared" si="6580"/>
        <v>5000</v>
      </c>
      <c r="SLL48" s="363"/>
      <c r="SLM48" s="255">
        <f t="shared" si="6581"/>
        <v>5000</v>
      </c>
      <c r="SLN48" s="363"/>
      <c r="SLO48" s="255">
        <f t="shared" si="6582"/>
        <v>5000</v>
      </c>
      <c r="SLP48" s="363"/>
      <c r="SLQ48" s="255">
        <f t="shared" si="6583"/>
        <v>5000</v>
      </c>
      <c r="SLR48" s="363"/>
      <c r="SLS48" s="255">
        <f t="shared" si="6584"/>
        <v>5000</v>
      </c>
      <c r="SLT48" s="363"/>
      <c r="SLU48" s="255">
        <f t="shared" si="6585"/>
        <v>5000</v>
      </c>
      <c r="SLV48" s="363"/>
      <c r="SLW48" s="255">
        <f t="shared" si="6586"/>
        <v>5000</v>
      </c>
      <c r="SLX48" s="363"/>
      <c r="SLY48" s="255">
        <f t="shared" si="6587"/>
        <v>5000</v>
      </c>
      <c r="SLZ48" s="363"/>
      <c r="SMA48" s="255">
        <f t="shared" si="6588"/>
        <v>5000</v>
      </c>
      <c r="SMB48" s="363"/>
      <c r="SMC48" s="255">
        <f t="shared" si="6589"/>
        <v>5000</v>
      </c>
      <c r="SMD48" s="363"/>
      <c r="SME48" s="255">
        <f t="shared" si="6590"/>
        <v>5000</v>
      </c>
      <c r="SMF48" s="363"/>
      <c r="SMG48" s="255">
        <f t="shared" si="6591"/>
        <v>5000</v>
      </c>
      <c r="SMH48" s="363"/>
      <c r="SMI48" s="255">
        <f t="shared" si="6592"/>
        <v>5000</v>
      </c>
      <c r="SMJ48" s="363"/>
      <c r="SMK48" s="255">
        <f t="shared" si="6593"/>
        <v>5000</v>
      </c>
      <c r="SML48" s="363"/>
      <c r="SMM48" s="255">
        <f t="shared" si="6594"/>
        <v>5000</v>
      </c>
      <c r="SMN48" s="363"/>
      <c r="SMO48" s="255">
        <f t="shared" si="6595"/>
        <v>5000</v>
      </c>
      <c r="SMP48" s="363"/>
      <c r="SMQ48" s="255">
        <f t="shared" si="6596"/>
        <v>5000</v>
      </c>
      <c r="SMR48" s="363"/>
      <c r="SMS48" s="255">
        <f t="shared" si="6597"/>
        <v>5000</v>
      </c>
      <c r="SMT48" s="363"/>
      <c r="SMU48" s="255">
        <f t="shared" si="6598"/>
        <v>5000</v>
      </c>
      <c r="SMV48" s="363"/>
      <c r="SMW48" s="255">
        <f t="shared" si="6599"/>
        <v>5000</v>
      </c>
      <c r="SMX48" s="363"/>
      <c r="SMY48" s="255">
        <f t="shared" si="6600"/>
        <v>5000</v>
      </c>
      <c r="SMZ48" s="363"/>
      <c r="SNA48" s="255">
        <f t="shared" si="6601"/>
        <v>5000</v>
      </c>
      <c r="SNB48" s="363"/>
      <c r="SNC48" s="255">
        <f t="shared" si="6602"/>
        <v>5000</v>
      </c>
      <c r="SND48" s="363"/>
      <c r="SNE48" s="255">
        <f t="shared" si="6603"/>
        <v>5000</v>
      </c>
      <c r="SNF48" s="363"/>
      <c r="SNG48" s="255">
        <f t="shared" si="6604"/>
        <v>5000</v>
      </c>
      <c r="SNH48" s="363"/>
      <c r="SNI48" s="255">
        <f t="shared" si="6605"/>
        <v>5000</v>
      </c>
      <c r="SNJ48" s="363"/>
      <c r="SNK48" s="255">
        <f t="shared" si="6606"/>
        <v>5000</v>
      </c>
      <c r="SNL48" s="363"/>
      <c r="SNM48" s="255">
        <f t="shared" si="6607"/>
        <v>5000</v>
      </c>
      <c r="SNN48" s="363"/>
      <c r="SNO48" s="255">
        <f t="shared" si="6608"/>
        <v>5000</v>
      </c>
      <c r="SNP48" s="363"/>
      <c r="SNQ48" s="255">
        <f t="shared" si="6609"/>
        <v>5000</v>
      </c>
      <c r="SNR48" s="363"/>
      <c r="SNS48" s="255">
        <f t="shared" si="6610"/>
        <v>5000</v>
      </c>
      <c r="SNT48" s="363"/>
      <c r="SNU48" s="255">
        <f t="shared" si="6611"/>
        <v>5000</v>
      </c>
      <c r="SNV48" s="363"/>
      <c r="SNW48" s="255">
        <f t="shared" si="6612"/>
        <v>5000</v>
      </c>
      <c r="SNX48" s="363"/>
      <c r="SNY48" s="255">
        <f t="shared" si="6613"/>
        <v>5000</v>
      </c>
      <c r="SNZ48" s="363"/>
      <c r="SOA48" s="255">
        <f t="shared" si="6614"/>
        <v>5000</v>
      </c>
      <c r="SOB48" s="363"/>
      <c r="SOC48" s="255">
        <f t="shared" si="6615"/>
        <v>5000</v>
      </c>
      <c r="SOD48" s="363"/>
      <c r="SOE48" s="255">
        <f t="shared" si="6616"/>
        <v>5000</v>
      </c>
      <c r="SOF48" s="363"/>
      <c r="SOG48" s="255">
        <f t="shared" si="6617"/>
        <v>5000</v>
      </c>
      <c r="SOH48" s="363"/>
      <c r="SOI48" s="255">
        <f t="shared" si="6618"/>
        <v>5000</v>
      </c>
      <c r="SOJ48" s="363"/>
      <c r="SOK48" s="255">
        <f t="shared" si="6619"/>
        <v>5000</v>
      </c>
      <c r="SOL48" s="363"/>
      <c r="SOM48" s="255">
        <f t="shared" si="6620"/>
        <v>5000</v>
      </c>
      <c r="SON48" s="363"/>
      <c r="SOO48" s="255">
        <f t="shared" si="6621"/>
        <v>5000</v>
      </c>
      <c r="SOP48" s="363"/>
      <c r="SOQ48" s="255">
        <f t="shared" si="6622"/>
        <v>5000</v>
      </c>
      <c r="SOR48" s="363"/>
      <c r="SOS48" s="255">
        <f t="shared" si="6623"/>
        <v>5000</v>
      </c>
      <c r="SOT48" s="363"/>
      <c r="SOU48" s="255">
        <f t="shared" si="6624"/>
        <v>5000</v>
      </c>
      <c r="SOV48" s="363"/>
      <c r="SOW48" s="255">
        <f t="shared" si="6625"/>
        <v>5000</v>
      </c>
      <c r="SOX48" s="363"/>
      <c r="SOY48" s="255">
        <f t="shared" si="6626"/>
        <v>5000</v>
      </c>
      <c r="SOZ48" s="363"/>
      <c r="SPA48" s="255">
        <f t="shared" si="6627"/>
        <v>5000</v>
      </c>
      <c r="SPB48" s="363"/>
      <c r="SPC48" s="255">
        <f t="shared" si="6628"/>
        <v>5000</v>
      </c>
      <c r="SPD48" s="363"/>
      <c r="SPE48" s="255">
        <f t="shared" si="6629"/>
        <v>5000</v>
      </c>
      <c r="SPF48" s="363"/>
      <c r="SPG48" s="255">
        <f t="shared" si="6630"/>
        <v>5000</v>
      </c>
      <c r="SPH48" s="363"/>
      <c r="SPI48" s="255">
        <f t="shared" si="6631"/>
        <v>5000</v>
      </c>
      <c r="SPJ48" s="363"/>
      <c r="SPK48" s="255">
        <f t="shared" si="6632"/>
        <v>5000</v>
      </c>
      <c r="SPL48" s="363"/>
      <c r="SPM48" s="255">
        <f t="shared" si="6633"/>
        <v>5000</v>
      </c>
      <c r="SPN48" s="363"/>
      <c r="SPO48" s="255">
        <f t="shared" si="6634"/>
        <v>5000</v>
      </c>
      <c r="SPP48" s="363"/>
      <c r="SPQ48" s="255">
        <f t="shared" si="6635"/>
        <v>5000</v>
      </c>
      <c r="SPR48" s="363"/>
      <c r="SPS48" s="255">
        <f t="shared" si="6636"/>
        <v>5000</v>
      </c>
      <c r="SPT48" s="363"/>
      <c r="SPU48" s="255">
        <f t="shared" si="6637"/>
        <v>5000</v>
      </c>
      <c r="SPV48" s="363"/>
      <c r="SPW48" s="255">
        <f t="shared" si="6638"/>
        <v>5000</v>
      </c>
      <c r="SPX48" s="363"/>
      <c r="SPY48" s="255">
        <f t="shared" si="6639"/>
        <v>5000</v>
      </c>
      <c r="SPZ48" s="363"/>
      <c r="SQA48" s="255">
        <f t="shared" si="6640"/>
        <v>5000</v>
      </c>
      <c r="SQB48" s="363"/>
      <c r="SQC48" s="255">
        <f t="shared" si="6641"/>
        <v>5000</v>
      </c>
      <c r="SQD48" s="363"/>
      <c r="SQE48" s="255">
        <f t="shared" si="6642"/>
        <v>5000</v>
      </c>
      <c r="SQF48" s="363"/>
      <c r="SQG48" s="255">
        <f t="shared" si="6643"/>
        <v>5000</v>
      </c>
      <c r="SQH48" s="363"/>
      <c r="SQI48" s="255">
        <f t="shared" si="6644"/>
        <v>5000</v>
      </c>
      <c r="SQJ48" s="363"/>
      <c r="SQK48" s="255">
        <f t="shared" si="6645"/>
        <v>5000</v>
      </c>
      <c r="SQL48" s="363"/>
      <c r="SQM48" s="255">
        <f t="shared" si="6646"/>
        <v>5000</v>
      </c>
      <c r="SQN48" s="363"/>
      <c r="SQO48" s="255">
        <f t="shared" si="6647"/>
        <v>5000</v>
      </c>
      <c r="SQP48" s="363"/>
      <c r="SQQ48" s="255">
        <f t="shared" si="6648"/>
        <v>5000</v>
      </c>
      <c r="SQR48" s="363"/>
      <c r="SQS48" s="255">
        <f t="shared" si="6649"/>
        <v>5000</v>
      </c>
      <c r="SQT48" s="363"/>
      <c r="SQU48" s="255">
        <f t="shared" si="6650"/>
        <v>5000</v>
      </c>
      <c r="SQV48" s="363"/>
      <c r="SQW48" s="255">
        <f t="shared" si="6651"/>
        <v>5000</v>
      </c>
      <c r="SQX48" s="363"/>
      <c r="SQY48" s="255">
        <f t="shared" si="6652"/>
        <v>5000</v>
      </c>
      <c r="SQZ48" s="363"/>
      <c r="SRA48" s="255">
        <f t="shared" si="6653"/>
        <v>5000</v>
      </c>
      <c r="SRB48" s="363"/>
      <c r="SRC48" s="255">
        <f t="shared" si="6654"/>
        <v>5000</v>
      </c>
      <c r="SRD48" s="363"/>
      <c r="SRE48" s="255">
        <f t="shared" si="6655"/>
        <v>5000</v>
      </c>
      <c r="SRF48" s="363"/>
      <c r="SRG48" s="255">
        <f t="shared" si="6656"/>
        <v>5000</v>
      </c>
      <c r="SRH48" s="363"/>
      <c r="SRI48" s="255">
        <f t="shared" si="6657"/>
        <v>5000</v>
      </c>
      <c r="SRJ48" s="363"/>
      <c r="SRK48" s="255">
        <f t="shared" si="6658"/>
        <v>5000</v>
      </c>
      <c r="SRL48" s="363"/>
      <c r="SRM48" s="255">
        <f t="shared" si="6659"/>
        <v>5000</v>
      </c>
      <c r="SRN48" s="363"/>
      <c r="SRO48" s="255">
        <f t="shared" si="6660"/>
        <v>5000</v>
      </c>
      <c r="SRP48" s="363"/>
      <c r="SRQ48" s="255">
        <f t="shared" si="6661"/>
        <v>5000</v>
      </c>
      <c r="SRR48" s="363"/>
      <c r="SRS48" s="255">
        <f t="shared" si="6662"/>
        <v>5000</v>
      </c>
      <c r="SRT48" s="363"/>
      <c r="SRU48" s="255">
        <f t="shared" si="6663"/>
        <v>5000</v>
      </c>
      <c r="SRV48" s="363"/>
      <c r="SRW48" s="255">
        <f t="shared" si="6664"/>
        <v>5000</v>
      </c>
      <c r="SRX48" s="363"/>
      <c r="SRY48" s="255">
        <f t="shared" si="6665"/>
        <v>5000</v>
      </c>
      <c r="SRZ48" s="363"/>
      <c r="SSA48" s="255">
        <f t="shared" si="6666"/>
        <v>5000</v>
      </c>
      <c r="SSB48" s="363"/>
      <c r="SSC48" s="255">
        <f t="shared" si="6667"/>
        <v>5000</v>
      </c>
      <c r="SSD48" s="363"/>
      <c r="SSE48" s="255">
        <f t="shared" si="6668"/>
        <v>5000</v>
      </c>
      <c r="SSF48" s="363"/>
      <c r="SSG48" s="255">
        <f t="shared" si="6669"/>
        <v>5000</v>
      </c>
      <c r="SSH48" s="363"/>
      <c r="SSI48" s="255">
        <f t="shared" si="6670"/>
        <v>5000</v>
      </c>
      <c r="SSJ48" s="363"/>
      <c r="SSK48" s="255">
        <f t="shared" si="6671"/>
        <v>5000</v>
      </c>
      <c r="SSL48" s="363"/>
      <c r="SSM48" s="255">
        <f t="shared" si="6672"/>
        <v>5000</v>
      </c>
      <c r="SSN48" s="363"/>
      <c r="SSO48" s="255">
        <f t="shared" si="6673"/>
        <v>5000</v>
      </c>
      <c r="SSP48" s="363"/>
      <c r="SSQ48" s="255">
        <f t="shared" si="6674"/>
        <v>5000</v>
      </c>
      <c r="SSR48" s="363"/>
      <c r="SSS48" s="255">
        <f t="shared" si="6675"/>
        <v>5000</v>
      </c>
      <c r="SST48" s="363"/>
      <c r="SSU48" s="255">
        <f t="shared" si="6676"/>
        <v>5000</v>
      </c>
      <c r="SSV48" s="363"/>
      <c r="SSW48" s="255">
        <f t="shared" si="6677"/>
        <v>5000</v>
      </c>
      <c r="SSX48" s="363"/>
      <c r="SSY48" s="255">
        <f t="shared" si="6678"/>
        <v>5000</v>
      </c>
      <c r="SSZ48" s="363"/>
      <c r="STA48" s="255">
        <f t="shared" si="6679"/>
        <v>5000</v>
      </c>
      <c r="STB48" s="363"/>
      <c r="STC48" s="255">
        <f t="shared" si="6680"/>
        <v>5000</v>
      </c>
      <c r="STD48" s="363"/>
      <c r="STE48" s="255">
        <f t="shared" si="6681"/>
        <v>5000</v>
      </c>
      <c r="STF48" s="363"/>
      <c r="STG48" s="255">
        <f t="shared" si="6682"/>
        <v>5000</v>
      </c>
      <c r="STH48" s="363"/>
      <c r="STI48" s="255">
        <f t="shared" si="6683"/>
        <v>5000</v>
      </c>
      <c r="STJ48" s="363"/>
      <c r="STK48" s="255">
        <f t="shared" si="6684"/>
        <v>5000</v>
      </c>
      <c r="STL48" s="363"/>
      <c r="STM48" s="255">
        <f t="shared" si="6685"/>
        <v>5000</v>
      </c>
      <c r="STN48" s="363"/>
      <c r="STO48" s="255">
        <f t="shared" si="6686"/>
        <v>5000</v>
      </c>
      <c r="STP48" s="363"/>
      <c r="STQ48" s="255">
        <f t="shared" si="6687"/>
        <v>5000</v>
      </c>
      <c r="STR48" s="363"/>
      <c r="STS48" s="255">
        <f t="shared" si="6688"/>
        <v>5000</v>
      </c>
      <c r="STT48" s="363"/>
      <c r="STU48" s="255">
        <f t="shared" si="6689"/>
        <v>5000</v>
      </c>
      <c r="STV48" s="363"/>
      <c r="STW48" s="255">
        <f t="shared" si="6690"/>
        <v>5000</v>
      </c>
      <c r="STX48" s="363"/>
      <c r="STY48" s="255">
        <f t="shared" si="6691"/>
        <v>5000</v>
      </c>
      <c r="STZ48" s="363"/>
      <c r="SUA48" s="255">
        <f t="shared" si="6692"/>
        <v>5000</v>
      </c>
      <c r="SUB48" s="363"/>
      <c r="SUC48" s="255">
        <f t="shared" si="6693"/>
        <v>5000</v>
      </c>
      <c r="SUD48" s="363"/>
      <c r="SUE48" s="255">
        <f t="shared" si="6694"/>
        <v>5000</v>
      </c>
      <c r="SUF48" s="363"/>
      <c r="SUG48" s="255">
        <f t="shared" si="6695"/>
        <v>5000</v>
      </c>
      <c r="SUH48" s="363"/>
      <c r="SUI48" s="255">
        <f t="shared" si="6696"/>
        <v>5000</v>
      </c>
      <c r="SUJ48" s="363"/>
      <c r="SUK48" s="255">
        <f t="shared" si="6697"/>
        <v>5000</v>
      </c>
      <c r="SUL48" s="363"/>
      <c r="SUM48" s="255">
        <f t="shared" si="6698"/>
        <v>5000</v>
      </c>
      <c r="SUN48" s="363"/>
      <c r="SUO48" s="255">
        <f t="shared" si="6699"/>
        <v>5000</v>
      </c>
      <c r="SUP48" s="363"/>
      <c r="SUQ48" s="255">
        <f t="shared" si="6700"/>
        <v>5000</v>
      </c>
      <c r="SUR48" s="363"/>
      <c r="SUS48" s="255">
        <f t="shared" si="6701"/>
        <v>5000</v>
      </c>
      <c r="SUT48" s="363"/>
      <c r="SUU48" s="255">
        <f t="shared" si="6702"/>
        <v>5000</v>
      </c>
      <c r="SUV48" s="363"/>
      <c r="SUW48" s="255">
        <f t="shared" si="6703"/>
        <v>5000</v>
      </c>
      <c r="SUX48" s="363"/>
      <c r="SUY48" s="255">
        <f t="shared" si="6704"/>
        <v>5000</v>
      </c>
      <c r="SUZ48" s="363"/>
      <c r="SVA48" s="255">
        <f t="shared" si="6705"/>
        <v>5000</v>
      </c>
      <c r="SVB48" s="363"/>
      <c r="SVC48" s="255">
        <f t="shared" si="6706"/>
        <v>5000</v>
      </c>
      <c r="SVD48" s="363"/>
      <c r="SVE48" s="255">
        <f t="shared" si="6707"/>
        <v>5000</v>
      </c>
      <c r="SVF48" s="363"/>
      <c r="SVG48" s="255">
        <f t="shared" si="6708"/>
        <v>5000</v>
      </c>
      <c r="SVH48" s="363"/>
      <c r="SVI48" s="255">
        <f t="shared" si="6709"/>
        <v>5000</v>
      </c>
      <c r="SVJ48" s="363"/>
      <c r="SVK48" s="255">
        <f t="shared" si="6710"/>
        <v>5000</v>
      </c>
      <c r="SVL48" s="363"/>
      <c r="SVM48" s="255">
        <f t="shared" si="6711"/>
        <v>5000</v>
      </c>
      <c r="SVN48" s="363"/>
      <c r="SVO48" s="255">
        <f t="shared" si="6712"/>
        <v>5000</v>
      </c>
      <c r="SVP48" s="363"/>
      <c r="SVQ48" s="255">
        <f t="shared" si="6713"/>
        <v>5000</v>
      </c>
      <c r="SVR48" s="363"/>
      <c r="SVS48" s="255">
        <f t="shared" si="6714"/>
        <v>5000</v>
      </c>
      <c r="SVT48" s="363"/>
      <c r="SVU48" s="255">
        <f t="shared" si="6715"/>
        <v>5000</v>
      </c>
      <c r="SVV48" s="363"/>
      <c r="SVW48" s="255">
        <f t="shared" si="6716"/>
        <v>5000</v>
      </c>
      <c r="SVX48" s="363"/>
      <c r="SVY48" s="255">
        <f t="shared" si="6717"/>
        <v>5000</v>
      </c>
      <c r="SVZ48" s="363"/>
      <c r="SWA48" s="255">
        <f t="shared" si="6718"/>
        <v>5000</v>
      </c>
      <c r="SWB48" s="363"/>
      <c r="SWC48" s="255">
        <f t="shared" si="6719"/>
        <v>5000</v>
      </c>
      <c r="SWD48" s="363"/>
      <c r="SWE48" s="255">
        <f t="shared" si="6720"/>
        <v>5000</v>
      </c>
      <c r="SWF48" s="363"/>
      <c r="SWG48" s="255">
        <f t="shared" si="6721"/>
        <v>5000</v>
      </c>
      <c r="SWH48" s="363"/>
      <c r="SWI48" s="255">
        <f t="shared" si="6722"/>
        <v>5000</v>
      </c>
      <c r="SWJ48" s="363"/>
      <c r="SWK48" s="255">
        <f t="shared" si="6723"/>
        <v>5000</v>
      </c>
      <c r="SWL48" s="363"/>
      <c r="SWM48" s="255">
        <f t="shared" si="6724"/>
        <v>5000</v>
      </c>
      <c r="SWN48" s="363"/>
      <c r="SWO48" s="255">
        <f t="shared" si="6725"/>
        <v>5000</v>
      </c>
      <c r="SWP48" s="363"/>
      <c r="SWQ48" s="255">
        <f t="shared" si="6726"/>
        <v>5000</v>
      </c>
      <c r="SWR48" s="363"/>
      <c r="SWS48" s="255">
        <f t="shared" si="6727"/>
        <v>5000</v>
      </c>
      <c r="SWT48" s="363"/>
      <c r="SWU48" s="255">
        <f t="shared" si="6728"/>
        <v>5000</v>
      </c>
      <c r="SWV48" s="363"/>
      <c r="SWW48" s="255">
        <f t="shared" si="6729"/>
        <v>5000</v>
      </c>
      <c r="SWX48" s="363"/>
      <c r="SWY48" s="255">
        <f t="shared" si="6730"/>
        <v>5000</v>
      </c>
      <c r="SWZ48" s="363"/>
      <c r="SXA48" s="255">
        <f t="shared" si="6731"/>
        <v>5000</v>
      </c>
      <c r="SXB48" s="363"/>
      <c r="SXC48" s="255">
        <f t="shared" si="6732"/>
        <v>5000</v>
      </c>
      <c r="SXD48" s="363"/>
      <c r="SXE48" s="255">
        <f t="shared" si="6733"/>
        <v>5000</v>
      </c>
      <c r="SXF48" s="363"/>
      <c r="SXG48" s="255">
        <f t="shared" si="6734"/>
        <v>5000</v>
      </c>
      <c r="SXH48" s="363"/>
      <c r="SXI48" s="255">
        <f t="shared" si="6735"/>
        <v>5000</v>
      </c>
      <c r="SXJ48" s="363"/>
      <c r="SXK48" s="255">
        <f t="shared" si="6736"/>
        <v>5000</v>
      </c>
      <c r="SXL48" s="363"/>
      <c r="SXM48" s="255">
        <f t="shared" si="6737"/>
        <v>5000</v>
      </c>
      <c r="SXN48" s="363"/>
      <c r="SXO48" s="255">
        <f t="shared" si="6738"/>
        <v>5000</v>
      </c>
      <c r="SXP48" s="363"/>
      <c r="SXQ48" s="255">
        <f t="shared" si="6739"/>
        <v>5000</v>
      </c>
      <c r="SXR48" s="363"/>
      <c r="SXS48" s="255">
        <f t="shared" si="6740"/>
        <v>5000</v>
      </c>
      <c r="SXT48" s="363"/>
      <c r="SXU48" s="255">
        <f t="shared" si="6741"/>
        <v>5000</v>
      </c>
      <c r="SXV48" s="363"/>
      <c r="SXW48" s="255">
        <f t="shared" si="6742"/>
        <v>5000</v>
      </c>
      <c r="SXX48" s="363"/>
      <c r="SXY48" s="255">
        <f t="shared" si="6743"/>
        <v>5000</v>
      </c>
      <c r="SXZ48" s="363"/>
      <c r="SYA48" s="255">
        <f t="shared" si="6744"/>
        <v>5000</v>
      </c>
      <c r="SYB48" s="363"/>
      <c r="SYC48" s="255">
        <f t="shared" si="6745"/>
        <v>5000</v>
      </c>
      <c r="SYD48" s="363"/>
      <c r="SYE48" s="255">
        <f t="shared" si="6746"/>
        <v>5000</v>
      </c>
      <c r="SYF48" s="363"/>
      <c r="SYG48" s="255">
        <f t="shared" si="6747"/>
        <v>5000</v>
      </c>
      <c r="SYH48" s="363"/>
      <c r="SYI48" s="255">
        <f t="shared" si="6748"/>
        <v>5000</v>
      </c>
      <c r="SYJ48" s="363"/>
      <c r="SYK48" s="255">
        <f t="shared" si="6749"/>
        <v>5000</v>
      </c>
      <c r="SYL48" s="363"/>
      <c r="SYM48" s="255">
        <f t="shared" si="6750"/>
        <v>5000</v>
      </c>
      <c r="SYN48" s="363"/>
      <c r="SYO48" s="255">
        <f t="shared" si="6751"/>
        <v>5000</v>
      </c>
      <c r="SYP48" s="363"/>
      <c r="SYQ48" s="255">
        <f t="shared" si="6752"/>
        <v>5000</v>
      </c>
      <c r="SYR48" s="363"/>
      <c r="SYS48" s="255">
        <f t="shared" si="6753"/>
        <v>5000</v>
      </c>
      <c r="SYT48" s="363"/>
      <c r="SYU48" s="255">
        <f t="shared" si="6754"/>
        <v>5000</v>
      </c>
      <c r="SYV48" s="363"/>
      <c r="SYW48" s="255">
        <f t="shared" si="6755"/>
        <v>5000</v>
      </c>
      <c r="SYX48" s="363"/>
      <c r="SYY48" s="255">
        <f t="shared" si="6756"/>
        <v>5000</v>
      </c>
      <c r="SYZ48" s="363"/>
      <c r="SZA48" s="255">
        <f t="shared" si="6757"/>
        <v>5000</v>
      </c>
      <c r="SZB48" s="363"/>
      <c r="SZC48" s="255">
        <f t="shared" si="6758"/>
        <v>5000</v>
      </c>
      <c r="SZD48" s="363"/>
      <c r="SZE48" s="255">
        <f t="shared" si="6759"/>
        <v>5000</v>
      </c>
      <c r="SZF48" s="363"/>
      <c r="SZG48" s="255">
        <f t="shared" si="6760"/>
        <v>5000</v>
      </c>
      <c r="SZH48" s="363"/>
      <c r="SZI48" s="255">
        <f t="shared" si="6761"/>
        <v>5000</v>
      </c>
      <c r="SZJ48" s="363"/>
      <c r="SZK48" s="255">
        <f t="shared" si="6762"/>
        <v>5000</v>
      </c>
      <c r="SZL48" s="363"/>
      <c r="SZM48" s="255">
        <f t="shared" si="6763"/>
        <v>5000</v>
      </c>
      <c r="SZN48" s="363"/>
      <c r="SZO48" s="255">
        <f t="shared" si="6764"/>
        <v>5000</v>
      </c>
      <c r="SZP48" s="363"/>
      <c r="SZQ48" s="255">
        <f t="shared" si="6765"/>
        <v>5000</v>
      </c>
      <c r="SZR48" s="363"/>
      <c r="SZS48" s="255">
        <f t="shared" si="6766"/>
        <v>5000</v>
      </c>
      <c r="SZT48" s="363"/>
      <c r="SZU48" s="255">
        <f t="shared" si="6767"/>
        <v>5000</v>
      </c>
      <c r="SZV48" s="363"/>
      <c r="SZW48" s="255">
        <f t="shared" si="6768"/>
        <v>5000</v>
      </c>
      <c r="SZX48" s="363"/>
      <c r="SZY48" s="255">
        <f t="shared" si="6769"/>
        <v>5000</v>
      </c>
      <c r="SZZ48" s="363"/>
      <c r="TAA48" s="255">
        <f t="shared" si="6770"/>
        <v>5000</v>
      </c>
      <c r="TAB48" s="363"/>
      <c r="TAC48" s="255">
        <f t="shared" si="6771"/>
        <v>5000</v>
      </c>
      <c r="TAD48" s="363"/>
      <c r="TAE48" s="255">
        <f t="shared" si="6772"/>
        <v>5000</v>
      </c>
      <c r="TAF48" s="363"/>
      <c r="TAG48" s="255">
        <f t="shared" si="6773"/>
        <v>5000</v>
      </c>
      <c r="TAH48" s="363"/>
      <c r="TAI48" s="255">
        <f t="shared" si="6774"/>
        <v>5000</v>
      </c>
      <c r="TAJ48" s="363"/>
      <c r="TAK48" s="255">
        <f t="shared" si="6775"/>
        <v>5000</v>
      </c>
      <c r="TAL48" s="363"/>
      <c r="TAM48" s="255">
        <f t="shared" si="6776"/>
        <v>5000</v>
      </c>
      <c r="TAN48" s="363"/>
      <c r="TAO48" s="255">
        <f t="shared" si="6777"/>
        <v>5000</v>
      </c>
      <c r="TAP48" s="363"/>
      <c r="TAQ48" s="255">
        <f t="shared" si="6778"/>
        <v>5000</v>
      </c>
      <c r="TAR48" s="363"/>
      <c r="TAS48" s="255">
        <f t="shared" si="6779"/>
        <v>5000</v>
      </c>
      <c r="TAT48" s="363"/>
      <c r="TAU48" s="255">
        <f t="shared" si="6780"/>
        <v>5000</v>
      </c>
      <c r="TAV48" s="363"/>
      <c r="TAW48" s="255">
        <f t="shared" si="6781"/>
        <v>5000</v>
      </c>
      <c r="TAX48" s="363"/>
      <c r="TAY48" s="255">
        <f t="shared" si="6782"/>
        <v>5000</v>
      </c>
      <c r="TAZ48" s="363"/>
      <c r="TBA48" s="255">
        <f t="shared" si="6783"/>
        <v>5000</v>
      </c>
      <c r="TBB48" s="363"/>
      <c r="TBC48" s="255">
        <f t="shared" si="6784"/>
        <v>5000</v>
      </c>
      <c r="TBD48" s="363"/>
      <c r="TBE48" s="255">
        <f t="shared" si="6785"/>
        <v>5000</v>
      </c>
      <c r="TBF48" s="363"/>
      <c r="TBG48" s="255">
        <f t="shared" si="6786"/>
        <v>5000</v>
      </c>
      <c r="TBH48" s="363"/>
      <c r="TBI48" s="255">
        <f t="shared" si="6787"/>
        <v>5000</v>
      </c>
      <c r="TBJ48" s="363"/>
      <c r="TBK48" s="255">
        <f t="shared" si="6788"/>
        <v>5000</v>
      </c>
      <c r="TBL48" s="363"/>
      <c r="TBM48" s="255">
        <f t="shared" si="6789"/>
        <v>5000</v>
      </c>
      <c r="TBN48" s="363"/>
      <c r="TBO48" s="255">
        <f t="shared" si="6790"/>
        <v>5000</v>
      </c>
      <c r="TBP48" s="363"/>
      <c r="TBQ48" s="255">
        <f t="shared" si="6791"/>
        <v>5000</v>
      </c>
      <c r="TBR48" s="363"/>
      <c r="TBS48" s="255">
        <f t="shared" si="6792"/>
        <v>5000</v>
      </c>
      <c r="TBT48" s="363"/>
      <c r="TBU48" s="255">
        <f t="shared" si="6793"/>
        <v>5000</v>
      </c>
      <c r="TBV48" s="363"/>
      <c r="TBW48" s="255">
        <f t="shared" si="6794"/>
        <v>5000</v>
      </c>
      <c r="TBX48" s="363"/>
      <c r="TBY48" s="255">
        <f t="shared" si="6795"/>
        <v>5000</v>
      </c>
      <c r="TBZ48" s="363"/>
      <c r="TCA48" s="255">
        <f t="shared" si="6796"/>
        <v>5000</v>
      </c>
      <c r="TCB48" s="363"/>
      <c r="TCC48" s="255">
        <f t="shared" si="6797"/>
        <v>5000</v>
      </c>
      <c r="TCD48" s="363"/>
      <c r="TCE48" s="255">
        <f t="shared" si="6798"/>
        <v>5000</v>
      </c>
      <c r="TCF48" s="363"/>
      <c r="TCG48" s="255">
        <f t="shared" si="6799"/>
        <v>5000</v>
      </c>
      <c r="TCH48" s="363"/>
      <c r="TCI48" s="255">
        <f t="shared" si="6800"/>
        <v>5000</v>
      </c>
      <c r="TCJ48" s="363"/>
      <c r="TCK48" s="255">
        <f t="shared" si="6801"/>
        <v>5000</v>
      </c>
      <c r="TCL48" s="363"/>
      <c r="TCM48" s="255">
        <f t="shared" si="6802"/>
        <v>5000</v>
      </c>
      <c r="TCN48" s="363"/>
      <c r="TCO48" s="255">
        <f t="shared" si="6803"/>
        <v>5000</v>
      </c>
      <c r="TCP48" s="363"/>
      <c r="TCQ48" s="255">
        <f t="shared" si="6804"/>
        <v>5000</v>
      </c>
      <c r="TCR48" s="363"/>
      <c r="TCS48" s="255">
        <f t="shared" si="6805"/>
        <v>5000</v>
      </c>
      <c r="TCT48" s="363"/>
      <c r="TCU48" s="255">
        <f t="shared" si="6806"/>
        <v>5000</v>
      </c>
      <c r="TCV48" s="363"/>
      <c r="TCW48" s="255">
        <f t="shared" si="6807"/>
        <v>5000</v>
      </c>
      <c r="TCX48" s="363"/>
      <c r="TCY48" s="255">
        <f t="shared" si="6808"/>
        <v>5000</v>
      </c>
      <c r="TCZ48" s="363"/>
      <c r="TDA48" s="255">
        <f t="shared" si="6809"/>
        <v>5000</v>
      </c>
      <c r="TDB48" s="363"/>
      <c r="TDC48" s="255">
        <f t="shared" si="6810"/>
        <v>5000</v>
      </c>
      <c r="TDD48" s="363"/>
      <c r="TDE48" s="255">
        <f t="shared" si="6811"/>
        <v>5000</v>
      </c>
      <c r="TDF48" s="363"/>
      <c r="TDG48" s="255">
        <f t="shared" si="6812"/>
        <v>5000</v>
      </c>
      <c r="TDH48" s="363"/>
      <c r="TDI48" s="255">
        <f t="shared" si="6813"/>
        <v>5000</v>
      </c>
      <c r="TDJ48" s="363"/>
      <c r="TDK48" s="255">
        <f t="shared" si="6814"/>
        <v>5000</v>
      </c>
      <c r="TDL48" s="363"/>
      <c r="TDM48" s="255">
        <f t="shared" si="6815"/>
        <v>5000</v>
      </c>
      <c r="TDN48" s="363"/>
      <c r="TDO48" s="255">
        <f t="shared" si="6816"/>
        <v>5000</v>
      </c>
      <c r="TDP48" s="363"/>
      <c r="TDQ48" s="255">
        <f t="shared" si="6817"/>
        <v>5000</v>
      </c>
      <c r="TDR48" s="363"/>
      <c r="TDS48" s="255">
        <f t="shared" si="6818"/>
        <v>5000</v>
      </c>
      <c r="TDT48" s="363"/>
      <c r="TDU48" s="255">
        <f t="shared" si="6819"/>
        <v>5000</v>
      </c>
      <c r="TDV48" s="363"/>
      <c r="TDW48" s="255">
        <f t="shared" si="6820"/>
        <v>5000</v>
      </c>
      <c r="TDX48" s="363"/>
      <c r="TDY48" s="255">
        <f t="shared" si="6821"/>
        <v>5000</v>
      </c>
      <c r="TDZ48" s="363"/>
      <c r="TEA48" s="255">
        <f t="shared" si="6822"/>
        <v>5000</v>
      </c>
      <c r="TEB48" s="363"/>
      <c r="TEC48" s="255">
        <f t="shared" si="6823"/>
        <v>5000</v>
      </c>
      <c r="TED48" s="363"/>
      <c r="TEE48" s="255">
        <f t="shared" si="6824"/>
        <v>5000</v>
      </c>
      <c r="TEF48" s="363"/>
      <c r="TEG48" s="255">
        <f t="shared" si="6825"/>
        <v>5000</v>
      </c>
      <c r="TEH48" s="363"/>
      <c r="TEI48" s="255">
        <f t="shared" si="6826"/>
        <v>5000</v>
      </c>
      <c r="TEJ48" s="363"/>
      <c r="TEK48" s="255">
        <f t="shared" si="6827"/>
        <v>5000</v>
      </c>
      <c r="TEL48" s="363"/>
      <c r="TEM48" s="255">
        <f t="shared" si="6828"/>
        <v>5000</v>
      </c>
      <c r="TEN48" s="363"/>
      <c r="TEO48" s="255">
        <f t="shared" si="6829"/>
        <v>5000</v>
      </c>
      <c r="TEP48" s="363"/>
      <c r="TEQ48" s="255">
        <f t="shared" si="6830"/>
        <v>5000</v>
      </c>
      <c r="TER48" s="363"/>
      <c r="TES48" s="255">
        <f t="shared" si="6831"/>
        <v>5000</v>
      </c>
      <c r="TET48" s="363"/>
      <c r="TEU48" s="255">
        <f t="shared" si="6832"/>
        <v>5000</v>
      </c>
      <c r="TEV48" s="363"/>
      <c r="TEW48" s="255">
        <f t="shared" si="6833"/>
        <v>5000</v>
      </c>
      <c r="TEX48" s="363"/>
      <c r="TEY48" s="255">
        <f t="shared" si="6834"/>
        <v>5000</v>
      </c>
      <c r="TEZ48" s="363"/>
      <c r="TFA48" s="255">
        <f t="shared" si="6835"/>
        <v>5000</v>
      </c>
      <c r="TFB48" s="363"/>
      <c r="TFC48" s="255">
        <f t="shared" si="6836"/>
        <v>5000</v>
      </c>
      <c r="TFD48" s="363"/>
      <c r="TFE48" s="255">
        <f t="shared" si="6837"/>
        <v>5000</v>
      </c>
      <c r="TFF48" s="363"/>
      <c r="TFG48" s="255">
        <f t="shared" si="6838"/>
        <v>5000</v>
      </c>
      <c r="TFH48" s="363"/>
      <c r="TFI48" s="255">
        <f t="shared" si="6839"/>
        <v>5000</v>
      </c>
      <c r="TFJ48" s="363"/>
      <c r="TFK48" s="255">
        <f t="shared" si="6840"/>
        <v>5000</v>
      </c>
      <c r="TFL48" s="363"/>
      <c r="TFM48" s="255">
        <f t="shared" si="6841"/>
        <v>5000</v>
      </c>
      <c r="TFN48" s="363"/>
      <c r="TFO48" s="255">
        <f t="shared" si="6842"/>
        <v>5000</v>
      </c>
      <c r="TFP48" s="363"/>
      <c r="TFQ48" s="255">
        <f t="shared" si="6843"/>
        <v>5000</v>
      </c>
      <c r="TFR48" s="363"/>
      <c r="TFS48" s="255">
        <f t="shared" si="6844"/>
        <v>5000</v>
      </c>
      <c r="TFT48" s="363"/>
      <c r="TFU48" s="255">
        <f t="shared" si="6845"/>
        <v>5000</v>
      </c>
      <c r="TFV48" s="363"/>
      <c r="TFW48" s="255">
        <f t="shared" si="6846"/>
        <v>5000</v>
      </c>
      <c r="TFX48" s="363"/>
      <c r="TFY48" s="255">
        <f t="shared" si="6847"/>
        <v>5000</v>
      </c>
      <c r="TFZ48" s="363"/>
      <c r="TGA48" s="255">
        <f t="shared" si="6848"/>
        <v>5000</v>
      </c>
      <c r="TGB48" s="363"/>
      <c r="TGC48" s="255">
        <f t="shared" si="6849"/>
        <v>5000</v>
      </c>
      <c r="TGD48" s="363"/>
      <c r="TGE48" s="255">
        <f t="shared" si="6850"/>
        <v>5000</v>
      </c>
      <c r="TGF48" s="363"/>
      <c r="TGG48" s="255">
        <f t="shared" si="6851"/>
        <v>5000</v>
      </c>
      <c r="TGH48" s="363"/>
      <c r="TGI48" s="255">
        <f t="shared" si="6852"/>
        <v>5000</v>
      </c>
      <c r="TGJ48" s="363"/>
      <c r="TGK48" s="255">
        <f t="shared" si="6853"/>
        <v>5000</v>
      </c>
      <c r="TGL48" s="363"/>
      <c r="TGM48" s="255">
        <f t="shared" si="6854"/>
        <v>5000</v>
      </c>
      <c r="TGN48" s="363"/>
      <c r="TGO48" s="255">
        <f t="shared" si="6855"/>
        <v>5000</v>
      </c>
      <c r="TGP48" s="363"/>
      <c r="TGQ48" s="255">
        <f t="shared" si="6856"/>
        <v>5000</v>
      </c>
      <c r="TGR48" s="363"/>
      <c r="TGS48" s="255">
        <f t="shared" si="6857"/>
        <v>5000</v>
      </c>
      <c r="TGT48" s="363"/>
      <c r="TGU48" s="255">
        <f t="shared" si="6858"/>
        <v>5000</v>
      </c>
      <c r="TGV48" s="363"/>
      <c r="TGW48" s="255">
        <f t="shared" si="6859"/>
        <v>5000</v>
      </c>
      <c r="TGX48" s="363"/>
      <c r="TGY48" s="255">
        <f t="shared" si="6860"/>
        <v>5000</v>
      </c>
      <c r="TGZ48" s="363"/>
      <c r="THA48" s="255">
        <f t="shared" si="6861"/>
        <v>5000</v>
      </c>
      <c r="THB48" s="363"/>
      <c r="THC48" s="255">
        <f t="shared" si="6862"/>
        <v>5000</v>
      </c>
      <c r="THD48" s="363"/>
      <c r="THE48" s="255">
        <f t="shared" si="6863"/>
        <v>5000</v>
      </c>
      <c r="THF48" s="363"/>
      <c r="THG48" s="255">
        <f t="shared" si="6864"/>
        <v>5000</v>
      </c>
      <c r="THH48" s="363"/>
      <c r="THI48" s="255">
        <f t="shared" si="6865"/>
        <v>5000</v>
      </c>
      <c r="THJ48" s="363"/>
      <c r="THK48" s="255">
        <f t="shared" si="6866"/>
        <v>5000</v>
      </c>
      <c r="THL48" s="363"/>
      <c r="THM48" s="255">
        <f t="shared" si="6867"/>
        <v>5000</v>
      </c>
      <c r="THN48" s="363"/>
      <c r="THO48" s="255">
        <f t="shared" si="6868"/>
        <v>5000</v>
      </c>
      <c r="THP48" s="363"/>
      <c r="THQ48" s="255">
        <f t="shared" si="6869"/>
        <v>5000</v>
      </c>
      <c r="THR48" s="363"/>
      <c r="THS48" s="255">
        <f t="shared" si="6870"/>
        <v>5000</v>
      </c>
      <c r="THT48" s="363"/>
      <c r="THU48" s="255">
        <f t="shared" si="6871"/>
        <v>5000</v>
      </c>
      <c r="THV48" s="363"/>
      <c r="THW48" s="255">
        <f t="shared" si="6872"/>
        <v>5000</v>
      </c>
      <c r="THX48" s="363"/>
      <c r="THY48" s="255">
        <f t="shared" si="6873"/>
        <v>5000</v>
      </c>
      <c r="THZ48" s="363"/>
      <c r="TIA48" s="255">
        <f t="shared" si="6874"/>
        <v>5000</v>
      </c>
      <c r="TIB48" s="363"/>
      <c r="TIC48" s="255">
        <f t="shared" si="6875"/>
        <v>5000</v>
      </c>
      <c r="TID48" s="363"/>
      <c r="TIE48" s="255">
        <f t="shared" si="6876"/>
        <v>5000</v>
      </c>
      <c r="TIF48" s="363"/>
      <c r="TIG48" s="255">
        <f t="shared" si="6877"/>
        <v>5000</v>
      </c>
      <c r="TIH48" s="363"/>
      <c r="TII48" s="255">
        <f t="shared" si="6878"/>
        <v>5000</v>
      </c>
      <c r="TIJ48" s="363"/>
      <c r="TIK48" s="255">
        <f t="shared" si="6879"/>
        <v>5000</v>
      </c>
      <c r="TIL48" s="363"/>
      <c r="TIM48" s="255">
        <f t="shared" si="6880"/>
        <v>5000</v>
      </c>
      <c r="TIN48" s="363"/>
      <c r="TIO48" s="255">
        <f t="shared" si="6881"/>
        <v>5000</v>
      </c>
      <c r="TIP48" s="363"/>
      <c r="TIQ48" s="255">
        <f t="shared" si="6882"/>
        <v>5000</v>
      </c>
      <c r="TIR48" s="363"/>
      <c r="TIS48" s="255">
        <f t="shared" si="6883"/>
        <v>5000</v>
      </c>
      <c r="TIT48" s="363"/>
      <c r="TIU48" s="255">
        <f t="shared" si="6884"/>
        <v>5000</v>
      </c>
      <c r="TIV48" s="363"/>
      <c r="TIW48" s="255">
        <f t="shared" si="6885"/>
        <v>5000</v>
      </c>
      <c r="TIX48" s="363"/>
      <c r="TIY48" s="255">
        <f t="shared" si="6886"/>
        <v>5000</v>
      </c>
      <c r="TIZ48" s="363"/>
      <c r="TJA48" s="255">
        <f t="shared" si="6887"/>
        <v>5000</v>
      </c>
      <c r="TJB48" s="363"/>
      <c r="TJC48" s="255">
        <f t="shared" si="6888"/>
        <v>5000</v>
      </c>
      <c r="TJD48" s="363"/>
      <c r="TJE48" s="255">
        <f t="shared" si="6889"/>
        <v>5000</v>
      </c>
      <c r="TJF48" s="363"/>
      <c r="TJG48" s="255">
        <f t="shared" si="6890"/>
        <v>5000</v>
      </c>
      <c r="TJH48" s="363"/>
      <c r="TJI48" s="255">
        <f t="shared" si="6891"/>
        <v>5000</v>
      </c>
      <c r="TJJ48" s="363"/>
      <c r="TJK48" s="255">
        <f t="shared" si="6892"/>
        <v>5000</v>
      </c>
      <c r="TJL48" s="363"/>
      <c r="TJM48" s="255">
        <f t="shared" si="6893"/>
        <v>5000</v>
      </c>
      <c r="TJN48" s="363"/>
      <c r="TJO48" s="255">
        <f t="shared" si="6894"/>
        <v>5000</v>
      </c>
      <c r="TJP48" s="363"/>
      <c r="TJQ48" s="255">
        <f t="shared" si="6895"/>
        <v>5000</v>
      </c>
      <c r="TJR48" s="363"/>
      <c r="TJS48" s="255">
        <f t="shared" si="6896"/>
        <v>5000</v>
      </c>
      <c r="TJT48" s="363"/>
      <c r="TJU48" s="255">
        <f t="shared" si="6897"/>
        <v>5000</v>
      </c>
      <c r="TJV48" s="363"/>
      <c r="TJW48" s="255">
        <f t="shared" si="6898"/>
        <v>5000</v>
      </c>
      <c r="TJX48" s="363"/>
      <c r="TJY48" s="255">
        <f t="shared" si="6899"/>
        <v>5000</v>
      </c>
      <c r="TJZ48" s="363"/>
      <c r="TKA48" s="255">
        <f t="shared" si="6900"/>
        <v>5000</v>
      </c>
      <c r="TKB48" s="363"/>
      <c r="TKC48" s="255">
        <f t="shared" si="6901"/>
        <v>5000</v>
      </c>
      <c r="TKD48" s="363"/>
      <c r="TKE48" s="255">
        <f t="shared" si="6902"/>
        <v>5000</v>
      </c>
      <c r="TKF48" s="363"/>
      <c r="TKG48" s="255">
        <f t="shared" si="6903"/>
        <v>5000</v>
      </c>
      <c r="TKH48" s="363"/>
      <c r="TKI48" s="255">
        <f t="shared" si="6904"/>
        <v>5000</v>
      </c>
      <c r="TKJ48" s="363"/>
      <c r="TKK48" s="255">
        <f t="shared" si="6905"/>
        <v>5000</v>
      </c>
      <c r="TKL48" s="363"/>
      <c r="TKM48" s="255">
        <f t="shared" si="6906"/>
        <v>5000</v>
      </c>
      <c r="TKN48" s="363"/>
      <c r="TKO48" s="255">
        <f t="shared" si="6907"/>
        <v>5000</v>
      </c>
      <c r="TKP48" s="363"/>
      <c r="TKQ48" s="255">
        <f t="shared" si="6908"/>
        <v>5000</v>
      </c>
      <c r="TKR48" s="363"/>
      <c r="TKS48" s="255">
        <f t="shared" si="6909"/>
        <v>5000</v>
      </c>
      <c r="TKT48" s="363"/>
      <c r="TKU48" s="255">
        <f t="shared" si="6910"/>
        <v>5000</v>
      </c>
      <c r="TKV48" s="363"/>
      <c r="TKW48" s="255">
        <f t="shared" si="6911"/>
        <v>5000</v>
      </c>
      <c r="TKX48" s="363"/>
      <c r="TKY48" s="255">
        <f t="shared" si="6912"/>
        <v>5000</v>
      </c>
      <c r="TKZ48" s="363"/>
      <c r="TLA48" s="255">
        <f t="shared" si="6913"/>
        <v>5000</v>
      </c>
      <c r="TLB48" s="363"/>
      <c r="TLC48" s="255">
        <f t="shared" si="6914"/>
        <v>5000</v>
      </c>
      <c r="TLD48" s="363"/>
      <c r="TLE48" s="255">
        <f t="shared" si="6915"/>
        <v>5000</v>
      </c>
      <c r="TLF48" s="363"/>
      <c r="TLG48" s="255">
        <f t="shared" si="6916"/>
        <v>5000</v>
      </c>
      <c r="TLH48" s="363"/>
      <c r="TLI48" s="255">
        <f t="shared" si="6917"/>
        <v>5000</v>
      </c>
      <c r="TLJ48" s="363"/>
      <c r="TLK48" s="255">
        <f t="shared" si="6918"/>
        <v>5000</v>
      </c>
      <c r="TLL48" s="363"/>
      <c r="TLM48" s="255">
        <f t="shared" si="6919"/>
        <v>5000</v>
      </c>
      <c r="TLN48" s="363"/>
      <c r="TLO48" s="255">
        <f t="shared" si="6920"/>
        <v>5000</v>
      </c>
      <c r="TLP48" s="363"/>
      <c r="TLQ48" s="255">
        <f t="shared" si="6921"/>
        <v>5000</v>
      </c>
      <c r="TLR48" s="363"/>
      <c r="TLS48" s="255">
        <f t="shared" si="6922"/>
        <v>5000</v>
      </c>
      <c r="TLT48" s="363"/>
      <c r="TLU48" s="255">
        <f t="shared" si="6923"/>
        <v>5000</v>
      </c>
      <c r="TLV48" s="363"/>
      <c r="TLW48" s="255">
        <f t="shared" si="6924"/>
        <v>5000</v>
      </c>
      <c r="TLX48" s="363"/>
      <c r="TLY48" s="255">
        <f t="shared" si="6925"/>
        <v>5000</v>
      </c>
      <c r="TLZ48" s="363"/>
      <c r="TMA48" s="255">
        <f t="shared" si="6926"/>
        <v>5000</v>
      </c>
      <c r="TMB48" s="363"/>
      <c r="TMC48" s="255">
        <f t="shared" si="6927"/>
        <v>5000</v>
      </c>
      <c r="TMD48" s="363"/>
      <c r="TME48" s="255">
        <f t="shared" si="6928"/>
        <v>5000</v>
      </c>
      <c r="TMF48" s="363"/>
      <c r="TMG48" s="255">
        <f t="shared" si="6929"/>
        <v>5000</v>
      </c>
      <c r="TMH48" s="363"/>
      <c r="TMI48" s="255">
        <f t="shared" si="6930"/>
        <v>5000</v>
      </c>
      <c r="TMJ48" s="363"/>
      <c r="TMK48" s="255">
        <f t="shared" si="6931"/>
        <v>5000</v>
      </c>
      <c r="TML48" s="363"/>
      <c r="TMM48" s="255">
        <f t="shared" si="6932"/>
        <v>5000</v>
      </c>
      <c r="TMN48" s="363"/>
      <c r="TMO48" s="255">
        <f t="shared" si="6933"/>
        <v>5000</v>
      </c>
      <c r="TMP48" s="363"/>
      <c r="TMQ48" s="255">
        <f t="shared" si="6934"/>
        <v>5000</v>
      </c>
      <c r="TMR48" s="363"/>
      <c r="TMS48" s="255">
        <f t="shared" si="6935"/>
        <v>5000</v>
      </c>
      <c r="TMT48" s="363"/>
      <c r="TMU48" s="255">
        <f t="shared" si="6936"/>
        <v>5000</v>
      </c>
      <c r="TMV48" s="363"/>
      <c r="TMW48" s="255">
        <f t="shared" si="6937"/>
        <v>5000</v>
      </c>
      <c r="TMX48" s="363"/>
      <c r="TMY48" s="255">
        <f t="shared" si="6938"/>
        <v>5000</v>
      </c>
      <c r="TMZ48" s="363"/>
      <c r="TNA48" s="255">
        <f t="shared" si="6939"/>
        <v>5000</v>
      </c>
      <c r="TNB48" s="363"/>
      <c r="TNC48" s="255">
        <f t="shared" si="6940"/>
        <v>5000</v>
      </c>
      <c r="TND48" s="363"/>
      <c r="TNE48" s="255">
        <f t="shared" si="6941"/>
        <v>5000</v>
      </c>
      <c r="TNF48" s="363"/>
      <c r="TNG48" s="255">
        <f t="shared" si="6942"/>
        <v>5000</v>
      </c>
      <c r="TNH48" s="363"/>
      <c r="TNI48" s="255">
        <f t="shared" si="6943"/>
        <v>5000</v>
      </c>
      <c r="TNJ48" s="363"/>
      <c r="TNK48" s="255">
        <f t="shared" si="6944"/>
        <v>5000</v>
      </c>
      <c r="TNL48" s="363"/>
      <c r="TNM48" s="255">
        <f t="shared" si="6945"/>
        <v>5000</v>
      </c>
      <c r="TNN48" s="363"/>
      <c r="TNO48" s="255">
        <f t="shared" si="6946"/>
        <v>5000</v>
      </c>
      <c r="TNP48" s="363"/>
      <c r="TNQ48" s="255">
        <f t="shared" si="6947"/>
        <v>5000</v>
      </c>
      <c r="TNR48" s="363"/>
      <c r="TNS48" s="255">
        <f t="shared" si="6948"/>
        <v>5000</v>
      </c>
      <c r="TNT48" s="363"/>
      <c r="TNU48" s="255">
        <f t="shared" si="6949"/>
        <v>5000</v>
      </c>
      <c r="TNV48" s="363"/>
      <c r="TNW48" s="255">
        <f t="shared" si="6950"/>
        <v>5000</v>
      </c>
      <c r="TNX48" s="363"/>
      <c r="TNY48" s="255">
        <f t="shared" si="6951"/>
        <v>5000</v>
      </c>
      <c r="TNZ48" s="363"/>
      <c r="TOA48" s="255">
        <f t="shared" si="6952"/>
        <v>5000</v>
      </c>
      <c r="TOB48" s="363"/>
      <c r="TOC48" s="255">
        <f t="shared" si="6953"/>
        <v>5000</v>
      </c>
      <c r="TOD48" s="363"/>
      <c r="TOE48" s="255">
        <f t="shared" si="6954"/>
        <v>5000</v>
      </c>
      <c r="TOF48" s="363"/>
      <c r="TOG48" s="255">
        <f t="shared" si="6955"/>
        <v>5000</v>
      </c>
      <c r="TOH48" s="363"/>
      <c r="TOI48" s="255">
        <f t="shared" si="6956"/>
        <v>5000</v>
      </c>
      <c r="TOJ48" s="363"/>
      <c r="TOK48" s="255">
        <f t="shared" si="6957"/>
        <v>5000</v>
      </c>
      <c r="TOL48" s="363"/>
      <c r="TOM48" s="255">
        <f t="shared" si="6958"/>
        <v>5000</v>
      </c>
      <c r="TON48" s="363"/>
      <c r="TOO48" s="255">
        <f t="shared" si="6959"/>
        <v>5000</v>
      </c>
      <c r="TOP48" s="363"/>
      <c r="TOQ48" s="255">
        <f t="shared" si="6960"/>
        <v>5000</v>
      </c>
      <c r="TOR48" s="363"/>
      <c r="TOS48" s="255">
        <f t="shared" si="6961"/>
        <v>5000</v>
      </c>
      <c r="TOT48" s="363"/>
      <c r="TOU48" s="255">
        <f t="shared" si="6962"/>
        <v>5000</v>
      </c>
      <c r="TOV48" s="363"/>
      <c r="TOW48" s="255">
        <f t="shared" si="6963"/>
        <v>5000</v>
      </c>
      <c r="TOX48" s="363"/>
      <c r="TOY48" s="255">
        <f t="shared" si="6964"/>
        <v>5000</v>
      </c>
      <c r="TOZ48" s="363"/>
      <c r="TPA48" s="255">
        <f t="shared" si="6965"/>
        <v>5000</v>
      </c>
      <c r="TPB48" s="363"/>
      <c r="TPC48" s="255">
        <f t="shared" si="6966"/>
        <v>5000</v>
      </c>
      <c r="TPD48" s="363"/>
      <c r="TPE48" s="255">
        <f t="shared" si="6967"/>
        <v>5000</v>
      </c>
      <c r="TPF48" s="363"/>
      <c r="TPG48" s="255">
        <f t="shared" si="6968"/>
        <v>5000</v>
      </c>
      <c r="TPH48" s="363"/>
      <c r="TPI48" s="255">
        <f t="shared" si="6969"/>
        <v>5000</v>
      </c>
      <c r="TPJ48" s="363"/>
      <c r="TPK48" s="255">
        <f t="shared" si="6970"/>
        <v>5000</v>
      </c>
      <c r="TPL48" s="363"/>
      <c r="TPM48" s="255">
        <f t="shared" si="6971"/>
        <v>5000</v>
      </c>
      <c r="TPN48" s="363"/>
      <c r="TPO48" s="255">
        <f t="shared" si="6972"/>
        <v>5000</v>
      </c>
      <c r="TPP48" s="363"/>
      <c r="TPQ48" s="255">
        <f t="shared" si="6973"/>
        <v>5000</v>
      </c>
      <c r="TPR48" s="363"/>
      <c r="TPS48" s="255">
        <f t="shared" si="6974"/>
        <v>5000</v>
      </c>
      <c r="TPT48" s="363"/>
      <c r="TPU48" s="255">
        <f t="shared" si="6975"/>
        <v>5000</v>
      </c>
      <c r="TPV48" s="363"/>
      <c r="TPW48" s="255">
        <f t="shared" si="6976"/>
        <v>5000</v>
      </c>
      <c r="TPX48" s="363"/>
      <c r="TPY48" s="255">
        <f t="shared" si="6977"/>
        <v>5000</v>
      </c>
      <c r="TPZ48" s="363"/>
      <c r="TQA48" s="255">
        <f t="shared" si="6978"/>
        <v>5000</v>
      </c>
      <c r="TQB48" s="363"/>
      <c r="TQC48" s="255">
        <f t="shared" si="6979"/>
        <v>5000</v>
      </c>
      <c r="TQD48" s="363"/>
      <c r="TQE48" s="255">
        <f t="shared" si="6980"/>
        <v>5000</v>
      </c>
      <c r="TQF48" s="363"/>
      <c r="TQG48" s="255">
        <f t="shared" si="6981"/>
        <v>5000</v>
      </c>
      <c r="TQH48" s="363"/>
      <c r="TQI48" s="255">
        <f t="shared" si="6982"/>
        <v>5000</v>
      </c>
      <c r="TQJ48" s="363"/>
      <c r="TQK48" s="255">
        <f t="shared" si="6983"/>
        <v>5000</v>
      </c>
      <c r="TQL48" s="363"/>
      <c r="TQM48" s="255">
        <f t="shared" si="6984"/>
        <v>5000</v>
      </c>
      <c r="TQN48" s="363"/>
      <c r="TQO48" s="255">
        <f t="shared" si="6985"/>
        <v>5000</v>
      </c>
      <c r="TQP48" s="363"/>
      <c r="TQQ48" s="255">
        <f t="shared" si="6986"/>
        <v>5000</v>
      </c>
      <c r="TQR48" s="363"/>
      <c r="TQS48" s="255">
        <f t="shared" si="6987"/>
        <v>5000</v>
      </c>
      <c r="TQT48" s="363"/>
      <c r="TQU48" s="255">
        <f t="shared" si="6988"/>
        <v>5000</v>
      </c>
      <c r="TQV48" s="363"/>
      <c r="TQW48" s="255">
        <f t="shared" si="6989"/>
        <v>5000</v>
      </c>
      <c r="TQX48" s="363"/>
      <c r="TQY48" s="255">
        <f t="shared" si="6990"/>
        <v>5000</v>
      </c>
      <c r="TQZ48" s="363"/>
      <c r="TRA48" s="255">
        <f t="shared" si="6991"/>
        <v>5000</v>
      </c>
      <c r="TRB48" s="363"/>
      <c r="TRC48" s="255">
        <f t="shared" si="6992"/>
        <v>5000</v>
      </c>
      <c r="TRD48" s="363"/>
      <c r="TRE48" s="255">
        <f t="shared" si="6993"/>
        <v>5000</v>
      </c>
      <c r="TRF48" s="363"/>
      <c r="TRG48" s="255">
        <f t="shared" si="6994"/>
        <v>5000</v>
      </c>
      <c r="TRH48" s="363"/>
      <c r="TRI48" s="255">
        <f t="shared" si="6995"/>
        <v>5000</v>
      </c>
      <c r="TRJ48" s="363"/>
      <c r="TRK48" s="255">
        <f t="shared" si="6996"/>
        <v>5000</v>
      </c>
      <c r="TRL48" s="363"/>
      <c r="TRM48" s="255">
        <f t="shared" si="6997"/>
        <v>5000</v>
      </c>
      <c r="TRN48" s="363"/>
      <c r="TRO48" s="255">
        <f t="shared" si="6998"/>
        <v>5000</v>
      </c>
      <c r="TRP48" s="363"/>
      <c r="TRQ48" s="255">
        <f t="shared" si="6999"/>
        <v>5000</v>
      </c>
      <c r="TRR48" s="363"/>
      <c r="TRS48" s="255">
        <f t="shared" si="7000"/>
        <v>5000</v>
      </c>
      <c r="TRT48" s="363"/>
      <c r="TRU48" s="255">
        <f t="shared" si="7001"/>
        <v>5000</v>
      </c>
      <c r="TRV48" s="363"/>
      <c r="TRW48" s="255">
        <f t="shared" si="7002"/>
        <v>5000</v>
      </c>
      <c r="TRX48" s="363"/>
      <c r="TRY48" s="255">
        <f t="shared" si="7003"/>
        <v>5000</v>
      </c>
      <c r="TRZ48" s="363"/>
      <c r="TSA48" s="255">
        <f t="shared" si="7004"/>
        <v>5000</v>
      </c>
      <c r="TSB48" s="363"/>
      <c r="TSC48" s="255">
        <f t="shared" si="7005"/>
        <v>5000</v>
      </c>
      <c r="TSD48" s="363"/>
      <c r="TSE48" s="255">
        <f t="shared" si="7006"/>
        <v>5000</v>
      </c>
      <c r="TSF48" s="363"/>
      <c r="TSG48" s="255">
        <f t="shared" si="7007"/>
        <v>5000</v>
      </c>
      <c r="TSH48" s="363"/>
      <c r="TSI48" s="255">
        <f t="shared" si="7008"/>
        <v>5000</v>
      </c>
      <c r="TSJ48" s="363"/>
      <c r="TSK48" s="255">
        <f t="shared" si="7009"/>
        <v>5000</v>
      </c>
      <c r="TSL48" s="363"/>
      <c r="TSM48" s="255">
        <f t="shared" si="7010"/>
        <v>5000</v>
      </c>
      <c r="TSN48" s="363"/>
      <c r="TSO48" s="255">
        <f t="shared" si="7011"/>
        <v>5000</v>
      </c>
      <c r="TSP48" s="363"/>
      <c r="TSQ48" s="255">
        <f t="shared" si="7012"/>
        <v>5000</v>
      </c>
      <c r="TSR48" s="363"/>
      <c r="TSS48" s="255">
        <f t="shared" si="7013"/>
        <v>5000</v>
      </c>
      <c r="TST48" s="363"/>
      <c r="TSU48" s="255">
        <f t="shared" si="7014"/>
        <v>5000</v>
      </c>
      <c r="TSV48" s="363"/>
      <c r="TSW48" s="255">
        <f t="shared" si="7015"/>
        <v>5000</v>
      </c>
      <c r="TSX48" s="363"/>
      <c r="TSY48" s="255">
        <f t="shared" si="7016"/>
        <v>5000</v>
      </c>
      <c r="TSZ48" s="363"/>
      <c r="TTA48" s="255">
        <f t="shared" si="7017"/>
        <v>5000</v>
      </c>
      <c r="TTB48" s="363"/>
      <c r="TTC48" s="255">
        <f t="shared" si="7018"/>
        <v>5000</v>
      </c>
      <c r="TTD48" s="363"/>
      <c r="TTE48" s="255">
        <f t="shared" si="7019"/>
        <v>5000</v>
      </c>
      <c r="TTF48" s="363"/>
      <c r="TTG48" s="255">
        <f t="shared" si="7020"/>
        <v>5000</v>
      </c>
      <c r="TTH48" s="363"/>
      <c r="TTI48" s="255">
        <f t="shared" si="7021"/>
        <v>5000</v>
      </c>
      <c r="TTJ48" s="363"/>
      <c r="TTK48" s="255">
        <f t="shared" si="7022"/>
        <v>5000</v>
      </c>
      <c r="TTL48" s="363"/>
      <c r="TTM48" s="255">
        <f t="shared" si="7023"/>
        <v>5000</v>
      </c>
      <c r="TTN48" s="363"/>
      <c r="TTO48" s="255">
        <f t="shared" si="7024"/>
        <v>5000</v>
      </c>
      <c r="TTP48" s="363"/>
      <c r="TTQ48" s="255">
        <f t="shared" si="7025"/>
        <v>5000</v>
      </c>
      <c r="TTR48" s="363"/>
      <c r="TTS48" s="255">
        <f t="shared" si="7026"/>
        <v>5000</v>
      </c>
      <c r="TTT48" s="363"/>
      <c r="TTU48" s="255">
        <f t="shared" si="7027"/>
        <v>5000</v>
      </c>
      <c r="TTV48" s="363"/>
      <c r="TTW48" s="255">
        <f t="shared" si="7028"/>
        <v>5000</v>
      </c>
      <c r="TTX48" s="363"/>
      <c r="TTY48" s="255">
        <f t="shared" si="7029"/>
        <v>5000</v>
      </c>
      <c r="TTZ48" s="363"/>
      <c r="TUA48" s="255">
        <f t="shared" si="7030"/>
        <v>5000</v>
      </c>
      <c r="TUB48" s="363"/>
      <c r="TUC48" s="255">
        <f t="shared" si="7031"/>
        <v>5000</v>
      </c>
      <c r="TUD48" s="363"/>
      <c r="TUE48" s="255">
        <f t="shared" si="7032"/>
        <v>5000</v>
      </c>
      <c r="TUF48" s="363"/>
      <c r="TUG48" s="255">
        <f t="shared" si="7033"/>
        <v>5000</v>
      </c>
      <c r="TUH48" s="363"/>
      <c r="TUI48" s="255">
        <f t="shared" si="7034"/>
        <v>5000</v>
      </c>
      <c r="TUJ48" s="363"/>
      <c r="TUK48" s="255">
        <f t="shared" si="7035"/>
        <v>5000</v>
      </c>
      <c r="TUL48" s="363"/>
      <c r="TUM48" s="255">
        <f t="shared" si="7036"/>
        <v>5000</v>
      </c>
      <c r="TUN48" s="363"/>
      <c r="TUO48" s="255">
        <f t="shared" si="7037"/>
        <v>5000</v>
      </c>
      <c r="TUP48" s="363"/>
      <c r="TUQ48" s="255">
        <f t="shared" si="7038"/>
        <v>5000</v>
      </c>
      <c r="TUR48" s="363"/>
      <c r="TUS48" s="255">
        <f t="shared" si="7039"/>
        <v>5000</v>
      </c>
      <c r="TUT48" s="363"/>
      <c r="TUU48" s="255">
        <f t="shared" si="7040"/>
        <v>5000</v>
      </c>
      <c r="TUV48" s="363"/>
      <c r="TUW48" s="255">
        <f t="shared" si="7041"/>
        <v>5000</v>
      </c>
      <c r="TUX48" s="363"/>
      <c r="TUY48" s="255">
        <f t="shared" si="7042"/>
        <v>5000</v>
      </c>
      <c r="TUZ48" s="363"/>
      <c r="TVA48" s="255">
        <f t="shared" si="7043"/>
        <v>5000</v>
      </c>
      <c r="TVB48" s="363"/>
      <c r="TVC48" s="255">
        <f t="shared" si="7044"/>
        <v>5000</v>
      </c>
      <c r="TVD48" s="363"/>
      <c r="TVE48" s="255">
        <f t="shared" si="7045"/>
        <v>5000</v>
      </c>
      <c r="TVF48" s="363"/>
      <c r="TVG48" s="255">
        <f t="shared" si="7046"/>
        <v>5000</v>
      </c>
      <c r="TVH48" s="363"/>
      <c r="TVI48" s="255">
        <f t="shared" si="7047"/>
        <v>5000</v>
      </c>
      <c r="TVJ48" s="363"/>
      <c r="TVK48" s="255">
        <f t="shared" si="7048"/>
        <v>5000</v>
      </c>
      <c r="TVL48" s="363"/>
      <c r="TVM48" s="255">
        <f t="shared" si="7049"/>
        <v>5000</v>
      </c>
      <c r="TVN48" s="363"/>
      <c r="TVO48" s="255">
        <f t="shared" si="7050"/>
        <v>5000</v>
      </c>
      <c r="TVP48" s="363"/>
      <c r="TVQ48" s="255">
        <f t="shared" si="7051"/>
        <v>5000</v>
      </c>
      <c r="TVR48" s="363"/>
      <c r="TVS48" s="255">
        <f t="shared" si="7052"/>
        <v>5000</v>
      </c>
      <c r="TVT48" s="363"/>
      <c r="TVU48" s="255">
        <f t="shared" si="7053"/>
        <v>5000</v>
      </c>
      <c r="TVV48" s="363"/>
      <c r="TVW48" s="255">
        <f t="shared" si="7054"/>
        <v>5000</v>
      </c>
      <c r="TVX48" s="363"/>
      <c r="TVY48" s="255">
        <f t="shared" si="7055"/>
        <v>5000</v>
      </c>
      <c r="TVZ48" s="363"/>
      <c r="TWA48" s="255">
        <f t="shared" si="7056"/>
        <v>5000</v>
      </c>
      <c r="TWB48" s="363"/>
      <c r="TWC48" s="255">
        <f t="shared" si="7057"/>
        <v>5000</v>
      </c>
      <c r="TWD48" s="363"/>
      <c r="TWE48" s="255">
        <f t="shared" si="7058"/>
        <v>5000</v>
      </c>
      <c r="TWF48" s="363"/>
      <c r="TWG48" s="255">
        <f t="shared" si="7059"/>
        <v>5000</v>
      </c>
      <c r="TWH48" s="363"/>
      <c r="TWI48" s="255">
        <f t="shared" si="7060"/>
        <v>5000</v>
      </c>
      <c r="TWJ48" s="363"/>
      <c r="TWK48" s="255">
        <f t="shared" si="7061"/>
        <v>5000</v>
      </c>
      <c r="TWL48" s="363"/>
      <c r="TWM48" s="255">
        <f t="shared" si="7062"/>
        <v>5000</v>
      </c>
      <c r="TWN48" s="363"/>
      <c r="TWO48" s="255">
        <f t="shared" si="7063"/>
        <v>5000</v>
      </c>
      <c r="TWP48" s="363"/>
      <c r="TWQ48" s="255">
        <f t="shared" si="7064"/>
        <v>5000</v>
      </c>
      <c r="TWR48" s="363"/>
      <c r="TWS48" s="255">
        <f t="shared" si="7065"/>
        <v>5000</v>
      </c>
      <c r="TWT48" s="363"/>
      <c r="TWU48" s="255">
        <f t="shared" si="7066"/>
        <v>5000</v>
      </c>
      <c r="TWV48" s="363"/>
      <c r="TWW48" s="255">
        <f t="shared" si="7067"/>
        <v>5000</v>
      </c>
      <c r="TWX48" s="363"/>
      <c r="TWY48" s="255">
        <f t="shared" si="7068"/>
        <v>5000</v>
      </c>
      <c r="TWZ48" s="363"/>
      <c r="TXA48" s="255">
        <f t="shared" si="7069"/>
        <v>5000</v>
      </c>
      <c r="TXB48" s="363"/>
      <c r="TXC48" s="255">
        <f t="shared" si="7070"/>
        <v>5000</v>
      </c>
      <c r="TXD48" s="363"/>
      <c r="TXE48" s="255">
        <f t="shared" si="7071"/>
        <v>5000</v>
      </c>
      <c r="TXF48" s="363"/>
      <c r="TXG48" s="255">
        <f t="shared" si="7072"/>
        <v>5000</v>
      </c>
      <c r="TXH48" s="363"/>
      <c r="TXI48" s="255">
        <f t="shared" si="7073"/>
        <v>5000</v>
      </c>
      <c r="TXJ48" s="363"/>
      <c r="TXK48" s="255">
        <f t="shared" si="7074"/>
        <v>5000</v>
      </c>
      <c r="TXL48" s="363"/>
      <c r="TXM48" s="255">
        <f t="shared" si="7075"/>
        <v>5000</v>
      </c>
      <c r="TXN48" s="363"/>
      <c r="TXO48" s="255">
        <f t="shared" si="7076"/>
        <v>5000</v>
      </c>
      <c r="TXP48" s="363"/>
      <c r="TXQ48" s="255">
        <f t="shared" si="7077"/>
        <v>5000</v>
      </c>
      <c r="TXR48" s="363"/>
      <c r="TXS48" s="255">
        <f t="shared" si="7078"/>
        <v>5000</v>
      </c>
      <c r="TXT48" s="363"/>
      <c r="TXU48" s="255">
        <f t="shared" si="7079"/>
        <v>5000</v>
      </c>
      <c r="TXV48" s="363"/>
      <c r="TXW48" s="255">
        <f t="shared" si="7080"/>
        <v>5000</v>
      </c>
      <c r="TXX48" s="363"/>
      <c r="TXY48" s="255">
        <f t="shared" si="7081"/>
        <v>5000</v>
      </c>
      <c r="TXZ48" s="363"/>
      <c r="TYA48" s="255">
        <f t="shared" si="7082"/>
        <v>5000</v>
      </c>
      <c r="TYB48" s="363"/>
      <c r="TYC48" s="255">
        <f t="shared" si="7083"/>
        <v>5000</v>
      </c>
      <c r="TYD48" s="363"/>
      <c r="TYE48" s="255">
        <f t="shared" si="7084"/>
        <v>5000</v>
      </c>
      <c r="TYF48" s="363"/>
      <c r="TYG48" s="255">
        <f t="shared" si="7085"/>
        <v>5000</v>
      </c>
      <c r="TYH48" s="363"/>
      <c r="TYI48" s="255">
        <f t="shared" si="7086"/>
        <v>5000</v>
      </c>
      <c r="TYJ48" s="363"/>
      <c r="TYK48" s="255">
        <f t="shared" si="7087"/>
        <v>5000</v>
      </c>
      <c r="TYL48" s="363"/>
      <c r="TYM48" s="255">
        <f t="shared" si="7088"/>
        <v>5000</v>
      </c>
      <c r="TYN48" s="363"/>
      <c r="TYO48" s="255">
        <f t="shared" si="7089"/>
        <v>5000</v>
      </c>
      <c r="TYP48" s="363"/>
      <c r="TYQ48" s="255">
        <f t="shared" si="7090"/>
        <v>5000</v>
      </c>
      <c r="TYR48" s="363"/>
      <c r="TYS48" s="255">
        <f t="shared" si="7091"/>
        <v>5000</v>
      </c>
      <c r="TYT48" s="363"/>
      <c r="TYU48" s="255">
        <f t="shared" si="7092"/>
        <v>5000</v>
      </c>
      <c r="TYV48" s="363"/>
      <c r="TYW48" s="255">
        <f t="shared" si="7093"/>
        <v>5000</v>
      </c>
      <c r="TYX48" s="363"/>
      <c r="TYY48" s="255">
        <f t="shared" si="7094"/>
        <v>5000</v>
      </c>
      <c r="TYZ48" s="363"/>
      <c r="TZA48" s="255">
        <f t="shared" si="7095"/>
        <v>5000</v>
      </c>
      <c r="TZB48" s="363"/>
      <c r="TZC48" s="255">
        <f t="shared" si="7096"/>
        <v>5000</v>
      </c>
      <c r="TZD48" s="363"/>
      <c r="TZE48" s="255">
        <f t="shared" si="7097"/>
        <v>5000</v>
      </c>
      <c r="TZF48" s="363"/>
      <c r="TZG48" s="255">
        <f t="shared" si="7098"/>
        <v>5000</v>
      </c>
      <c r="TZH48" s="363"/>
      <c r="TZI48" s="255">
        <f t="shared" si="7099"/>
        <v>5000</v>
      </c>
      <c r="TZJ48" s="363"/>
      <c r="TZK48" s="255">
        <f t="shared" si="7100"/>
        <v>5000</v>
      </c>
      <c r="TZL48" s="363"/>
      <c r="TZM48" s="255">
        <f t="shared" si="7101"/>
        <v>5000</v>
      </c>
      <c r="TZN48" s="363"/>
      <c r="TZO48" s="255">
        <f t="shared" si="7102"/>
        <v>5000</v>
      </c>
      <c r="TZP48" s="363"/>
      <c r="TZQ48" s="255">
        <f t="shared" si="7103"/>
        <v>5000</v>
      </c>
      <c r="TZR48" s="363"/>
      <c r="TZS48" s="255">
        <f t="shared" si="7104"/>
        <v>5000</v>
      </c>
      <c r="TZT48" s="363"/>
      <c r="TZU48" s="255">
        <f t="shared" si="7105"/>
        <v>5000</v>
      </c>
      <c r="TZV48" s="363"/>
      <c r="TZW48" s="255">
        <f t="shared" si="7106"/>
        <v>5000</v>
      </c>
      <c r="TZX48" s="363"/>
      <c r="TZY48" s="255">
        <f t="shared" si="7107"/>
        <v>5000</v>
      </c>
      <c r="TZZ48" s="363"/>
      <c r="UAA48" s="255">
        <f t="shared" si="7108"/>
        <v>5000</v>
      </c>
      <c r="UAB48" s="363"/>
      <c r="UAC48" s="255">
        <f t="shared" si="7109"/>
        <v>5000</v>
      </c>
      <c r="UAD48" s="363"/>
      <c r="UAE48" s="255">
        <f t="shared" si="7110"/>
        <v>5000</v>
      </c>
      <c r="UAF48" s="363"/>
      <c r="UAG48" s="255">
        <f t="shared" si="7111"/>
        <v>5000</v>
      </c>
      <c r="UAH48" s="363"/>
      <c r="UAI48" s="255">
        <f t="shared" si="7112"/>
        <v>5000</v>
      </c>
      <c r="UAJ48" s="363"/>
      <c r="UAK48" s="255">
        <f t="shared" si="7113"/>
        <v>5000</v>
      </c>
      <c r="UAL48" s="363"/>
      <c r="UAM48" s="255">
        <f t="shared" si="7114"/>
        <v>5000</v>
      </c>
      <c r="UAN48" s="363"/>
      <c r="UAO48" s="255">
        <f t="shared" si="7115"/>
        <v>5000</v>
      </c>
      <c r="UAP48" s="363"/>
      <c r="UAQ48" s="255">
        <f t="shared" si="7116"/>
        <v>5000</v>
      </c>
      <c r="UAR48" s="363"/>
      <c r="UAS48" s="255">
        <f t="shared" si="7117"/>
        <v>5000</v>
      </c>
      <c r="UAT48" s="363"/>
      <c r="UAU48" s="255">
        <f t="shared" si="7118"/>
        <v>5000</v>
      </c>
      <c r="UAV48" s="363"/>
      <c r="UAW48" s="255">
        <f t="shared" si="7119"/>
        <v>5000</v>
      </c>
      <c r="UAX48" s="363"/>
      <c r="UAY48" s="255">
        <f t="shared" si="7120"/>
        <v>5000</v>
      </c>
      <c r="UAZ48" s="363"/>
      <c r="UBA48" s="255">
        <f t="shared" si="7121"/>
        <v>5000</v>
      </c>
      <c r="UBB48" s="363"/>
      <c r="UBC48" s="255">
        <f t="shared" si="7122"/>
        <v>5000</v>
      </c>
      <c r="UBD48" s="363"/>
      <c r="UBE48" s="255">
        <f t="shared" si="7123"/>
        <v>5000</v>
      </c>
      <c r="UBF48" s="363"/>
      <c r="UBG48" s="255">
        <f t="shared" si="7124"/>
        <v>5000</v>
      </c>
      <c r="UBH48" s="363"/>
      <c r="UBI48" s="255">
        <f t="shared" si="7125"/>
        <v>5000</v>
      </c>
      <c r="UBJ48" s="363"/>
      <c r="UBK48" s="255">
        <f t="shared" si="7126"/>
        <v>5000</v>
      </c>
      <c r="UBL48" s="363"/>
      <c r="UBM48" s="255">
        <f t="shared" si="7127"/>
        <v>5000</v>
      </c>
      <c r="UBN48" s="363"/>
      <c r="UBO48" s="255">
        <f t="shared" si="7128"/>
        <v>5000</v>
      </c>
      <c r="UBP48" s="363"/>
      <c r="UBQ48" s="255">
        <f t="shared" si="7129"/>
        <v>5000</v>
      </c>
      <c r="UBR48" s="363"/>
      <c r="UBS48" s="255">
        <f t="shared" si="7130"/>
        <v>5000</v>
      </c>
      <c r="UBT48" s="363"/>
      <c r="UBU48" s="255">
        <f t="shared" si="7131"/>
        <v>5000</v>
      </c>
      <c r="UBV48" s="363"/>
      <c r="UBW48" s="255">
        <f t="shared" si="7132"/>
        <v>5000</v>
      </c>
      <c r="UBX48" s="363"/>
      <c r="UBY48" s="255">
        <f t="shared" si="7133"/>
        <v>5000</v>
      </c>
      <c r="UBZ48" s="363"/>
      <c r="UCA48" s="255">
        <f t="shared" si="7134"/>
        <v>5000</v>
      </c>
      <c r="UCB48" s="363"/>
      <c r="UCC48" s="255">
        <f t="shared" si="7135"/>
        <v>5000</v>
      </c>
      <c r="UCD48" s="363"/>
      <c r="UCE48" s="255">
        <f t="shared" si="7136"/>
        <v>5000</v>
      </c>
      <c r="UCF48" s="363"/>
      <c r="UCG48" s="255">
        <f t="shared" si="7137"/>
        <v>5000</v>
      </c>
      <c r="UCH48" s="363"/>
      <c r="UCI48" s="255">
        <f t="shared" si="7138"/>
        <v>5000</v>
      </c>
      <c r="UCJ48" s="363"/>
      <c r="UCK48" s="255">
        <f t="shared" si="7139"/>
        <v>5000</v>
      </c>
      <c r="UCL48" s="363"/>
      <c r="UCM48" s="255">
        <f t="shared" si="7140"/>
        <v>5000</v>
      </c>
      <c r="UCN48" s="363"/>
      <c r="UCO48" s="255">
        <f t="shared" si="7141"/>
        <v>5000</v>
      </c>
      <c r="UCP48" s="363"/>
      <c r="UCQ48" s="255">
        <f t="shared" si="7142"/>
        <v>5000</v>
      </c>
      <c r="UCR48" s="363"/>
      <c r="UCS48" s="255">
        <f t="shared" si="7143"/>
        <v>5000</v>
      </c>
      <c r="UCT48" s="363"/>
      <c r="UCU48" s="255">
        <f t="shared" si="7144"/>
        <v>5000</v>
      </c>
      <c r="UCV48" s="363"/>
      <c r="UCW48" s="255">
        <f t="shared" si="7145"/>
        <v>5000</v>
      </c>
      <c r="UCX48" s="363"/>
      <c r="UCY48" s="255">
        <f t="shared" si="7146"/>
        <v>5000</v>
      </c>
      <c r="UCZ48" s="363"/>
      <c r="UDA48" s="255">
        <f t="shared" si="7147"/>
        <v>5000</v>
      </c>
      <c r="UDB48" s="363"/>
      <c r="UDC48" s="255">
        <f t="shared" si="7148"/>
        <v>5000</v>
      </c>
      <c r="UDD48" s="363"/>
      <c r="UDE48" s="255">
        <f t="shared" si="7149"/>
        <v>5000</v>
      </c>
      <c r="UDF48" s="363"/>
      <c r="UDG48" s="255">
        <f t="shared" si="7150"/>
        <v>5000</v>
      </c>
      <c r="UDH48" s="363"/>
      <c r="UDI48" s="255">
        <f t="shared" si="7151"/>
        <v>5000</v>
      </c>
      <c r="UDJ48" s="363"/>
      <c r="UDK48" s="255">
        <f t="shared" si="7152"/>
        <v>5000</v>
      </c>
      <c r="UDL48" s="363"/>
      <c r="UDM48" s="255">
        <f t="shared" si="7153"/>
        <v>5000</v>
      </c>
      <c r="UDN48" s="363"/>
      <c r="UDO48" s="255">
        <f t="shared" si="7154"/>
        <v>5000</v>
      </c>
      <c r="UDP48" s="363"/>
      <c r="UDQ48" s="255">
        <f t="shared" si="7155"/>
        <v>5000</v>
      </c>
      <c r="UDR48" s="363"/>
      <c r="UDS48" s="255">
        <f t="shared" si="7156"/>
        <v>5000</v>
      </c>
      <c r="UDT48" s="363"/>
      <c r="UDU48" s="255">
        <f t="shared" si="7157"/>
        <v>5000</v>
      </c>
      <c r="UDV48" s="363"/>
      <c r="UDW48" s="255">
        <f t="shared" si="7158"/>
        <v>5000</v>
      </c>
      <c r="UDX48" s="363"/>
      <c r="UDY48" s="255">
        <f t="shared" si="7159"/>
        <v>5000</v>
      </c>
      <c r="UDZ48" s="363"/>
      <c r="UEA48" s="255">
        <f t="shared" si="7160"/>
        <v>5000</v>
      </c>
      <c r="UEB48" s="363"/>
      <c r="UEC48" s="255">
        <f t="shared" si="7161"/>
        <v>5000</v>
      </c>
      <c r="UED48" s="363"/>
      <c r="UEE48" s="255">
        <f t="shared" si="7162"/>
        <v>5000</v>
      </c>
      <c r="UEF48" s="363"/>
      <c r="UEG48" s="255">
        <f t="shared" si="7163"/>
        <v>5000</v>
      </c>
      <c r="UEH48" s="363"/>
      <c r="UEI48" s="255">
        <f t="shared" si="7164"/>
        <v>5000</v>
      </c>
      <c r="UEJ48" s="363"/>
      <c r="UEK48" s="255">
        <f t="shared" si="7165"/>
        <v>5000</v>
      </c>
      <c r="UEL48" s="363"/>
      <c r="UEM48" s="255">
        <f t="shared" si="7166"/>
        <v>5000</v>
      </c>
      <c r="UEN48" s="363"/>
      <c r="UEO48" s="255">
        <f t="shared" si="7167"/>
        <v>5000</v>
      </c>
      <c r="UEP48" s="363"/>
      <c r="UEQ48" s="255">
        <f t="shared" si="7168"/>
        <v>5000</v>
      </c>
      <c r="UER48" s="363"/>
      <c r="UES48" s="255">
        <f t="shared" si="7169"/>
        <v>5000</v>
      </c>
      <c r="UET48" s="363"/>
      <c r="UEU48" s="255">
        <f t="shared" si="7170"/>
        <v>5000</v>
      </c>
      <c r="UEV48" s="363"/>
      <c r="UEW48" s="255">
        <f t="shared" si="7171"/>
        <v>5000</v>
      </c>
      <c r="UEX48" s="363"/>
      <c r="UEY48" s="255">
        <f t="shared" si="7172"/>
        <v>5000</v>
      </c>
      <c r="UEZ48" s="363"/>
      <c r="UFA48" s="255">
        <f t="shared" si="7173"/>
        <v>5000</v>
      </c>
      <c r="UFB48" s="363"/>
      <c r="UFC48" s="255">
        <f t="shared" si="7174"/>
        <v>5000</v>
      </c>
      <c r="UFD48" s="363"/>
      <c r="UFE48" s="255">
        <f t="shared" si="7175"/>
        <v>5000</v>
      </c>
      <c r="UFF48" s="363"/>
      <c r="UFG48" s="255">
        <f t="shared" si="7176"/>
        <v>5000</v>
      </c>
      <c r="UFH48" s="363"/>
      <c r="UFI48" s="255">
        <f t="shared" si="7177"/>
        <v>5000</v>
      </c>
      <c r="UFJ48" s="363"/>
      <c r="UFK48" s="255">
        <f t="shared" si="7178"/>
        <v>5000</v>
      </c>
      <c r="UFL48" s="363"/>
      <c r="UFM48" s="255">
        <f t="shared" si="7179"/>
        <v>5000</v>
      </c>
      <c r="UFN48" s="363"/>
      <c r="UFO48" s="255">
        <f t="shared" si="7180"/>
        <v>5000</v>
      </c>
      <c r="UFP48" s="363"/>
      <c r="UFQ48" s="255">
        <f t="shared" si="7181"/>
        <v>5000</v>
      </c>
      <c r="UFR48" s="363"/>
      <c r="UFS48" s="255">
        <f t="shared" si="7182"/>
        <v>5000</v>
      </c>
      <c r="UFT48" s="363"/>
      <c r="UFU48" s="255">
        <f t="shared" si="7183"/>
        <v>5000</v>
      </c>
      <c r="UFV48" s="363"/>
      <c r="UFW48" s="255">
        <f t="shared" si="7184"/>
        <v>5000</v>
      </c>
      <c r="UFX48" s="363"/>
      <c r="UFY48" s="255">
        <f t="shared" si="7185"/>
        <v>5000</v>
      </c>
      <c r="UFZ48" s="363"/>
      <c r="UGA48" s="255">
        <f t="shared" si="7186"/>
        <v>5000</v>
      </c>
      <c r="UGB48" s="363"/>
      <c r="UGC48" s="255">
        <f t="shared" si="7187"/>
        <v>5000</v>
      </c>
      <c r="UGD48" s="363"/>
      <c r="UGE48" s="255">
        <f t="shared" si="7188"/>
        <v>5000</v>
      </c>
      <c r="UGF48" s="363"/>
      <c r="UGG48" s="255">
        <f t="shared" si="7189"/>
        <v>5000</v>
      </c>
      <c r="UGH48" s="363"/>
      <c r="UGI48" s="255">
        <f t="shared" si="7190"/>
        <v>5000</v>
      </c>
      <c r="UGJ48" s="363"/>
      <c r="UGK48" s="255">
        <f t="shared" si="7191"/>
        <v>5000</v>
      </c>
      <c r="UGL48" s="363"/>
      <c r="UGM48" s="255">
        <f t="shared" si="7192"/>
        <v>5000</v>
      </c>
      <c r="UGN48" s="363"/>
      <c r="UGO48" s="255">
        <f t="shared" si="7193"/>
        <v>5000</v>
      </c>
      <c r="UGP48" s="363"/>
      <c r="UGQ48" s="255">
        <f t="shared" si="7194"/>
        <v>5000</v>
      </c>
      <c r="UGR48" s="363"/>
      <c r="UGS48" s="255">
        <f t="shared" si="7195"/>
        <v>5000</v>
      </c>
      <c r="UGT48" s="363"/>
      <c r="UGU48" s="255">
        <f t="shared" si="7196"/>
        <v>5000</v>
      </c>
      <c r="UGV48" s="363"/>
      <c r="UGW48" s="255">
        <f t="shared" si="7197"/>
        <v>5000</v>
      </c>
      <c r="UGX48" s="363"/>
      <c r="UGY48" s="255">
        <f t="shared" si="7198"/>
        <v>5000</v>
      </c>
      <c r="UGZ48" s="363"/>
      <c r="UHA48" s="255">
        <f t="shared" si="7199"/>
        <v>5000</v>
      </c>
      <c r="UHB48" s="363"/>
      <c r="UHC48" s="255">
        <f t="shared" si="7200"/>
        <v>5000</v>
      </c>
      <c r="UHD48" s="363"/>
      <c r="UHE48" s="255">
        <f t="shared" si="7201"/>
        <v>5000</v>
      </c>
      <c r="UHF48" s="363"/>
      <c r="UHG48" s="255">
        <f t="shared" si="7202"/>
        <v>5000</v>
      </c>
      <c r="UHH48" s="363"/>
      <c r="UHI48" s="255">
        <f t="shared" si="7203"/>
        <v>5000</v>
      </c>
      <c r="UHJ48" s="363"/>
      <c r="UHK48" s="255">
        <f t="shared" si="7204"/>
        <v>5000</v>
      </c>
      <c r="UHL48" s="363"/>
      <c r="UHM48" s="255">
        <f t="shared" si="7205"/>
        <v>5000</v>
      </c>
      <c r="UHN48" s="363"/>
      <c r="UHO48" s="255">
        <f t="shared" si="7206"/>
        <v>5000</v>
      </c>
      <c r="UHP48" s="363"/>
      <c r="UHQ48" s="255">
        <f t="shared" si="7207"/>
        <v>5000</v>
      </c>
      <c r="UHR48" s="363"/>
      <c r="UHS48" s="255">
        <f t="shared" si="7208"/>
        <v>5000</v>
      </c>
      <c r="UHT48" s="363"/>
      <c r="UHU48" s="255">
        <f t="shared" si="7209"/>
        <v>5000</v>
      </c>
      <c r="UHV48" s="363"/>
      <c r="UHW48" s="255">
        <f t="shared" si="7210"/>
        <v>5000</v>
      </c>
      <c r="UHX48" s="363"/>
      <c r="UHY48" s="255">
        <f t="shared" si="7211"/>
        <v>5000</v>
      </c>
      <c r="UHZ48" s="363"/>
      <c r="UIA48" s="255">
        <f t="shared" si="7212"/>
        <v>5000</v>
      </c>
      <c r="UIB48" s="363"/>
      <c r="UIC48" s="255">
        <f t="shared" si="7213"/>
        <v>5000</v>
      </c>
      <c r="UID48" s="363"/>
      <c r="UIE48" s="255">
        <f t="shared" si="7214"/>
        <v>5000</v>
      </c>
      <c r="UIF48" s="363"/>
      <c r="UIG48" s="255">
        <f t="shared" si="7215"/>
        <v>5000</v>
      </c>
      <c r="UIH48" s="363"/>
      <c r="UII48" s="255">
        <f t="shared" si="7216"/>
        <v>5000</v>
      </c>
      <c r="UIJ48" s="363"/>
      <c r="UIK48" s="255">
        <f t="shared" si="7217"/>
        <v>5000</v>
      </c>
      <c r="UIL48" s="363"/>
      <c r="UIM48" s="255">
        <f t="shared" si="7218"/>
        <v>5000</v>
      </c>
      <c r="UIN48" s="363"/>
      <c r="UIO48" s="255">
        <f t="shared" si="7219"/>
        <v>5000</v>
      </c>
      <c r="UIP48" s="363"/>
      <c r="UIQ48" s="255">
        <f t="shared" si="7220"/>
        <v>5000</v>
      </c>
      <c r="UIR48" s="363"/>
      <c r="UIS48" s="255">
        <f t="shared" si="7221"/>
        <v>5000</v>
      </c>
      <c r="UIT48" s="363"/>
      <c r="UIU48" s="255">
        <f t="shared" si="7222"/>
        <v>5000</v>
      </c>
      <c r="UIV48" s="363"/>
      <c r="UIW48" s="255">
        <f t="shared" si="7223"/>
        <v>5000</v>
      </c>
      <c r="UIX48" s="363"/>
      <c r="UIY48" s="255">
        <f t="shared" si="7224"/>
        <v>5000</v>
      </c>
      <c r="UIZ48" s="363"/>
      <c r="UJA48" s="255">
        <f t="shared" si="7225"/>
        <v>5000</v>
      </c>
      <c r="UJB48" s="363"/>
      <c r="UJC48" s="255">
        <f t="shared" si="7226"/>
        <v>5000</v>
      </c>
      <c r="UJD48" s="363"/>
      <c r="UJE48" s="255">
        <f t="shared" si="7227"/>
        <v>5000</v>
      </c>
      <c r="UJF48" s="363"/>
      <c r="UJG48" s="255">
        <f t="shared" si="7228"/>
        <v>5000</v>
      </c>
      <c r="UJH48" s="363"/>
      <c r="UJI48" s="255">
        <f t="shared" si="7229"/>
        <v>5000</v>
      </c>
      <c r="UJJ48" s="363"/>
      <c r="UJK48" s="255">
        <f t="shared" si="7230"/>
        <v>5000</v>
      </c>
      <c r="UJL48" s="363"/>
      <c r="UJM48" s="255">
        <f t="shared" si="7231"/>
        <v>5000</v>
      </c>
      <c r="UJN48" s="363"/>
      <c r="UJO48" s="255">
        <f t="shared" si="7232"/>
        <v>5000</v>
      </c>
      <c r="UJP48" s="363"/>
      <c r="UJQ48" s="255">
        <f t="shared" si="7233"/>
        <v>5000</v>
      </c>
      <c r="UJR48" s="363"/>
      <c r="UJS48" s="255">
        <f t="shared" si="7234"/>
        <v>5000</v>
      </c>
      <c r="UJT48" s="363"/>
      <c r="UJU48" s="255">
        <f t="shared" si="7235"/>
        <v>5000</v>
      </c>
      <c r="UJV48" s="363"/>
      <c r="UJW48" s="255">
        <f t="shared" si="7236"/>
        <v>5000</v>
      </c>
      <c r="UJX48" s="363"/>
      <c r="UJY48" s="255">
        <f t="shared" si="7237"/>
        <v>5000</v>
      </c>
      <c r="UJZ48" s="363"/>
      <c r="UKA48" s="255">
        <f t="shared" si="7238"/>
        <v>5000</v>
      </c>
      <c r="UKB48" s="363"/>
      <c r="UKC48" s="255">
        <f t="shared" si="7239"/>
        <v>5000</v>
      </c>
      <c r="UKD48" s="363"/>
      <c r="UKE48" s="255">
        <f t="shared" si="7240"/>
        <v>5000</v>
      </c>
      <c r="UKF48" s="363"/>
      <c r="UKG48" s="255">
        <f t="shared" si="7241"/>
        <v>5000</v>
      </c>
      <c r="UKH48" s="363"/>
      <c r="UKI48" s="255">
        <f t="shared" si="7242"/>
        <v>5000</v>
      </c>
      <c r="UKJ48" s="363"/>
      <c r="UKK48" s="255">
        <f t="shared" si="7243"/>
        <v>5000</v>
      </c>
      <c r="UKL48" s="363"/>
      <c r="UKM48" s="255">
        <f t="shared" si="7244"/>
        <v>5000</v>
      </c>
      <c r="UKN48" s="363"/>
      <c r="UKO48" s="255">
        <f t="shared" si="7245"/>
        <v>5000</v>
      </c>
      <c r="UKP48" s="363"/>
      <c r="UKQ48" s="255">
        <f t="shared" si="7246"/>
        <v>5000</v>
      </c>
      <c r="UKR48" s="363"/>
      <c r="UKS48" s="255">
        <f t="shared" si="7247"/>
        <v>5000</v>
      </c>
      <c r="UKT48" s="363"/>
      <c r="UKU48" s="255">
        <f t="shared" si="7248"/>
        <v>5000</v>
      </c>
      <c r="UKV48" s="363"/>
      <c r="UKW48" s="255">
        <f t="shared" si="7249"/>
        <v>5000</v>
      </c>
      <c r="UKX48" s="363"/>
      <c r="UKY48" s="255">
        <f t="shared" si="7250"/>
        <v>5000</v>
      </c>
      <c r="UKZ48" s="363"/>
      <c r="ULA48" s="255">
        <f t="shared" si="7251"/>
        <v>5000</v>
      </c>
      <c r="ULB48" s="363"/>
      <c r="ULC48" s="255">
        <f t="shared" si="7252"/>
        <v>5000</v>
      </c>
      <c r="ULD48" s="363"/>
      <c r="ULE48" s="255">
        <f t="shared" si="7253"/>
        <v>5000</v>
      </c>
      <c r="ULF48" s="363"/>
      <c r="ULG48" s="255">
        <f t="shared" si="7254"/>
        <v>5000</v>
      </c>
      <c r="ULH48" s="363"/>
      <c r="ULI48" s="255">
        <f t="shared" si="7255"/>
        <v>5000</v>
      </c>
      <c r="ULJ48" s="363"/>
      <c r="ULK48" s="255">
        <f t="shared" si="7256"/>
        <v>5000</v>
      </c>
      <c r="ULL48" s="363"/>
      <c r="ULM48" s="255">
        <f t="shared" si="7257"/>
        <v>5000</v>
      </c>
      <c r="ULN48" s="363"/>
      <c r="ULO48" s="255">
        <f t="shared" si="7258"/>
        <v>5000</v>
      </c>
      <c r="ULP48" s="363"/>
      <c r="ULQ48" s="255">
        <f t="shared" si="7259"/>
        <v>5000</v>
      </c>
      <c r="ULR48" s="363"/>
      <c r="ULS48" s="255">
        <f t="shared" si="7260"/>
        <v>5000</v>
      </c>
      <c r="ULT48" s="363"/>
      <c r="ULU48" s="255">
        <f t="shared" si="7261"/>
        <v>5000</v>
      </c>
      <c r="ULV48" s="363"/>
      <c r="ULW48" s="255">
        <f t="shared" si="7262"/>
        <v>5000</v>
      </c>
      <c r="ULX48" s="363"/>
      <c r="ULY48" s="255">
        <f t="shared" si="7263"/>
        <v>5000</v>
      </c>
      <c r="ULZ48" s="363"/>
      <c r="UMA48" s="255">
        <f t="shared" si="7264"/>
        <v>5000</v>
      </c>
      <c r="UMB48" s="363"/>
      <c r="UMC48" s="255">
        <f t="shared" si="7265"/>
        <v>5000</v>
      </c>
      <c r="UMD48" s="363"/>
      <c r="UME48" s="255">
        <f t="shared" si="7266"/>
        <v>5000</v>
      </c>
      <c r="UMF48" s="363"/>
      <c r="UMG48" s="255">
        <f t="shared" si="7267"/>
        <v>5000</v>
      </c>
      <c r="UMH48" s="363"/>
      <c r="UMI48" s="255">
        <f t="shared" si="7268"/>
        <v>5000</v>
      </c>
      <c r="UMJ48" s="363"/>
      <c r="UMK48" s="255">
        <f t="shared" si="7269"/>
        <v>5000</v>
      </c>
      <c r="UML48" s="363"/>
      <c r="UMM48" s="255">
        <f t="shared" si="7270"/>
        <v>5000</v>
      </c>
      <c r="UMN48" s="363"/>
      <c r="UMO48" s="255">
        <f t="shared" si="7271"/>
        <v>5000</v>
      </c>
      <c r="UMP48" s="363"/>
      <c r="UMQ48" s="255">
        <f t="shared" si="7272"/>
        <v>5000</v>
      </c>
      <c r="UMR48" s="363"/>
      <c r="UMS48" s="255">
        <f t="shared" si="7273"/>
        <v>5000</v>
      </c>
      <c r="UMT48" s="363"/>
      <c r="UMU48" s="255">
        <f t="shared" si="7274"/>
        <v>5000</v>
      </c>
      <c r="UMV48" s="363"/>
      <c r="UMW48" s="255">
        <f t="shared" si="7275"/>
        <v>5000</v>
      </c>
      <c r="UMX48" s="363"/>
      <c r="UMY48" s="255">
        <f t="shared" si="7276"/>
        <v>5000</v>
      </c>
      <c r="UMZ48" s="363"/>
      <c r="UNA48" s="255">
        <f t="shared" si="7277"/>
        <v>5000</v>
      </c>
      <c r="UNB48" s="363"/>
      <c r="UNC48" s="255">
        <f t="shared" si="7278"/>
        <v>5000</v>
      </c>
      <c r="UND48" s="363"/>
      <c r="UNE48" s="255">
        <f t="shared" si="7279"/>
        <v>5000</v>
      </c>
      <c r="UNF48" s="363"/>
      <c r="UNG48" s="255">
        <f t="shared" si="7280"/>
        <v>5000</v>
      </c>
      <c r="UNH48" s="363"/>
      <c r="UNI48" s="255">
        <f t="shared" si="7281"/>
        <v>5000</v>
      </c>
      <c r="UNJ48" s="363"/>
      <c r="UNK48" s="255">
        <f t="shared" si="7282"/>
        <v>5000</v>
      </c>
      <c r="UNL48" s="363"/>
      <c r="UNM48" s="255">
        <f t="shared" si="7283"/>
        <v>5000</v>
      </c>
      <c r="UNN48" s="363"/>
      <c r="UNO48" s="255">
        <f t="shared" si="7284"/>
        <v>5000</v>
      </c>
      <c r="UNP48" s="363"/>
      <c r="UNQ48" s="255">
        <f t="shared" si="7285"/>
        <v>5000</v>
      </c>
      <c r="UNR48" s="363"/>
      <c r="UNS48" s="255">
        <f t="shared" si="7286"/>
        <v>5000</v>
      </c>
      <c r="UNT48" s="363"/>
      <c r="UNU48" s="255">
        <f t="shared" si="7287"/>
        <v>5000</v>
      </c>
      <c r="UNV48" s="363"/>
      <c r="UNW48" s="255">
        <f t="shared" si="7288"/>
        <v>5000</v>
      </c>
      <c r="UNX48" s="363"/>
      <c r="UNY48" s="255">
        <f t="shared" si="7289"/>
        <v>5000</v>
      </c>
      <c r="UNZ48" s="363"/>
      <c r="UOA48" s="255">
        <f t="shared" si="7290"/>
        <v>5000</v>
      </c>
      <c r="UOB48" s="363"/>
      <c r="UOC48" s="255">
        <f t="shared" si="7291"/>
        <v>5000</v>
      </c>
      <c r="UOD48" s="363"/>
      <c r="UOE48" s="255">
        <f t="shared" si="7292"/>
        <v>5000</v>
      </c>
      <c r="UOF48" s="363"/>
      <c r="UOG48" s="255">
        <f t="shared" si="7293"/>
        <v>5000</v>
      </c>
      <c r="UOH48" s="363"/>
      <c r="UOI48" s="255">
        <f t="shared" si="7294"/>
        <v>5000</v>
      </c>
      <c r="UOJ48" s="363"/>
      <c r="UOK48" s="255">
        <f t="shared" si="7295"/>
        <v>5000</v>
      </c>
      <c r="UOL48" s="363"/>
      <c r="UOM48" s="255">
        <f t="shared" si="7296"/>
        <v>5000</v>
      </c>
      <c r="UON48" s="363"/>
      <c r="UOO48" s="255">
        <f t="shared" si="7297"/>
        <v>5000</v>
      </c>
      <c r="UOP48" s="363"/>
      <c r="UOQ48" s="255">
        <f t="shared" si="7298"/>
        <v>5000</v>
      </c>
      <c r="UOR48" s="363"/>
      <c r="UOS48" s="255">
        <f t="shared" si="7299"/>
        <v>5000</v>
      </c>
      <c r="UOT48" s="363"/>
      <c r="UOU48" s="255">
        <f t="shared" si="7300"/>
        <v>5000</v>
      </c>
      <c r="UOV48" s="363"/>
      <c r="UOW48" s="255">
        <f t="shared" si="7301"/>
        <v>5000</v>
      </c>
      <c r="UOX48" s="363"/>
      <c r="UOY48" s="255">
        <f t="shared" si="7302"/>
        <v>5000</v>
      </c>
      <c r="UOZ48" s="363"/>
      <c r="UPA48" s="255">
        <f t="shared" si="7303"/>
        <v>5000</v>
      </c>
      <c r="UPB48" s="363"/>
      <c r="UPC48" s="255">
        <f t="shared" si="7304"/>
        <v>5000</v>
      </c>
      <c r="UPD48" s="363"/>
      <c r="UPE48" s="255">
        <f t="shared" si="7305"/>
        <v>5000</v>
      </c>
      <c r="UPF48" s="363"/>
      <c r="UPG48" s="255">
        <f t="shared" si="7306"/>
        <v>5000</v>
      </c>
      <c r="UPH48" s="363"/>
      <c r="UPI48" s="255">
        <f t="shared" si="7307"/>
        <v>5000</v>
      </c>
      <c r="UPJ48" s="363"/>
      <c r="UPK48" s="255">
        <f t="shared" si="7308"/>
        <v>5000</v>
      </c>
      <c r="UPL48" s="363"/>
      <c r="UPM48" s="255">
        <f t="shared" si="7309"/>
        <v>5000</v>
      </c>
      <c r="UPN48" s="363"/>
      <c r="UPO48" s="255">
        <f t="shared" si="7310"/>
        <v>5000</v>
      </c>
      <c r="UPP48" s="363"/>
      <c r="UPQ48" s="255">
        <f t="shared" si="7311"/>
        <v>5000</v>
      </c>
      <c r="UPR48" s="363"/>
      <c r="UPS48" s="255">
        <f t="shared" si="7312"/>
        <v>5000</v>
      </c>
      <c r="UPT48" s="363"/>
      <c r="UPU48" s="255">
        <f t="shared" si="7313"/>
        <v>5000</v>
      </c>
      <c r="UPV48" s="363"/>
      <c r="UPW48" s="255">
        <f t="shared" si="7314"/>
        <v>5000</v>
      </c>
      <c r="UPX48" s="363"/>
      <c r="UPY48" s="255">
        <f t="shared" si="7315"/>
        <v>5000</v>
      </c>
      <c r="UPZ48" s="363"/>
      <c r="UQA48" s="255">
        <f t="shared" si="7316"/>
        <v>5000</v>
      </c>
      <c r="UQB48" s="363"/>
      <c r="UQC48" s="255">
        <f t="shared" si="7317"/>
        <v>5000</v>
      </c>
      <c r="UQD48" s="363"/>
      <c r="UQE48" s="255">
        <f t="shared" si="7318"/>
        <v>5000</v>
      </c>
      <c r="UQF48" s="363"/>
      <c r="UQG48" s="255">
        <f t="shared" si="7319"/>
        <v>5000</v>
      </c>
      <c r="UQH48" s="363"/>
      <c r="UQI48" s="255">
        <f t="shared" si="7320"/>
        <v>5000</v>
      </c>
      <c r="UQJ48" s="363"/>
      <c r="UQK48" s="255">
        <f t="shared" si="7321"/>
        <v>5000</v>
      </c>
      <c r="UQL48" s="363"/>
      <c r="UQM48" s="255">
        <f t="shared" si="7322"/>
        <v>5000</v>
      </c>
      <c r="UQN48" s="363"/>
      <c r="UQO48" s="255">
        <f t="shared" si="7323"/>
        <v>5000</v>
      </c>
      <c r="UQP48" s="363"/>
      <c r="UQQ48" s="255">
        <f t="shared" si="7324"/>
        <v>5000</v>
      </c>
      <c r="UQR48" s="363"/>
      <c r="UQS48" s="255">
        <f t="shared" si="7325"/>
        <v>5000</v>
      </c>
      <c r="UQT48" s="363"/>
      <c r="UQU48" s="255">
        <f t="shared" si="7326"/>
        <v>5000</v>
      </c>
      <c r="UQV48" s="363"/>
      <c r="UQW48" s="255">
        <f t="shared" si="7327"/>
        <v>5000</v>
      </c>
      <c r="UQX48" s="363"/>
      <c r="UQY48" s="255">
        <f t="shared" si="7328"/>
        <v>5000</v>
      </c>
      <c r="UQZ48" s="363"/>
      <c r="URA48" s="255">
        <f t="shared" si="7329"/>
        <v>5000</v>
      </c>
      <c r="URB48" s="363"/>
      <c r="URC48" s="255">
        <f t="shared" si="7330"/>
        <v>5000</v>
      </c>
      <c r="URD48" s="363"/>
      <c r="URE48" s="255">
        <f t="shared" si="7331"/>
        <v>5000</v>
      </c>
      <c r="URF48" s="363"/>
      <c r="URG48" s="255">
        <f t="shared" si="7332"/>
        <v>5000</v>
      </c>
      <c r="URH48" s="363"/>
      <c r="URI48" s="255">
        <f t="shared" si="7333"/>
        <v>5000</v>
      </c>
      <c r="URJ48" s="363"/>
      <c r="URK48" s="255">
        <f t="shared" si="7334"/>
        <v>5000</v>
      </c>
      <c r="URL48" s="363"/>
      <c r="URM48" s="255">
        <f t="shared" si="7335"/>
        <v>5000</v>
      </c>
      <c r="URN48" s="363"/>
      <c r="URO48" s="255">
        <f t="shared" si="7336"/>
        <v>5000</v>
      </c>
      <c r="URP48" s="363"/>
      <c r="URQ48" s="255">
        <f t="shared" si="7337"/>
        <v>5000</v>
      </c>
      <c r="URR48" s="363"/>
      <c r="URS48" s="255">
        <f t="shared" si="7338"/>
        <v>5000</v>
      </c>
      <c r="URT48" s="363"/>
      <c r="URU48" s="255">
        <f t="shared" si="7339"/>
        <v>5000</v>
      </c>
      <c r="URV48" s="363"/>
      <c r="URW48" s="255">
        <f t="shared" si="7340"/>
        <v>5000</v>
      </c>
      <c r="URX48" s="363"/>
      <c r="URY48" s="255">
        <f t="shared" si="7341"/>
        <v>5000</v>
      </c>
      <c r="URZ48" s="363"/>
      <c r="USA48" s="255">
        <f t="shared" si="7342"/>
        <v>5000</v>
      </c>
      <c r="USB48" s="363"/>
      <c r="USC48" s="255">
        <f t="shared" si="7343"/>
        <v>5000</v>
      </c>
      <c r="USD48" s="363"/>
      <c r="USE48" s="255">
        <f t="shared" si="7344"/>
        <v>5000</v>
      </c>
      <c r="USF48" s="363"/>
      <c r="USG48" s="255">
        <f t="shared" si="7345"/>
        <v>5000</v>
      </c>
      <c r="USH48" s="363"/>
      <c r="USI48" s="255">
        <f t="shared" si="7346"/>
        <v>5000</v>
      </c>
      <c r="USJ48" s="363"/>
      <c r="USK48" s="255">
        <f t="shared" si="7347"/>
        <v>5000</v>
      </c>
      <c r="USL48" s="363"/>
      <c r="USM48" s="255">
        <f t="shared" si="7348"/>
        <v>5000</v>
      </c>
      <c r="USN48" s="363"/>
      <c r="USO48" s="255">
        <f t="shared" si="7349"/>
        <v>5000</v>
      </c>
      <c r="USP48" s="363"/>
      <c r="USQ48" s="255">
        <f t="shared" si="7350"/>
        <v>5000</v>
      </c>
      <c r="USR48" s="363"/>
      <c r="USS48" s="255">
        <f t="shared" si="7351"/>
        <v>5000</v>
      </c>
      <c r="UST48" s="363"/>
      <c r="USU48" s="255">
        <f t="shared" si="7352"/>
        <v>5000</v>
      </c>
      <c r="USV48" s="363"/>
      <c r="USW48" s="255">
        <f t="shared" si="7353"/>
        <v>5000</v>
      </c>
      <c r="USX48" s="363"/>
      <c r="USY48" s="255">
        <f t="shared" si="7354"/>
        <v>5000</v>
      </c>
      <c r="USZ48" s="363"/>
      <c r="UTA48" s="255">
        <f t="shared" si="7355"/>
        <v>5000</v>
      </c>
      <c r="UTB48" s="363"/>
      <c r="UTC48" s="255">
        <f t="shared" si="7356"/>
        <v>5000</v>
      </c>
      <c r="UTD48" s="363"/>
      <c r="UTE48" s="255">
        <f t="shared" si="7357"/>
        <v>5000</v>
      </c>
      <c r="UTF48" s="363"/>
      <c r="UTG48" s="255">
        <f t="shared" si="7358"/>
        <v>5000</v>
      </c>
      <c r="UTH48" s="363"/>
      <c r="UTI48" s="255">
        <f t="shared" si="7359"/>
        <v>5000</v>
      </c>
      <c r="UTJ48" s="363"/>
      <c r="UTK48" s="255">
        <f t="shared" si="7360"/>
        <v>5000</v>
      </c>
      <c r="UTL48" s="363"/>
      <c r="UTM48" s="255">
        <f t="shared" si="7361"/>
        <v>5000</v>
      </c>
      <c r="UTN48" s="363"/>
      <c r="UTO48" s="255">
        <f t="shared" si="7362"/>
        <v>5000</v>
      </c>
      <c r="UTP48" s="363"/>
      <c r="UTQ48" s="255">
        <f t="shared" si="7363"/>
        <v>5000</v>
      </c>
      <c r="UTR48" s="363"/>
      <c r="UTS48" s="255">
        <f t="shared" si="7364"/>
        <v>5000</v>
      </c>
      <c r="UTT48" s="363"/>
      <c r="UTU48" s="255">
        <f t="shared" si="7365"/>
        <v>5000</v>
      </c>
      <c r="UTV48" s="363"/>
      <c r="UTW48" s="255">
        <f t="shared" si="7366"/>
        <v>5000</v>
      </c>
      <c r="UTX48" s="363"/>
      <c r="UTY48" s="255">
        <f t="shared" si="7367"/>
        <v>5000</v>
      </c>
      <c r="UTZ48" s="363"/>
      <c r="UUA48" s="255">
        <f t="shared" si="7368"/>
        <v>5000</v>
      </c>
      <c r="UUB48" s="363"/>
      <c r="UUC48" s="255">
        <f t="shared" si="7369"/>
        <v>5000</v>
      </c>
      <c r="UUD48" s="363"/>
      <c r="UUE48" s="255">
        <f t="shared" si="7370"/>
        <v>5000</v>
      </c>
      <c r="UUF48" s="363"/>
      <c r="UUG48" s="255">
        <f t="shared" si="7371"/>
        <v>5000</v>
      </c>
      <c r="UUH48" s="363"/>
      <c r="UUI48" s="255">
        <f t="shared" si="7372"/>
        <v>5000</v>
      </c>
      <c r="UUJ48" s="363"/>
      <c r="UUK48" s="255">
        <f t="shared" si="7373"/>
        <v>5000</v>
      </c>
      <c r="UUL48" s="363"/>
      <c r="UUM48" s="255">
        <f t="shared" si="7374"/>
        <v>5000</v>
      </c>
      <c r="UUN48" s="363"/>
      <c r="UUO48" s="255">
        <f t="shared" si="7375"/>
        <v>5000</v>
      </c>
      <c r="UUP48" s="363"/>
      <c r="UUQ48" s="255">
        <f t="shared" si="7376"/>
        <v>5000</v>
      </c>
      <c r="UUR48" s="363"/>
      <c r="UUS48" s="255">
        <f t="shared" si="7377"/>
        <v>5000</v>
      </c>
      <c r="UUT48" s="363"/>
      <c r="UUU48" s="255">
        <f t="shared" si="7378"/>
        <v>5000</v>
      </c>
      <c r="UUV48" s="363"/>
      <c r="UUW48" s="255">
        <f t="shared" si="7379"/>
        <v>5000</v>
      </c>
      <c r="UUX48" s="363"/>
      <c r="UUY48" s="255">
        <f t="shared" si="7380"/>
        <v>5000</v>
      </c>
      <c r="UUZ48" s="363"/>
      <c r="UVA48" s="255">
        <f t="shared" si="7381"/>
        <v>5000</v>
      </c>
      <c r="UVB48" s="363"/>
      <c r="UVC48" s="255">
        <f t="shared" si="7382"/>
        <v>5000</v>
      </c>
      <c r="UVD48" s="363"/>
      <c r="UVE48" s="255">
        <f t="shared" si="7383"/>
        <v>5000</v>
      </c>
      <c r="UVF48" s="363"/>
      <c r="UVG48" s="255">
        <f t="shared" si="7384"/>
        <v>5000</v>
      </c>
      <c r="UVH48" s="363"/>
      <c r="UVI48" s="255">
        <f t="shared" si="7385"/>
        <v>5000</v>
      </c>
      <c r="UVJ48" s="363"/>
      <c r="UVK48" s="255">
        <f t="shared" si="7386"/>
        <v>5000</v>
      </c>
      <c r="UVL48" s="363"/>
      <c r="UVM48" s="255">
        <f t="shared" si="7387"/>
        <v>5000</v>
      </c>
      <c r="UVN48" s="363"/>
      <c r="UVO48" s="255">
        <f t="shared" si="7388"/>
        <v>5000</v>
      </c>
      <c r="UVP48" s="363"/>
      <c r="UVQ48" s="255">
        <f t="shared" si="7389"/>
        <v>5000</v>
      </c>
      <c r="UVR48" s="363"/>
      <c r="UVS48" s="255">
        <f t="shared" si="7390"/>
        <v>5000</v>
      </c>
      <c r="UVT48" s="363"/>
      <c r="UVU48" s="255">
        <f t="shared" si="7391"/>
        <v>5000</v>
      </c>
      <c r="UVV48" s="363"/>
      <c r="UVW48" s="255">
        <f t="shared" si="7392"/>
        <v>5000</v>
      </c>
      <c r="UVX48" s="363"/>
      <c r="UVY48" s="255">
        <f t="shared" si="7393"/>
        <v>5000</v>
      </c>
      <c r="UVZ48" s="363"/>
      <c r="UWA48" s="255">
        <f t="shared" si="7394"/>
        <v>5000</v>
      </c>
      <c r="UWB48" s="363"/>
      <c r="UWC48" s="255">
        <f t="shared" si="7395"/>
        <v>5000</v>
      </c>
      <c r="UWD48" s="363"/>
      <c r="UWE48" s="255">
        <f t="shared" si="7396"/>
        <v>5000</v>
      </c>
      <c r="UWF48" s="363"/>
      <c r="UWG48" s="255">
        <f t="shared" si="7397"/>
        <v>5000</v>
      </c>
      <c r="UWH48" s="363"/>
      <c r="UWI48" s="255">
        <f t="shared" si="7398"/>
        <v>5000</v>
      </c>
      <c r="UWJ48" s="363"/>
      <c r="UWK48" s="255">
        <f t="shared" si="7399"/>
        <v>5000</v>
      </c>
      <c r="UWL48" s="363"/>
      <c r="UWM48" s="255">
        <f t="shared" si="7400"/>
        <v>5000</v>
      </c>
      <c r="UWN48" s="363"/>
      <c r="UWO48" s="255">
        <f t="shared" si="7401"/>
        <v>5000</v>
      </c>
      <c r="UWP48" s="363"/>
      <c r="UWQ48" s="255">
        <f t="shared" si="7402"/>
        <v>5000</v>
      </c>
      <c r="UWR48" s="363"/>
      <c r="UWS48" s="255">
        <f t="shared" si="7403"/>
        <v>5000</v>
      </c>
      <c r="UWT48" s="363"/>
      <c r="UWU48" s="255">
        <f t="shared" si="7404"/>
        <v>5000</v>
      </c>
      <c r="UWV48" s="363"/>
      <c r="UWW48" s="255">
        <f t="shared" si="7405"/>
        <v>5000</v>
      </c>
      <c r="UWX48" s="363"/>
      <c r="UWY48" s="255">
        <f t="shared" si="7406"/>
        <v>5000</v>
      </c>
      <c r="UWZ48" s="363"/>
      <c r="UXA48" s="255">
        <f t="shared" si="7407"/>
        <v>5000</v>
      </c>
      <c r="UXB48" s="363"/>
      <c r="UXC48" s="255">
        <f t="shared" si="7408"/>
        <v>5000</v>
      </c>
      <c r="UXD48" s="363"/>
      <c r="UXE48" s="255">
        <f t="shared" si="7409"/>
        <v>5000</v>
      </c>
      <c r="UXF48" s="363"/>
      <c r="UXG48" s="255">
        <f t="shared" si="7410"/>
        <v>5000</v>
      </c>
      <c r="UXH48" s="363"/>
      <c r="UXI48" s="255">
        <f t="shared" si="7411"/>
        <v>5000</v>
      </c>
      <c r="UXJ48" s="363"/>
      <c r="UXK48" s="255">
        <f t="shared" si="7412"/>
        <v>5000</v>
      </c>
      <c r="UXL48" s="363"/>
      <c r="UXM48" s="255">
        <f t="shared" si="7413"/>
        <v>5000</v>
      </c>
      <c r="UXN48" s="363"/>
      <c r="UXO48" s="255">
        <f t="shared" si="7414"/>
        <v>5000</v>
      </c>
      <c r="UXP48" s="363"/>
      <c r="UXQ48" s="255">
        <f t="shared" si="7415"/>
        <v>5000</v>
      </c>
      <c r="UXR48" s="363"/>
      <c r="UXS48" s="255">
        <f t="shared" si="7416"/>
        <v>5000</v>
      </c>
      <c r="UXT48" s="363"/>
      <c r="UXU48" s="255">
        <f t="shared" si="7417"/>
        <v>5000</v>
      </c>
      <c r="UXV48" s="363"/>
      <c r="UXW48" s="255">
        <f t="shared" si="7418"/>
        <v>5000</v>
      </c>
      <c r="UXX48" s="363"/>
      <c r="UXY48" s="255">
        <f t="shared" si="7419"/>
        <v>5000</v>
      </c>
      <c r="UXZ48" s="363"/>
      <c r="UYA48" s="255">
        <f t="shared" si="7420"/>
        <v>5000</v>
      </c>
      <c r="UYB48" s="363"/>
      <c r="UYC48" s="255">
        <f t="shared" si="7421"/>
        <v>5000</v>
      </c>
      <c r="UYD48" s="363"/>
      <c r="UYE48" s="255">
        <f t="shared" si="7422"/>
        <v>5000</v>
      </c>
      <c r="UYF48" s="363"/>
      <c r="UYG48" s="255">
        <f t="shared" si="7423"/>
        <v>5000</v>
      </c>
      <c r="UYH48" s="363"/>
      <c r="UYI48" s="255">
        <f t="shared" si="7424"/>
        <v>5000</v>
      </c>
      <c r="UYJ48" s="363"/>
      <c r="UYK48" s="255">
        <f t="shared" si="7425"/>
        <v>5000</v>
      </c>
      <c r="UYL48" s="363"/>
      <c r="UYM48" s="255">
        <f t="shared" si="7426"/>
        <v>5000</v>
      </c>
      <c r="UYN48" s="363"/>
      <c r="UYO48" s="255">
        <f t="shared" si="7427"/>
        <v>5000</v>
      </c>
      <c r="UYP48" s="363"/>
      <c r="UYQ48" s="255">
        <f t="shared" si="7428"/>
        <v>5000</v>
      </c>
      <c r="UYR48" s="363"/>
      <c r="UYS48" s="255">
        <f t="shared" si="7429"/>
        <v>5000</v>
      </c>
      <c r="UYT48" s="363"/>
      <c r="UYU48" s="255">
        <f t="shared" si="7430"/>
        <v>5000</v>
      </c>
      <c r="UYV48" s="363"/>
      <c r="UYW48" s="255">
        <f t="shared" si="7431"/>
        <v>5000</v>
      </c>
      <c r="UYX48" s="363"/>
      <c r="UYY48" s="255">
        <f t="shared" si="7432"/>
        <v>5000</v>
      </c>
      <c r="UYZ48" s="363"/>
      <c r="UZA48" s="255">
        <f t="shared" si="7433"/>
        <v>5000</v>
      </c>
      <c r="UZB48" s="363"/>
      <c r="UZC48" s="255">
        <f t="shared" si="7434"/>
        <v>5000</v>
      </c>
      <c r="UZD48" s="363"/>
      <c r="UZE48" s="255">
        <f t="shared" si="7435"/>
        <v>5000</v>
      </c>
      <c r="UZF48" s="363"/>
      <c r="UZG48" s="255">
        <f t="shared" si="7436"/>
        <v>5000</v>
      </c>
      <c r="UZH48" s="363"/>
      <c r="UZI48" s="255">
        <f t="shared" si="7437"/>
        <v>5000</v>
      </c>
      <c r="UZJ48" s="363"/>
      <c r="UZK48" s="255">
        <f t="shared" si="7438"/>
        <v>5000</v>
      </c>
      <c r="UZL48" s="363"/>
      <c r="UZM48" s="255">
        <f t="shared" si="7439"/>
        <v>5000</v>
      </c>
      <c r="UZN48" s="363"/>
      <c r="UZO48" s="255">
        <f t="shared" si="7440"/>
        <v>5000</v>
      </c>
      <c r="UZP48" s="363"/>
      <c r="UZQ48" s="255">
        <f t="shared" si="7441"/>
        <v>5000</v>
      </c>
      <c r="UZR48" s="363"/>
      <c r="UZS48" s="255">
        <f t="shared" si="7442"/>
        <v>5000</v>
      </c>
      <c r="UZT48" s="363"/>
      <c r="UZU48" s="255">
        <f t="shared" si="7443"/>
        <v>5000</v>
      </c>
      <c r="UZV48" s="363"/>
      <c r="UZW48" s="255">
        <f t="shared" si="7444"/>
        <v>5000</v>
      </c>
      <c r="UZX48" s="363"/>
      <c r="UZY48" s="255">
        <f t="shared" si="7445"/>
        <v>5000</v>
      </c>
      <c r="UZZ48" s="363"/>
      <c r="VAA48" s="255">
        <f t="shared" si="7446"/>
        <v>5000</v>
      </c>
      <c r="VAB48" s="363"/>
      <c r="VAC48" s="255">
        <f t="shared" si="7447"/>
        <v>5000</v>
      </c>
      <c r="VAD48" s="363"/>
      <c r="VAE48" s="255">
        <f t="shared" si="7448"/>
        <v>5000</v>
      </c>
      <c r="VAF48" s="363"/>
      <c r="VAG48" s="255">
        <f t="shared" si="7449"/>
        <v>5000</v>
      </c>
      <c r="VAH48" s="363"/>
      <c r="VAI48" s="255">
        <f t="shared" si="7450"/>
        <v>5000</v>
      </c>
      <c r="VAJ48" s="363"/>
      <c r="VAK48" s="255">
        <f t="shared" si="7451"/>
        <v>5000</v>
      </c>
      <c r="VAL48" s="363"/>
      <c r="VAM48" s="255">
        <f t="shared" si="7452"/>
        <v>5000</v>
      </c>
      <c r="VAN48" s="363"/>
      <c r="VAO48" s="255">
        <f t="shared" si="7453"/>
        <v>5000</v>
      </c>
      <c r="VAP48" s="363"/>
      <c r="VAQ48" s="255">
        <f t="shared" si="7454"/>
        <v>5000</v>
      </c>
      <c r="VAR48" s="363"/>
      <c r="VAS48" s="255">
        <f t="shared" si="7455"/>
        <v>5000</v>
      </c>
      <c r="VAT48" s="363"/>
      <c r="VAU48" s="255">
        <f t="shared" si="7456"/>
        <v>5000</v>
      </c>
      <c r="VAV48" s="363"/>
      <c r="VAW48" s="255">
        <f t="shared" si="7457"/>
        <v>5000</v>
      </c>
      <c r="VAX48" s="363"/>
      <c r="VAY48" s="255">
        <f t="shared" si="7458"/>
        <v>5000</v>
      </c>
      <c r="VAZ48" s="363"/>
      <c r="VBA48" s="255">
        <f t="shared" si="7459"/>
        <v>5000</v>
      </c>
      <c r="VBB48" s="363"/>
      <c r="VBC48" s="255">
        <f t="shared" si="7460"/>
        <v>5000</v>
      </c>
      <c r="VBD48" s="363"/>
      <c r="VBE48" s="255">
        <f t="shared" si="7461"/>
        <v>5000</v>
      </c>
      <c r="VBF48" s="363"/>
      <c r="VBG48" s="255">
        <f t="shared" si="7462"/>
        <v>5000</v>
      </c>
      <c r="VBH48" s="363"/>
      <c r="VBI48" s="255">
        <f t="shared" si="7463"/>
        <v>5000</v>
      </c>
      <c r="VBJ48" s="363"/>
      <c r="VBK48" s="255">
        <f t="shared" si="7464"/>
        <v>5000</v>
      </c>
      <c r="VBL48" s="363"/>
      <c r="VBM48" s="255">
        <f t="shared" si="7465"/>
        <v>5000</v>
      </c>
      <c r="VBN48" s="363"/>
      <c r="VBO48" s="255">
        <f t="shared" si="7466"/>
        <v>5000</v>
      </c>
      <c r="VBP48" s="363"/>
      <c r="VBQ48" s="255">
        <f t="shared" si="7467"/>
        <v>5000</v>
      </c>
      <c r="VBR48" s="363"/>
      <c r="VBS48" s="255">
        <f t="shared" si="7468"/>
        <v>5000</v>
      </c>
      <c r="VBT48" s="363"/>
      <c r="VBU48" s="255">
        <f t="shared" si="7469"/>
        <v>5000</v>
      </c>
      <c r="VBV48" s="363"/>
      <c r="VBW48" s="255">
        <f t="shared" si="7470"/>
        <v>5000</v>
      </c>
      <c r="VBX48" s="363"/>
      <c r="VBY48" s="255">
        <f t="shared" si="7471"/>
        <v>5000</v>
      </c>
      <c r="VBZ48" s="363"/>
      <c r="VCA48" s="255">
        <f t="shared" si="7472"/>
        <v>5000</v>
      </c>
      <c r="VCB48" s="363"/>
      <c r="VCC48" s="255">
        <f t="shared" si="7473"/>
        <v>5000</v>
      </c>
      <c r="VCD48" s="363"/>
      <c r="VCE48" s="255">
        <f t="shared" si="7474"/>
        <v>5000</v>
      </c>
      <c r="VCF48" s="363"/>
      <c r="VCG48" s="255">
        <f t="shared" si="7475"/>
        <v>5000</v>
      </c>
      <c r="VCH48" s="363"/>
      <c r="VCI48" s="255">
        <f t="shared" si="7476"/>
        <v>5000</v>
      </c>
      <c r="VCJ48" s="363"/>
      <c r="VCK48" s="255">
        <f t="shared" si="7477"/>
        <v>5000</v>
      </c>
      <c r="VCL48" s="363"/>
      <c r="VCM48" s="255">
        <f t="shared" si="7478"/>
        <v>5000</v>
      </c>
      <c r="VCN48" s="363"/>
      <c r="VCO48" s="255">
        <f t="shared" si="7479"/>
        <v>5000</v>
      </c>
      <c r="VCP48" s="363"/>
      <c r="VCQ48" s="255">
        <f t="shared" si="7480"/>
        <v>5000</v>
      </c>
      <c r="VCR48" s="363"/>
      <c r="VCS48" s="255">
        <f t="shared" si="7481"/>
        <v>5000</v>
      </c>
      <c r="VCT48" s="363"/>
      <c r="VCU48" s="255">
        <f t="shared" si="7482"/>
        <v>5000</v>
      </c>
      <c r="VCV48" s="363"/>
      <c r="VCW48" s="255">
        <f t="shared" si="7483"/>
        <v>5000</v>
      </c>
      <c r="VCX48" s="363"/>
      <c r="VCY48" s="255">
        <f t="shared" si="7484"/>
        <v>5000</v>
      </c>
      <c r="VCZ48" s="363"/>
      <c r="VDA48" s="255">
        <f t="shared" si="7485"/>
        <v>5000</v>
      </c>
      <c r="VDB48" s="363"/>
      <c r="VDC48" s="255">
        <f t="shared" si="7486"/>
        <v>5000</v>
      </c>
      <c r="VDD48" s="363"/>
      <c r="VDE48" s="255">
        <f t="shared" si="7487"/>
        <v>5000</v>
      </c>
      <c r="VDF48" s="363"/>
      <c r="VDG48" s="255">
        <f t="shared" si="7488"/>
        <v>5000</v>
      </c>
      <c r="VDH48" s="363"/>
      <c r="VDI48" s="255">
        <f t="shared" si="7489"/>
        <v>5000</v>
      </c>
      <c r="VDJ48" s="363"/>
      <c r="VDK48" s="255">
        <f t="shared" si="7490"/>
        <v>5000</v>
      </c>
      <c r="VDL48" s="363"/>
      <c r="VDM48" s="255">
        <f t="shared" si="7491"/>
        <v>5000</v>
      </c>
      <c r="VDN48" s="363"/>
      <c r="VDO48" s="255">
        <f t="shared" si="7492"/>
        <v>5000</v>
      </c>
      <c r="VDP48" s="363"/>
      <c r="VDQ48" s="255">
        <f t="shared" si="7493"/>
        <v>5000</v>
      </c>
      <c r="VDR48" s="363"/>
      <c r="VDS48" s="255">
        <f t="shared" si="7494"/>
        <v>5000</v>
      </c>
      <c r="VDT48" s="363"/>
      <c r="VDU48" s="255">
        <f t="shared" si="7495"/>
        <v>5000</v>
      </c>
      <c r="VDV48" s="363"/>
      <c r="VDW48" s="255">
        <f t="shared" si="7496"/>
        <v>5000</v>
      </c>
      <c r="VDX48" s="363"/>
      <c r="VDY48" s="255">
        <f t="shared" si="7497"/>
        <v>5000</v>
      </c>
      <c r="VDZ48" s="363"/>
      <c r="VEA48" s="255">
        <f t="shared" si="7498"/>
        <v>5000</v>
      </c>
      <c r="VEB48" s="363"/>
      <c r="VEC48" s="255">
        <f t="shared" si="7499"/>
        <v>5000</v>
      </c>
      <c r="VED48" s="363"/>
      <c r="VEE48" s="255">
        <f t="shared" si="7500"/>
        <v>5000</v>
      </c>
      <c r="VEF48" s="363"/>
      <c r="VEG48" s="255">
        <f t="shared" si="7501"/>
        <v>5000</v>
      </c>
      <c r="VEH48" s="363"/>
      <c r="VEI48" s="255">
        <f t="shared" si="7502"/>
        <v>5000</v>
      </c>
      <c r="VEJ48" s="363"/>
      <c r="VEK48" s="255">
        <f t="shared" si="7503"/>
        <v>5000</v>
      </c>
      <c r="VEL48" s="363"/>
      <c r="VEM48" s="255">
        <f t="shared" si="7504"/>
        <v>5000</v>
      </c>
      <c r="VEN48" s="363"/>
      <c r="VEO48" s="255">
        <f t="shared" si="7505"/>
        <v>5000</v>
      </c>
      <c r="VEP48" s="363"/>
      <c r="VEQ48" s="255">
        <f t="shared" si="7506"/>
        <v>5000</v>
      </c>
      <c r="VER48" s="363"/>
      <c r="VES48" s="255">
        <f t="shared" si="7507"/>
        <v>5000</v>
      </c>
      <c r="VET48" s="363"/>
      <c r="VEU48" s="255">
        <f t="shared" si="7508"/>
        <v>5000</v>
      </c>
      <c r="VEV48" s="363"/>
      <c r="VEW48" s="255">
        <f t="shared" si="7509"/>
        <v>5000</v>
      </c>
      <c r="VEX48" s="363"/>
      <c r="VEY48" s="255">
        <f t="shared" si="7510"/>
        <v>5000</v>
      </c>
      <c r="VEZ48" s="363"/>
      <c r="VFA48" s="255">
        <f t="shared" si="7511"/>
        <v>5000</v>
      </c>
      <c r="VFB48" s="363"/>
      <c r="VFC48" s="255">
        <f t="shared" si="7512"/>
        <v>5000</v>
      </c>
      <c r="VFD48" s="363"/>
      <c r="VFE48" s="255">
        <f t="shared" si="7513"/>
        <v>5000</v>
      </c>
      <c r="VFF48" s="363"/>
      <c r="VFG48" s="255">
        <f t="shared" si="7514"/>
        <v>5000</v>
      </c>
      <c r="VFH48" s="363"/>
      <c r="VFI48" s="255">
        <f t="shared" si="7515"/>
        <v>5000</v>
      </c>
      <c r="VFJ48" s="363"/>
      <c r="VFK48" s="255">
        <f t="shared" si="7516"/>
        <v>5000</v>
      </c>
      <c r="VFL48" s="363"/>
      <c r="VFM48" s="255">
        <f t="shared" si="7517"/>
        <v>5000</v>
      </c>
      <c r="VFN48" s="363"/>
      <c r="VFO48" s="255">
        <f t="shared" si="7518"/>
        <v>5000</v>
      </c>
      <c r="VFP48" s="363"/>
      <c r="VFQ48" s="255">
        <f t="shared" si="7519"/>
        <v>5000</v>
      </c>
      <c r="VFR48" s="363"/>
      <c r="VFS48" s="255">
        <f t="shared" si="7520"/>
        <v>5000</v>
      </c>
      <c r="VFT48" s="363"/>
      <c r="VFU48" s="255">
        <f t="shared" si="7521"/>
        <v>5000</v>
      </c>
      <c r="VFV48" s="363"/>
      <c r="VFW48" s="255">
        <f t="shared" si="7522"/>
        <v>5000</v>
      </c>
      <c r="VFX48" s="363"/>
      <c r="VFY48" s="255">
        <f t="shared" si="7523"/>
        <v>5000</v>
      </c>
      <c r="VFZ48" s="363"/>
      <c r="VGA48" s="255">
        <f t="shared" si="7524"/>
        <v>5000</v>
      </c>
      <c r="VGB48" s="363"/>
      <c r="VGC48" s="255">
        <f t="shared" si="7525"/>
        <v>5000</v>
      </c>
      <c r="VGD48" s="363"/>
      <c r="VGE48" s="255">
        <f t="shared" si="7526"/>
        <v>5000</v>
      </c>
      <c r="VGF48" s="363"/>
      <c r="VGG48" s="255">
        <f t="shared" si="7527"/>
        <v>5000</v>
      </c>
      <c r="VGH48" s="363"/>
      <c r="VGI48" s="255">
        <f t="shared" si="7528"/>
        <v>5000</v>
      </c>
      <c r="VGJ48" s="363"/>
      <c r="VGK48" s="255">
        <f t="shared" si="7529"/>
        <v>5000</v>
      </c>
      <c r="VGL48" s="363"/>
      <c r="VGM48" s="255">
        <f t="shared" si="7530"/>
        <v>5000</v>
      </c>
      <c r="VGN48" s="363"/>
      <c r="VGO48" s="255">
        <f t="shared" si="7531"/>
        <v>5000</v>
      </c>
      <c r="VGP48" s="363"/>
      <c r="VGQ48" s="255">
        <f t="shared" si="7532"/>
        <v>5000</v>
      </c>
      <c r="VGR48" s="363"/>
      <c r="VGS48" s="255">
        <f t="shared" si="7533"/>
        <v>5000</v>
      </c>
      <c r="VGT48" s="363"/>
      <c r="VGU48" s="255">
        <f t="shared" si="7534"/>
        <v>5000</v>
      </c>
      <c r="VGV48" s="363"/>
      <c r="VGW48" s="255">
        <f t="shared" si="7535"/>
        <v>5000</v>
      </c>
      <c r="VGX48" s="363"/>
      <c r="VGY48" s="255">
        <f t="shared" si="7536"/>
        <v>5000</v>
      </c>
      <c r="VGZ48" s="363"/>
      <c r="VHA48" s="255">
        <f t="shared" si="7537"/>
        <v>5000</v>
      </c>
      <c r="VHB48" s="363"/>
      <c r="VHC48" s="255">
        <f t="shared" si="7538"/>
        <v>5000</v>
      </c>
      <c r="VHD48" s="363"/>
      <c r="VHE48" s="255">
        <f t="shared" si="7539"/>
        <v>5000</v>
      </c>
      <c r="VHF48" s="363"/>
      <c r="VHG48" s="255">
        <f t="shared" si="7540"/>
        <v>5000</v>
      </c>
      <c r="VHH48" s="363"/>
      <c r="VHI48" s="255">
        <f t="shared" si="7541"/>
        <v>5000</v>
      </c>
      <c r="VHJ48" s="363"/>
      <c r="VHK48" s="255">
        <f t="shared" si="7542"/>
        <v>5000</v>
      </c>
      <c r="VHL48" s="363"/>
      <c r="VHM48" s="255">
        <f t="shared" si="7543"/>
        <v>5000</v>
      </c>
      <c r="VHN48" s="363"/>
      <c r="VHO48" s="255">
        <f t="shared" si="7544"/>
        <v>5000</v>
      </c>
      <c r="VHP48" s="363"/>
      <c r="VHQ48" s="255">
        <f t="shared" si="7545"/>
        <v>5000</v>
      </c>
      <c r="VHR48" s="363"/>
      <c r="VHS48" s="255">
        <f t="shared" si="7546"/>
        <v>5000</v>
      </c>
      <c r="VHT48" s="363"/>
      <c r="VHU48" s="255">
        <f t="shared" si="7547"/>
        <v>5000</v>
      </c>
      <c r="VHV48" s="363"/>
      <c r="VHW48" s="255">
        <f t="shared" si="7548"/>
        <v>5000</v>
      </c>
      <c r="VHX48" s="363"/>
      <c r="VHY48" s="255">
        <f t="shared" si="7549"/>
        <v>5000</v>
      </c>
      <c r="VHZ48" s="363"/>
      <c r="VIA48" s="255">
        <f t="shared" si="7550"/>
        <v>5000</v>
      </c>
      <c r="VIB48" s="363"/>
      <c r="VIC48" s="255">
        <f t="shared" si="7551"/>
        <v>5000</v>
      </c>
      <c r="VID48" s="363"/>
      <c r="VIE48" s="255">
        <f t="shared" si="7552"/>
        <v>5000</v>
      </c>
      <c r="VIF48" s="363"/>
      <c r="VIG48" s="255">
        <f t="shared" si="7553"/>
        <v>5000</v>
      </c>
      <c r="VIH48" s="363"/>
      <c r="VII48" s="255">
        <f t="shared" si="7554"/>
        <v>5000</v>
      </c>
      <c r="VIJ48" s="363"/>
      <c r="VIK48" s="255">
        <f t="shared" si="7555"/>
        <v>5000</v>
      </c>
      <c r="VIL48" s="363"/>
      <c r="VIM48" s="255">
        <f t="shared" si="7556"/>
        <v>5000</v>
      </c>
      <c r="VIN48" s="363"/>
      <c r="VIO48" s="255">
        <f t="shared" si="7557"/>
        <v>5000</v>
      </c>
      <c r="VIP48" s="363"/>
      <c r="VIQ48" s="255">
        <f t="shared" si="7558"/>
        <v>5000</v>
      </c>
      <c r="VIR48" s="363"/>
      <c r="VIS48" s="255">
        <f t="shared" si="7559"/>
        <v>5000</v>
      </c>
      <c r="VIT48" s="363"/>
      <c r="VIU48" s="255">
        <f t="shared" si="7560"/>
        <v>5000</v>
      </c>
      <c r="VIV48" s="363"/>
      <c r="VIW48" s="255">
        <f t="shared" si="7561"/>
        <v>5000</v>
      </c>
      <c r="VIX48" s="363"/>
      <c r="VIY48" s="255">
        <f t="shared" si="7562"/>
        <v>5000</v>
      </c>
      <c r="VIZ48" s="363"/>
      <c r="VJA48" s="255">
        <f t="shared" si="7563"/>
        <v>5000</v>
      </c>
      <c r="VJB48" s="363"/>
      <c r="VJC48" s="255">
        <f t="shared" si="7564"/>
        <v>5000</v>
      </c>
      <c r="VJD48" s="363"/>
      <c r="VJE48" s="255">
        <f t="shared" si="7565"/>
        <v>5000</v>
      </c>
      <c r="VJF48" s="363"/>
      <c r="VJG48" s="255">
        <f t="shared" si="7566"/>
        <v>5000</v>
      </c>
      <c r="VJH48" s="363"/>
      <c r="VJI48" s="255">
        <f t="shared" si="7567"/>
        <v>5000</v>
      </c>
      <c r="VJJ48" s="363"/>
      <c r="VJK48" s="255">
        <f t="shared" si="7568"/>
        <v>5000</v>
      </c>
      <c r="VJL48" s="363"/>
      <c r="VJM48" s="255">
        <f t="shared" si="7569"/>
        <v>5000</v>
      </c>
      <c r="VJN48" s="363"/>
      <c r="VJO48" s="255">
        <f t="shared" si="7570"/>
        <v>5000</v>
      </c>
      <c r="VJP48" s="363"/>
      <c r="VJQ48" s="255">
        <f t="shared" si="7571"/>
        <v>5000</v>
      </c>
      <c r="VJR48" s="363"/>
      <c r="VJS48" s="255">
        <f t="shared" si="7572"/>
        <v>5000</v>
      </c>
      <c r="VJT48" s="363"/>
      <c r="VJU48" s="255">
        <f t="shared" si="7573"/>
        <v>5000</v>
      </c>
      <c r="VJV48" s="363"/>
      <c r="VJW48" s="255">
        <f t="shared" si="7574"/>
        <v>5000</v>
      </c>
      <c r="VJX48" s="363"/>
      <c r="VJY48" s="255">
        <f t="shared" si="7575"/>
        <v>5000</v>
      </c>
      <c r="VJZ48" s="363"/>
      <c r="VKA48" s="255">
        <f t="shared" si="7576"/>
        <v>5000</v>
      </c>
      <c r="VKB48" s="363"/>
      <c r="VKC48" s="255">
        <f t="shared" si="7577"/>
        <v>5000</v>
      </c>
      <c r="VKD48" s="363"/>
      <c r="VKE48" s="255">
        <f t="shared" si="7578"/>
        <v>5000</v>
      </c>
      <c r="VKF48" s="363"/>
      <c r="VKG48" s="255">
        <f t="shared" si="7579"/>
        <v>5000</v>
      </c>
      <c r="VKH48" s="363"/>
      <c r="VKI48" s="255">
        <f t="shared" si="7580"/>
        <v>5000</v>
      </c>
      <c r="VKJ48" s="363"/>
      <c r="VKK48" s="255">
        <f t="shared" si="7581"/>
        <v>5000</v>
      </c>
      <c r="VKL48" s="363"/>
      <c r="VKM48" s="255">
        <f t="shared" si="7582"/>
        <v>5000</v>
      </c>
      <c r="VKN48" s="363"/>
      <c r="VKO48" s="255">
        <f t="shared" si="7583"/>
        <v>5000</v>
      </c>
      <c r="VKP48" s="363"/>
      <c r="VKQ48" s="255">
        <f t="shared" si="7584"/>
        <v>5000</v>
      </c>
      <c r="VKR48" s="363"/>
      <c r="VKS48" s="255">
        <f t="shared" si="7585"/>
        <v>5000</v>
      </c>
      <c r="VKT48" s="363"/>
      <c r="VKU48" s="255">
        <f t="shared" si="7586"/>
        <v>5000</v>
      </c>
      <c r="VKV48" s="363"/>
      <c r="VKW48" s="255">
        <f t="shared" si="7587"/>
        <v>5000</v>
      </c>
      <c r="VKX48" s="363"/>
      <c r="VKY48" s="255">
        <f t="shared" si="7588"/>
        <v>5000</v>
      </c>
      <c r="VKZ48" s="363"/>
      <c r="VLA48" s="255">
        <f t="shared" si="7589"/>
        <v>5000</v>
      </c>
      <c r="VLB48" s="363"/>
      <c r="VLC48" s="255">
        <f t="shared" si="7590"/>
        <v>5000</v>
      </c>
      <c r="VLD48" s="363"/>
      <c r="VLE48" s="255">
        <f t="shared" si="7591"/>
        <v>5000</v>
      </c>
      <c r="VLF48" s="363"/>
      <c r="VLG48" s="255">
        <f t="shared" si="7592"/>
        <v>5000</v>
      </c>
      <c r="VLH48" s="363"/>
      <c r="VLI48" s="255">
        <f t="shared" si="7593"/>
        <v>5000</v>
      </c>
      <c r="VLJ48" s="363"/>
      <c r="VLK48" s="255">
        <f t="shared" si="7594"/>
        <v>5000</v>
      </c>
      <c r="VLL48" s="363"/>
      <c r="VLM48" s="255">
        <f t="shared" si="7595"/>
        <v>5000</v>
      </c>
      <c r="VLN48" s="363"/>
      <c r="VLO48" s="255">
        <f t="shared" si="7596"/>
        <v>5000</v>
      </c>
      <c r="VLP48" s="363"/>
      <c r="VLQ48" s="255">
        <f t="shared" si="7597"/>
        <v>5000</v>
      </c>
      <c r="VLR48" s="363"/>
      <c r="VLS48" s="255">
        <f t="shared" si="7598"/>
        <v>5000</v>
      </c>
      <c r="VLT48" s="363"/>
      <c r="VLU48" s="255">
        <f t="shared" si="7599"/>
        <v>5000</v>
      </c>
      <c r="VLV48" s="363"/>
      <c r="VLW48" s="255">
        <f t="shared" si="7600"/>
        <v>5000</v>
      </c>
      <c r="VLX48" s="363"/>
      <c r="VLY48" s="255">
        <f t="shared" si="7601"/>
        <v>5000</v>
      </c>
      <c r="VLZ48" s="363"/>
      <c r="VMA48" s="255">
        <f t="shared" si="7602"/>
        <v>5000</v>
      </c>
      <c r="VMB48" s="363"/>
      <c r="VMC48" s="255">
        <f t="shared" si="7603"/>
        <v>5000</v>
      </c>
      <c r="VMD48" s="363"/>
      <c r="VME48" s="255">
        <f t="shared" si="7604"/>
        <v>5000</v>
      </c>
      <c r="VMF48" s="363"/>
      <c r="VMG48" s="255">
        <f t="shared" si="7605"/>
        <v>5000</v>
      </c>
      <c r="VMH48" s="363"/>
      <c r="VMI48" s="255">
        <f t="shared" si="7606"/>
        <v>5000</v>
      </c>
      <c r="VMJ48" s="363"/>
      <c r="VMK48" s="255">
        <f t="shared" si="7607"/>
        <v>5000</v>
      </c>
      <c r="VML48" s="363"/>
      <c r="VMM48" s="255">
        <f t="shared" si="7608"/>
        <v>5000</v>
      </c>
      <c r="VMN48" s="363"/>
      <c r="VMO48" s="255">
        <f t="shared" si="7609"/>
        <v>5000</v>
      </c>
      <c r="VMP48" s="363"/>
      <c r="VMQ48" s="255">
        <f t="shared" si="7610"/>
        <v>5000</v>
      </c>
      <c r="VMR48" s="363"/>
      <c r="VMS48" s="255">
        <f t="shared" si="7611"/>
        <v>5000</v>
      </c>
      <c r="VMT48" s="363"/>
      <c r="VMU48" s="255">
        <f t="shared" si="7612"/>
        <v>5000</v>
      </c>
      <c r="VMV48" s="363"/>
      <c r="VMW48" s="255">
        <f t="shared" si="7613"/>
        <v>5000</v>
      </c>
      <c r="VMX48" s="363"/>
      <c r="VMY48" s="255">
        <f t="shared" si="7614"/>
        <v>5000</v>
      </c>
      <c r="VMZ48" s="363"/>
      <c r="VNA48" s="255">
        <f t="shared" si="7615"/>
        <v>5000</v>
      </c>
      <c r="VNB48" s="363"/>
      <c r="VNC48" s="255">
        <f t="shared" si="7616"/>
        <v>5000</v>
      </c>
      <c r="VND48" s="363"/>
      <c r="VNE48" s="255">
        <f t="shared" si="7617"/>
        <v>5000</v>
      </c>
      <c r="VNF48" s="363"/>
      <c r="VNG48" s="255">
        <f t="shared" si="7618"/>
        <v>5000</v>
      </c>
      <c r="VNH48" s="363"/>
      <c r="VNI48" s="255">
        <f t="shared" si="7619"/>
        <v>5000</v>
      </c>
      <c r="VNJ48" s="363"/>
      <c r="VNK48" s="255">
        <f t="shared" si="7620"/>
        <v>5000</v>
      </c>
      <c r="VNL48" s="363"/>
      <c r="VNM48" s="255">
        <f t="shared" si="7621"/>
        <v>5000</v>
      </c>
      <c r="VNN48" s="363"/>
      <c r="VNO48" s="255">
        <f t="shared" si="7622"/>
        <v>5000</v>
      </c>
      <c r="VNP48" s="363"/>
      <c r="VNQ48" s="255">
        <f t="shared" si="7623"/>
        <v>5000</v>
      </c>
      <c r="VNR48" s="363"/>
      <c r="VNS48" s="255">
        <f t="shared" si="7624"/>
        <v>5000</v>
      </c>
      <c r="VNT48" s="363"/>
      <c r="VNU48" s="255">
        <f t="shared" si="7625"/>
        <v>5000</v>
      </c>
      <c r="VNV48" s="363"/>
      <c r="VNW48" s="255">
        <f t="shared" si="7626"/>
        <v>5000</v>
      </c>
      <c r="VNX48" s="363"/>
      <c r="VNY48" s="255">
        <f t="shared" si="7627"/>
        <v>5000</v>
      </c>
      <c r="VNZ48" s="363"/>
      <c r="VOA48" s="255">
        <f t="shared" si="7628"/>
        <v>5000</v>
      </c>
      <c r="VOB48" s="363"/>
      <c r="VOC48" s="255">
        <f t="shared" si="7629"/>
        <v>5000</v>
      </c>
      <c r="VOD48" s="363"/>
      <c r="VOE48" s="255">
        <f t="shared" si="7630"/>
        <v>5000</v>
      </c>
      <c r="VOF48" s="363"/>
      <c r="VOG48" s="255">
        <f t="shared" si="7631"/>
        <v>5000</v>
      </c>
      <c r="VOH48" s="363"/>
      <c r="VOI48" s="255">
        <f t="shared" si="7632"/>
        <v>5000</v>
      </c>
      <c r="VOJ48" s="363"/>
      <c r="VOK48" s="255">
        <f t="shared" si="7633"/>
        <v>5000</v>
      </c>
      <c r="VOL48" s="363"/>
      <c r="VOM48" s="255">
        <f t="shared" si="7634"/>
        <v>5000</v>
      </c>
      <c r="VON48" s="363"/>
      <c r="VOO48" s="255">
        <f t="shared" si="7635"/>
        <v>5000</v>
      </c>
      <c r="VOP48" s="363"/>
      <c r="VOQ48" s="255">
        <f t="shared" si="7636"/>
        <v>5000</v>
      </c>
      <c r="VOR48" s="363"/>
      <c r="VOS48" s="255">
        <f t="shared" si="7637"/>
        <v>5000</v>
      </c>
      <c r="VOT48" s="363"/>
      <c r="VOU48" s="255">
        <f t="shared" si="7638"/>
        <v>5000</v>
      </c>
      <c r="VOV48" s="363"/>
      <c r="VOW48" s="255">
        <f t="shared" si="7639"/>
        <v>5000</v>
      </c>
      <c r="VOX48" s="363"/>
      <c r="VOY48" s="255">
        <f t="shared" si="7640"/>
        <v>5000</v>
      </c>
      <c r="VOZ48" s="363"/>
      <c r="VPA48" s="255">
        <f t="shared" si="7641"/>
        <v>5000</v>
      </c>
      <c r="VPB48" s="363"/>
      <c r="VPC48" s="255">
        <f t="shared" si="7642"/>
        <v>5000</v>
      </c>
      <c r="VPD48" s="363"/>
      <c r="VPE48" s="255">
        <f t="shared" si="7643"/>
        <v>5000</v>
      </c>
      <c r="VPF48" s="363"/>
      <c r="VPG48" s="255">
        <f t="shared" si="7644"/>
        <v>5000</v>
      </c>
      <c r="VPH48" s="363"/>
      <c r="VPI48" s="255">
        <f t="shared" si="7645"/>
        <v>5000</v>
      </c>
      <c r="VPJ48" s="363"/>
      <c r="VPK48" s="255">
        <f t="shared" si="7646"/>
        <v>5000</v>
      </c>
      <c r="VPL48" s="363"/>
      <c r="VPM48" s="255">
        <f t="shared" si="7647"/>
        <v>5000</v>
      </c>
      <c r="VPN48" s="363"/>
      <c r="VPO48" s="255">
        <f t="shared" si="7648"/>
        <v>5000</v>
      </c>
      <c r="VPP48" s="363"/>
      <c r="VPQ48" s="255">
        <f t="shared" si="7649"/>
        <v>5000</v>
      </c>
      <c r="VPR48" s="363"/>
      <c r="VPS48" s="255">
        <f t="shared" si="7650"/>
        <v>5000</v>
      </c>
      <c r="VPT48" s="363"/>
      <c r="VPU48" s="255">
        <f t="shared" si="7651"/>
        <v>5000</v>
      </c>
      <c r="VPV48" s="363"/>
      <c r="VPW48" s="255">
        <f t="shared" si="7652"/>
        <v>5000</v>
      </c>
      <c r="VPX48" s="363"/>
      <c r="VPY48" s="255">
        <f t="shared" si="7653"/>
        <v>5000</v>
      </c>
      <c r="VPZ48" s="363"/>
      <c r="VQA48" s="255">
        <f t="shared" si="7654"/>
        <v>5000</v>
      </c>
      <c r="VQB48" s="363"/>
      <c r="VQC48" s="255">
        <f t="shared" si="7655"/>
        <v>5000</v>
      </c>
      <c r="VQD48" s="363"/>
      <c r="VQE48" s="255">
        <f t="shared" si="7656"/>
        <v>5000</v>
      </c>
      <c r="VQF48" s="363"/>
      <c r="VQG48" s="255">
        <f t="shared" si="7657"/>
        <v>5000</v>
      </c>
      <c r="VQH48" s="363"/>
      <c r="VQI48" s="255">
        <f t="shared" si="7658"/>
        <v>5000</v>
      </c>
      <c r="VQJ48" s="363"/>
      <c r="VQK48" s="255">
        <f t="shared" si="7659"/>
        <v>5000</v>
      </c>
      <c r="VQL48" s="363"/>
      <c r="VQM48" s="255">
        <f t="shared" si="7660"/>
        <v>5000</v>
      </c>
      <c r="VQN48" s="363"/>
      <c r="VQO48" s="255">
        <f t="shared" si="7661"/>
        <v>5000</v>
      </c>
      <c r="VQP48" s="363"/>
      <c r="VQQ48" s="255">
        <f t="shared" si="7662"/>
        <v>5000</v>
      </c>
      <c r="VQR48" s="363"/>
      <c r="VQS48" s="255">
        <f t="shared" si="7663"/>
        <v>5000</v>
      </c>
      <c r="VQT48" s="363"/>
      <c r="VQU48" s="255">
        <f t="shared" si="7664"/>
        <v>5000</v>
      </c>
      <c r="VQV48" s="363"/>
      <c r="VQW48" s="255">
        <f t="shared" si="7665"/>
        <v>5000</v>
      </c>
      <c r="VQX48" s="363"/>
      <c r="VQY48" s="255">
        <f t="shared" si="7666"/>
        <v>5000</v>
      </c>
      <c r="VQZ48" s="363"/>
      <c r="VRA48" s="255">
        <f t="shared" si="7667"/>
        <v>5000</v>
      </c>
      <c r="VRB48" s="363"/>
      <c r="VRC48" s="255">
        <f t="shared" si="7668"/>
        <v>5000</v>
      </c>
      <c r="VRD48" s="363"/>
      <c r="VRE48" s="255">
        <f t="shared" si="7669"/>
        <v>5000</v>
      </c>
      <c r="VRF48" s="363"/>
      <c r="VRG48" s="255">
        <f t="shared" si="7670"/>
        <v>5000</v>
      </c>
      <c r="VRH48" s="363"/>
      <c r="VRI48" s="255">
        <f t="shared" si="7671"/>
        <v>5000</v>
      </c>
      <c r="VRJ48" s="363"/>
      <c r="VRK48" s="255">
        <f t="shared" si="7672"/>
        <v>5000</v>
      </c>
      <c r="VRL48" s="363"/>
      <c r="VRM48" s="255">
        <f t="shared" si="7673"/>
        <v>5000</v>
      </c>
      <c r="VRN48" s="363"/>
      <c r="VRO48" s="255">
        <f t="shared" si="7674"/>
        <v>5000</v>
      </c>
      <c r="VRP48" s="363"/>
      <c r="VRQ48" s="255">
        <f t="shared" si="7675"/>
        <v>5000</v>
      </c>
      <c r="VRR48" s="363"/>
      <c r="VRS48" s="255">
        <f t="shared" si="7676"/>
        <v>5000</v>
      </c>
      <c r="VRT48" s="363"/>
      <c r="VRU48" s="255">
        <f t="shared" si="7677"/>
        <v>5000</v>
      </c>
      <c r="VRV48" s="363"/>
      <c r="VRW48" s="255">
        <f t="shared" si="7678"/>
        <v>5000</v>
      </c>
      <c r="VRX48" s="363"/>
      <c r="VRY48" s="255">
        <f t="shared" si="7679"/>
        <v>5000</v>
      </c>
      <c r="VRZ48" s="363"/>
      <c r="VSA48" s="255">
        <f t="shared" si="7680"/>
        <v>5000</v>
      </c>
      <c r="VSB48" s="363"/>
      <c r="VSC48" s="255">
        <f t="shared" si="7681"/>
        <v>5000</v>
      </c>
      <c r="VSD48" s="363"/>
      <c r="VSE48" s="255">
        <f t="shared" si="7682"/>
        <v>5000</v>
      </c>
      <c r="VSF48" s="363"/>
      <c r="VSG48" s="255">
        <f t="shared" si="7683"/>
        <v>5000</v>
      </c>
      <c r="VSH48" s="363"/>
      <c r="VSI48" s="255">
        <f t="shared" si="7684"/>
        <v>5000</v>
      </c>
      <c r="VSJ48" s="363"/>
      <c r="VSK48" s="255">
        <f t="shared" si="7685"/>
        <v>5000</v>
      </c>
      <c r="VSL48" s="363"/>
      <c r="VSM48" s="255">
        <f t="shared" si="7686"/>
        <v>5000</v>
      </c>
      <c r="VSN48" s="363"/>
      <c r="VSO48" s="255">
        <f t="shared" si="7687"/>
        <v>5000</v>
      </c>
      <c r="VSP48" s="363"/>
      <c r="VSQ48" s="255">
        <f t="shared" si="7688"/>
        <v>5000</v>
      </c>
      <c r="VSR48" s="363"/>
      <c r="VSS48" s="255">
        <f t="shared" si="7689"/>
        <v>5000</v>
      </c>
      <c r="VST48" s="363"/>
      <c r="VSU48" s="255">
        <f t="shared" si="7690"/>
        <v>5000</v>
      </c>
      <c r="VSV48" s="363"/>
      <c r="VSW48" s="255">
        <f t="shared" si="7691"/>
        <v>5000</v>
      </c>
      <c r="VSX48" s="363"/>
      <c r="VSY48" s="255">
        <f t="shared" si="7692"/>
        <v>5000</v>
      </c>
      <c r="VSZ48" s="363"/>
      <c r="VTA48" s="255">
        <f t="shared" si="7693"/>
        <v>5000</v>
      </c>
      <c r="VTB48" s="363"/>
      <c r="VTC48" s="255">
        <f t="shared" si="7694"/>
        <v>5000</v>
      </c>
      <c r="VTD48" s="363"/>
      <c r="VTE48" s="255">
        <f t="shared" si="7695"/>
        <v>5000</v>
      </c>
      <c r="VTF48" s="363"/>
      <c r="VTG48" s="255">
        <f t="shared" si="7696"/>
        <v>5000</v>
      </c>
      <c r="VTH48" s="363"/>
      <c r="VTI48" s="255">
        <f t="shared" si="7697"/>
        <v>5000</v>
      </c>
      <c r="VTJ48" s="363"/>
      <c r="VTK48" s="255">
        <f t="shared" si="7698"/>
        <v>5000</v>
      </c>
      <c r="VTL48" s="363"/>
      <c r="VTM48" s="255">
        <f t="shared" si="7699"/>
        <v>5000</v>
      </c>
      <c r="VTN48" s="363"/>
      <c r="VTO48" s="255">
        <f t="shared" si="7700"/>
        <v>5000</v>
      </c>
      <c r="VTP48" s="363"/>
      <c r="VTQ48" s="255">
        <f t="shared" si="7701"/>
        <v>5000</v>
      </c>
      <c r="VTR48" s="363"/>
      <c r="VTS48" s="255">
        <f t="shared" si="7702"/>
        <v>5000</v>
      </c>
      <c r="VTT48" s="363"/>
      <c r="VTU48" s="255">
        <f t="shared" si="7703"/>
        <v>5000</v>
      </c>
      <c r="VTV48" s="363"/>
      <c r="VTW48" s="255">
        <f t="shared" si="7704"/>
        <v>5000</v>
      </c>
      <c r="VTX48" s="363"/>
      <c r="VTY48" s="255">
        <f t="shared" si="7705"/>
        <v>5000</v>
      </c>
      <c r="VTZ48" s="363"/>
      <c r="VUA48" s="255">
        <f t="shared" si="7706"/>
        <v>5000</v>
      </c>
      <c r="VUB48" s="363"/>
      <c r="VUC48" s="255">
        <f t="shared" si="7707"/>
        <v>5000</v>
      </c>
      <c r="VUD48" s="363"/>
      <c r="VUE48" s="255">
        <f t="shared" si="7708"/>
        <v>5000</v>
      </c>
      <c r="VUF48" s="363"/>
      <c r="VUG48" s="255">
        <f t="shared" si="7709"/>
        <v>5000</v>
      </c>
      <c r="VUH48" s="363"/>
      <c r="VUI48" s="255">
        <f t="shared" si="7710"/>
        <v>5000</v>
      </c>
      <c r="VUJ48" s="363"/>
      <c r="VUK48" s="255">
        <f t="shared" si="7711"/>
        <v>5000</v>
      </c>
      <c r="VUL48" s="363"/>
      <c r="VUM48" s="255">
        <f t="shared" si="7712"/>
        <v>5000</v>
      </c>
      <c r="VUN48" s="363"/>
      <c r="VUO48" s="255">
        <f t="shared" si="7713"/>
        <v>5000</v>
      </c>
      <c r="VUP48" s="363"/>
      <c r="VUQ48" s="255">
        <f t="shared" si="7714"/>
        <v>5000</v>
      </c>
      <c r="VUR48" s="363"/>
      <c r="VUS48" s="255">
        <f t="shared" si="7715"/>
        <v>5000</v>
      </c>
      <c r="VUT48" s="363"/>
      <c r="VUU48" s="255">
        <f t="shared" si="7716"/>
        <v>5000</v>
      </c>
      <c r="VUV48" s="363"/>
      <c r="VUW48" s="255">
        <f t="shared" si="7717"/>
        <v>5000</v>
      </c>
      <c r="VUX48" s="363"/>
      <c r="VUY48" s="255">
        <f t="shared" si="7718"/>
        <v>5000</v>
      </c>
      <c r="VUZ48" s="363"/>
      <c r="VVA48" s="255">
        <f t="shared" si="7719"/>
        <v>5000</v>
      </c>
      <c r="VVB48" s="363"/>
      <c r="VVC48" s="255">
        <f t="shared" si="7720"/>
        <v>5000</v>
      </c>
      <c r="VVD48" s="363"/>
      <c r="VVE48" s="255">
        <f t="shared" si="7721"/>
        <v>5000</v>
      </c>
      <c r="VVF48" s="363"/>
      <c r="VVG48" s="255">
        <f t="shared" si="7722"/>
        <v>5000</v>
      </c>
      <c r="VVH48" s="363"/>
      <c r="VVI48" s="255">
        <f t="shared" si="7723"/>
        <v>5000</v>
      </c>
      <c r="VVJ48" s="363"/>
      <c r="VVK48" s="255">
        <f t="shared" si="7724"/>
        <v>5000</v>
      </c>
      <c r="VVL48" s="363"/>
      <c r="VVM48" s="255">
        <f t="shared" si="7725"/>
        <v>5000</v>
      </c>
      <c r="VVN48" s="363"/>
      <c r="VVO48" s="255">
        <f t="shared" si="7726"/>
        <v>5000</v>
      </c>
      <c r="VVP48" s="363"/>
      <c r="VVQ48" s="255">
        <f t="shared" si="7727"/>
        <v>5000</v>
      </c>
      <c r="VVR48" s="363"/>
      <c r="VVS48" s="255">
        <f t="shared" si="7728"/>
        <v>5000</v>
      </c>
      <c r="VVT48" s="363"/>
      <c r="VVU48" s="255">
        <f t="shared" si="7729"/>
        <v>5000</v>
      </c>
      <c r="VVV48" s="363"/>
      <c r="VVW48" s="255">
        <f t="shared" si="7730"/>
        <v>5000</v>
      </c>
      <c r="VVX48" s="363"/>
      <c r="VVY48" s="255">
        <f t="shared" si="7731"/>
        <v>5000</v>
      </c>
      <c r="VVZ48" s="363"/>
      <c r="VWA48" s="255">
        <f t="shared" si="7732"/>
        <v>5000</v>
      </c>
      <c r="VWB48" s="363"/>
      <c r="VWC48" s="255">
        <f t="shared" si="7733"/>
        <v>5000</v>
      </c>
      <c r="VWD48" s="363"/>
      <c r="VWE48" s="255">
        <f t="shared" si="7734"/>
        <v>5000</v>
      </c>
      <c r="VWF48" s="363"/>
      <c r="VWG48" s="255">
        <f t="shared" si="7735"/>
        <v>5000</v>
      </c>
      <c r="VWH48" s="363"/>
      <c r="VWI48" s="255">
        <f t="shared" si="7736"/>
        <v>5000</v>
      </c>
      <c r="VWJ48" s="363"/>
      <c r="VWK48" s="255">
        <f t="shared" si="7737"/>
        <v>5000</v>
      </c>
      <c r="VWL48" s="363"/>
      <c r="VWM48" s="255">
        <f t="shared" si="7738"/>
        <v>5000</v>
      </c>
      <c r="VWN48" s="363"/>
      <c r="VWO48" s="255">
        <f t="shared" si="7739"/>
        <v>5000</v>
      </c>
      <c r="VWP48" s="363"/>
      <c r="VWQ48" s="255">
        <f t="shared" si="7740"/>
        <v>5000</v>
      </c>
      <c r="VWR48" s="363"/>
      <c r="VWS48" s="255">
        <f t="shared" si="7741"/>
        <v>5000</v>
      </c>
      <c r="VWT48" s="363"/>
      <c r="VWU48" s="255">
        <f t="shared" si="7742"/>
        <v>5000</v>
      </c>
      <c r="VWV48" s="363"/>
      <c r="VWW48" s="255">
        <f t="shared" si="7743"/>
        <v>5000</v>
      </c>
      <c r="VWX48" s="363"/>
      <c r="VWY48" s="255">
        <f t="shared" si="7744"/>
        <v>5000</v>
      </c>
      <c r="VWZ48" s="363"/>
      <c r="VXA48" s="255">
        <f t="shared" si="7745"/>
        <v>5000</v>
      </c>
      <c r="VXB48" s="363"/>
      <c r="VXC48" s="255">
        <f t="shared" si="7746"/>
        <v>5000</v>
      </c>
      <c r="VXD48" s="363"/>
      <c r="VXE48" s="255">
        <f t="shared" si="7747"/>
        <v>5000</v>
      </c>
      <c r="VXF48" s="363"/>
      <c r="VXG48" s="255">
        <f t="shared" si="7748"/>
        <v>5000</v>
      </c>
      <c r="VXH48" s="363"/>
      <c r="VXI48" s="255">
        <f t="shared" si="7749"/>
        <v>5000</v>
      </c>
      <c r="VXJ48" s="363"/>
      <c r="VXK48" s="255">
        <f t="shared" si="7750"/>
        <v>5000</v>
      </c>
      <c r="VXL48" s="363"/>
      <c r="VXM48" s="255">
        <f t="shared" si="7751"/>
        <v>5000</v>
      </c>
      <c r="VXN48" s="363"/>
      <c r="VXO48" s="255">
        <f t="shared" si="7752"/>
        <v>5000</v>
      </c>
      <c r="VXP48" s="363"/>
      <c r="VXQ48" s="255">
        <f t="shared" si="7753"/>
        <v>5000</v>
      </c>
      <c r="VXR48" s="363"/>
      <c r="VXS48" s="255">
        <f t="shared" si="7754"/>
        <v>5000</v>
      </c>
      <c r="VXT48" s="363"/>
      <c r="VXU48" s="255">
        <f t="shared" si="7755"/>
        <v>5000</v>
      </c>
      <c r="VXV48" s="363"/>
      <c r="VXW48" s="255">
        <f t="shared" si="7756"/>
        <v>5000</v>
      </c>
      <c r="VXX48" s="363"/>
      <c r="VXY48" s="255">
        <f t="shared" si="7757"/>
        <v>5000</v>
      </c>
      <c r="VXZ48" s="363"/>
      <c r="VYA48" s="255">
        <f t="shared" si="7758"/>
        <v>5000</v>
      </c>
      <c r="VYB48" s="363"/>
      <c r="VYC48" s="255">
        <f t="shared" si="7759"/>
        <v>5000</v>
      </c>
      <c r="VYD48" s="363"/>
      <c r="VYE48" s="255">
        <f t="shared" si="7760"/>
        <v>5000</v>
      </c>
      <c r="VYF48" s="363"/>
      <c r="VYG48" s="255">
        <f t="shared" si="7761"/>
        <v>5000</v>
      </c>
      <c r="VYH48" s="363"/>
      <c r="VYI48" s="255">
        <f t="shared" si="7762"/>
        <v>5000</v>
      </c>
      <c r="VYJ48" s="363"/>
      <c r="VYK48" s="255">
        <f t="shared" si="7763"/>
        <v>5000</v>
      </c>
      <c r="VYL48" s="363"/>
      <c r="VYM48" s="255">
        <f t="shared" si="7764"/>
        <v>5000</v>
      </c>
      <c r="VYN48" s="363"/>
      <c r="VYO48" s="255">
        <f t="shared" si="7765"/>
        <v>5000</v>
      </c>
      <c r="VYP48" s="363"/>
      <c r="VYQ48" s="255">
        <f t="shared" si="7766"/>
        <v>5000</v>
      </c>
      <c r="VYR48" s="363"/>
      <c r="VYS48" s="255">
        <f t="shared" si="7767"/>
        <v>5000</v>
      </c>
      <c r="VYT48" s="363"/>
      <c r="VYU48" s="255">
        <f t="shared" si="7768"/>
        <v>5000</v>
      </c>
      <c r="VYV48" s="363"/>
      <c r="VYW48" s="255">
        <f t="shared" si="7769"/>
        <v>5000</v>
      </c>
      <c r="VYX48" s="363"/>
      <c r="VYY48" s="255">
        <f t="shared" si="7770"/>
        <v>5000</v>
      </c>
      <c r="VYZ48" s="363"/>
      <c r="VZA48" s="255">
        <f t="shared" si="7771"/>
        <v>5000</v>
      </c>
      <c r="VZB48" s="363"/>
      <c r="VZC48" s="255">
        <f t="shared" si="7772"/>
        <v>5000</v>
      </c>
      <c r="VZD48" s="363"/>
      <c r="VZE48" s="255">
        <f t="shared" si="7773"/>
        <v>5000</v>
      </c>
      <c r="VZF48" s="363"/>
      <c r="VZG48" s="255">
        <f t="shared" si="7774"/>
        <v>5000</v>
      </c>
      <c r="VZH48" s="363"/>
      <c r="VZI48" s="255">
        <f t="shared" si="7775"/>
        <v>5000</v>
      </c>
      <c r="VZJ48" s="363"/>
      <c r="VZK48" s="255">
        <f t="shared" si="7776"/>
        <v>5000</v>
      </c>
      <c r="VZL48" s="363"/>
      <c r="VZM48" s="255">
        <f t="shared" si="7777"/>
        <v>5000</v>
      </c>
      <c r="VZN48" s="363"/>
      <c r="VZO48" s="255">
        <f t="shared" si="7778"/>
        <v>5000</v>
      </c>
      <c r="VZP48" s="363"/>
      <c r="VZQ48" s="255">
        <f t="shared" si="7779"/>
        <v>5000</v>
      </c>
      <c r="VZR48" s="363"/>
      <c r="VZS48" s="255">
        <f t="shared" si="7780"/>
        <v>5000</v>
      </c>
      <c r="VZT48" s="363"/>
      <c r="VZU48" s="255">
        <f t="shared" si="7781"/>
        <v>5000</v>
      </c>
      <c r="VZV48" s="363"/>
      <c r="VZW48" s="255">
        <f t="shared" si="7782"/>
        <v>5000</v>
      </c>
      <c r="VZX48" s="363"/>
      <c r="VZY48" s="255">
        <f t="shared" si="7783"/>
        <v>5000</v>
      </c>
      <c r="VZZ48" s="363"/>
      <c r="WAA48" s="255">
        <f t="shared" si="7784"/>
        <v>5000</v>
      </c>
      <c r="WAB48" s="363"/>
      <c r="WAC48" s="255">
        <f t="shared" si="7785"/>
        <v>5000</v>
      </c>
      <c r="WAD48" s="363"/>
      <c r="WAE48" s="255">
        <f t="shared" si="7786"/>
        <v>5000</v>
      </c>
      <c r="WAF48" s="363"/>
      <c r="WAG48" s="255">
        <f t="shared" si="7787"/>
        <v>5000</v>
      </c>
      <c r="WAH48" s="363"/>
      <c r="WAI48" s="255">
        <f t="shared" si="7788"/>
        <v>5000</v>
      </c>
      <c r="WAJ48" s="363"/>
      <c r="WAK48" s="255">
        <f t="shared" si="7789"/>
        <v>5000</v>
      </c>
      <c r="WAL48" s="363"/>
      <c r="WAM48" s="255">
        <f t="shared" si="7790"/>
        <v>5000</v>
      </c>
      <c r="WAN48" s="363"/>
      <c r="WAO48" s="255">
        <f t="shared" si="7791"/>
        <v>5000</v>
      </c>
      <c r="WAP48" s="363"/>
      <c r="WAQ48" s="255">
        <f t="shared" si="7792"/>
        <v>5000</v>
      </c>
      <c r="WAR48" s="363"/>
      <c r="WAS48" s="255">
        <f t="shared" si="7793"/>
        <v>5000</v>
      </c>
      <c r="WAT48" s="363"/>
      <c r="WAU48" s="255">
        <f t="shared" si="7794"/>
        <v>5000</v>
      </c>
      <c r="WAV48" s="363"/>
      <c r="WAW48" s="255">
        <f t="shared" si="7795"/>
        <v>5000</v>
      </c>
      <c r="WAX48" s="363"/>
      <c r="WAY48" s="255">
        <f t="shared" si="7796"/>
        <v>5000</v>
      </c>
      <c r="WAZ48" s="363"/>
      <c r="WBA48" s="255">
        <f t="shared" si="7797"/>
        <v>5000</v>
      </c>
      <c r="WBB48" s="363"/>
      <c r="WBC48" s="255">
        <f t="shared" si="7798"/>
        <v>5000</v>
      </c>
      <c r="WBD48" s="363"/>
      <c r="WBE48" s="255">
        <f t="shared" si="7799"/>
        <v>5000</v>
      </c>
      <c r="WBF48" s="363"/>
      <c r="WBG48" s="255">
        <f t="shared" si="7800"/>
        <v>5000</v>
      </c>
      <c r="WBH48" s="363"/>
      <c r="WBI48" s="255">
        <f t="shared" si="7801"/>
        <v>5000</v>
      </c>
      <c r="WBJ48" s="363"/>
      <c r="WBK48" s="255">
        <f t="shared" si="7802"/>
        <v>5000</v>
      </c>
      <c r="WBL48" s="363"/>
      <c r="WBM48" s="255">
        <f t="shared" si="7803"/>
        <v>5000</v>
      </c>
      <c r="WBN48" s="363"/>
      <c r="WBO48" s="255">
        <f t="shared" si="7804"/>
        <v>5000</v>
      </c>
      <c r="WBP48" s="363"/>
      <c r="WBQ48" s="255">
        <f t="shared" si="7805"/>
        <v>5000</v>
      </c>
      <c r="WBR48" s="363"/>
      <c r="WBS48" s="255">
        <f t="shared" si="7806"/>
        <v>5000</v>
      </c>
      <c r="WBT48" s="363"/>
      <c r="WBU48" s="255">
        <f t="shared" si="7807"/>
        <v>5000</v>
      </c>
      <c r="WBV48" s="363"/>
      <c r="WBW48" s="255">
        <f t="shared" si="7808"/>
        <v>5000</v>
      </c>
      <c r="WBX48" s="363"/>
      <c r="WBY48" s="255">
        <f t="shared" si="7809"/>
        <v>5000</v>
      </c>
      <c r="WBZ48" s="363"/>
      <c r="WCA48" s="255">
        <f t="shared" si="7810"/>
        <v>5000</v>
      </c>
      <c r="WCB48" s="363"/>
      <c r="WCC48" s="255">
        <f t="shared" si="7811"/>
        <v>5000</v>
      </c>
      <c r="WCD48" s="363"/>
      <c r="WCE48" s="255">
        <f t="shared" si="7812"/>
        <v>5000</v>
      </c>
      <c r="WCF48" s="363"/>
      <c r="WCG48" s="255">
        <f t="shared" si="7813"/>
        <v>5000</v>
      </c>
      <c r="WCH48" s="363"/>
      <c r="WCI48" s="255">
        <f t="shared" si="7814"/>
        <v>5000</v>
      </c>
      <c r="WCJ48" s="363"/>
      <c r="WCK48" s="255">
        <f t="shared" si="7815"/>
        <v>5000</v>
      </c>
      <c r="WCL48" s="363"/>
      <c r="WCM48" s="255">
        <f t="shared" si="7816"/>
        <v>5000</v>
      </c>
      <c r="WCN48" s="363"/>
      <c r="WCO48" s="255">
        <f t="shared" si="7817"/>
        <v>5000</v>
      </c>
      <c r="WCP48" s="363"/>
      <c r="WCQ48" s="255">
        <f t="shared" si="7818"/>
        <v>5000</v>
      </c>
      <c r="WCR48" s="363"/>
      <c r="WCS48" s="255">
        <f t="shared" si="7819"/>
        <v>5000</v>
      </c>
      <c r="WCT48" s="363"/>
      <c r="WCU48" s="255">
        <f t="shared" si="7820"/>
        <v>5000</v>
      </c>
      <c r="WCV48" s="363"/>
      <c r="WCW48" s="255">
        <f t="shared" si="7821"/>
        <v>5000</v>
      </c>
      <c r="WCX48" s="363"/>
      <c r="WCY48" s="255">
        <f t="shared" si="7822"/>
        <v>5000</v>
      </c>
      <c r="WCZ48" s="363"/>
      <c r="WDA48" s="255">
        <f t="shared" si="7823"/>
        <v>5000</v>
      </c>
      <c r="WDB48" s="363"/>
      <c r="WDC48" s="255">
        <f t="shared" si="7824"/>
        <v>5000</v>
      </c>
      <c r="WDD48" s="363"/>
      <c r="WDE48" s="255">
        <f t="shared" si="7825"/>
        <v>5000</v>
      </c>
      <c r="WDF48" s="363"/>
      <c r="WDG48" s="255">
        <f t="shared" si="7826"/>
        <v>5000</v>
      </c>
      <c r="WDH48" s="363"/>
      <c r="WDI48" s="255">
        <f t="shared" si="7827"/>
        <v>5000</v>
      </c>
      <c r="WDJ48" s="363"/>
      <c r="WDK48" s="255">
        <f t="shared" si="7828"/>
        <v>5000</v>
      </c>
      <c r="WDL48" s="363"/>
      <c r="WDM48" s="255">
        <f t="shared" si="7829"/>
        <v>5000</v>
      </c>
      <c r="WDN48" s="363"/>
      <c r="WDO48" s="255">
        <f t="shared" si="7830"/>
        <v>5000</v>
      </c>
      <c r="WDP48" s="363"/>
      <c r="WDQ48" s="255">
        <f t="shared" si="7831"/>
        <v>5000</v>
      </c>
      <c r="WDR48" s="363"/>
      <c r="WDS48" s="255">
        <f t="shared" si="7832"/>
        <v>5000</v>
      </c>
      <c r="WDT48" s="363"/>
      <c r="WDU48" s="255">
        <f t="shared" si="7833"/>
        <v>5000</v>
      </c>
      <c r="WDV48" s="363"/>
      <c r="WDW48" s="255">
        <f t="shared" si="7834"/>
        <v>5000</v>
      </c>
      <c r="WDX48" s="363"/>
      <c r="WDY48" s="255">
        <f t="shared" si="7835"/>
        <v>5000</v>
      </c>
      <c r="WDZ48" s="363"/>
      <c r="WEA48" s="255">
        <f t="shared" si="7836"/>
        <v>5000</v>
      </c>
      <c r="WEB48" s="363"/>
      <c r="WEC48" s="255">
        <f t="shared" si="7837"/>
        <v>5000</v>
      </c>
      <c r="WED48" s="363"/>
      <c r="WEE48" s="255">
        <f t="shared" si="7838"/>
        <v>5000</v>
      </c>
      <c r="WEF48" s="363"/>
      <c r="WEG48" s="255">
        <f t="shared" si="7839"/>
        <v>5000</v>
      </c>
      <c r="WEH48" s="363"/>
      <c r="WEI48" s="255">
        <f t="shared" si="7840"/>
        <v>5000</v>
      </c>
      <c r="WEJ48" s="363"/>
      <c r="WEK48" s="255">
        <f t="shared" si="7841"/>
        <v>5000</v>
      </c>
      <c r="WEL48" s="363"/>
      <c r="WEM48" s="255">
        <f t="shared" si="7842"/>
        <v>5000</v>
      </c>
      <c r="WEN48" s="363"/>
      <c r="WEO48" s="255">
        <f t="shared" si="7843"/>
        <v>5000</v>
      </c>
      <c r="WEP48" s="363"/>
      <c r="WEQ48" s="255">
        <f t="shared" si="7844"/>
        <v>5000</v>
      </c>
      <c r="WER48" s="363"/>
      <c r="WES48" s="255">
        <f t="shared" si="7845"/>
        <v>5000</v>
      </c>
      <c r="WET48" s="363"/>
      <c r="WEU48" s="255">
        <f t="shared" si="7846"/>
        <v>5000</v>
      </c>
      <c r="WEV48" s="363"/>
      <c r="WEW48" s="255">
        <f t="shared" si="7847"/>
        <v>5000</v>
      </c>
      <c r="WEX48" s="363"/>
      <c r="WEY48" s="255">
        <f t="shared" si="7848"/>
        <v>5000</v>
      </c>
      <c r="WEZ48" s="363"/>
      <c r="WFA48" s="255">
        <f t="shared" si="7849"/>
        <v>5000</v>
      </c>
      <c r="WFB48" s="363"/>
      <c r="WFC48" s="255">
        <f t="shared" si="7850"/>
        <v>5000</v>
      </c>
      <c r="WFD48" s="363"/>
      <c r="WFE48" s="255">
        <f t="shared" si="7851"/>
        <v>5000</v>
      </c>
      <c r="WFF48" s="363"/>
      <c r="WFG48" s="255">
        <f t="shared" si="7852"/>
        <v>5000</v>
      </c>
      <c r="WFH48" s="363"/>
      <c r="WFI48" s="255">
        <f t="shared" si="7853"/>
        <v>5000</v>
      </c>
      <c r="WFJ48" s="363"/>
      <c r="WFK48" s="255">
        <f t="shared" si="7854"/>
        <v>5000</v>
      </c>
      <c r="WFL48" s="363"/>
      <c r="WFM48" s="255">
        <f t="shared" si="7855"/>
        <v>5000</v>
      </c>
      <c r="WFN48" s="363"/>
      <c r="WFO48" s="255">
        <f t="shared" si="7856"/>
        <v>5000</v>
      </c>
      <c r="WFP48" s="363"/>
      <c r="WFQ48" s="255">
        <f t="shared" si="7857"/>
        <v>5000</v>
      </c>
      <c r="WFR48" s="363"/>
      <c r="WFS48" s="255">
        <f t="shared" si="7858"/>
        <v>5000</v>
      </c>
      <c r="WFT48" s="363"/>
      <c r="WFU48" s="255">
        <f t="shared" si="7859"/>
        <v>5000</v>
      </c>
      <c r="WFV48" s="363"/>
      <c r="WFW48" s="255">
        <f t="shared" si="7860"/>
        <v>5000</v>
      </c>
      <c r="WFX48" s="363"/>
      <c r="WFY48" s="255">
        <f t="shared" si="7861"/>
        <v>5000</v>
      </c>
      <c r="WFZ48" s="363"/>
      <c r="WGA48" s="255">
        <f t="shared" si="7862"/>
        <v>5000</v>
      </c>
      <c r="WGB48" s="363"/>
      <c r="WGC48" s="255">
        <f t="shared" si="7863"/>
        <v>5000</v>
      </c>
      <c r="WGD48" s="363"/>
      <c r="WGE48" s="255">
        <f t="shared" si="7864"/>
        <v>5000</v>
      </c>
      <c r="WGF48" s="363"/>
      <c r="WGG48" s="255">
        <f t="shared" si="7865"/>
        <v>5000</v>
      </c>
      <c r="WGH48" s="363"/>
      <c r="WGI48" s="255">
        <f t="shared" si="7866"/>
        <v>5000</v>
      </c>
      <c r="WGJ48" s="363"/>
      <c r="WGK48" s="255">
        <f t="shared" si="7867"/>
        <v>5000</v>
      </c>
      <c r="WGL48" s="363"/>
      <c r="WGM48" s="255">
        <f t="shared" si="7868"/>
        <v>5000</v>
      </c>
      <c r="WGN48" s="363"/>
      <c r="WGO48" s="255">
        <f t="shared" si="7869"/>
        <v>5000</v>
      </c>
      <c r="WGP48" s="363"/>
      <c r="WGQ48" s="255">
        <f t="shared" si="7870"/>
        <v>5000</v>
      </c>
      <c r="WGR48" s="363"/>
      <c r="WGS48" s="255">
        <f t="shared" si="7871"/>
        <v>5000</v>
      </c>
      <c r="WGT48" s="363"/>
      <c r="WGU48" s="255">
        <f t="shared" si="7872"/>
        <v>5000</v>
      </c>
      <c r="WGV48" s="363"/>
      <c r="WGW48" s="255">
        <f t="shared" si="7873"/>
        <v>5000</v>
      </c>
      <c r="WGX48" s="363"/>
      <c r="WGY48" s="255">
        <f t="shared" si="7874"/>
        <v>5000</v>
      </c>
      <c r="WGZ48" s="363"/>
      <c r="WHA48" s="255">
        <f t="shared" si="7875"/>
        <v>5000</v>
      </c>
      <c r="WHB48" s="363"/>
      <c r="WHC48" s="255">
        <f t="shared" si="7876"/>
        <v>5000</v>
      </c>
      <c r="WHD48" s="363"/>
      <c r="WHE48" s="255">
        <f t="shared" si="7877"/>
        <v>5000</v>
      </c>
      <c r="WHF48" s="363"/>
      <c r="WHG48" s="255">
        <f t="shared" si="7878"/>
        <v>5000</v>
      </c>
      <c r="WHH48" s="363"/>
      <c r="WHI48" s="255">
        <f t="shared" si="7879"/>
        <v>5000</v>
      </c>
      <c r="WHJ48" s="363"/>
      <c r="WHK48" s="255">
        <f t="shared" si="7880"/>
        <v>5000</v>
      </c>
      <c r="WHL48" s="363"/>
      <c r="WHM48" s="255">
        <f t="shared" si="7881"/>
        <v>5000</v>
      </c>
      <c r="WHN48" s="363"/>
      <c r="WHO48" s="255">
        <f t="shared" si="7882"/>
        <v>5000</v>
      </c>
      <c r="WHP48" s="363"/>
      <c r="WHQ48" s="255">
        <f t="shared" si="7883"/>
        <v>5000</v>
      </c>
      <c r="WHR48" s="363"/>
      <c r="WHS48" s="255">
        <f t="shared" si="7884"/>
        <v>5000</v>
      </c>
      <c r="WHT48" s="363"/>
      <c r="WHU48" s="255">
        <f t="shared" si="7885"/>
        <v>5000</v>
      </c>
      <c r="WHV48" s="363"/>
      <c r="WHW48" s="255">
        <f t="shared" si="7886"/>
        <v>5000</v>
      </c>
      <c r="WHX48" s="363"/>
      <c r="WHY48" s="255">
        <f t="shared" si="7887"/>
        <v>5000</v>
      </c>
      <c r="WHZ48" s="363"/>
      <c r="WIA48" s="255">
        <f t="shared" si="7888"/>
        <v>5000</v>
      </c>
      <c r="WIB48" s="363"/>
      <c r="WIC48" s="255">
        <f t="shared" si="7889"/>
        <v>5000</v>
      </c>
      <c r="WID48" s="363"/>
      <c r="WIE48" s="255">
        <f t="shared" si="7890"/>
        <v>5000</v>
      </c>
      <c r="WIF48" s="363"/>
      <c r="WIG48" s="255">
        <f t="shared" si="7891"/>
        <v>5000</v>
      </c>
      <c r="WIH48" s="363"/>
      <c r="WII48" s="255">
        <f t="shared" si="7892"/>
        <v>5000</v>
      </c>
      <c r="WIJ48" s="363"/>
      <c r="WIK48" s="255">
        <f t="shared" si="7893"/>
        <v>5000</v>
      </c>
      <c r="WIL48" s="363"/>
      <c r="WIM48" s="255">
        <f t="shared" si="7894"/>
        <v>5000</v>
      </c>
      <c r="WIN48" s="363"/>
      <c r="WIO48" s="255">
        <f t="shared" si="7895"/>
        <v>5000</v>
      </c>
      <c r="WIP48" s="363"/>
      <c r="WIQ48" s="255">
        <f t="shared" si="7896"/>
        <v>5000</v>
      </c>
      <c r="WIR48" s="363"/>
      <c r="WIS48" s="255">
        <f t="shared" si="7897"/>
        <v>5000</v>
      </c>
      <c r="WIT48" s="363"/>
      <c r="WIU48" s="255">
        <f t="shared" si="7898"/>
        <v>5000</v>
      </c>
      <c r="WIV48" s="363"/>
      <c r="WIW48" s="255">
        <f t="shared" si="7899"/>
        <v>5000</v>
      </c>
      <c r="WIX48" s="363"/>
      <c r="WIY48" s="255">
        <f t="shared" si="7900"/>
        <v>5000</v>
      </c>
      <c r="WIZ48" s="363"/>
      <c r="WJA48" s="255">
        <f t="shared" si="7901"/>
        <v>5000</v>
      </c>
      <c r="WJB48" s="363"/>
      <c r="WJC48" s="255">
        <f t="shared" si="7902"/>
        <v>5000</v>
      </c>
      <c r="WJD48" s="363"/>
      <c r="WJE48" s="255">
        <f t="shared" si="7903"/>
        <v>5000</v>
      </c>
      <c r="WJF48" s="363"/>
      <c r="WJG48" s="255">
        <f t="shared" si="7904"/>
        <v>5000</v>
      </c>
      <c r="WJH48" s="363"/>
      <c r="WJI48" s="255">
        <f t="shared" si="7905"/>
        <v>5000</v>
      </c>
      <c r="WJJ48" s="363"/>
      <c r="WJK48" s="255">
        <f t="shared" si="7906"/>
        <v>5000</v>
      </c>
      <c r="WJL48" s="363"/>
      <c r="WJM48" s="255">
        <f t="shared" si="7907"/>
        <v>5000</v>
      </c>
      <c r="WJN48" s="363"/>
      <c r="WJO48" s="255">
        <f t="shared" si="7908"/>
        <v>5000</v>
      </c>
      <c r="WJP48" s="363"/>
      <c r="WJQ48" s="255">
        <f t="shared" si="7909"/>
        <v>5000</v>
      </c>
      <c r="WJR48" s="363"/>
      <c r="WJS48" s="255">
        <f t="shared" si="7910"/>
        <v>5000</v>
      </c>
      <c r="WJT48" s="363"/>
      <c r="WJU48" s="255">
        <f t="shared" si="7911"/>
        <v>5000</v>
      </c>
      <c r="WJV48" s="363"/>
      <c r="WJW48" s="255">
        <f t="shared" si="7912"/>
        <v>5000</v>
      </c>
      <c r="WJX48" s="363"/>
      <c r="WJY48" s="255">
        <f t="shared" si="7913"/>
        <v>5000</v>
      </c>
      <c r="WJZ48" s="363"/>
      <c r="WKA48" s="255">
        <f t="shared" si="7914"/>
        <v>5000</v>
      </c>
      <c r="WKB48" s="363"/>
      <c r="WKC48" s="255">
        <f t="shared" si="7915"/>
        <v>5000</v>
      </c>
      <c r="WKD48" s="363"/>
      <c r="WKE48" s="255">
        <f t="shared" si="7916"/>
        <v>5000</v>
      </c>
      <c r="WKF48" s="363"/>
      <c r="WKG48" s="255">
        <f t="shared" si="7917"/>
        <v>5000</v>
      </c>
      <c r="WKH48" s="363"/>
      <c r="WKI48" s="255">
        <f t="shared" si="7918"/>
        <v>5000</v>
      </c>
      <c r="WKJ48" s="363"/>
      <c r="WKK48" s="255">
        <f t="shared" si="7919"/>
        <v>5000</v>
      </c>
      <c r="WKL48" s="363"/>
      <c r="WKM48" s="255">
        <f t="shared" si="7920"/>
        <v>5000</v>
      </c>
      <c r="WKN48" s="363"/>
      <c r="WKO48" s="255">
        <f t="shared" si="7921"/>
        <v>5000</v>
      </c>
      <c r="WKP48" s="363"/>
      <c r="WKQ48" s="255">
        <f t="shared" si="7922"/>
        <v>5000</v>
      </c>
      <c r="WKR48" s="363"/>
      <c r="WKS48" s="255">
        <f t="shared" si="7923"/>
        <v>5000</v>
      </c>
      <c r="WKT48" s="363"/>
      <c r="WKU48" s="255">
        <f t="shared" si="7924"/>
        <v>5000</v>
      </c>
      <c r="WKV48" s="363"/>
      <c r="WKW48" s="255">
        <f t="shared" si="7925"/>
        <v>5000</v>
      </c>
      <c r="WKX48" s="363"/>
      <c r="WKY48" s="255">
        <f t="shared" si="7926"/>
        <v>5000</v>
      </c>
      <c r="WKZ48" s="363"/>
      <c r="WLA48" s="255">
        <f t="shared" si="7927"/>
        <v>5000</v>
      </c>
      <c r="WLB48" s="363"/>
      <c r="WLC48" s="255">
        <f t="shared" si="7928"/>
        <v>5000</v>
      </c>
      <c r="WLD48" s="363"/>
      <c r="WLE48" s="255">
        <f t="shared" si="7929"/>
        <v>5000</v>
      </c>
      <c r="WLF48" s="363"/>
      <c r="WLG48" s="255">
        <f t="shared" si="7930"/>
        <v>5000</v>
      </c>
      <c r="WLH48" s="363"/>
      <c r="WLI48" s="255">
        <f t="shared" si="7931"/>
        <v>5000</v>
      </c>
      <c r="WLJ48" s="363"/>
      <c r="WLK48" s="255">
        <f t="shared" si="7932"/>
        <v>5000</v>
      </c>
      <c r="WLL48" s="363"/>
      <c r="WLM48" s="255">
        <f t="shared" si="7933"/>
        <v>5000</v>
      </c>
      <c r="WLN48" s="363"/>
      <c r="WLO48" s="255">
        <f t="shared" si="7934"/>
        <v>5000</v>
      </c>
      <c r="WLP48" s="363"/>
      <c r="WLQ48" s="255">
        <f t="shared" si="7935"/>
        <v>5000</v>
      </c>
      <c r="WLR48" s="363"/>
      <c r="WLS48" s="255">
        <f t="shared" si="7936"/>
        <v>5000</v>
      </c>
      <c r="WLT48" s="363"/>
      <c r="WLU48" s="255">
        <f t="shared" si="7937"/>
        <v>5000</v>
      </c>
      <c r="WLV48" s="363"/>
      <c r="WLW48" s="255">
        <f t="shared" si="7938"/>
        <v>5000</v>
      </c>
      <c r="WLX48" s="363"/>
      <c r="WLY48" s="255">
        <f t="shared" si="7939"/>
        <v>5000</v>
      </c>
      <c r="WLZ48" s="363"/>
      <c r="WMA48" s="255">
        <f t="shared" si="7940"/>
        <v>5000</v>
      </c>
      <c r="WMB48" s="363"/>
      <c r="WMC48" s="255">
        <f t="shared" si="7941"/>
        <v>5000</v>
      </c>
      <c r="WMD48" s="363"/>
      <c r="WME48" s="255">
        <f t="shared" si="7942"/>
        <v>5000</v>
      </c>
      <c r="WMF48" s="363"/>
      <c r="WMG48" s="255">
        <f t="shared" si="7943"/>
        <v>5000</v>
      </c>
      <c r="WMH48" s="363"/>
      <c r="WMI48" s="255">
        <f t="shared" si="7944"/>
        <v>5000</v>
      </c>
      <c r="WMJ48" s="363"/>
      <c r="WMK48" s="255">
        <f t="shared" si="7945"/>
        <v>5000</v>
      </c>
      <c r="WML48" s="363"/>
      <c r="WMM48" s="255">
        <f t="shared" si="7946"/>
        <v>5000</v>
      </c>
      <c r="WMN48" s="363"/>
      <c r="WMO48" s="255">
        <f t="shared" si="7947"/>
        <v>5000</v>
      </c>
      <c r="WMP48" s="363"/>
      <c r="WMQ48" s="255">
        <f t="shared" si="7948"/>
        <v>5000</v>
      </c>
      <c r="WMR48" s="363"/>
      <c r="WMS48" s="255">
        <f t="shared" si="7949"/>
        <v>5000</v>
      </c>
      <c r="WMT48" s="363"/>
      <c r="WMU48" s="255">
        <f t="shared" si="7950"/>
        <v>5000</v>
      </c>
      <c r="WMV48" s="363"/>
      <c r="WMW48" s="255">
        <f t="shared" si="7951"/>
        <v>5000</v>
      </c>
      <c r="WMX48" s="363"/>
      <c r="WMY48" s="255">
        <f t="shared" si="7952"/>
        <v>5000</v>
      </c>
      <c r="WMZ48" s="363"/>
      <c r="WNA48" s="255">
        <f t="shared" si="7953"/>
        <v>5000</v>
      </c>
      <c r="WNB48" s="363"/>
      <c r="WNC48" s="255">
        <f t="shared" si="7954"/>
        <v>5000</v>
      </c>
      <c r="WND48" s="363"/>
      <c r="WNE48" s="255">
        <f t="shared" si="7955"/>
        <v>5000</v>
      </c>
      <c r="WNF48" s="363"/>
      <c r="WNG48" s="255">
        <f t="shared" si="7956"/>
        <v>5000</v>
      </c>
      <c r="WNH48" s="363"/>
      <c r="WNI48" s="255">
        <f t="shared" si="7957"/>
        <v>5000</v>
      </c>
      <c r="WNJ48" s="363"/>
      <c r="WNK48" s="255">
        <f t="shared" si="7958"/>
        <v>5000</v>
      </c>
      <c r="WNL48" s="363"/>
      <c r="WNM48" s="255">
        <f t="shared" si="7959"/>
        <v>5000</v>
      </c>
      <c r="WNN48" s="363"/>
      <c r="WNO48" s="255">
        <f t="shared" si="7960"/>
        <v>5000</v>
      </c>
      <c r="WNP48" s="363"/>
      <c r="WNQ48" s="255">
        <f t="shared" si="7961"/>
        <v>5000</v>
      </c>
      <c r="WNR48" s="363"/>
      <c r="WNS48" s="255">
        <f t="shared" si="7962"/>
        <v>5000</v>
      </c>
      <c r="WNT48" s="363"/>
      <c r="WNU48" s="255">
        <f t="shared" si="7963"/>
        <v>5000</v>
      </c>
      <c r="WNV48" s="363"/>
      <c r="WNW48" s="255">
        <f t="shared" si="7964"/>
        <v>5000</v>
      </c>
      <c r="WNX48" s="363"/>
      <c r="WNY48" s="255">
        <f t="shared" si="7965"/>
        <v>5000</v>
      </c>
      <c r="WNZ48" s="363"/>
      <c r="WOA48" s="255">
        <f t="shared" si="7966"/>
        <v>5000</v>
      </c>
      <c r="WOB48" s="363"/>
      <c r="WOC48" s="255">
        <f t="shared" si="7967"/>
        <v>5000</v>
      </c>
      <c r="WOD48" s="363"/>
      <c r="WOE48" s="255">
        <f t="shared" si="7968"/>
        <v>5000</v>
      </c>
      <c r="WOF48" s="363"/>
      <c r="WOG48" s="255">
        <f t="shared" si="7969"/>
        <v>5000</v>
      </c>
      <c r="WOH48" s="363"/>
      <c r="WOI48" s="255">
        <f t="shared" si="7970"/>
        <v>5000</v>
      </c>
      <c r="WOJ48" s="363"/>
      <c r="WOK48" s="255">
        <f t="shared" si="7971"/>
        <v>5000</v>
      </c>
      <c r="WOL48" s="363"/>
      <c r="WOM48" s="255">
        <f t="shared" si="7972"/>
        <v>5000</v>
      </c>
      <c r="WON48" s="363"/>
      <c r="WOO48" s="255">
        <f t="shared" si="7973"/>
        <v>5000</v>
      </c>
      <c r="WOP48" s="363"/>
      <c r="WOQ48" s="255">
        <f t="shared" si="7974"/>
        <v>5000</v>
      </c>
      <c r="WOR48" s="363"/>
      <c r="WOS48" s="255">
        <f t="shared" si="7975"/>
        <v>5000</v>
      </c>
      <c r="WOT48" s="363"/>
      <c r="WOU48" s="255">
        <f t="shared" si="7976"/>
        <v>5000</v>
      </c>
      <c r="WOV48" s="363"/>
      <c r="WOW48" s="255">
        <f t="shared" si="7977"/>
        <v>5000</v>
      </c>
      <c r="WOX48" s="363"/>
      <c r="WOY48" s="255">
        <f t="shared" si="7978"/>
        <v>5000</v>
      </c>
      <c r="WOZ48" s="363"/>
      <c r="WPA48" s="255">
        <f t="shared" si="7979"/>
        <v>5000</v>
      </c>
      <c r="WPB48" s="363"/>
      <c r="WPC48" s="255">
        <f t="shared" si="7980"/>
        <v>5000</v>
      </c>
      <c r="WPD48" s="363"/>
      <c r="WPE48" s="255">
        <f t="shared" si="7981"/>
        <v>5000</v>
      </c>
      <c r="WPF48" s="363"/>
      <c r="WPG48" s="255">
        <f t="shared" si="7982"/>
        <v>5000</v>
      </c>
      <c r="WPH48" s="363"/>
      <c r="WPI48" s="255">
        <f t="shared" si="7983"/>
        <v>5000</v>
      </c>
      <c r="WPJ48" s="363"/>
      <c r="WPK48" s="255">
        <f t="shared" si="7984"/>
        <v>5000</v>
      </c>
      <c r="WPL48" s="363"/>
      <c r="WPM48" s="255">
        <f t="shared" si="7985"/>
        <v>5000</v>
      </c>
      <c r="WPN48" s="363"/>
      <c r="WPO48" s="255">
        <f t="shared" si="7986"/>
        <v>5000</v>
      </c>
      <c r="WPP48" s="363"/>
      <c r="WPQ48" s="255">
        <f t="shared" si="7987"/>
        <v>5000</v>
      </c>
      <c r="WPR48" s="363"/>
      <c r="WPS48" s="255">
        <f t="shared" si="7988"/>
        <v>5000</v>
      </c>
      <c r="WPT48" s="363"/>
      <c r="WPU48" s="255">
        <f t="shared" si="7989"/>
        <v>5000</v>
      </c>
      <c r="WPV48" s="363"/>
      <c r="WPW48" s="255">
        <f t="shared" si="7990"/>
        <v>5000</v>
      </c>
      <c r="WPX48" s="363"/>
      <c r="WPY48" s="255">
        <f t="shared" si="7991"/>
        <v>5000</v>
      </c>
      <c r="WPZ48" s="363"/>
      <c r="WQA48" s="255">
        <f t="shared" si="7992"/>
        <v>5000</v>
      </c>
      <c r="WQB48" s="363"/>
      <c r="WQC48" s="255">
        <f t="shared" si="7993"/>
        <v>5000</v>
      </c>
      <c r="WQD48" s="363"/>
      <c r="WQE48" s="255">
        <f t="shared" si="7994"/>
        <v>5000</v>
      </c>
      <c r="WQF48" s="363"/>
      <c r="WQG48" s="255">
        <f t="shared" si="7995"/>
        <v>5000</v>
      </c>
      <c r="WQH48" s="363"/>
      <c r="WQI48" s="255">
        <f t="shared" si="7996"/>
        <v>5000</v>
      </c>
      <c r="WQJ48" s="363"/>
      <c r="WQK48" s="255">
        <f t="shared" si="7997"/>
        <v>5000</v>
      </c>
      <c r="WQL48" s="363"/>
      <c r="WQM48" s="255">
        <f t="shared" si="7998"/>
        <v>5000</v>
      </c>
      <c r="WQN48" s="363"/>
      <c r="WQO48" s="255">
        <f t="shared" si="7999"/>
        <v>5000</v>
      </c>
      <c r="WQP48" s="363"/>
      <c r="WQQ48" s="255">
        <f t="shared" si="8000"/>
        <v>5000</v>
      </c>
      <c r="WQR48" s="363"/>
      <c r="WQS48" s="255">
        <f t="shared" si="8001"/>
        <v>5000</v>
      </c>
      <c r="WQT48" s="363"/>
      <c r="WQU48" s="255">
        <f t="shared" si="8002"/>
        <v>5000</v>
      </c>
      <c r="WQV48" s="363"/>
      <c r="WQW48" s="255">
        <f t="shared" si="8003"/>
        <v>5000</v>
      </c>
      <c r="WQX48" s="363"/>
      <c r="WQY48" s="255">
        <f t="shared" si="8004"/>
        <v>5000</v>
      </c>
      <c r="WQZ48" s="363"/>
      <c r="WRA48" s="255">
        <f t="shared" si="8005"/>
        <v>5000</v>
      </c>
      <c r="WRB48" s="363"/>
      <c r="WRC48" s="255">
        <f t="shared" si="8006"/>
        <v>5000</v>
      </c>
      <c r="WRD48" s="363"/>
      <c r="WRE48" s="255">
        <f t="shared" si="8007"/>
        <v>5000</v>
      </c>
      <c r="WRF48" s="363"/>
      <c r="WRG48" s="255">
        <f t="shared" si="8008"/>
        <v>5000</v>
      </c>
      <c r="WRH48" s="363"/>
      <c r="WRI48" s="255">
        <f t="shared" si="8009"/>
        <v>5000</v>
      </c>
      <c r="WRJ48" s="363"/>
      <c r="WRK48" s="255">
        <f t="shared" si="8010"/>
        <v>5000</v>
      </c>
      <c r="WRL48" s="363"/>
      <c r="WRM48" s="255">
        <f t="shared" si="8011"/>
        <v>5000</v>
      </c>
      <c r="WRN48" s="363"/>
      <c r="WRO48" s="255">
        <f t="shared" si="8012"/>
        <v>5000</v>
      </c>
      <c r="WRP48" s="363"/>
      <c r="WRQ48" s="255">
        <f t="shared" si="8013"/>
        <v>5000</v>
      </c>
      <c r="WRR48" s="363"/>
      <c r="WRS48" s="255">
        <f t="shared" si="8014"/>
        <v>5000</v>
      </c>
      <c r="WRT48" s="363"/>
      <c r="WRU48" s="255">
        <f t="shared" si="8015"/>
        <v>5000</v>
      </c>
      <c r="WRV48" s="363"/>
      <c r="WRW48" s="255">
        <f t="shared" si="8016"/>
        <v>5000</v>
      </c>
      <c r="WRX48" s="363"/>
      <c r="WRY48" s="255">
        <f t="shared" si="8017"/>
        <v>5000</v>
      </c>
      <c r="WRZ48" s="363"/>
      <c r="WSA48" s="255">
        <f t="shared" si="8018"/>
        <v>5000</v>
      </c>
      <c r="WSB48" s="363"/>
      <c r="WSC48" s="255">
        <f t="shared" si="8019"/>
        <v>5000</v>
      </c>
      <c r="WSD48" s="363"/>
      <c r="WSE48" s="255">
        <f t="shared" si="8020"/>
        <v>5000</v>
      </c>
      <c r="WSF48" s="363"/>
      <c r="WSG48" s="255">
        <f t="shared" si="8021"/>
        <v>5000</v>
      </c>
      <c r="WSH48" s="363"/>
      <c r="WSI48" s="255">
        <f t="shared" si="8022"/>
        <v>5000</v>
      </c>
      <c r="WSJ48" s="363"/>
      <c r="WSK48" s="255">
        <f t="shared" si="8023"/>
        <v>5000</v>
      </c>
      <c r="WSL48" s="363"/>
      <c r="WSM48" s="255">
        <f t="shared" si="8024"/>
        <v>5000</v>
      </c>
      <c r="WSN48" s="363"/>
      <c r="WSO48" s="255">
        <f t="shared" si="8025"/>
        <v>5000</v>
      </c>
      <c r="WSP48" s="363"/>
      <c r="WSQ48" s="255">
        <f t="shared" si="8026"/>
        <v>5000</v>
      </c>
      <c r="WSR48" s="363"/>
      <c r="WSS48" s="255">
        <f t="shared" si="8027"/>
        <v>5000</v>
      </c>
      <c r="WST48" s="363"/>
      <c r="WSU48" s="255">
        <f t="shared" si="8028"/>
        <v>5000</v>
      </c>
      <c r="WSV48" s="363"/>
      <c r="WSW48" s="255">
        <f t="shared" si="8029"/>
        <v>5000</v>
      </c>
      <c r="WSX48" s="363"/>
      <c r="WSY48" s="255">
        <f t="shared" si="8030"/>
        <v>5000</v>
      </c>
      <c r="WSZ48" s="363"/>
      <c r="WTA48" s="255">
        <f t="shared" si="8031"/>
        <v>5000</v>
      </c>
      <c r="WTB48" s="363"/>
      <c r="WTC48" s="255">
        <f t="shared" si="8032"/>
        <v>5000</v>
      </c>
      <c r="WTD48" s="363"/>
      <c r="WTE48" s="255">
        <f t="shared" si="8033"/>
        <v>5000</v>
      </c>
      <c r="WTF48" s="363"/>
      <c r="WTG48" s="255">
        <f t="shared" si="8034"/>
        <v>5000</v>
      </c>
      <c r="WTH48" s="363"/>
      <c r="WTI48" s="255">
        <f t="shared" si="8035"/>
        <v>5000</v>
      </c>
      <c r="WTJ48" s="363"/>
      <c r="WTK48" s="255">
        <f t="shared" si="8036"/>
        <v>5000</v>
      </c>
      <c r="WTL48" s="363"/>
      <c r="WTM48" s="255">
        <f t="shared" si="8037"/>
        <v>5000</v>
      </c>
      <c r="WTN48" s="363"/>
      <c r="WTO48" s="255">
        <f t="shared" si="8038"/>
        <v>5000</v>
      </c>
      <c r="WTP48" s="363"/>
      <c r="WTQ48" s="255">
        <f t="shared" si="8039"/>
        <v>5000</v>
      </c>
      <c r="WTR48" s="363"/>
      <c r="WTS48" s="255">
        <f t="shared" si="8040"/>
        <v>5000</v>
      </c>
      <c r="WTT48" s="363"/>
      <c r="WTU48" s="255">
        <f t="shared" si="8041"/>
        <v>5000</v>
      </c>
      <c r="WTV48" s="363"/>
      <c r="WTW48" s="255">
        <f t="shared" si="8042"/>
        <v>5000</v>
      </c>
      <c r="WTX48" s="363"/>
      <c r="WTY48" s="255">
        <f t="shared" si="8043"/>
        <v>5000</v>
      </c>
      <c r="WTZ48" s="363"/>
      <c r="WUA48" s="255">
        <f t="shared" si="8044"/>
        <v>5000</v>
      </c>
      <c r="WUB48" s="363"/>
      <c r="WUC48" s="255">
        <f t="shared" si="8045"/>
        <v>5000</v>
      </c>
      <c r="WUD48" s="363"/>
      <c r="WUE48" s="255">
        <f t="shared" si="8046"/>
        <v>5000</v>
      </c>
      <c r="WUF48" s="363"/>
      <c r="WUG48" s="255">
        <f t="shared" si="8047"/>
        <v>5000</v>
      </c>
      <c r="WUH48" s="363"/>
      <c r="WUI48" s="255">
        <f t="shared" si="8048"/>
        <v>5000</v>
      </c>
      <c r="WUJ48" s="363"/>
      <c r="WUK48" s="255">
        <f t="shared" si="8049"/>
        <v>5000</v>
      </c>
      <c r="WUL48" s="363"/>
      <c r="WUM48" s="255">
        <f t="shared" si="8050"/>
        <v>5000</v>
      </c>
      <c r="WUN48" s="363"/>
      <c r="WUO48" s="255">
        <f t="shared" si="8051"/>
        <v>5000</v>
      </c>
      <c r="WUP48" s="363"/>
      <c r="WUQ48" s="255">
        <f t="shared" si="8052"/>
        <v>5000</v>
      </c>
      <c r="WUR48" s="363"/>
      <c r="WUS48" s="255">
        <f t="shared" si="8053"/>
        <v>5000</v>
      </c>
      <c r="WUT48" s="363"/>
      <c r="WUU48" s="255">
        <f t="shared" si="8054"/>
        <v>5000</v>
      </c>
      <c r="WUV48" s="363"/>
      <c r="WUW48" s="255">
        <f t="shared" si="8055"/>
        <v>5000</v>
      </c>
      <c r="WUX48" s="363"/>
      <c r="WUY48" s="255">
        <f t="shared" si="8056"/>
        <v>5000</v>
      </c>
      <c r="WUZ48" s="363"/>
      <c r="WVA48" s="255">
        <f t="shared" si="8057"/>
        <v>5000</v>
      </c>
      <c r="WVB48" s="363"/>
      <c r="WVC48" s="255">
        <f t="shared" si="8058"/>
        <v>5000</v>
      </c>
      <c r="WVD48" s="363"/>
      <c r="WVE48" s="255">
        <f t="shared" si="8059"/>
        <v>5000</v>
      </c>
      <c r="WVF48" s="363"/>
      <c r="WVG48" s="255">
        <f t="shared" si="8060"/>
        <v>5000</v>
      </c>
      <c r="WVH48" s="363"/>
      <c r="WVI48" s="255">
        <f t="shared" si="8061"/>
        <v>5000</v>
      </c>
      <c r="WVJ48" s="363"/>
      <c r="WVK48" s="255">
        <f t="shared" si="8062"/>
        <v>5000</v>
      </c>
      <c r="WVL48" s="363"/>
      <c r="WVM48" s="255">
        <f t="shared" si="8063"/>
        <v>5000</v>
      </c>
      <c r="WVN48" s="363"/>
      <c r="WVO48" s="255">
        <f t="shared" si="8064"/>
        <v>5000</v>
      </c>
      <c r="WVP48" s="363"/>
      <c r="WVQ48" s="255">
        <f t="shared" si="8065"/>
        <v>5000</v>
      </c>
      <c r="WVR48" s="363"/>
      <c r="WVS48" s="255">
        <f t="shared" si="8066"/>
        <v>5000</v>
      </c>
      <c r="WVT48" s="363"/>
      <c r="WVU48" s="255">
        <f t="shared" si="8067"/>
        <v>5000</v>
      </c>
      <c r="WVV48" s="363"/>
      <c r="WVW48" s="255">
        <f t="shared" si="8068"/>
        <v>5000</v>
      </c>
      <c r="WVX48" s="363"/>
      <c r="WVY48" s="255">
        <f t="shared" si="8069"/>
        <v>5000</v>
      </c>
      <c r="WVZ48" s="363"/>
      <c r="WWA48" s="255">
        <f t="shared" si="8070"/>
        <v>5000</v>
      </c>
      <c r="WWB48" s="363"/>
      <c r="WWC48" s="255">
        <f t="shared" si="8071"/>
        <v>5000</v>
      </c>
      <c r="WWD48" s="363"/>
      <c r="WWE48" s="255">
        <f t="shared" si="8072"/>
        <v>5000</v>
      </c>
      <c r="WWF48" s="363"/>
      <c r="WWG48" s="255">
        <f t="shared" si="8073"/>
        <v>5000</v>
      </c>
      <c r="WWH48" s="363"/>
      <c r="WWI48" s="255">
        <f t="shared" si="8074"/>
        <v>5000</v>
      </c>
      <c r="WWJ48" s="363"/>
      <c r="WWK48" s="255">
        <f t="shared" si="8075"/>
        <v>5000</v>
      </c>
      <c r="WWL48" s="363"/>
      <c r="WWM48" s="255">
        <f t="shared" si="8076"/>
        <v>5000</v>
      </c>
      <c r="WWN48" s="363"/>
      <c r="WWO48" s="255">
        <f t="shared" si="8077"/>
        <v>5000</v>
      </c>
      <c r="WWP48" s="363"/>
      <c r="WWQ48" s="255">
        <f t="shared" si="8078"/>
        <v>5000</v>
      </c>
      <c r="WWR48" s="363"/>
      <c r="WWS48" s="255">
        <f t="shared" si="8079"/>
        <v>5000</v>
      </c>
      <c r="WWT48" s="363"/>
      <c r="WWU48" s="255">
        <f t="shared" si="8080"/>
        <v>5000</v>
      </c>
      <c r="WWV48" s="363"/>
      <c r="WWW48" s="255">
        <f t="shared" si="8081"/>
        <v>5000</v>
      </c>
      <c r="WWX48" s="363"/>
      <c r="WWY48" s="255">
        <f t="shared" si="8082"/>
        <v>5000</v>
      </c>
      <c r="WWZ48" s="363"/>
      <c r="WXA48" s="255">
        <f t="shared" si="8083"/>
        <v>5000</v>
      </c>
      <c r="WXB48" s="363"/>
      <c r="WXC48" s="255">
        <f t="shared" si="8084"/>
        <v>5000</v>
      </c>
      <c r="WXD48" s="363"/>
      <c r="WXE48" s="255">
        <f t="shared" si="8085"/>
        <v>5000</v>
      </c>
      <c r="WXF48" s="363"/>
      <c r="WXG48" s="255">
        <f t="shared" si="8086"/>
        <v>5000</v>
      </c>
      <c r="WXH48" s="363"/>
      <c r="WXI48" s="255">
        <f t="shared" si="8087"/>
        <v>5000</v>
      </c>
      <c r="WXJ48" s="363"/>
      <c r="WXK48" s="255">
        <f t="shared" si="8088"/>
        <v>5000</v>
      </c>
      <c r="WXL48" s="363"/>
      <c r="WXM48" s="255">
        <f t="shared" si="8089"/>
        <v>5000</v>
      </c>
      <c r="WXN48" s="363"/>
      <c r="WXO48" s="255">
        <f t="shared" si="8090"/>
        <v>5000</v>
      </c>
      <c r="WXP48" s="363"/>
      <c r="WXQ48" s="255">
        <f t="shared" si="8091"/>
        <v>5000</v>
      </c>
      <c r="WXR48" s="363"/>
      <c r="WXS48" s="255">
        <f t="shared" si="8092"/>
        <v>5000</v>
      </c>
      <c r="WXT48" s="363"/>
      <c r="WXU48" s="255">
        <f t="shared" si="8093"/>
        <v>5000</v>
      </c>
      <c r="WXV48" s="363"/>
      <c r="WXW48" s="255">
        <f t="shared" si="8094"/>
        <v>5000</v>
      </c>
      <c r="WXX48" s="363"/>
      <c r="WXY48" s="255">
        <f t="shared" si="8095"/>
        <v>5000</v>
      </c>
      <c r="WXZ48" s="363"/>
      <c r="WYA48" s="255">
        <f t="shared" si="8096"/>
        <v>5000</v>
      </c>
      <c r="WYB48" s="363"/>
      <c r="WYC48" s="255">
        <f t="shared" si="8097"/>
        <v>5000</v>
      </c>
      <c r="WYD48" s="363"/>
      <c r="WYE48" s="255">
        <f t="shared" si="8098"/>
        <v>5000</v>
      </c>
      <c r="WYF48" s="363"/>
      <c r="WYG48" s="255">
        <f t="shared" si="8099"/>
        <v>5000</v>
      </c>
      <c r="WYH48" s="363"/>
      <c r="WYI48" s="255">
        <f t="shared" si="8100"/>
        <v>5000</v>
      </c>
      <c r="WYJ48" s="363"/>
      <c r="WYK48" s="255">
        <f t="shared" si="8101"/>
        <v>5000</v>
      </c>
      <c r="WYL48" s="363"/>
      <c r="WYM48" s="255">
        <f t="shared" si="8102"/>
        <v>5000</v>
      </c>
      <c r="WYN48" s="363"/>
      <c r="WYO48" s="255">
        <f t="shared" si="8103"/>
        <v>5000</v>
      </c>
      <c r="WYP48" s="363"/>
      <c r="WYQ48" s="255">
        <f t="shared" si="8104"/>
        <v>5000</v>
      </c>
      <c r="WYR48" s="363"/>
      <c r="WYS48" s="255">
        <f t="shared" si="8105"/>
        <v>5000</v>
      </c>
      <c r="WYT48" s="363"/>
      <c r="WYU48" s="255">
        <f t="shared" si="8106"/>
        <v>5000</v>
      </c>
      <c r="WYV48" s="363"/>
      <c r="WYW48" s="255">
        <f t="shared" si="8107"/>
        <v>5000</v>
      </c>
      <c r="WYX48" s="363"/>
      <c r="WYY48" s="255">
        <f t="shared" si="8108"/>
        <v>5000</v>
      </c>
      <c r="WYZ48" s="363"/>
      <c r="WZA48" s="255">
        <f t="shared" si="8109"/>
        <v>5000</v>
      </c>
      <c r="WZB48" s="363"/>
      <c r="WZC48" s="255">
        <f t="shared" si="8110"/>
        <v>5000</v>
      </c>
      <c r="WZD48" s="363"/>
      <c r="WZE48" s="255">
        <f t="shared" si="8111"/>
        <v>5000</v>
      </c>
      <c r="WZF48" s="363"/>
      <c r="WZG48" s="255">
        <f t="shared" si="8112"/>
        <v>5000</v>
      </c>
      <c r="WZH48" s="363"/>
      <c r="WZI48" s="255">
        <f t="shared" si="8113"/>
        <v>5000</v>
      </c>
      <c r="WZJ48" s="363"/>
      <c r="WZK48" s="255">
        <f t="shared" si="8114"/>
        <v>5000</v>
      </c>
      <c r="WZL48" s="363"/>
      <c r="WZM48" s="255">
        <f t="shared" si="8115"/>
        <v>5000</v>
      </c>
      <c r="WZN48" s="363"/>
      <c r="WZO48" s="255">
        <f t="shared" si="8116"/>
        <v>5000</v>
      </c>
      <c r="WZP48" s="363"/>
      <c r="WZQ48" s="255">
        <f t="shared" si="8117"/>
        <v>5000</v>
      </c>
      <c r="WZR48" s="363"/>
      <c r="WZS48" s="255">
        <f t="shared" si="8118"/>
        <v>5000</v>
      </c>
      <c r="WZT48" s="363"/>
      <c r="WZU48" s="255">
        <f t="shared" si="8119"/>
        <v>5000</v>
      </c>
      <c r="WZV48" s="363"/>
      <c r="WZW48" s="255">
        <f t="shared" si="8120"/>
        <v>5000</v>
      </c>
      <c r="WZX48" s="363"/>
      <c r="WZY48" s="255">
        <f t="shared" si="8121"/>
        <v>5000</v>
      </c>
      <c r="WZZ48" s="363"/>
      <c r="XAA48" s="255">
        <f t="shared" si="8122"/>
        <v>5000</v>
      </c>
      <c r="XAB48" s="363"/>
      <c r="XAC48" s="255">
        <f t="shared" si="8123"/>
        <v>5000</v>
      </c>
      <c r="XAD48" s="363"/>
      <c r="XAE48" s="255">
        <f t="shared" si="8124"/>
        <v>5000</v>
      </c>
      <c r="XAF48" s="363"/>
      <c r="XAG48" s="255">
        <f t="shared" si="8125"/>
        <v>5000</v>
      </c>
      <c r="XAH48" s="363"/>
      <c r="XAI48" s="255">
        <f t="shared" si="8126"/>
        <v>5000</v>
      </c>
      <c r="XAJ48" s="363"/>
      <c r="XAK48" s="255">
        <f t="shared" si="8127"/>
        <v>5000</v>
      </c>
      <c r="XAL48" s="363"/>
      <c r="XAM48" s="255">
        <f t="shared" si="8128"/>
        <v>5000</v>
      </c>
      <c r="XAN48" s="363"/>
      <c r="XAO48" s="255">
        <f t="shared" si="8129"/>
        <v>5000</v>
      </c>
      <c r="XAP48" s="363"/>
      <c r="XAQ48" s="255">
        <f t="shared" si="8130"/>
        <v>5000</v>
      </c>
      <c r="XAR48" s="363"/>
      <c r="XAS48" s="255">
        <f t="shared" si="8131"/>
        <v>5000</v>
      </c>
      <c r="XAT48" s="363"/>
      <c r="XAU48" s="255">
        <f t="shared" si="8132"/>
        <v>5000</v>
      </c>
      <c r="XAV48" s="363"/>
      <c r="XAW48" s="255">
        <f t="shared" si="8133"/>
        <v>5000</v>
      </c>
      <c r="XAX48" s="363"/>
      <c r="XAY48" s="255">
        <f t="shared" si="8134"/>
        <v>5000</v>
      </c>
      <c r="XAZ48" s="363"/>
      <c r="XBA48" s="255">
        <f t="shared" si="8135"/>
        <v>5000</v>
      </c>
      <c r="XBB48" s="363"/>
      <c r="XBC48" s="255">
        <f t="shared" si="8136"/>
        <v>5000</v>
      </c>
      <c r="XBD48" s="363"/>
      <c r="XBE48" s="255">
        <f t="shared" si="8137"/>
        <v>5000</v>
      </c>
      <c r="XBF48" s="363"/>
      <c r="XBG48" s="255">
        <f t="shared" si="8138"/>
        <v>5000</v>
      </c>
      <c r="XBH48" s="363"/>
      <c r="XBI48" s="255">
        <f t="shared" si="8139"/>
        <v>5000</v>
      </c>
      <c r="XBJ48" s="363"/>
      <c r="XBK48" s="255">
        <f t="shared" si="8140"/>
        <v>5000</v>
      </c>
      <c r="XBL48" s="363"/>
      <c r="XBM48" s="255">
        <f t="shared" si="8141"/>
        <v>5000</v>
      </c>
      <c r="XBN48" s="363"/>
      <c r="XBO48" s="255">
        <f t="shared" si="8142"/>
        <v>5000</v>
      </c>
      <c r="XBP48" s="363"/>
      <c r="XBQ48" s="255">
        <f t="shared" si="8143"/>
        <v>5000</v>
      </c>
      <c r="XBR48" s="363"/>
      <c r="XBS48" s="255">
        <f t="shared" si="8144"/>
        <v>5000</v>
      </c>
      <c r="XBT48" s="363"/>
      <c r="XBU48" s="255">
        <f t="shared" si="8145"/>
        <v>5000</v>
      </c>
      <c r="XBV48" s="363"/>
      <c r="XBW48" s="255">
        <f t="shared" si="8146"/>
        <v>5000</v>
      </c>
      <c r="XBX48" s="363"/>
      <c r="XBY48" s="255">
        <f t="shared" si="8147"/>
        <v>5000</v>
      </c>
      <c r="XBZ48" s="363"/>
      <c r="XCA48" s="255">
        <f t="shared" si="8148"/>
        <v>5000</v>
      </c>
      <c r="XCB48" s="363"/>
      <c r="XCC48" s="255">
        <f t="shared" si="8149"/>
        <v>5000</v>
      </c>
      <c r="XCD48" s="363"/>
      <c r="XCE48" s="255">
        <f t="shared" si="8150"/>
        <v>5000</v>
      </c>
      <c r="XCF48" s="363"/>
      <c r="XCG48" s="255">
        <f t="shared" si="8151"/>
        <v>5000</v>
      </c>
      <c r="XCH48" s="363"/>
      <c r="XCI48" s="255">
        <f t="shared" si="8152"/>
        <v>5000</v>
      </c>
      <c r="XCJ48" s="363"/>
      <c r="XCK48" s="255">
        <f t="shared" si="8153"/>
        <v>5000</v>
      </c>
      <c r="XCL48" s="363"/>
      <c r="XCM48" s="255">
        <f t="shared" si="8154"/>
        <v>5000</v>
      </c>
      <c r="XCN48" s="363"/>
      <c r="XCO48" s="255">
        <f t="shared" si="8155"/>
        <v>5000</v>
      </c>
      <c r="XCP48" s="363"/>
      <c r="XCQ48" s="255">
        <f t="shared" si="8156"/>
        <v>5000</v>
      </c>
      <c r="XCR48" s="363"/>
      <c r="XCS48" s="255">
        <f t="shared" si="8157"/>
        <v>5000</v>
      </c>
      <c r="XCT48" s="363"/>
      <c r="XCU48" s="255">
        <f t="shared" si="8158"/>
        <v>5000</v>
      </c>
      <c r="XCV48" s="363"/>
      <c r="XCW48" s="255">
        <f t="shared" si="8159"/>
        <v>5000</v>
      </c>
      <c r="XCX48" s="363"/>
      <c r="XCY48" s="255">
        <f t="shared" si="8160"/>
        <v>5000</v>
      </c>
      <c r="XCZ48" s="363"/>
      <c r="XDA48" s="255">
        <f t="shared" si="8161"/>
        <v>5000</v>
      </c>
      <c r="XDB48" s="363"/>
      <c r="XDC48" s="255">
        <f t="shared" si="8162"/>
        <v>5000</v>
      </c>
      <c r="XDD48" s="363"/>
      <c r="XDE48" s="255">
        <f t="shared" si="8163"/>
        <v>5000</v>
      </c>
      <c r="XDF48" s="363"/>
      <c r="XDG48" s="255">
        <f t="shared" si="8164"/>
        <v>5000</v>
      </c>
      <c r="XDH48" s="363"/>
      <c r="XDI48" s="255">
        <f t="shared" si="8165"/>
        <v>5000</v>
      </c>
      <c r="XDJ48" s="363"/>
      <c r="XDK48" s="255">
        <f t="shared" si="8166"/>
        <v>5000</v>
      </c>
      <c r="XDL48" s="363"/>
      <c r="XDM48" s="255">
        <f t="shared" si="8167"/>
        <v>5000</v>
      </c>
      <c r="XDN48" s="363"/>
      <c r="XDO48" s="255">
        <f t="shared" si="8168"/>
        <v>5000</v>
      </c>
      <c r="XDP48" s="363"/>
      <c r="XDQ48" s="255">
        <f t="shared" si="8169"/>
        <v>5000</v>
      </c>
      <c r="XDR48" s="363"/>
      <c r="XDS48" s="255">
        <f t="shared" si="8170"/>
        <v>5000</v>
      </c>
      <c r="XDT48" s="363"/>
      <c r="XDU48" s="255">
        <f t="shared" si="8171"/>
        <v>5000</v>
      </c>
      <c r="XDV48" s="363"/>
      <c r="XDW48" s="255">
        <f t="shared" si="8172"/>
        <v>5000</v>
      </c>
      <c r="XDX48" s="363"/>
      <c r="XDY48" s="255">
        <f t="shared" si="8173"/>
        <v>5000</v>
      </c>
      <c r="XDZ48" s="363"/>
      <c r="XEA48" s="255">
        <f t="shared" si="8174"/>
        <v>5000</v>
      </c>
      <c r="XEB48" s="363"/>
      <c r="XEC48" s="255">
        <f t="shared" si="8175"/>
        <v>5000</v>
      </c>
      <c r="XED48" s="363"/>
      <c r="XEE48" s="255">
        <f t="shared" si="8176"/>
        <v>5000</v>
      </c>
      <c r="XEF48" s="363"/>
      <c r="XEG48" s="255">
        <f t="shared" si="8177"/>
        <v>5000</v>
      </c>
      <c r="XEH48" s="363"/>
      <c r="XEI48" s="255">
        <f t="shared" si="8178"/>
        <v>5000</v>
      </c>
      <c r="XEJ48" s="363"/>
      <c r="XEK48" s="255">
        <f t="shared" si="8179"/>
        <v>5000</v>
      </c>
      <c r="XEL48" s="363"/>
      <c r="XEM48" s="255">
        <f t="shared" si="8180"/>
        <v>5000</v>
      </c>
      <c r="XEN48" s="363"/>
      <c r="XEO48" s="255">
        <f t="shared" si="8181"/>
        <v>5000</v>
      </c>
      <c r="XEP48" s="363"/>
      <c r="XEQ48" s="255">
        <f t="shared" si="8182"/>
        <v>5000</v>
      </c>
      <c r="XER48" s="363"/>
      <c r="XES48" s="255">
        <f t="shared" si="8183"/>
        <v>5000</v>
      </c>
      <c r="XET48" s="363"/>
      <c r="XEU48" s="255">
        <f t="shared" si="8184"/>
        <v>5000</v>
      </c>
      <c r="XEV48" s="363"/>
      <c r="XEW48" s="255">
        <f t="shared" si="8185"/>
        <v>5000</v>
      </c>
      <c r="XEX48" s="363"/>
      <c r="XEY48" s="255">
        <f t="shared" si="8186"/>
        <v>5000</v>
      </c>
      <c r="XEZ48" s="363"/>
      <c r="XFA48" s="255">
        <f t="shared" si="8187"/>
        <v>5000</v>
      </c>
      <c r="XFB48" s="363"/>
      <c r="XFC48" s="255">
        <f t="shared" si="8188"/>
        <v>5000</v>
      </c>
      <c r="XFD48" s="363"/>
    </row>
    <row r="49" spans="1:16384" s="152" customFormat="1">
      <c r="A49" s="152" t="s">
        <v>943</v>
      </c>
      <c r="C49" s="394"/>
      <c r="E49" s="384">
        <v>5000</v>
      </c>
      <c r="F49" s="363"/>
      <c r="G49" s="255">
        <f t="shared" si="8189"/>
        <v>5000</v>
      </c>
      <c r="H49" s="363"/>
      <c r="I49" s="255">
        <f t="shared" si="1"/>
        <v>5000</v>
      </c>
      <c r="J49" s="363"/>
      <c r="K49" s="255">
        <f t="shared" si="2"/>
        <v>5000</v>
      </c>
      <c r="L49" s="363"/>
      <c r="M49" s="255">
        <f t="shared" si="3"/>
        <v>5000</v>
      </c>
      <c r="N49" s="363"/>
      <c r="O49" s="255">
        <f t="shared" si="4"/>
        <v>5000</v>
      </c>
      <c r="P49" s="363"/>
      <c r="Q49" s="255">
        <f t="shared" si="5"/>
        <v>5000</v>
      </c>
      <c r="R49" s="363"/>
      <c r="S49" s="255">
        <f t="shared" si="6"/>
        <v>5000</v>
      </c>
      <c r="T49" s="363"/>
      <c r="U49" s="255">
        <f t="shared" si="7"/>
        <v>5000</v>
      </c>
      <c r="V49" s="363"/>
      <c r="W49" s="255">
        <f t="shared" si="8"/>
        <v>5000</v>
      </c>
      <c r="X49" s="363"/>
      <c r="Y49" s="255">
        <f t="shared" si="9"/>
        <v>5000</v>
      </c>
      <c r="Z49" s="363"/>
      <c r="AA49" s="255">
        <f t="shared" si="10"/>
        <v>5000</v>
      </c>
      <c r="AB49" s="363"/>
      <c r="AC49" s="255">
        <f t="shared" si="11"/>
        <v>5000</v>
      </c>
      <c r="AD49" s="363"/>
      <c r="AE49" s="255">
        <f t="shared" si="12"/>
        <v>5000</v>
      </c>
      <c r="AF49" s="363"/>
      <c r="AG49" s="255">
        <f t="shared" si="13"/>
        <v>5000</v>
      </c>
      <c r="AH49" s="363"/>
      <c r="AI49" s="255">
        <f t="shared" si="14"/>
        <v>5000</v>
      </c>
      <c r="AJ49" s="363"/>
      <c r="AK49" s="255">
        <f t="shared" si="15"/>
        <v>5000</v>
      </c>
      <c r="AL49" s="363"/>
      <c r="AM49" s="255">
        <f t="shared" si="16"/>
        <v>5000</v>
      </c>
      <c r="AN49" s="363"/>
      <c r="AO49" s="255">
        <f t="shared" si="17"/>
        <v>5000</v>
      </c>
      <c r="AP49" s="363"/>
      <c r="AQ49" s="255">
        <f t="shared" si="18"/>
        <v>5000</v>
      </c>
      <c r="AR49" s="363"/>
      <c r="AS49" s="255">
        <f t="shared" si="19"/>
        <v>5000</v>
      </c>
      <c r="AT49" s="363"/>
      <c r="AU49" s="255">
        <f t="shared" si="20"/>
        <v>5000</v>
      </c>
      <c r="AV49" s="363"/>
      <c r="AW49" s="255">
        <f t="shared" si="21"/>
        <v>5000</v>
      </c>
      <c r="AX49" s="363"/>
      <c r="AY49" s="255">
        <f t="shared" si="22"/>
        <v>5000</v>
      </c>
      <c r="AZ49" s="363"/>
      <c r="BA49" s="255">
        <f t="shared" si="23"/>
        <v>5000</v>
      </c>
      <c r="BB49" s="363"/>
      <c r="BC49" s="255">
        <f t="shared" si="24"/>
        <v>5000</v>
      </c>
      <c r="BD49" s="363"/>
      <c r="BE49" s="255">
        <f t="shared" si="25"/>
        <v>5000</v>
      </c>
      <c r="BF49" s="363"/>
      <c r="BG49" s="255">
        <f t="shared" si="26"/>
        <v>5000</v>
      </c>
      <c r="BH49" s="363"/>
      <c r="BI49" s="255">
        <f t="shared" si="27"/>
        <v>5000</v>
      </c>
      <c r="BJ49" s="363"/>
      <c r="BK49" s="255">
        <f t="shared" si="28"/>
        <v>5000</v>
      </c>
      <c r="BL49" s="363"/>
      <c r="BM49" s="255">
        <f t="shared" si="29"/>
        <v>5000</v>
      </c>
      <c r="BN49" s="363"/>
      <c r="BO49" s="255">
        <f t="shared" si="30"/>
        <v>5000</v>
      </c>
      <c r="BP49" s="363"/>
      <c r="BQ49" s="255">
        <f t="shared" si="31"/>
        <v>5000</v>
      </c>
      <c r="BR49" s="363"/>
      <c r="BS49" s="255">
        <f t="shared" si="32"/>
        <v>5000</v>
      </c>
      <c r="BT49" s="363"/>
      <c r="BU49" s="255">
        <f t="shared" si="33"/>
        <v>5000</v>
      </c>
      <c r="BV49" s="363"/>
      <c r="BW49" s="255">
        <f t="shared" si="34"/>
        <v>5000</v>
      </c>
      <c r="BX49" s="363"/>
      <c r="BY49" s="255">
        <f t="shared" si="35"/>
        <v>5000</v>
      </c>
      <c r="BZ49" s="363"/>
      <c r="CA49" s="255">
        <f t="shared" si="36"/>
        <v>5000</v>
      </c>
      <c r="CB49" s="363"/>
      <c r="CC49" s="255">
        <f t="shared" si="37"/>
        <v>5000</v>
      </c>
      <c r="CD49" s="363"/>
      <c r="CE49" s="255">
        <f t="shared" si="38"/>
        <v>5000</v>
      </c>
      <c r="CF49" s="363"/>
      <c r="CG49" s="255">
        <f t="shared" si="39"/>
        <v>5000</v>
      </c>
      <c r="CH49" s="363"/>
      <c r="CI49" s="255">
        <f t="shared" si="40"/>
        <v>5000</v>
      </c>
      <c r="CJ49" s="363"/>
      <c r="CK49" s="255">
        <f t="shared" si="41"/>
        <v>5000</v>
      </c>
      <c r="CL49" s="363"/>
      <c r="CM49" s="255">
        <f t="shared" si="42"/>
        <v>5000</v>
      </c>
      <c r="CN49" s="363"/>
      <c r="CO49" s="255">
        <f t="shared" si="43"/>
        <v>5000</v>
      </c>
      <c r="CP49" s="363"/>
      <c r="CQ49" s="255">
        <f t="shared" si="44"/>
        <v>5000</v>
      </c>
      <c r="CR49" s="363"/>
      <c r="CS49" s="255">
        <f t="shared" si="45"/>
        <v>5000</v>
      </c>
      <c r="CT49" s="363"/>
      <c r="CU49" s="255">
        <f t="shared" si="46"/>
        <v>5000</v>
      </c>
      <c r="CV49" s="363"/>
      <c r="CW49" s="255">
        <f t="shared" si="47"/>
        <v>5000</v>
      </c>
      <c r="CX49" s="363"/>
      <c r="CY49" s="255">
        <f t="shared" si="48"/>
        <v>5000</v>
      </c>
      <c r="CZ49" s="363"/>
      <c r="DA49" s="255">
        <f t="shared" si="49"/>
        <v>5000</v>
      </c>
      <c r="DB49" s="363"/>
      <c r="DC49" s="255">
        <f t="shared" si="50"/>
        <v>5000</v>
      </c>
      <c r="DD49" s="363"/>
      <c r="DE49" s="255">
        <f t="shared" si="51"/>
        <v>5000</v>
      </c>
      <c r="DF49" s="363"/>
      <c r="DG49" s="255">
        <f t="shared" si="52"/>
        <v>5000</v>
      </c>
      <c r="DH49" s="363"/>
      <c r="DI49" s="255">
        <f t="shared" si="53"/>
        <v>5000</v>
      </c>
      <c r="DJ49" s="363"/>
      <c r="DK49" s="255">
        <f t="shared" si="54"/>
        <v>5000</v>
      </c>
      <c r="DL49" s="363"/>
      <c r="DM49" s="255">
        <f t="shared" si="55"/>
        <v>5000</v>
      </c>
      <c r="DN49" s="363"/>
      <c r="DO49" s="255">
        <f t="shared" si="56"/>
        <v>5000</v>
      </c>
      <c r="DP49" s="363"/>
      <c r="DQ49" s="255">
        <f t="shared" si="57"/>
        <v>5000</v>
      </c>
      <c r="DR49" s="363"/>
      <c r="DS49" s="255">
        <f t="shared" si="58"/>
        <v>5000</v>
      </c>
      <c r="DT49" s="363"/>
      <c r="DU49" s="255">
        <f t="shared" si="59"/>
        <v>5000</v>
      </c>
      <c r="DV49" s="363"/>
      <c r="DW49" s="255">
        <f t="shared" si="60"/>
        <v>5000</v>
      </c>
      <c r="DX49" s="363"/>
      <c r="DY49" s="255">
        <f t="shared" si="61"/>
        <v>5000</v>
      </c>
      <c r="DZ49" s="363"/>
      <c r="EA49" s="255">
        <f t="shared" si="62"/>
        <v>5000</v>
      </c>
      <c r="EB49" s="363"/>
      <c r="EC49" s="255">
        <f t="shared" si="63"/>
        <v>5000</v>
      </c>
      <c r="ED49" s="363"/>
      <c r="EE49" s="255">
        <f t="shared" si="64"/>
        <v>5000</v>
      </c>
      <c r="EF49" s="363"/>
      <c r="EG49" s="255">
        <f t="shared" si="65"/>
        <v>5000</v>
      </c>
      <c r="EH49" s="363"/>
      <c r="EI49" s="255">
        <f t="shared" si="66"/>
        <v>5000</v>
      </c>
      <c r="EJ49" s="363"/>
      <c r="EK49" s="255">
        <f t="shared" si="67"/>
        <v>5000</v>
      </c>
      <c r="EL49" s="363"/>
      <c r="EM49" s="255">
        <f t="shared" si="68"/>
        <v>5000</v>
      </c>
      <c r="EN49" s="363"/>
      <c r="EO49" s="255">
        <f t="shared" si="69"/>
        <v>5000</v>
      </c>
      <c r="EP49" s="363"/>
      <c r="EQ49" s="255">
        <f t="shared" si="70"/>
        <v>5000</v>
      </c>
      <c r="ER49" s="363"/>
      <c r="ES49" s="255">
        <f t="shared" si="71"/>
        <v>5000</v>
      </c>
      <c r="ET49" s="363"/>
      <c r="EU49" s="255">
        <f t="shared" si="72"/>
        <v>5000</v>
      </c>
      <c r="EV49" s="363"/>
      <c r="EW49" s="255">
        <f t="shared" si="73"/>
        <v>5000</v>
      </c>
      <c r="EX49" s="363"/>
      <c r="EY49" s="255">
        <f t="shared" si="74"/>
        <v>5000</v>
      </c>
      <c r="EZ49" s="363"/>
      <c r="FA49" s="255">
        <f t="shared" si="75"/>
        <v>5000</v>
      </c>
      <c r="FB49" s="363"/>
      <c r="FC49" s="255">
        <f t="shared" si="76"/>
        <v>5000</v>
      </c>
      <c r="FD49" s="363"/>
      <c r="FE49" s="255">
        <f t="shared" si="77"/>
        <v>5000</v>
      </c>
      <c r="FF49" s="363"/>
      <c r="FG49" s="255">
        <f t="shared" si="78"/>
        <v>5000</v>
      </c>
      <c r="FH49" s="363"/>
      <c r="FI49" s="255">
        <f t="shared" si="79"/>
        <v>5000</v>
      </c>
      <c r="FJ49" s="363"/>
      <c r="FK49" s="255">
        <f t="shared" si="80"/>
        <v>5000</v>
      </c>
      <c r="FL49" s="363"/>
      <c r="FM49" s="255">
        <f t="shared" si="81"/>
        <v>5000</v>
      </c>
      <c r="FN49" s="363"/>
      <c r="FO49" s="255">
        <f t="shared" si="82"/>
        <v>5000</v>
      </c>
      <c r="FP49" s="363"/>
      <c r="FQ49" s="255">
        <f t="shared" si="83"/>
        <v>5000</v>
      </c>
      <c r="FR49" s="363"/>
      <c r="FS49" s="255">
        <f t="shared" si="84"/>
        <v>5000</v>
      </c>
      <c r="FT49" s="363"/>
      <c r="FU49" s="255">
        <f t="shared" si="85"/>
        <v>5000</v>
      </c>
      <c r="FV49" s="363"/>
      <c r="FW49" s="255">
        <f t="shared" si="86"/>
        <v>5000</v>
      </c>
      <c r="FX49" s="363"/>
      <c r="FY49" s="255">
        <f t="shared" si="87"/>
        <v>5000</v>
      </c>
      <c r="FZ49" s="363"/>
      <c r="GA49" s="255">
        <f t="shared" si="88"/>
        <v>5000</v>
      </c>
      <c r="GB49" s="363"/>
      <c r="GC49" s="255">
        <f t="shared" si="89"/>
        <v>5000</v>
      </c>
      <c r="GD49" s="363"/>
      <c r="GE49" s="255">
        <f t="shared" si="90"/>
        <v>5000</v>
      </c>
      <c r="GF49" s="363"/>
      <c r="GG49" s="255">
        <f t="shared" si="91"/>
        <v>5000</v>
      </c>
      <c r="GH49" s="363"/>
      <c r="GI49" s="255">
        <f t="shared" si="92"/>
        <v>5000</v>
      </c>
      <c r="GJ49" s="363"/>
      <c r="GK49" s="255">
        <f t="shared" si="93"/>
        <v>5000</v>
      </c>
      <c r="GL49" s="363"/>
      <c r="GM49" s="255">
        <f t="shared" si="94"/>
        <v>5000</v>
      </c>
      <c r="GN49" s="363"/>
      <c r="GO49" s="255">
        <f t="shared" si="95"/>
        <v>5000</v>
      </c>
      <c r="GP49" s="363"/>
      <c r="GQ49" s="255">
        <f t="shared" si="96"/>
        <v>5000</v>
      </c>
      <c r="GR49" s="363"/>
      <c r="GS49" s="255">
        <f t="shared" si="97"/>
        <v>5000</v>
      </c>
      <c r="GT49" s="363"/>
      <c r="GU49" s="255">
        <f t="shared" si="98"/>
        <v>5000</v>
      </c>
      <c r="GV49" s="363"/>
      <c r="GW49" s="255">
        <f t="shared" si="99"/>
        <v>5000</v>
      </c>
      <c r="GX49" s="363"/>
      <c r="GY49" s="255">
        <f t="shared" si="100"/>
        <v>5000</v>
      </c>
      <c r="GZ49" s="363"/>
      <c r="HA49" s="255">
        <f t="shared" si="101"/>
        <v>5000</v>
      </c>
      <c r="HB49" s="363"/>
      <c r="HC49" s="255">
        <f t="shared" si="102"/>
        <v>5000</v>
      </c>
      <c r="HD49" s="363"/>
      <c r="HE49" s="255">
        <f t="shared" si="103"/>
        <v>5000</v>
      </c>
      <c r="HF49" s="363"/>
      <c r="HG49" s="255">
        <f t="shared" si="104"/>
        <v>5000</v>
      </c>
      <c r="HH49" s="363"/>
      <c r="HI49" s="255">
        <f t="shared" si="105"/>
        <v>5000</v>
      </c>
      <c r="HJ49" s="363"/>
      <c r="HK49" s="255">
        <f t="shared" si="106"/>
        <v>5000</v>
      </c>
      <c r="HL49" s="363"/>
      <c r="HM49" s="255">
        <f t="shared" si="107"/>
        <v>5000</v>
      </c>
      <c r="HN49" s="363"/>
      <c r="HO49" s="255">
        <f t="shared" si="108"/>
        <v>5000</v>
      </c>
      <c r="HP49" s="363"/>
      <c r="HQ49" s="255">
        <f t="shared" si="109"/>
        <v>5000</v>
      </c>
      <c r="HR49" s="363"/>
      <c r="HS49" s="255">
        <f t="shared" si="110"/>
        <v>5000</v>
      </c>
      <c r="HT49" s="363"/>
      <c r="HU49" s="255">
        <f t="shared" si="111"/>
        <v>5000</v>
      </c>
      <c r="HV49" s="363"/>
      <c r="HW49" s="255">
        <f t="shared" si="112"/>
        <v>5000</v>
      </c>
      <c r="HX49" s="363"/>
      <c r="HY49" s="255">
        <f t="shared" si="113"/>
        <v>5000</v>
      </c>
      <c r="HZ49" s="363"/>
      <c r="IA49" s="255">
        <f t="shared" si="114"/>
        <v>5000</v>
      </c>
      <c r="IB49" s="363"/>
      <c r="IC49" s="255">
        <f t="shared" si="115"/>
        <v>5000</v>
      </c>
      <c r="ID49" s="363"/>
      <c r="IE49" s="255">
        <f t="shared" si="116"/>
        <v>5000</v>
      </c>
      <c r="IF49" s="363"/>
      <c r="IG49" s="255">
        <f t="shared" si="117"/>
        <v>5000</v>
      </c>
      <c r="IH49" s="363"/>
      <c r="II49" s="255">
        <f t="shared" si="118"/>
        <v>5000</v>
      </c>
      <c r="IJ49" s="363"/>
      <c r="IK49" s="255">
        <f t="shared" si="119"/>
        <v>5000</v>
      </c>
      <c r="IL49" s="363"/>
      <c r="IM49" s="255">
        <f t="shared" si="120"/>
        <v>5000</v>
      </c>
      <c r="IN49" s="363"/>
      <c r="IO49" s="255">
        <f t="shared" si="121"/>
        <v>5000</v>
      </c>
      <c r="IP49" s="363"/>
      <c r="IQ49" s="255">
        <f t="shared" si="122"/>
        <v>5000</v>
      </c>
      <c r="IR49" s="363"/>
      <c r="IS49" s="255">
        <f t="shared" si="123"/>
        <v>5000</v>
      </c>
      <c r="IT49" s="363"/>
      <c r="IU49" s="255">
        <f t="shared" si="124"/>
        <v>5000</v>
      </c>
      <c r="IV49" s="363"/>
      <c r="IW49" s="255">
        <f t="shared" si="125"/>
        <v>5000</v>
      </c>
      <c r="IX49" s="363"/>
      <c r="IY49" s="255">
        <f t="shared" si="126"/>
        <v>5000</v>
      </c>
      <c r="IZ49" s="363"/>
      <c r="JA49" s="255">
        <f t="shared" si="127"/>
        <v>5000</v>
      </c>
      <c r="JB49" s="363"/>
      <c r="JC49" s="255">
        <f t="shared" si="128"/>
        <v>5000</v>
      </c>
      <c r="JD49" s="363"/>
      <c r="JE49" s="255">
        <f t="shared" si="129"/>
        <v>5000</v>
      </c>
      <c r="JF49" s="363"/>
      <c r="JG49" s="255">
        <f t="shared" si="130"/>
        <v>5000</v>
      </c>
      <c r="JH49" s="363"/>
      <c r="JI49" s="255">
        <f t="shared" si="131"/>
        <v>5000</v>
      </c>
      <c r="JJ49" s="363"/>
      <c r="JK49" s="255">
        <f t="shared" si="132"/>
        <v>5000</v>
      </c>
      <c r="JL49" s="363"/>
      <c r="JM49" s="255">
        <f t="shared" si="133"/>
        <v>5000</v>
      </c>
      <c r="JN49" s="363"/>
      <c r="JO49" s="255">
        <f t="shared" si="134"/>
        <v>5000</v>
      </c>
      <c r="JP49" s="363"/>
      <c r="JQ49" s="255">
        <f t="shared" si="135"/>
        <v>5000</v>
      </c>
      <c r="JR49" s="363"/>
      <c r="JS49" s="255">
        <f t="shared" si="136"/>
        <v>5000</v>
      </c>
      <c r="JT49" s="363"/>
      <c r="JU49" s="255">
        <f t="shared" si="137"/>
        <v>5000</v>
      </c>
      <c r="JV49" s="363"/>
      <c r="JW49" s="255">
        <f t="shared" si="138"/>
        <v>5000</v>
      </c>
      <c r="JX49" s="363"/>
      <c r="JY49" s="255">
        <f t="shared" si="139"/>
        <v>5000</v>
      </c>
      <c r="JZ49" s="363"/>
      <c r="KA49" s="255">
        <f t="shared" si="140"/>
        <v>5000</v>
      </c>
      <c r="KB49" s="363"/>
      <c r="KC49" s="255">
        <f t="shared" si="141"/>
        <v>5000</v>
      </c>
      <c r="KD49" s="363"/>
      <c r="KE49" s="255">
        <f t="shared" si="142"/>
        <v>5000</v>
      </c>
      <c r="KF49" s="363"/>
      <c r="KG49" s="255">
        <f t="shared" si="143"/>
        <v>5000</v>
      </c>
      <c r="KH49" s="363"/>
      <c r="KI49" s="255">
        <f t="shared" si="144"/>
        <v>5000</v>
      </c>
      <c r="KJ49" s="363"/>
      <c r="KK49" s="255">
        <f t="shared" si="145"/>
        <v>5000</v>
      </c>
      <c r="KL49" s="363"/>
      <c r="KM49" s="255">
        <f t="shared" si="146"/>
        <v>5000</v>
      </c>
      <c r="KN49" s="363"/>
      <c r="KO49" s="255">
        <f t="shared" si="147"/>
        <v>5000</v>
      </c>
      <c r="KP49" s="363"/>
      <c r="KQ49" s="255">
        <f t="shared" si="148"/>
        <v>5000</v>
      </c>
      <c r="KR49" s="363"/>
      <c r="KS49" s="255">
        <f t="shared" si="149"/>
        <v>5000</v>
      </c>
      <c r="KT49" s="363"/>
      <c r="KU49" s="255">
        <f t="shared" si="150"/>
        <v>5000</v>
      </c>
      <c r="KV49" s="363"/>
      <c r="KW49" s="255">
        <f t="shared" si="151"/>
        <v>5000</v>
      </c>
      <c r="KX49" s="363"/>
      <c r="KY49" s="255">
        <f t="shared" si="152"/>
        <v>5000</v>
      </c>
      <c r="KZ49" s="363"/>
      <c r="LA49" s="255">
        <f t="shared" si="153"/>
        <v>5000</v>
      </c>
      <c r="LB49" s="363"/>
      <c r="LC49" s="255">
        <f t="shared" si="154"/>
        <v>5000</v>
      </c>
      <c r="LD49" s="363"/>
      <c r="LE49" s="255">
        <f t="shared" si="155"/>
        <v>5000</v>
      </c>
      <c r="LF49" s="363"/>
      <c r="LG49" s="255">
        <f t="shared" si="156"/>
        <v>5000</v>
      </c>
      <c r="LH49" s="363"/>
      <c r="LI49" s="255">
        <f t="shared" si="157"/>
        <v>5000</v>
      </c>
      <c r="LJ49" s="363"/>
      <c r="LK49" s="255">
        <f t="shared" si="158"/>
        <v>5000</v>
      </c>
      <c r="LL49" s="363"/>
      <c r="LM49" s="255">
        <f t="shared" si="159"/>
        <v>5000</v>
      </c>
      <c r="LN49" s="363"/>
      <c r="LO49" s="255">
        <f t="shared" si="160"/>
        <v>5000</v>
      </c>
      <c r="LP49" s="363"/>
      <c r="LQ49" s="255">
        <f t="shared" si="161"/>
        <v>5000</v>
      </c>
      <c r="LR49" s="363"/>
      <c r="LS49" s="255">
        <f t="shared" si="162"/>
        <v>5000</v>
      </c>
      <c r="LT49" s="363"/>
      <c r="LU49" s="255">
        <f t="shared" si="163"/>
        <v>5000</v>
      </c>
      <c r="LV49" s="363"/>
      <c r="LW49" s="255">
        <f t="shared" si="164"/>
        <v>5000</v>
      </c>
      <c r="LX49" s="363"/>
      <c r="LY49" s="255">
        <f t="shared" si="165"/>
        <v>5000</v>
      </c>
      <c r="LZ49" s="363"/>
      <c r="MA49" s="255">
        <f t="shared" si="166"/>
        <v>5000</v>
      </c>
      <c r="MB49" s="363"/>
      <c r="MC49" s="255">
        <f t="shared" si="167"/>
        <v>5000</v>
      </c>
      <c r="MD49" s="363"/>
      <c r="ME49" s="255">
        <f t="shared" si="168"/>
        <v>5000</v>
      </c>
      <c r="MF49" s="363"/>
      <c r="MG49" s="255">
        <f t="shared" si="169"/>
        <v>5000</v>
      </c>
      <c r="MH49" s="363"/>
      <c r="MI49" s="255">
        <f t="shared" si="170"/>
        <v>5000</v>
      </c>
      <c r="MJ49" s="363"/>
      <c r="MK49" s="255">
        <f t="shared" si="171"/>
        <v>5000</v>
      </c>
      <c r="ML49" s="363"/>
      <c r="MM49" s="255">
        <f t="shared" si="172"/>
        <v>5000</v>
      </c>
      <c r="MN49" s="363"/>
      <c r="MO49" s="255">
        <f t="shared" si="173"/>
        <v>5000</v>
      </c>
      <c r="MP49" s="363"/>
      <c r="MQ49" s="255">
        <f t="shared" si="174"/>
        <v>5000</v>
      </c>
      <c r="MR49" s="363"/>
      <c r="MS49" s="255">
        <f t="shared" si="175"/>
        <v>5000</v>
      </c>
      <c r="MT49" s="363"/>
      <c r="MU49" s="255">
        <f t="shared" si="176"/>
        <v>5000</v>
      </c>
      <c r="MV49" s="363"/>
      <c r="MW49" s="255">
        <f t="shared" si="177"/>
        <v>5000</v>
      </c>
      <c r="MX49" s="363"/>
      <c r="MY49" s="255">
        <f t="shared" si="178"/>
        <v>5000</v>
      </c>
      <c r="MZ49" s="363"/>
      <c r="NA49" s="255">
        <f t="shared" si="179"/>
        <v>5000</v>
      </c>
      <c r="NB49" s="363"/>
      <c r="NC49" s="255">
        <f t="shared" si="180"/>
        <v>5000</v>
      </c>
      <c r="ND49" s="363"/>
      <c r="NE49" s="255">
        <f t="shared" si="181"/>
        <v>5000</v>
      </c>
      <c r="NF49" s="363"/>
      <c r="NG49" s="255">
        <f t="shared" si="182"/>
        <v>5000</v>
      </c>
      <c r="NH49" s="363"/>
      <c r="NI49" s="255">
        <f t="shared" si="183"/>
        <v>5000</v>
      </c>
      <c r="NJ49" s="363"/>
      <c r="NK49" s="255">
        <f t="shared" si="184"/>
        <v>5000</v>
      </c>
      <c r="NL49" s="363"/>
      <c r="NM49" s="255">
        <f t="shared" si="185"/>
        <v>5000</v>
      </c>
      <c r="NN49" s="363"/>
      <c r="NO49" s="255">
        <f t="shared" si="186"/>
        <v>5000</v>
      </c>
      <c r="NP49" s="363"/>
      <c r="NQ49" s="255">
        <f t="shared" si="187"/>
        <v>5000</v>
      </c>
      <c r="NR49" s="363"/>
      <c r="NS49" s="255">
        <f t="shared" si="188"/>
        <v>5000</v>
      </c>
      <c r="NT49" s="363"/>
      <c r="NU49" s="255">
        <f t="shared" si="189"/>
        <v>5000</v>
      </c>
      <c r="NV49" s="363"/>
      <c r="NW49" s="255">
        <f t="shared" si="190"/>
        <v>5000</v>
      </c>
      <c r="NX49" s="363"/>
      <c r="NY49" s="255">
        <f t="shared" si="191"/>
        <v>5000</v>
      </c>
      <c r="NZ49" s="363"/>
      <c r="OA49" s="255">
        <f t="shared" si="192"/>
        <v>5000</v>
      </c>
      <c r="OB49" s="363"/>
      <c r="OC49" s="255">
        <f t="shared" si="193"/>
        <v>5000</v>
      </c>
      <c r="OD49" s="363"/>
      <c r="OE49" s="255">
        <f t="shared" si="194"/>
        <v>5000</v>
      </c>
      <c r="OF49" s="363"/>
      <c r="OG49" s="255">
        <f t="shared" si="195"/>
        <v>5000</v>
      </c>
      <c r="OH49" s="363"/>
      <c r="OI49" s="255">
        <f t="shared" si="196"/>
        <v>5000</v>
      </c>
      <c r="OJ49" s="363"/>
      <c r="OK49" s="255">
        <f t="shared" si="197"/>
        <v>5000</v>
      </c>
      <c r="OL49" s="363"/>
      <c r="OM49" s="255">
        <f t="shared" si="198"/>
        <v>5000</v>
      </c>
      <c r="ON49" s="363"/>
      <c r="OO49" s="255">
        <f t="shared" si="199"/>
        <v>5000</v>
      </c>
      <c r="OP49" s="363"/>
      <c r="OQ49" s="255">
        <f t="shared" si="200"/>
        <v>5000</v>
      </c>
      <c r="OR49" s="363"/>
      <c r="OS49" s="255">
        <f t="shared" si="201"/>
        <v>5000</v>
      </c>
      <c r="OT49" s="363"/>
      <c r="OU49" s="255">
        <f t="shared" si="202"/>
        <v>5000</v>
      </c>
      <c r="OV49" s="363"/>
      <c r="OW49" s="255">
        <f t="shared" si="203"/>
        <v>5000</v>
      </c>
      <c r="OX49" s="363"/>
      <c r="OY49" s="255">
        <f t="shared" si="204"/>
        <v>5000</v>
      </c>
      <c r="OZ49" s="363"/>
      <c r="PA49" s="255">
        <f t="shared" si="205"/>
        <v>5000</v>
      </c>
      <c r="PB49" s="363"/>
      <c r="PC49" s="255">
        <f t="shared" si="206"/>
        <v>5000</v>
      </c>
      <c r="PD49" s="363"/>
      <c r="PE49" s="255">
        <f t="shared" si="207"/>
        <v>5000</v>
      </c>
      <c r="PF49" s="363"/>
      <c r="PG49" s="255">
        <f t="shared" si="208"/>
        <v>5000</v>
      </c>
      <c r="PH49" s="363"/>
      <c r="PI49" s="255">
        <f t="shared" si="209"/>
        <v>5000</v>
      </c>
      <c r="PJ49" s="363"/>
      <c r="PK49" s="255">
        <f t="shared" si="210"/>
        <v>5000</v>
      </c>
      <c r="PL49" s="363"/>
      <c r="PM49" s="255">
        <f t="shared" si="211"/>
        <v>5000</v>
      </c>
      <c r="PN49" s="363"/>
      <c r="PO49" s="255">
        <f t="shared" si="212"/>
        <v>5000</v>
      </c>
      <c r="PP49" s="363"/>
      <c r="PQ49" s="255">
        <f t="shared" si="213"/>
        <v>5000</v>
      </c>
      <c r="PR49" s="363"/>
      <c r="PS49" s="255">
        <f t="shared" si="214"/>
        <v>5000</v>
      </c>
      <c r="PT49" s="363"/>
      <c r="PU49" s="255">
        <f t="shared" si="215"/>
        <v>5000</v>
      </c>
      <c r="PV49" s="363"/>
      <c r="PW49" s="255">
        <f t="shared" si="216"/>
        <v>5000</v>
      </c>
      <c r="PX49" s="363"/>
      <c r="PY49" s="255">
        <f t="shared" si="217"/>
        <v>5000</v>
      </c>
      <c r="PZ49" s="363"/>
      <c r="QA49" s="255">
        <f t="shared" si="218"/>
        <v>5000</v>
      </c>
      <c r="QB49" s="363"/>
      <c r="QC49" s="255">
        <f t="shared" si="219"/>
        <v>5000</v>
      </c>
      <c r="QD49" s="363"/>
      <c r="QE49" s="255">
        <f t="shared" si="220"/>
        <v>5000</v>
      </c>
      <c r="QF49" s="363"/>
      <c r="QG49" s="255">
        <f t="shared" si="221"/>
        <v>5000</v>
      </c>
      <c r="QH49" s="363"/>
      <c r="QI49" s="255">
        <f t="shared" si="222"/>
        <v>5000</v>
      </c>
      <c r="QJ49" s="363"/>
      <c r="QK49" s="255">
        <f t="shared" si="223"/>
        <v>5000</v>
      </c>
      <c r="QL49" s="363"/>
      <c r="QM49" s="255">
        <f t="shared" si="224"/>
        <v>5000</v>
      </c>
      <c r="QN49" s="363"/>
      <c r="QO49" s="255">
        <f t="shared" si="225"/>
        <v>5000</v>
      </c>
      <c r="QP49" s="363"/>
      <c r="QQ49" s="255">
        <f t="shared" si="226"/>
        <v>5000</v>
      </c>
      <c r="QR49" s="363"/>
      <c r="QS49" s="255">
        <f t="shared" si="227"/>
        <v>5000</v>
      </c>
      <c r="QT49" s="363"/>
      <c r="QU49" s="255">
        <f t="shared" si="228"/>
        <v>5000</v>
      </c>
      <c r="QV49" s="363"/>
      <c r="QW49" s="255">
        <f t="shared" si="229"/>
        <v>5000</v>
      </c>
      <c r="QX49" s="363"/>
      <c r="QY49" s="255">
        <f t="shared" si="230"/>
        <v>5000</v>
      </c>
      <c r="QZ49" s="363"/>
      <c r="RA49" s="255">
        <f t="shared" si="231"/>
        <v>5000</v>
      </c>
      <c r="RB49" s="363"/>
      <c r="RC49" s="255">
        <f t="shared" si="232"/>
        <v>5000</v>
      </c>
      <c r="RD49" s="363"/>
      <c r="RE49" s="255">
        <f t="shared" si="233"/>
        <v>5000</v>
      </c>
      <c r="RF49" s="363"/>
      <c r="RG49" s="255">
        <f t="shared" si="234"/>
        <v>5000</v>
      </c>
      <c r="RH49" s="363"/>
      <c r="RI49" s="255">
        <f t="shared" si="235"/>
        <v>5000</v>
      </c>
      <c r="RJ49" s="363"/>
      <c r="RK49" s="255">
        <f t="shared" si="236"/>
        <v>5000</v>
      </c>
      <c r="RL49" s="363"/>
      <c r="RM49" s="255">
        <f t="shared" si="237"/>
        <v>5000</v>
      </c>
      <c r="RN49" s="363"/>
      <c r="RO49" s="255">
        <f t="shared" si="238"/>
        <v>5000</v>
      </c>
      <c r="RP49" s="363"/>
      <c r="RQ49" s="255">
        <f t="shared" si="239"/>
        <v>5000</v>
      </c>
      <c r="RR49" s="363"/>
      <c r="RS49" s="255">
        <f t="shared" si="240"/>
        <v>5000</v>
      </c>
      <c r="RT49" s="363"/>
      <c r="RU49" s="255">
        <f t="shared" si="241"/>
        <v>5000</v>
      </c>
      <c r="RV49" s="363"/>
      <c r="RW49" s="255">
        <f t="shared" si="242"/>
        <v>5000</v>
      </c>
      <c r="RX49" s="363"/>
      <c r="RY49" s="255">
        <f t="shared" si="243"/>
        <v>5000</v>
      </c>
      <c r="RZ49" s="363"/>
      <c r="SA49" s="255">
        <f t="shared" si="244"/>
        <v>5000</v>
      </c>
      <c r="SB49" s="363"/>
      <c r="SC49" s="255">
        <f t="shared" si="245"/>
        <v>5000</v>
      </c>
      <c r="SD49" s="363"/>
      <c r="SE49" s="255">
        <f t="shared" si="246"/>
        <v>5000</v>
      </c>
      <c r="SF49" s="363"/>
      <c r="SG49" s="255">
        <f t="shared" si="247"/>
        <v>5000</v>
      </c>
      <c r="SH49" s="363"/>
      <c r="SI49" s="255">
        <f t="shared" si="248"/>
        <v>5000</v>
      </c>
      <c r="SJ49" s="363"/>
      <c r="SK49" s="255">
        <f t="shared" si="249"/>
        <v>5000</v>
      </c>
      <c r="SL49" s="363"/>
      <c r="SM49" s="255">
        <f t="shared" si="250"/>
        <v>5000</v>
      </c>
      <c r="SN49" s="363"/>
      <c r="SO49" s="255">
        <f t="shared" si="251"/>
        <v>5000</v>
      </c>
      <c r="SP49" s="363"/>
      <c r="SQ49" s="255">
        <f t="shared" si="252"/>
        <v>5000</v>
      </c>
      <c r="SR49" s="363"/>
      <c r="SS49" s="255">
        <f t="shared" si="253"/>
        <v>5000</v>
      </c>
      <c r="ST49" s="363"/>
      <c r="SU49" s="255">
        <f t="shared" si="254"/>
        <v>5000</v>
      </c>
      <c r="SV49" s="363"/>
      <c r="SW49" s="255">
        <f t="shared" si="255"/>
        <v>5000</v>
      </c>
      <c r="SX49" s="363"/>
      <c r="SY49" s="255">
        <f t="shared" si="256"/>
        <v>5000</v>
      </c>
      <c r="SZ49" s="363"/>
      <c r="TA49" s="255">
        <f t="shared" si="257"/>
        <v>5000</v>
      </c>
      <c r="TB49" s="363"/>
      <c r="TC49" s="255">
        <f t="shared" si="258"/>
        <v>5000</v>
      </c>
      <c r="TD49" s="363"/>
      <c r="TE49" s="255">
        <f t="shared" si="259"/>
        <v>5000</v>
      </c>
      <c r="TF49" s="363"/>
      <c r="TG49" s="255">
        <f t="shared" si="260"/>
        <v>5000</v>
      </c>
      <c r="TH49" s="363"/>
      <c r="TI49" s="255">
        <f t="shared" si="261"/>
        <v>5000</v>
      </c>
      <c r="TJ49" s="363"/>
      <c r="TK49" s="255">
        <f t="shared" si="262"/>
        <v>5000</v>
      </c>
      <c r="TL49" s="363"/>
      <c r="TM49" s="255">
        <f t="shared" si="263"/>
        <v>5000</v>
      </c>
      <c r="TN49" s="363"/>
      <c r="TO49" s="255">
        <f t="shared" si="264"/>
        <v>5000</v>
      </c>
      <c r="TP49" s="363"/>
      <c r="TQ49" s="255">
        <f t="shared" si="265"/>
        <v>5000</v>
      </c>
      <c r="TR49" s="363"/>
      <c r="TS49" s="255">
        <f t="shared" si="266"/>
        <v>5000</v>
      </c>
      <c r="TT49" s="363"/>
      <c r="TU49" s="255">
        <f t="shared" si="267"/>
        <v>5000</v>
      </c>
      <c r="TV49" s="363"/>
      <c r="TW49" s="255">
        <f t="shared" si="268"/>
        <v>5000</v>
      </c>
      <c r="TX49" s="363"/>
      <c r="TY49" s="255">
        <f t="shared" si="269"/>
        <v>5000</v>
      </c>
      <c r="TZ49" s="363"/>
      <c r="UA49" s="255">
        <f t="shared" si="270"/>
        <v>5000</v>
      </c>
      <c r="UB49" s="363"/>
      <c r="UC49" s="255">
        <f t="shared" si="271"/>
        <v>5000</v>
      </c>
      <c r="UD49" s="363"/>
      <c r="UE49" s="255">
        <f t="shared" si="272"/>
        <v>5000</v>
      </c>
      <c r="UF49" s="363"/>
      <c r="UG49" s="255">
        <f t="shared" si="273"/>
        <v>5000</v>
      </c>
      <c r="UH49" s="363"/>
      <c r="UI49" s="255">
        <f t="shared" si="274"/>
        <v>5000</v>
      </c>
      <c r="UJ49" s="363"/>
      <c r="UK49" s="255">
        <f t="shared" si="275"/>
        <v>5000</v>
      </c>
      <c r="UL49" s="363"/>
      <c r="UM49" s="255">
        <f t="shared" si="276"/>
        <v>5000</v>
      </c>
      <c r="UN49" s="363"/>
      <c r="UO49" s="255">
        <f t="shared" si="277"/>
        <v>5000</v>
      </c>
      <c r="UP49" s="363"/>
      <c r="UQ49" s="255">
        <f t="shared" si="278"/>
        <v>5000</v>
      </c>
      <c r="UR49" s="363"/>
      <c r="US49" s="255">
        <f t="shared" si="279"/>
        <v>5000</v>
      </c>
      <c r="UT49" s="363"/>
      <c r="UU49" s="255">
        <f t="shared" si="280"/>
        <v>5000</v>
      </c>
      <c r="UV49" s="363"/>
      <c r="UW49" s="255">
        <f t="shared" si="281"/>
        <v>5000</v>
      </c>
      <c r="UX49" s="363"/>
      <c r="UY49" s="255">
        <f t="shared" si="282"/>
        <v>5000</v>
      </c>
      <c r="UZ49" s="363"/>
      <c r="VA49" s="255">
        <f t="shared" si="283"/>
        <v>5000</v>
      </c>
      <c r="VB49" s="363"/>
      <c r="VC49" s="255">
        <f t="shared" si="284"/>
        <v>5000</v>
      </c>
      <c r="VD49" s="363"/>
      <c r="VE49" s="255">
        <f t="shared" si="285"/>
        <v>5000</v>
      </c>
      <c r="VF49" s="363"/>
      <c r="VG49" s="255">
        <f t="shared" si="286"/>
        <v>5000</v>
      </c>
      <c r="VH49" s="363"/>
      <c r="VI49" s="255">
        <f t="shared" si="287"/>
        <v>5000</v>
      </c>
      <c r="VJ49" s="363"/>
      <c r="VK49" s="255">
        <f t="shared" si="288"/>
        <v>5000</v>
      </c>
      <c r="VL49" s="363"/>
      <c r="VM49" s="255">
        <f t="shared" si="289"/>
        <v>5000</v>
      </c>
      <c r="VN49" s="363"/>
      <c r="VO49" s="255">
        <f t="shared" si="290"/>
        <v>5000</v>
      </c>
      <c r="VP49" s="363"/>
      <c r="VQ49" s="255">
        <f t="shared" si="291"/>
        <v>5000</v>
      </c>
      <c r="VR49" s="363"/>
      <c r="VS49" s="255">
        <f t="shared" si="292"/>
        <v>5000</v>
      </c>
      <c r="VT49" s="363"/>
      <c r="VU49" s="255">
        <f t="shared" si="293"/>
        <v>5000</v>
      </c>
      <c r="VV49" s="363"/>
      <c r="VW49" s="255">
        <f t="shared" si="294"/>
        <v>5000</v>
      </c>
      <c r="VX49" s="363"/>
      <c r="VY49" s="255">
        <f t="shared" si="295"/>
        <v>5000</v>
      </c>
      <c r="VZ49" s="363"/>
      <c r="WA49" s="255">
        <f t="shared" si="296"/>
        <v>5000</v>
      </c>
      <c r="WB49" s="363"/>
      <c r="WC49" s="255">
        <f t="shared" si="297"/>
        <v>5000</v>
      </c>
      <c r="WD49" s="363"/>
      <c r="WE49" s="255">
        <f t="shared" si="298"/>
        <v>5000</v>
      </c>
      <c r="WF49" s="363"/>
      <c r="WG49" s="255">
        <f t="shared" si="299"/>
        <v>5000</v>
      </c>
      <c r="WH49" s="363"/>
      <c r="WI49" s="255">
        <f t="shared" si="300"/>
        <v>5000</v>
      </c>
      <c r="WJ49" s="363"/>
      <c r="WK49" s="255">
        <f t="shared" si="301"/>
        <v>5000</v>
      </c>
      <c r="WL49" s="363"/>
      <c r="WM49" s="255">
        <f t="shared" si="302"/>
        <v>5000</v>
      </c>
      <c r="WN49" s="363"/>
      <c r="WO49" s="255">
        <f t="shared" si="303"/>
        <v>5000</v>
      </c>
      <c r="WP49" s="363"/>
      <c r="WQ49" s="255">
        <f t="shared" si="304"/>
        <v>5000</v>
      </c>
      <c r="WR49" s="363"/>
      <c r="WS49" s="255">
        <f t="shared" si="305"/>
        <v>5000</v>
      </c>
      <c r="WT49" s="363"/>
      <c r="WU49" s="255">
        <f t="shared" si="306"/>
        <v>5000</v>
      </c>
      <c r="WV49" s="363"/>
      <c r="WW49" s="255">
        <f t="shared" si="307"/>
        <v>5000</v>
      </c>
      <c r="WX49" s="363"/>
      <c r="WY49" s="255">
        <f t="shared" si="308"/>
        <v>5000</v>
      </c>
      <c r="WZ49" s="363"/>
      <c r="XA49" s="255">
        <f t="shared" si="309"/>
        <v>5000</v>
      </c>
      <c r="XB49" s="363"/>
      <c r="XC49" s="255">
        <f t="shared" si="310"/>
        <v>5000</v>
      </c>
      <c r="XD49" s="363"/>
      <c r="XE49" s="255">
        <f t="shared" si="311"/>
        <v>5000</v>
      </c>
      <c r="XF49" s="363"/>
      <c r="XG49" s="255">
        <f t="shared" si="312"/>
        <v>5000</v>
      </c>
      <c r="XH49" s="363"/>
      <c r="XI49" s="255">
        <f t="shared" si="313"/>
        <v>5000</v>
      </c>
      <c r="XJ49" s="363"/>
      <c r="XK49" s="255">
        <f t="shared" si="314"/>
        <v>5000</v>
      </c>
      <c r="XL49" s="363"/>
      <c r="XM49" s="255">
        <f t="shared" si="315"/>
        <v>5000</v>
      </c>
      <c r="XN49" s="363"/>
      <c r="XO49" s="255">
        <f t="shared" si="316"/>
        <v>5000</v>
      </c>
      <c r="XP49" s="363"/>
      <c r="XQ49" s="255">
        <f t="shared" si="317"/>
        <v>5000</v>
      </c>
      <c r="XR49" s="363"/>
      <c r="XS49" s="255">
        <f t="shared" si="318"/>
        <v>5000</v>
      </c>
      <c r="XT49" s="363"/>
      <c r="XU49" s="255">
        <f t="shared" si="319"/>
        <v>5000</v>
      </c>
      <c r="XV49" s="363"/>
      <c r="XW49" s="255">
        <f t="shared" si="320"/>
        <v>5000</v>
      </c>
      <c r="XX49" s="363"/>
      <c r="XY49" s="255">
        <f t="shared" si="321"/>
        <v>5000</v>
      </c>
      <c r="XZ49" s="363"/>
      <c r="YA49" s="255">
        <f t="shared" si="322"/>
        <v>5000</v>
      </c>
      <c r="YB49" s="363"/>
      <c r="YC49" s="255">
        <f t="shared" si="323"/>
        <v>5000</v>
      </c>
      <c r="YD49" s="363"/>
      <c r="YE49" s="255">
        <f t="shared" si="324"/>
        <v>5000</v>
      </c>
      <c r="YF49" s="363"/>
      <c r="YG49" s="255">
        <f t="shared" si="325"/>
        <v>5000</v>
      </c>
      <c r="YH49" s="363"/>
      <c r="YI49" s="255">
        <f t="shared" si="326"/>
        <v>5000</v>
      </c>
      <c r="YJ49" s="363"/>
      <c r="YK49" s="255">
        <f t="shared" si="327"/>
        <v>5000</v>
      </c>
      <c r="YL49" s="363"/>
      <c r="YM49" s="255">
        <f t="shared" si="328"/>
        <v>5000</v>
      </c>
      <c r="YN49" s="363"/>
      <c r="YO49" s="255">
        <f t="shared" si="329"/>
        <v>5000</v>
      </c>
      <c r="YP49" s="363"/>
      <c r="YQ49" s="255">
        <f t="shared" si="330"/>
        <v>5000</v>
      </c>
      <c r="YR49" s="363"/>
      <c r="YS49" s="255">
        <f t="shared" si="331"/>
        <v>5000</v>
      </c>
      <c r="YT49" s="363"/>
      <c r="YU49" s="255">
        <f t="shared" si="332"/>
        <v>5000</v>
      </c>
      <c r="YV49" s="363"/>
      <c r="YW49" s="255">
        <f t="shared" si="333"/>
        <v>5000</v>
      </c>
      <c r="YX49" s="363"/>
      <c r="YY49" s="255">
        <f t="shared" si="334"/>
        <v>5000</v>
      </c>
      <c r="YZ49" s="363"/>
      <c r="ZA49" s="255">
        <f t="shared" si="335"/>
        <v>5000</v>
      </c>
      <c r="ZB49" s="363"/>
      <c r="ZC49" s="255">
        <f t="shared" si="336"/>
        <v>5000</v>
      </c>
      <c r="ZD49" s="363"/>
      <c r="ZE49" s="255">
        <f t="shared" si="337"/>
        <v>5000</v>
      </c>
      <c r="ZF49" s="363"/>
      <c r="ZG49" s="255">
        <f t="shared" si="338"/>
        <v>5000</v>
      </c>
      <c r="ZH49" s="363"/>
      <c r="ZI49" s="255">
        <f t="shared" si="339"/>
        <v>5000</v>
      </c>
      <c r="ZJ49" s="363"/>
      <c r="ZK49" s="255">
        <f t="shared" si="340"/>
        <v>5000</v>
      </c>
      <c r="ZL49" s="363"/>
      <c r="ZM49" s="255">
        <f t="shared" si="341"/>
        <v>5000</v>
      </c>
      <c r="ZN49" s="363"/>
      <c r="ZO49" s="255">
        <f t="shared" si="342"/>
        <v>5000</v>
      </c>
      <c r="ZP49" s="363"/>
      <c r="ZQ49" s="255">
        <f t="shared" si="343"/>
        <v>5000</v>
      </c>
      <c r="ZR49" s="363"/>
      <c r="ZS49" s="255">
        <f t="shared" si="344"/>
        <v>5000</v>
      </c>
      <c r="ZT49" s="363"/>
      <c r="ZU49" s="255">
        <f t="shared" si="345"/>
        <v>5000</v>
      </c>
      <c r="ZV49" s="363"/>
      <c r="ZW49" s="255">
        <f t="shared" si="346"/>
        <v>5000</v>
      </c>
      <c r="ZX49" s="363"/>
      <c r="ZY49" s="255">
        <f t="shared" si="347"/>
        <v>5000</v>
      </c>
      <c r="ZZ49" s="363"/>
      <c r="AAA49" s="255">
        <f t="shared" si="348"/>
        <v>5000</v>
      </c>
      <c r="AAB49" s="363"/>
      <c r="AAC49" s="255">
        <f t="shared" si="349"/>
        <v>5000</v>
      </c>
      <c r="AAD49" s="363"/>
      <c r="AAE49" s="255">
        <f t="shared" si="350"/>
        <v>5000</v>
      </c>
      <c r="AAF49" s="363"/>
      <c r="AAG49" s="255">
        <f t="shared" si="351"/>
        <v>5000</v>
      </c>
      <c r="AAH49" s="363"/>
      <c r="AAI49" s="255">
        <f t="shared" si="352"/>
        <v>5000</v>
      </c>
      <c r="AAJ49" s="363"/>
      <c r="AAK49" s="255">
        <f t="shared" si="353"/>
        <v>5000</v>
      </c>
      <c r="AAL49" s="363"/>
      <c r="AAM49" s="255">
        <f t="shared" si="354"/>
        <v>5000</v>
      </c>
      <c r="AAN49" s="363"/>
      <c r="AAO49" s="255">
        <f t="shared" si="355"/>
        <v>5000</v>
      </c>
      <c r="AAP49" s="363"/>
      <c r="AAQ49" s="255">
        <f t="shared" si="356"/>
        <v>5000</v>
      </c>
      <c r="AAR49" s="363"/>
      <c r="AAS49" s="255">
        <f t="shared" si="357"/>
        <v>5000</v>
      </c>
      <c r="AAT49" s="363"/>
      <c r="AAU49" s="255">
        <f t="shared" si="358"/>
        <v>5000</v>
      </c>
      <c r="AAV49" s="363"/>
      <c r="AAW49" s="255">
        <f t="shared" si="359"/>
        <v>5000</v>
      </c>
      <c r="AAX49" s="363"/>
      <c r="AAY49" s="255">
        <f t="shared" si="360"/>
        <v>5000</v>
      </c>
      <c r="AAZ49" s="363"/>
      <c r="ABA49" s="255">
        <f t="shared" si="361"/>
        <v>5000</v>
      </c>
      <c r="ABB49" s="363"/>
      <c r="ABC49" s="255">
        <f t="shared" si="362"/>
        <v>5000</v>
      </c>
      <c r="ABD49" s="363"/>
      <c r="ABE49" s="255">
        <f t="shared" si="363"/>
        <v>5000</v>
      </c>
      <c r="ABF49" s="363"/>
      <c r="ABG49" s="255">
        <f t="shared" si="364"/>
        <v>5000</v>
      </c>
      <c r="ABH49" s="363"/>
      <c r="ABI49" s="255">
        <f t="shared" si="365"/>
        <v>5000</v>
      </c>
      <c r="ABJ49" s="363"/>
      <c r="ABK49" s="255">
        <f t="shared" si="366"/>
        <v>5000</v>
      </c>
      <c r="ABL49" s="363"/>
      <c r="ABM49" s="255">
        <f t="shared" si="367"/>
        <v>5000</v>
      </c>
      <c r="ABN49" s="363"/>
      <c r="ABO49" s="255">
        <f t="shared" si="368"/>
        <v>5000</v>
      </c>
      <c r="ABP49" s="363"/>
      <c r="ABQ49" s="255">
        <f t="shared" si="369"/>
        <v>5000</v>
      </c>
      <c r="ABR49" s="363"/>
      <c r="ABS49" s="255">
        <f t="shared" si="370"/>
        <v>5000</v>
      </c>
      <c r="ABT49" s="363"/>
      <c r="ABU49" s="255">
        <f t="shared" si="371"/>
        <v>5000</v>
      </c>
      <c r="ABV49" s="363"/>
      <c r="ABW49" s="255">
        <f t="shared" si="372"/>
        <v>5000</v>
      </c>
      <c r="ABX49" s="363"/>
      <c r="ABY49" s="255">
        <f t="shared" si="373"/>
        <v>5000</v>
      </c>
      <c r="ABZ49" s="363"/>
      <c r="ACA49" s="255">
        <f t="shared" si="374"/>
        <v>5000</v>
      </c>
      <c r="ACB49" s="363"/>
      <c r="ACC49" s="255">
        <f t="shared" si="375"/>
        <v>5000</v>
      </c>
      <c r="ACD49" s="363"/>
      <c r="ACE49" s="255">
        <f t="shared" si="376"/>
        <v>5000</v>
      </c>
      <c r="ACF49" s="363"/>
      <c r="ACG49" s="255">
        <f t="shared" si="377"/>
        <v>5000</v>
      </c>
      <c r="ACH49" s="363"/>
      <c r="ACI49" s="255">
        <f t="shared" si="378"/>
        <v>5000</v>
      </c>
      <c r="ACJ49" s="363"/>
      <c r="ACK49" s="255">
        <f t="shared" si="379"/>
        <v>5000</v>
      </c>
      <c r="ACL49" s="363"/>
      <c r="ACM49" s="255">
        <f t="shared" si="380"/>
        <v>5000</v>
      </c>
      <c r="ACN49" s="363"/>
      <c r="ACO49" s="255">
        <f t="shared" si="381"/>
        <v>5000</v>
      </c>
      <c r="ACP49" s="363"/>
      <c r="ACQ49" s="255">
        <f t="shared" si="382"/>
        <v>5000</v>
      </c>
      <c r="ACR49" s="363"/>
      <c r="ACS49" s="255">
        <f t="shared" si="383"/>
        <v>5000</v>
      </c>
      <c r="ACT49" s="363"/>
      <c r="ACU49" s="255">
        <f t="shared" si="384"/>
        <v>5000</v>
      </c>
      <c r="ACV49" s="363"/>
      <c r="ACW49" s="255">
        <f t="shared" si="385"/>
        <v>5000</v>
      </c>
      <c r="ACX49" s="363"/>
      <c r="ACY49" s="255">
        <f t="shared" si="386"/>
        <v>5000</v>
      </c>
      <c r="ACZ49" s="363"/>
      <c r="ADA49" s="255">
        <f t="shared" si="387"/>
        <v>5000</v>
      </c>
      <c r="ADB49" s="363"/>
      <c r="ADC49" s="255">
        <f t="shared" si="388"/>
        <v>5000</v>
      </c>
      <c r="ADD49" s="363"/>
      <c r="ADE49" s="255">
        <f t="shared" si="389"/>
        <v>5000</v>
      </c>
      <c r="ADF49" s="363"/>
      <c r="ADG49" s="255">
        <f t="shared" si="390"/>
        <v>5000</v>
      </c>
      <c r="ADH49" s="363"/>
      <c r="ADI49" s="255">
        <f t="shared" si="391"/>
        <v>5000</v>
      </c>
      <c r="ADJ49" s="363"/>
      <c r="ADK49" s="255">
        <f t="shared" si="392"/>
        <v>5000</v>
      </c>
      <c r="ADL49" s="363"/>
      <c r="ADM49" s="255">
        <f t="shared" si="393"/>
        <v>5000</v>
      </c>
      <c r="ADN49" s="363"/>
      <c r="ADO49" s="255">
        <f t="shared" si="394"/>
        <v>5000</v>
      </c>
      <c r="ADP49" s="363"/>
      <c r="ADQ49" s="255">
        <f t="shared" si="395"/>
        <v>5000</v>
      </c>
      <c r="ADR49" s="363"/>
      <c r="ADS49" s="255">
        <f t="shared" si="396"/>
        <v>5000</v>
      </c>
      <c r="ADT49" s="363"/>
      <c r="ADU49" s="255">
        <f t="shared" si="397"/>
        <v>5000</v>
      </c>
      <c r="ADV49" s="363"/>
      <c r="ADW49" s="255">
        <f t="shared" si="398"/>
        <v>5000</v>
      </c>
      <c r="ADX49" s="363"/>
      <c r="ADY49" s="255">
        <f t="shared" si="399"/>
        <v>5000</v>
      </c>
      <c r="ADZ49" s="363"/>
      <c r="AEA49" s="255">
        <f t="shared" si="400"/>
        <v>5000</v>
      </c>
      <c r="AEB49" s="363"/>
      <c r="AEC49" s="255">
        <f t="shared" si="401"/>
        <v>5000</v>
      </c>
      <c r="AED49" s="363"/>
      <c r="AEE49" s="255">
        <f t="shared" si="402"/>
        <v>5000</v>
      </c>
      <c r="AEF49" s="363"/>
      <c r="AEG49" s="255">
        <f t="shared" si="403"/>
        <v>5000</v>
      </c>
      <c r="AEH49" s="363"/>
      <c r="AEI49" s="255">
        <f t="shared" si="404"/>
        <v>5000</v>
      </c>
      <c r="AEJ49" s="363"/>
      <c r="AEK49" s="255">
        <f t="shared" si="405"/>
        <v>5000</v>
      </c>
      <c r="AEL49" s="363"/>
      <c r="AEM49" s="255">
        <f t="shared" si="406"/>
        <v>5000</v>
      </c>
      <c r="AEN49" s="363"/>
      <c r="AEO49" s="255">
        <f t="shared" si="407"/>
        <v>5000</v>
      </c>
      <c r="AEP49" s="363"/>
      <c r="AEQ49" s="255">
        <f t="shared" si="408"/>
        <v>5000</v>
      </c>
      <c r="AER49" s="363"/>
      <c r="AES49" s="255">
        <f t="shared" si="409"/>
        <v>5000</v>
      </c>
      <c r="AET49" s="363"/>
      <c r="AEU49" s="255">
        <f t="shared" si="410"/>
        <v>5000</v>
      </c>
      <c r="AEV49" s="363"/>
      <c r="AEW49" s="255">
        <f t="shared" si="411"/>
        <v>5000</v>
      </c>
      <c r="AEX49" s="363"/>
      <c r="AEY49" s="255">
        <f t="shared" si="412"/>
        <v>5000</v>
      </c>
      <c r="AEZ49" s="363"/>
      <c r="AFA49" s="255">
        <f t="shared" si="413"/>
        <v>5000</v>
      </c>
      <c r="AFB49" s="363"/>
      <c r="AFC49" s="255">
        <f t="shared" si="414"/>
        <v>5000</v>
      </c>
      <c r="AFD49" s="363"/>
      <c r="AFE49" s="255">
        <f t="shared" si="415"/>
        <v>5000</v>
      </c>
      <c r="AFF49" s="363"/>
      <c r="AFG49" s="255">
        <f t="shared" si="416"/>
        <v>5000</v>
      </c>
      <c r="AFH49" s="363"/>
      <c r="AFI49" s="255">
        <f t="shared" si="417"/>
        <v>5000</v>
      </c>
      <c r="AFJ49" s="363"/>
      <c r="AFK49" s="255">
        <f t="shared" si="418"/>
        <v>5000</v>
      </c>
      <c r="AFL49" s="363"/>
      <c r="AFM49" s="255">
        <f t="shared" si="419"/>
        <v>5000</v>
      </c>
      <c r="AFN49" s="363"/>
      <c r="AFO49" s="255">
        <f t="shared" si="420"/>
        <v>5000</v>
      </c>
      <c r="AFP49" s="363"/>
      <c r="AFQ49" s="255">
        <f t="shared" si="421"/>
        <v>5000</v>
      </c>
      <c r="AFR49" s="363"/>
      <c r="AFS49" s="255">
        <f t="shared" si="422"/>
        <v>5000</v>
      </c>
      <c r="AFT49" s="363"/>
      <c r="AFU49" s="255">
        <f t="shared" si="423"/>
        <v>5000</v>
      </c>
      <c r="AFV49" s="363"/>
      <c r="AFW49" s="255">
        <f t="shared" si="424"/>
        <v>5000</v>
      </c>
      <c r="AFX49" s="363"/>
      <c r="AFY49" s="255">
        <f t="shared" si="425"/>
        <v>5000</v>
      </c>
      <c r="AFZ49" s="363"/>
      <c r="AGA49" s="255">
        <f t="shared" si="426"/>
        <v>5000</v>
      </c>
      <c r="AGB49" s="363"/>
      <c r="AGC49" s="255">
        <f t="shared" si="427"/>
        <v>5000</v>
      </c>
      <c r="AGD49" s="363"/>
      <c r="AGE49" s="255">
        <f t="shared" si="428"/>
        <v>5000</v>
      </c>
      <c r="AGF49" s="363"/>
      <c r="AGG49" s="255">
        <f t="shared" si="429"/>
        <v>5000</v>
      </c>
      <c r="AGH49" s="363"/>
      <c r="AGI49" s="255">
        <f t="shared" si="430"/>
        <v>5000</v>
      </c>
      <c r="AGJ49" s="363"/>
      <c r="AGK49" s="255">
        <f t="shared" si="431"/>
        <v>5000</v>
      </c>
      <c r="AGL49" s="363"/>
      <c r="AGM49" s="255">
        <f t="shared" si="432"/>
        <v>5000</v>
      </c>
      <c r="AGN49" s="363"/>
      <c r="AGO49" s="255">
        <f t="shared" si="433"/>
        <v>5000</v>
      </c>
      <c r="AGP49" s="363"/>
      <c r="AGQ49" s="255">
        <f t="shared" si="434"/>
        <v>5000</v>
      </c>
      <c r="AGR49" s="363"/>
      <c r="AGS49" s="255">
        <f t="shared" si="435"/>
        <v>5000</v>
      </c>
      <c r="AGT49" s="363"/>
      <c r="AGU49" s="255">
        <f t="shared" si="436"/>
        <v>5000</v>
      </c>
      <c r="AGV49" s="363"/>
      <c r="AGW49" s="255">
        <f t="shared" si="437"/>
        <v>5000</v>
      </c>
      <c r="AGX49" s="363"/>
      <c r="AGY49" s="255">
        <f t="shared" si="438"/>
        <v>5000</v>
      </c>
      <c r="AGZ49" s="363"/>
      <c r="AHA49" s="255">
        <f t="shared" si="439"/>
        <v>5000</v>
      </c>
      <c r="AHB49" s="363"/>
      <c r="AHC49" s="255">
        <f t="shared" si="440"/>
        <v>5000</v>
      </c>
      <c r="AHD49" s="363"/>
      <c r="AHE49" s="255">
        <f t="shared" si="441"/>
        <v>5000</v>
      </c>
      <c r="AHF49" s="363"/>
      <c r="AHG49" s="255">
        <f t="shared" si="442"/>
        <v>5000</v>
      </c>
      <c r="AHH49" s="363"/>
      <c r="AHI49" s="255">
        <f t="shared" si="443"/>
        <v>5000</v>
      </c>
      <c r="AHJ49" s="363"/>
      <c r="AHK49" s="255">
        <f t="shared" si="444"/>
        <v>5000</v>
      </c>
      <c r="AHL49" s="363"/>
      <c r="AHM49" s="255">
        <f t="shared" si="445"/>
        <v>5000</v>
      </c>
      <c r="AHN49" s="363"/>
      <c r="AHO49" s="255">
        <f t="shared" si="446"/>
        <v>5000</v>
      </c>
      <c r="AHP49" s="363"/>
      <c r="AHQ49" s="255">
        <f t="shared" si="447"/>
        <v>5000</v>
      </c>
      <c r="AHR49" s="363"/>
      <c r="AHS49" s="255">
        <f t="shared" si="448"/>
        <v>5000</v>
      </c>
      <c r="AHT49" s="363"/>
      <c r="AHU49" s="255">
        <f t="shared" si="449"/>
        <v>5000</v>
      </c>
      <c r="AHV49" s="363"/>
      <c r="AHW49" s="255">
        <f t="shared" si="450"/>
        <v>5000</v>
      </c>
      <c r="AHX49" s="363"/>
      <c r="AHY49" s="255">
        <f t="shared" si="451"/>
        <v>5000</v>
      </c>
      <c r="AHZ49" s="363"/>
      <c r="AIA49" s="255">
        <f t="shared" si="452"/>
        <v>5000</v>
      </c>
      <c r="AIB49" s="363"/>
      <c r="AIC49" s="255">
        <f t="shared" si="453"/>
        <v>5000</v>
      </c>
      <c r="AID49" s="363"/>
      <c r="AIE49" s="255">
        <f t="shared" si="454"/>
        <v>5000</v>
      </c>
      <c r="AIF49" s="363"/>
      <c r="AIG49" s="255">
        <f t="shared" si="455"/>
        <v>5000</v>
      </c>
      <c r="AIH49" s="363"/>
      <c r="AII49" s="255">
        <f t="shared" si="456"/>
        <v>5000</v>
      </c>
      <c r="AIJ49" s="363"/>
      <c r="AIK49" s="255">
        <f t="shared" si="457"/>
        <v>5000</v>
      </c>
      <c r="AIL49" s="363"/>
      <c r="AIM49" s="255">
        <f t="shared" si="458"/>
        <v>5000</v>
      </c>
      <c r="AIN49" s="363"/>
      <c r="AIO49" s="255">
        <f t="shared" si="459"/>
        <v>5000</v>
      </c>
      <c r="AIP49" s="363"/>
      <c r="AIQ49" s="255">
        <f t="shared" si="460"/>
        <v>5000</v>
      </c>
      <c r="AIR49" s="363"/>
      <c r="AIS49" s="255">
        <f t="shared" si="461"/>
        <v>5000</v>
      </c>
      <c r="AIT49" s="363"/>
      <c r="AIU49" s="255">
        <f t="shared" si="462"/>
        <v>5000</v>
      </c>
      <c r="AIV49" s="363"/>
      <c r="AIW49" s="255">
        <f t="shared" si="463"/>
        <v>5000</v>
      </c>
      <c r="AIX49" s="363"/>
      <c r="AIY49" s="255">
        <f t="shared" si="464"/>
        <v>5000</v>
      </c>
      <c r="AIZ49" s="363"/>
      <c r="AJA49" s="255">
        <f t="shared" si="465"/>
        <v>5000</v>
      </c>
      <c r="AJB49" s="363"/>
      <c r="AJC49" s="255">
        <f t="shared" si="466"/>
        <v>5000</v>
      </c>
      <c r="AJD49" s="363"/>
      <c r="AJE49" s="255">
        <f t="shared" si="467"/>
        <v>5000</v>
      </c>
      <c r="AJF49" s="363"/>
      <c r="AJG49" s="255">
        <f t="shared" si="468"/>
        <v>5000</v>
      </c>
      <c r="AJH49" s="363"/>
      <c r="AJI49" s="255">
        <f t="shared" si="469"/>
        <v>5000</v>
      </c>
      <c r="AJJ49" s="363"/>
      <c r="AJK49" s="255">
        <f t="shared" si="470"/>
        <v>5000</v>
      </c>
      <c r="AJL49" s="363"/>
      <c r="AJM49" s="255">
        <f t="shared" si="471"/>
        <v>5000</v>
      </c>
      <c r="AJN49" s="363"/>
      <c r="AJO49" s="255">
        <f t="shared" si="472"/>
        <v>5000</v>
      </c>
      <c r="AJP49" s="363"/>
      <c r="AJQ49" s="255">
        <f t="shared" si="473"/>
        <v>5000</v>
      </c>
      <c r="AJR49" s="363"/>
      <c r="AJS49" s="255">
        <f t="shared" si="474"/>
        <v>5000</v>
      </c>
      <c r="AJT49" s="363"/>
      <c r="AJU49" s="255">
        <f t="shared" si="475"/>
        <v>5000</v>
      </c>
      <c r="AJV49" s="363"/>
      <c r="AJW49" s="255">
        <f t="shared" si="476"/>
        <v>5000</v>
      </c>
      <c r="AJX49" s="363"/>
      <c r="AJY49" s="255">
        <f t="shared" si="477"/>
        <v>5000</v>
      </c>
      <c r="AJZ49" s="363"/>
      <c r="AKA49" s="255">
        <f t="shared" si="478"/>
        <v>5000</v>
      </c>
      <c r="AKB49" s="363"/>
      <c r="AKC49" s="255">
        <f t="shared" si="479"/>
        <v>5000</v>
      </c>
      <c r="AKD49" s="363"/>
      <c r="AKE49" s="255">
        <f t="shared" si="480"/>
        <v>5000</v>
      </c>
      <c r="AKF49" s="363"/>
      <c r="AKG49" s="255">
        <f t="shared" si="481"/>
        <v>5000</v>
      </c>
      <c r="AKH49" s="363"/>
      <c r="AKI49" s="255">
        <f t="shared" si="482"/>
        <v>5000</v>
      </c>
      <c r="AKJ49" s="363"/>
      <c r="AKK49" s="255">
        <f t="shared" si="483"/>
        <v>5000</v>
      </c>
      <c r="AKL49" s="363"/>
      <c r="AKM49" s="255">
        <f t="shared" si="484"/>
        <v>5000</v>
      </c>
      <c r="AKN49" s="363"/>
      <c r="AKO49" s="255">
        <f t="shared" si="485"/>
        <v>5000</v>
      </c>
      <c r="AKP49" s="363"/>
      <c r="AKQ49" s="255">
        <f t="shared" si="486"/>
        <v>5000</v>
      </c>
      <c r="AKR49" s="363"/>
      <c r="AKS49" s="255">
        <f t="shared" si="487"/>
        <v>5000</v>
      </c>
      <c r="AKT49" s="363"/>
      <c r="AKU49" s="255">
        <f t="shared" si="488"/>
        <v>5000</v>
      </c>
      <c r="AKV49" s="363"/>
      <c r="AKW49" s="255">
        <f t="shared" si="489"/>
        <v>5000</v>
      </c>
      <c r="AKX49" s="363"/>
      <c r="AKY49" s="255">
        <f t="shared" si="490"/>
        <v>5000</v>
      </c>
      <c r="AKZ49" s="363"/>
      <c r="ALA49" s="255">
        <f t="shared" si="491"/>
        <v>5000</v>
      </c>
      <c r="ALB49" s="363"/>
      <c r="ALC49" s="255">
        <f t="shared" si="492"/>
        <v>5000</v>
      </c>
      <c r="ALD49" s="363"/>
      <c r="ALE49" s="255">
        <f t="shared" si="493"/>
        <v>5000</v>
      </c>
      <c r="ALF49" s="363"/>
      <c r="ALG49" s="255">
        <f t="shared" si="494"/>
        <v>5000</v>
      </c>
      <c r="ALH49" s="363"/>
      <c r="ALI49" s="255">
        <f t="shared" si="495"/>
        <v>5000</v>
      </c>
      <c r="ALJ49" s="363"/>
      <c r="ALK49" s="255">
        <f t="shared" si="496"/>
        <v>5000</v>
      </c>
      <c r="ALL49" s="363"/>
      <c r="ALM49" s="255">
        <f t="shared" si="497"/>
        <v>5000</v>
      </c>
      <c r="ALN49" s="363"/>
      <c r="ALO49" s="255">
        <f t="shared" si="498"/>
        <v>5000</v>
      </c>
      <c r="ALP49" s="363"/>
      <c r="ALQ49" s="255">
        <f t="shared" si="499"/>
        <v>5000</v>
      </c>
      <c r="ALR49" s="363"/>
      <c r="ALS49" s="255">
        <f t="shared" si="500"/>
        <v>5000</v>
      </c>
      <c r="ALT49" s="363"/>
      <c r="ALU49" s="255">
        <f t="shared" si="501"/>
        <v>5000</v>
      </c>
      <c r="ALV49" s="363"/>
      <c r="ALW49" s="255">
        <f t="shared" si="502"/>
        <v>5000</v>
      </c>
      <c r="ALX49" s="363"/>
      <c r="ALY49" s="255">
        <f t="shared" si="503"/>
        <v>5000</v>
      </c>
      <c r="ALZ49" s="363"/>
      <c r="AMA49" s="255">
        <f t="shared" si="504"/>
        <v>5000</v>
      </c>
      <c r="AMB49" s="363"/>
      <c r="AMC49" s="255">
        <f t="shared" si="505"/>
        <v>5000</v>
      </c>
      <c r="AMD49" s="363"/>
      <c r="AME49" s="255">
        <f t="shared" si="506"/>
        <v>5000</v>
      </c>
      <c r="AMF49" s="363"/>
      <c r="AMG49" s="255">
        <f t="shared" si="507"/>
        <v>5000</v>
      </c>
      <c r="AMH49" s="363"/>
      <c r="AMI49" s="255">
        <f t="shared" si="508"/>
        <v>5000</v>
      </c>
      <c r="AMJ49" s="363"/>
      <c r="AMK49" s="255">
        <f t="shared" si="509"/>
        <v>5000</v>
      </c>
      <c r="AML49" s="363"/>
      <c r="AMM49" s="255">
        <f t="shared" si="510"/>
        <v>5000</v>
      </c>
      <c r="AMN49" s="363"/>
      <c r="AMO49" s="255">
        <f t="shared" si="511"/>
        <v>5000</v>
      </c>
      <c r="AMP49" s="363"/>
      <c r="AMQ49" s="255">
        <f t="shared" si="512"/>
        <v>5000</v>
      </c>
      <c r="AMR49" s="363"/>
      <c r="AMS49" s="255">
        <f t="shared" si="513"/>
        <v>5000</v>
      </c>
      <c r="AMT49" s="363"/>
      <c r="AMU49" s="255">
        <f t="shared" si="514"/>
        <v>5000</v>
      </c>
      <c r="AMV49" s="363"/>
      <c r="AMW49" s="255">
        <f t="shared" si="515"/>
        <v>5000</v>
      </c>
      <c r="AMX49" s="363"/>
      <c r="AMY49" s="255">
        <f t="shared" si="516"/>
        <v>5000</v>
      </c>
      <c r="AMZ49" s="363"/>
      <c r="ANA49" s="255">
        <f t="shared" si="517"/>
        <v>5000</v>
      </c>
      <c r="ANB49" s="363"/>
      <c r="ANC49" s="255">
        <f t="shared" si="518"/>
        <v>5000</v>
      </c>
      <c r="AND49" s="363"/>
      <c r="ANE49" s="255">
        <f t="shared" si="519"/>
        <v>5000</v>
      </c>
      <c r="ANF49" s="363"/>
      <c r="ANG49" s="255">
        <f t="shared" si="520"/>
        <v>5000</v>
      </c>
      <c r="ANH49" s="363"/>
      <c r="ANI49" s="255">
        <f t="shared" si="521"/>
        <v>5000</v>
      </c>
      <c r="ANJ49" s="363"/>
      <c r="ANK49" s="255">
        <f t="shared" si="522"/>
        <v>5000</v>
      </c>
      <c r="ANL49" s="363"/>
      <c r="ANM49" s="255">
        <f t="shared" si="523"/>
        <v>5000</v>
      </c>
      <c r="ANN49" s="363"/>
      <c r="ANO49" s="255">
        <f t="shared" si="524"/>
        <v>5000</v>
      </c>
      <c r="ANP49" s="363"/>
      <c r="ANQ49" s="255">
        <f t="shared" si="525"/>
        <v>5000</v>
      </c>
      <c r="ANR49" s="363"/>
      <c r="ANS49" s="255">
        <f t="shared" si="526"/>
        <v>5000</v>
      </c>
      <c r="ANT49" s="363"/>
      <c r="ANU49" s="255">
        <f t="shared" si="527"/>
        <v>5000</v>
      </c>
      <c r="ANV49" s="363"/>
      <c r="ANW49" s="255">
        <f t="shared" si="528"/>
        <v>5000</v>
      </c>
      <c r="ANX49" s="363"/>
      <c r="ANY49" s="255">
        <f t="shared" si="529"/>
        <v>5000</v>
      </c>
      <c r="ANZ49" s="363"/>
      <c r="AOA49" s="255">
        <f t="shared" si="530"/>
        <v>5000</v>
      </c>
      <c r="AOB49" s="363"/>
      <c r="AOC49" s="255">
        <f t="shared" si="531"/>
        <v>5000</v>
      </c>
      <c r="AOD49" s="363"/>
      <c r="AOE49" s="255">
        <f t="shared" si="532"/>
        <v>5000</v>
      </c>
      <c r="AOF49" s="363"/>
      <c r="AOG49" s="255">
        <f t="shared" si="533"/>
        <v>5000</v>
      </c>
      <c r="AOH49" s="363"/>
      <c r="AOI49" s="255">
        <f t="shared" si="534"/>
        <v>5000</v>
      </c>
      <c r="AOJ49" s="363"/>
      <c r="AOK49" s="255">
        <f t="shared" si="535"/>
        <v>5000</v>
      </c>
      <c r="AOL49" s="363"/>
      <c r="AOM49" s="255">
        <f t="shared" si="536"/>
        <v>5000</v>
      </c>
      <c r="AON49" s="363"/>
      <c r="AOO49" s="255">
        <f t="shared" si="537"/>
        <v>5000</v>
      </c>
      <c r="AOP49" s="363"/>
      <c r="AOQ49" s="255">
        <f t="shared" si="538"/>
        <v>5000</v>
      </c>
      <c r="AOR49" s="363"/>
      <c r="AOS49" s="255">
        <f t="shared" si="539"/>
        <v>5000</v>
      </c>
      <c r="AOT49" s="363"/>
      <c r="AOU49" s="255">
        <f t="shared" si="540"/>
        <v>5000</v>
      </c>
      <c r="AOV49" s="363"/>
      <c r="AOW49" s="255">
        <f t="shared" si="541"/>
        <v>5000</v>
      </c>
      <c r="AOX49" s="363"/>
      <c r="AOY49" s="255">
        <f t="shared" si="542"/>
        <v>5000</v>
      </c>
      <c r="AOZ49" s="363"/>
      <c r="APA49" s="255">
        <f t="shared" si="543"/>
        <v>5000</v>
      </c>
      <c r="APB49" s="363"/>
      <c r="APC49" s="255">
        <f t="shared" si="544"/>
        <v>5000</v>
      </c>
      <c r="APD49" s="363"/>
      <c r="APE49" s="255">
        <f t="shared" si="545"/>
        <v>5000</v>
      </c>
      <c r="APF49" s="363"/>
      <c r="APG49" s="255">
        <f t="shared" si="546"/>
        <v>5000</v>
      </c>
      <c r="APH49" s="363"/>
      <c r="API49" s="255">
        <f t="shared" si="547"/>
        <v>5000</v>
      </c>
      <c r="APJ49" s="363"/>
      <c r="APK49" s="255">
        <f t="shared" si="548"/>
        <v>5000</v>
      </c>
      <c r="APL49" s="363"/>
      <c r="APM49" s="255">
        <f t="shared" si="549"/>
        <v>5000</v>
      </c>
      <c r="APN49" s="363"/>
      <c r="APO49" s="255">
        <f t="shared" si="550"/>
        <v>5000</v>
      </c>
      <c r="APP49" s="363"/>
      <c r="APQ49" s="255">
        <f t="shared" si="551"/>
        <v>5000</v>
      </c>
      <c r="APR49" s="363"/>
      <c r="APS49" s="255">
        <f t="shared" si="552"/>
        <v>5000</v>
      </c>
      <c r="APT49" s="363"/>
      <c r="APU49" s="255">
        <f t="shared" si="553"/>
        <v>5000</v>
      </c>
      <c r="APV49" s="363"/>
      <c r="APW49" s="255">
        <f t="shared" si="554"/>
        <v>5000</v>
      </c>
      <c r="APX49" s="363"/>
      <c r="APY49" s="255">
        <f t="shared" si="555"/>
        <v>5000</v>
      </c>
      <c r="APZ49" s="363"/>
      <c r="AQA49" s="255">
        <f t="shared" si="556"/>
        <v>5000</v>
      </c>
      <c r="AQB49" s="363"/>
      <c r="AQC49" s="255">
        <f t="shared" si="557"/>
        <v>5000</v>
      </c>
      <c r="AQD49" s="363"/>
      <c r="AQE49" s="255">
        <f t="shared" si="558"/>
        <v>5000</v>
      </c>
      <c r="AQF49" s="363"/>
      <c r="AQG49" s="255">
        <f t="shared" si="559"/>
        <v>5000</v>
      </c>
      <c r="AQH49" s="363"/>
      <c r="AQI49" s="255">
        <f t="shared" si="560"/>
        <v>5000</v>
      </c>
      <c r="AQJ49" s="363"/>
      <c r="AQK49" s="255">
        <f t="shared" si="561"/>
        <v>5000</v>
      </c>
      <c r="AQL49" s="363"/>
      <c r="AQM49" s="255">
        <f t="shared" si="562"/>
        <v>5000</v>
      </c>
      <c r="AQN49" s="363"/>
      <c r="AQO49" s="255">
        <f t="shared" si="563"/>
        <v>5000</v>
      </c>
      <c r="AQP49" s="363"/>
      <c r="AQQ49" s="255">
        <f t="shared" si="564"/>
        <v>5000</v>
      </c>
      <c r="AQR49" s="363"/>
      <c r="AQS49" s="255">
        <f t="shared" si="565"/>
        <v>5000</v>
      </c>
      <c r="AQT49" s="363"/>
      <c r="AQU49" s="255">
        <f t="shared" si="566"/>
        <v>5000</v>
      </c>
      <c r="AQV49" s="363"/>
      <c r="AQW49" s="255">
        <f t="shared" si="567"/>
        <v>5000</v>
      </c>
      <c r="AQX49" s="363"/>
      <c r="AQY49" s="255">
        <f t="shared" si="568"/>
        <v>5000</v>
      </c>
      <c r="AQZ49" s="363"/>
      <c r="ARA49" s="255">
        <f t="shared" si="569"/>
        <v>5000</v>
      </c>
      <c r="ARB49" s="363"/>
      <c r="ARC49" s="255">
        <f t="shared" si="570"/>
        <v>5000</v>
      </c>
      <c r="ARD49" s="363"/>
      <c r="ARE49" s="255">
        <f t="shared" si="571"/>
        <v>5000</v>
      </c>
      <c r="ARF49" s="363"/>
      <c r="ARG49" s="255">
        <f t="shared" si="572"/>
        <v>5000</v>
      </c>
      <c r="ARH49" s="363"/>
      <c r="ARI49" s="255">
        <f t="shared" si="573"/>
        <v>5000</v>
      </c>
      <c r="ARJ49" s="363"/>
      <c r="ARK49" s="255">
        <f t="shared" si="574"/>
        <v>5000</v>
      </c>
      <c r="ARL49" s="363"/>
      <c r="ARM49" s="255">
        <f t="shared" si="575"/>
        <v>5000</v>
      </c>
      <c r="ARN49" s="363"/>
      <c r="ARO49" s="255">
        <f t="shared" si="576"/>
        <v>5000</v>
      </c>
      <c r="ARP49" s="363"/>
      <c r="ARQ49" s="255">
        <f t="shared" si="577"/>
        <v>5000</v>
      </c>
      <c r="ARR49" s="363"/>
      <c r="ARS49" s="255">
        <f t="shared" si="578"/>
        <v>5000</v>
      </c>
      <c r="ART49" s="363"/>
      <c r="ARU49" s="255">
        <f t="shared" si="579"/>
        <v>5000</v>
      </c>
      <c r="ARV49" s="363"/>
      <c r="ARW49" s="255">
        <f t="shared" si="580"/>
        <v>5000</v>
      </c>
      <c r="ARX49" s="363"/>
      <c r="ARY49" s="255">
        <f t="shared" si="581"/>
        <v>5000</v>
      </c>
      <c r="ARZ49" s="363"/>
      <c r="ASA49" s="255">
        <f t="shared" si="582"/>
        <v>5000</v>
      </c>
      <c r="ASB49" s="363"/>
      <c r="ASC49" s="255">
        <f t="shared" si="583"/>
        <v>5000</v>
      </c>
      <c r="ASD49" s="363"/>
      <c r="ASE49" s="255">
        <f t="shared" si="584"/>
        <v>5000</v>
      </c>
      <c r="ASF49" s="363"/>
      <c r="ASG49" s="255">
        <f t="shared" si="585"/>
        <v>5000</v>
      </c>
      <c r="ASH49" s="363"/>
      <c r="ASI49" s="255">
        <f t="shared" si="586"/>
        <v>5000</v>
      </c>
      <c r="ASJ49" s="363"/>
      <c r="ASK49" s="255">
        <f t="shared" si="587"/>
        <v>5000</v>
      </c>
      <c r="ASL49" s="363"/>
      <c r="ASM49" s="255">
        <f t="shared" si="588"/>
        <v>5000</v>
      </c>
      <c r="ASN49" s="363"/>
      <c r="ASO49" s="255">
        <f t="shared" si="589"/>
        <v>5000</v>
      </c>
      <c r="ASP49" s="363"/>
      <c r="ASQ49" s="255">
        <f t="shared" si="590"/>
        <v>5000</v>
      </c>
      <c r="ASR49" s="363"/>
      <c r="ASS49" s="255">
        <f t="shared" si="591"/>
        <v>5000</v>
      </c>
      <c r="AST49" s="363"/>
      <c r="ASU49" s="255">
        <f t="shared" si="592"/>
        <v>5000</v>
      </c>
      <c r="ASV49" s="363"/>
      <c r="ASW49" s="255">
        <f t="shared" si="593"/>
        <v>5000</v>
      </c>
      <c r="ASX49" s="363"/>
      <c r="ASY49" s="255">
        <f t="shared" si="594"/>
        <v>5000</v>
      </c>
      <c r="ASZ49" s="363"/>
      <c r="ATA49" s="255">
        <f t="shared" si="595"/>
        <v>5000</v>
      </c>
      <c r="ATB49" s="363"/>
      <c r="ATC49" s="255">
        <f t="shared" si="596"/>
        <v>5000</v>
      </c>
      <c r="ATD49" s="363"/>
      <c r="ATE49" s="255">
        <f t="shared" si="597"/>
        <v>5000</v>
      </c>
      <c r="ATF49" s="363"/>
      <c r="ATG49" s="255">
        <f t="shared" si="598"/>
        <v>5000</v>
      </c>
      <c r="ATH49" s="363"/>
      <c r="ATI49" s="255">
        <f t="shared" si="599"/>
        <v>5000</v>
      </c>
      <c r="ATJ49" s="363"/>
      <c r="ATK49" s="255">
        <f t="shared" si="600"/>
        <v>5000</v>
      </c>
      <c r="ATL49" s="363"/>
      <c r="ATM49" s="255">
        <f t="shared" si="601"/>
        <v>5000</v>
      </c>
      <c r="ATN49" s="363"/>
      <c r="ATO49" s="255">
        <f t="shared" si="602"/>
        <v>5000</v>
      </c>
      <c r="ATP49" s="363"/>
      <c r="ATQ49" s="255">
        <f t="shared" si="603"/>
        <v>5000</v>
      </c>
      <c r="ATR49" s="363"/>
      <c r="ATS49" s="255">
        <f t="shared" si="604"/>
        <v>5000</v>
      </c>
      <c r="ATT49" s="363"/>
      <c r="ATU49" s="255">
        <f t="shared" si="605"/>
        <v>5000</v>
      </c>
      <c r="ATV49" s="363"/>
      <c r="ATW49" s="255">
        <f t="shared" si="606"/>
        <v>5000</v>
      </c>
      <c r="ATX49" s="363"/>
      <c r="ATY49" s="255">
        <f t="shared" si="607"/>
        <v>5000</v>
      </c>
      <c r="ATZ49" s="363"/>
      <c r="AUA49" s="255">
        <f t="shared" si="608"/>
        <v>5000</v>
      </c>
      <c r="AUB49" s="363"/>
      <c r="AUC49" s="255">
        <f t="shared" si="609"/>
        <v>5000</v>
      </c>
      <c r="AUD49" s="363"/>
      <c r="AUE49" s="255">
        <f t="shared" si="610"/>
        <v>5000</v>
      </c>
      <c r="AUF49" s="363"/>
      <c r="AUG49" s="255">
        <f t="shared" si="611"/>
        <v>5000</v>
      </c>
      <c r="AUH49" s="363"/>
      <c r="AUI49" s="255">
        <f t="shared" si="612"/>
        <v>5000</v>
      </c>
      <c r="AUJ49" s="363"/>
      <c r="AUK49" s="255">
        <f t="shared" si="613"/>
        <v>5000</v>
      </c>
      <c r="AUL49" s="363"/>
      <c r="AUM49" s="255">
        <f t="shared" si="614"/>
        <v>5000</v>
      </c>
      <c r="AUN49" s="363"/>
      <c r="AUO49" s="255">
        <f t="shared" si="615"/>
        <v>5000</v>
      </c>
      <c r="AUP49" s="363"/>
      <c r="AUQ49" s="255">
        <f t="shared" si="616"/>
        <v>5000</v>
      </c>
      <c r="AUR49" s="363"/>
      <c r="AUS49" s="255">
        <f t="shared" si="617"/>
        <v>5000</v>
      </c>
      <c r="AUT49" s="363"/>
      <c r="AUU49" s="255">
        <f t="shared" si="618"/>
        <v>5000</v>
      </c>
      <c r="AUV49" s="363"/>
      <c r="AUW49" s="255">
        <f t="shared" si="619"/>
        <v>5000</v>
      </c>
      <c r="AUX49" s="363"/>
      <c r="AUY49" s="255">
        <f t="shared" si="620"/>
        <v>5000</v>
      </c>
      <c r="AUZ49" s="363"/>
      <c r="AVA49" s="255">
        <f t="shared" si="621"/>
        <v>5000</v>
      </c>
      <c r="AVB49" s="363"/>
      <c r="AVC49" s="255">
        <f t="shared" si="622"/>
        <v>5000</v>
      </c>
      <c r="AVD49" s="363"/>
      <c r="AVE49" s="255">
        <f t="shared" si="623"/>
        <v>5000</v>
      </c>
      <c r="AVF49" s="363"/>
      <c r="AVG49" s="255">
        <f t="shared" si="624"/>
        <v>5000</v>
      </c>
      <c r="AVH49" s="363"/>
      <c r="AVI49" s="255">
        <f t="shared" si="625"/>
        <v>5000</v>
      </c>
      <c r="AVJ49" s="363"/>
      <c r="AVK49" s="255">
        <f t="shared" si="626"/>
        <v>5000</v>
      </c>
      <c r="AVL49" s="363"/>
      <c r="AVM49" s="255">
        <f t="shared" si="627"/>
        <v>5000</v>
      </c>
      <c r="AVN49" s="363"/>
      <c r="AVO49" s="255">
        <f t="shared" si="628"/>
        <v>5000</v>
      </c>
      <c r="AVP49" s="363"/>
      <c r="AVQ49" s="255">
        <f t="shared" si="629"/>
        <v>5000</v>
      </c>
      <c r="AVR49" s="363"/>
      <c r="AVS49" s="255">
        <f t="shared" si="630"/>
        <v>5000</v>
      </c>
      <c r="AVT49" s="363"/>
      <c r="AVU49" s="255">
        <f t="shared" si="631"/>
        <v>5000</v>
      </c>
      <c r="AVV49" s="363"/>
      <c r="AVW49" s="255">
        <f t="shared" si="632"/>
        <v>5000</v>
      </c>
      <c r="AVX49" s="363"/>
      <c r="AVY49" s="255">
        <f t="shared" si="633"/>
        <v>5000</v>
      </c>
      <c r="AVZ49" s="363"/>
      <c r="AWA49" s="255">
        <f t="shared" si="634"/>
        <v>5000</v>
      </c>
      <c r="AWB49" s="363"/>
      <c r="AWC49" s="255">
        <f t="shared" si="635"/>
        <v>5000</v>
      </c>
      <c r="AWD49" s="363"/>
      <c r="AWE49" s="255">
        <f t="shared" si="636"/>
        <v>5000</v>
      </c>
      <c r="AWF49" s="363"/>
      <c r="AWG49" s="255">
        <f t="shared" si="637"/>
        <v>5000</v>
      </c>
      <c r="AWH49" s="363"/>
      <c r="AWI49" s="255">
        <f t="shared" si="638"/>
        <v>5000</v>
      </c>
      <c r="AWJ49" s="363"/>
      <c r="AWK49" s="255">
        <f t="shared" si="639"/>
        <v>5000</v>
      </c>
      <c r="AWL49" s="363"/>
      <c r="AWM49" s="255">
        <f t="shared" si="640"/>
        <v>5000</v>
      </c>
      <c r="AWN49" s="363"/>
      <c r="AWO49" s="255">
        <f t="shared" si="641"/>
        <v>5000</v>
      </c>
      <c r="AWP49" s="363"/>
      <c r="AWQ49" s="255">
        <f t="shared" si="642"/>
        <v>5000</v>
      </c>
      <c r="AWR49" s="363"/>
      <c r="AWS49" s="255">
        <f t="shared" si="643"/>
        <v>5000</v>
      </c>
      <c r="AWT49" s="363"/>
      <c r="AWU49" s="255">
        <f t="shared" si="644"/>
        <v>5000</v>
      </c>
      <c r="AWV49" s="363"/>
      <c r="AWW49" s="255">
        <f t="shared" si="645"/>
        <v>5000</v>
      </c>
      <c r="AWX49" s="363"/>
      <c r="AWY49" s="255">
        <f t="shared" si="646"/>
        <v>5000</v>
      </c>
      <c r="AWZ49" s="363"/>
      <c r="AXA49" s="255">
        <f t="shared" si="647"/>
        <v>5000</v>
      </c>
      <c r="AXB49" s="363"/>
      <c r="AXC49" s="255">
        <f t="shared" si="648"/>
        <v>5000</v>
      </c>
      <c r="AXD49" s="363"/>
      <c r="AXE49" s="255">
        <f t="shared" si="649"/>
        <v>5000</v>
      </c>
      <c r="AXF49" s="363"/>
      <c r="AXG49" s="255">
        <f t="shared" si="650"/>
        <v>5000</v>
      </c>
      <c r="AXH49" s="363"/>
      <c r="AXI49" s="255">
        <f t="shared" si="651"/>
        <v>5000</v>
      </c>
      <c r="AXJ49" s="363"/>
      <c r="AXK49" s="255">
        <f t="shared" si="652"/>
        <v>5000</v>
      </c>
      <c r="AXL49" s="363"/>
      <c r="AXM49" s="255">
        <f t="shared" si="653"/>
        <v>5000</v>
      </c>
      <c r="AXN49" s="363"/>
      <c r="AXO49" s="255">
        <f t="shared" si="654"/>
        <v>5000</v>
      </c>
      <c r="AXP49" s="363"/>
      <c r="AXQ49" s="255">
        <f t="shared" si="655"/>
        <v>5000</v>
      </c>
      <c r="AXR49" s="363"/>
      <c r="AXS49" s="255">
        <f t="shared" si="656"/>
        <v>5000</v>
      </c>
      <c r="AXT49" s="363"/>
      <c r="AXU49" s="255">
        <f t="shared" si="657"/>
        <v>5000</v>
      </c>
      <c r="AXV49" s="363"/>
      <c r="AXW49" s="255">
        <f t="shared" si="658"/>
        <v>5000</v>
      </c>
      <c r="AXX49" s="363"/>
      <c r="AXY49" s="255">
        <f t="shared" si="659"/>
        <v>5000</v>
      </c>
      <c r="AXZ49" s="363"/>
      <c r="AYA49" s="255">
        <f t="shared" si="660"/>
        <v>5000</v>
      </c>
      <c r="AYB49" s="363"/>
      <c r="AYC49" s="255">
        <f t="shared" si="661"/>
        <v>5000</v>
      </c>
      <c r="AYD49" s="363"/>
      <c r="AYE49" s="255">
        <f t="shared" si="662"/>
        <v>5000</v>
      </c>
      <c r="AYF49" s="363"/>
      <c r="AYG49" s="255">
        <f t="shared" si="663"/>
        <v>5000</v>
      </c>
      <c r="AYH49" s="363"/>
      <c r="AYI49" s="255">
        <f t="shared" si="664"/>
        <v>5000</v>
      </c>
      <c r="AYJ49" s="363"/>
      <c r="AYK49" s="255">
        <f t="shared" si="665"/>
        <v>5000</v>
      </c>
      <c r="AYL49" s="363"/>
      <c r="AYM49" s="255">
        <f t="shared" si="666"/>
        <v>5000</v>
      </c>
      <c r="AYN49" s="363"/>
      <c r="AYO49" s="255">
        <f t="shared" si="667"/>
        <v>5000</v>
      </c>
      <c r="AYP49" s="363"/>
      <c r="AYQ49" s="255">
        <f t="shared" si="668"/>
        <v>5000</v>
      </c>
      <c r="AYR49" s="363"/>
      <c r="AYS49" s="255">
        <f t="shared" si="669"/>
        <v>5000</v>
      </c>
      <c r="AYT49" s="363"/>
      <c r="AYU49" s="255">
        <f t="shared" si="670"/>
        <v>5000</v>
      </c>
      <c r="AYV49" s="363"/>
      <c r="AYW49" s="255">
        <f t="shared" si="671"/>
        <v>5000</v>
      </c>
      <c r="AYX49" s="363"/>
      <c r="AYY49" s="255">
        <f t="shared" si="672"/>
        <v>5000</v>
      </c>
      <c r="AYZ49" s="363"/>
      <c r="AZA49" s="255">
        <f t="shared" si="673"/>
        <v>5000</v>
      </c>
      <c r="AZB49" s="363"/>
      <c r="AZC49" s="255">
        <f t="shared" si="674"/>
        <v>5000</v>
      </c>
      <c r="AZD49" s="363"/>
      <c r="AZE49" s="255">
        <f t="shared" si="675"/>
        <v>5000</v>
      </c>
      <c r="AZF49" s="363"/>
      <c r="AZG49" s="255">
        <f t="shared" si="676"/>
        <v>5000</v>
      </c>
      <c r="AZH49" s="363"/>
      <c r="AZI49" s="255">
        <f t="shared" si="677"/>
        <v>5000</v>
      </c>
      <c r="AZJ49" s="363"/>
      <c r="AZK49" s="255">
        <f t="shared" si="678"/>
        <v>5000</v>
      </c>
      <c r="AZL49" s="363"/>
      <c r="AZM49" s="255">
        <f t="shared" si="679"/>
        <v>5000</v>
      </c>
      <c r="AZN49" s="363"/>
      <c r="AZO49" s="255">
        <f t="shared" si="680"/>
        <v>5000</v>
      </c>
      <c r="AZP49" s="363"/>
      <c r="AZQ49" s="255">
        <f t="shared" si="681"/>
        <v>5000</v>
      </c>
      <c r="AZR49" s="363"/>
      <c r="AZS49" s="255">
        <f t="shared" si="682"/>
        <v>5000</v>
      </c>
      <c r="AZT49" s="363"/>
      <c r="AZU49" s="255">
        <f t="shared" si="683"/>
        <v>5000</v>
      </c>
      <c r="AZV49" s="363"/>
      <c r="AZW49" s="255">
        <f t="shared" si="684"/>
        <v>5000</v>
      </c>
      <c r="AZX49" s="363"/>
      <c r="AZY49" s="255">
        <f t="shared" si="685"/>
        <v>5000</v>
      </c>
      <c r="AZZ49" s="363"/>
      <c r="BAA49" s="255">
        <f t="shared" si="686"/>
        <v>5000</v>
      </c>
      <c r="BAB49" s="363"/>
      <c r="BAC49" s="255">
        <f t="shared" si="687"/>
        <v>5000</v>
      </c>
      <c r="BAD49" s="363"/>
      <c r="BAE49" s="255">
        <f t="shared" si="688"/>
        <v>5000</v>
      </c>
      <c r="BAF49" s="363"/>
      <c r="BAG49" s="255">
        <f t="shared" si="689"/>
        <v>5000</v>
      </c>
      <c r="BAH49" s="363"/>
      <c r="BAI49" s="255">
        <f t="shared" si="690"/>
        <v>5000</v>
      </c>
      <c r="BAJ49" s="363"/>
      <c r="BAK49" s="255">
        <f t="shared" si="691"/>
        <v>5000</v>
      </c>
      <c r="BAL49" s="363"/>
      <c r="BAM49" s="255">
        <f t="shared" si="692"/>
        <v>5000</v>
      </c>
      <c r="BAN49" s="363"/>
      <c r="BAO49" s="255">
        <f t="shared" si="693"/>
        <v>5000</v>
      </c>
      <c r="BAP49" s="363"/>
      <c r="BAQ49" s="255">
        <f t="shared" si="694"/>
        <v>5000</v>
      </c>
      <c r="BAR49" s="363"/>
      <c r="BAS49" s="255">
        <f t="shared" si="695"/>
        <v>5000</v>
      </c>
      <c r="BAT49" s="363"/>
      <c r="BAU49" s="255">
        <f t="shared" si="696"/>
        <v>5000</v>
      </c>
      <c r="BAV49" s="363"/>
      <c r="BAW49" s="255">
        <f t="shared" si="697"/>
        <v>5000</v>
      </c>
      <c r="BAX49" s="363"/>
      <c r="BAY49" s="255">
        <f t="shared" si="698"/>
        <v>5000</v>
      </c>
      <c r="BAZ49" s="363"/>
      <c r="BBA49" s="255">
        <f t="shared" si="699"/>
        <v>5000</v>
      </c>
      <c r="BBB49" s="363"/>
      <c r="BBC49" s="255">
        <f t="shared" si="700"/>
        <v>5000</v>
      </c>
      <c r="BBD49" s="363"/>
      <c r="BBE49" s="255">
        <f t="shared" si="701"/>
        <v>5000</v>
      </c>
      <c r="BBF49" s="363"/>
      <c r="BBG49" s="255">
        <f t="shared" si="702"/>
        <v>5000</v>
      </c>
      <c r="BBH49" s="363"/>
      <c r="BBI49" s="255">
        <f t="shared" si="703"/>
        <v>5000</v>
      </c>
      <c r="BBJ49" s="363"/>
      <c r="BBK49" s="255">
        <f t="shared" si="704"/>
        <v>5000</v>
      </c>
      <c r="BBL49" s="363"/>
      <c r="BBM49" s="255">
        <f t="shared" si="705"/>
        <v>5000</v>
      </c>
      <c r="BBN49" s="363"/>
      <c r="BBO49" s="255">
        <f t="shared" si="706"/>
        <v>5000</v>
      </c>
      <c r="BBP49" s="363"/>
      <c r="BBQ49" s="255">
        <f t="shared" si="707"/>
        <v>5000</v>
      </c>
      <c r="BBR49" s="363"/>
      <c r="BBS49" s="255">
        <f t="shared" si="708"/>
        <v>5000</v>
      </c>
      <c r="BBT49" s="363"/>
      <c r="BBU49" s="255">
        <f t="shared" si="709"/>
        <v>5000</v>
      </c>
      <c r="BBV49" s="363"/>
      <c r="BBW49" s="255">
        <f t="shared" si="710"/>
        <v>5000</v>
      </c>
      <c r="BBX49" s="363"/>
      <c r="BBY49" s="255">
        <f t="shared" si="711"/>
        <v>5000</v>
      </c>
      <c r="BBZ49" s="363"/>
      <c r="BCA49" s="255">
        <f t="shared" si="712"/>
        <v>5000</v>
      </c>
      <c r="BCB49" s="363"/>
      <c r="BCC49" s="255">
        <f t="shared" si="713"/>
        <v>5000</v>
      </c>
      <c r="BCD49" s="363"/>
      <c r="BCE49" s="255">
        <f t="shared" si="714"/>
        <v>5000</v>
      </c>
      <c r="BCF49" s="363"/>
      <c r="BCG49" s="255">
        <f t="shared" si="715"/>
        <v>5000</v>
      </c>
      <c r="BCH49" s="363"/>
      <c r="BCI49" s="255">
        <f t="shared" si="716"/>
        <v>5000</v>
      </c>
      <c r="BCJ49" s="363"/>
      <c r="BCK49" s="255">
        <f t="shared" si="717"/>
        <v>5000</v>
      </c>
      <c r="BCL49" s="363"/>
      <c r="BCM49" s="255">
        <f t="shared" si="718"/>
        <v>5000</v>
      </c>
      <c r="BCN49" s="363"/>
      <c r="BCO49" s="255">
        <f t="shared" si="719"/>
        <v>5000</v>
      </c>
      <c r="BCP49" s="363"/>
      <c r="BCQ49" s="255">
        <f t="shared" si="720"/>
        <v>5000</v>
      </c>
      <c r="BCR49" s="363"/>
      <c r="BCS49" s="255">
        <f t="shared" si="721"/>
        <v>5000</v>
      </c>
      <c r="BCT49" s="363"/>
      <c r="BCU49" s="255">
        <f t="shared" si="722"/>
        <v>5000</v>
      </c>
      <c r="BCV49" s="363"/>
      <c r="BCW49" s="255">
        <f t="shared" si="723"/>
        <v>5000</v>
      </c>
      <c r="BCX49" s="363"/>
      <c r="BCY49" s="255">
        <f t="shared" si="724"/>
        <v>5000</v>
      </c>
      <c r="BCZ49" s="363"/>
      <c r="BDA49" s="255">
        <f t="shared" si="725"/>
        <v>5000</v>
      </c>
      <c r="BDB49" s="363"/>
      <c r="BDC49" s="255">
        <f t="shared" si="726"/>
        <v>5000</v>
      </c>
      <c r="BDD49" s="363"/>
      <c r="BDE49" s="255">
        <f t="shared" si="727"/>
        <v>5000</v>
      </c>
      <c r="BDF49" s="363"/>
      <c r="BDG49" s="255">
        <f t="shared" si="728"/>
        <v>5000</v>
      </c>
      <c r="BDH49" s="363"/>
      <c r="BDI49" s="255">
        <f t="shared" si="729"/>
        <v>5000</v>
      </c>
      <c r="BDJ49" s="363"/>
      <c r="BDK49" s="255">
        <f t="shared" si="730"/>
        <v>5000</v>
      </c>
      <c r="BDL49" s="363"/>
      <c r="BDM49" s="255">
        <f t="shared" si="731"/>
        <v>5000</v>
      </c>
      <c r="BDN49" s="363"/>
      <c r="BDO49" s="255">
        <f t="shared" si="732"/>
        <v>5000</v>
      </c>
      <c r="BDP49" s="363"/>
      <c r="BDQ49" s="255">
        <f t="shared" si="733"/>
        <v>5000</v>
      </c>
      <c r="BDR49" s="363"/>
      <c r="BDS49" s="255">
        <f t="shared" si="734"/>
        <v>5000</v>
      </c>
      <c r="BDT49" s="363"/>
      <c r="BDU49" s="255">
        <f t="shared" si="735"/>
        <v>5000</v>
      </c>
      <c r="BDV49" s="363"/>
      <c r="BDW49" s="255">
        <f t="shared" si="736"/>
        <v>5000</v>
      </c>
      <c r="BDX49" s="363"/>
      <c r="BDY49" s="255">
        <f t="shared" si="737"/>
        <v>5000</v>
      </c>
      <c r="BDZ49" s="363"/>
      <c r="BEA49" s="255">
        <f t="shared" si="738"/>
        <v>5000</v>
      </c>
      <c r="BEB49" s="363"/>
      <c r="BEC49" s="255">
        <f t="shared" si="739"/>
        <v>5000</v>
      </c>
      <c r="BED49" s="363"/>
      <c r="BEE49" s="255">
        <f t="shared" si="740"/>
        <v>5000</v>
      </c>
      <c r="BEF49" s="363"/>
      <c r="BEG49" s="255">
        <f t="shared" si="741"/>
        <v>5000</v>
      </c>
      <c r="BEH49" s="363"/>
      <c r="BEI49" s="255">
        <f t="shared" si="742"/>
        <v>5000</v>
      </c>
      <c r="BEJ49" s="363"/>
      <c r="BEK49" s="255">
        <f t="shared" si="743"/>
        <v>5000</v>
      </c>
      <c r="BEL49" s="363"/>
      <c r="BEM49" s="255">
        <f t="shared" si="744"/>
        <v>5000</v>
      </c>
      <c r="BEN49" s="363"/>
      <c r="BEO49" s="255">
        <f t="shared" si="745"/>
        <v>5000</v>
      </c>
      <c r="BEP49" s="363"/>
      <c r="BEQ49" s="255">
        <f t="shared" si="746"/>
        <v>5000</v>
      </c>
      <c r="BER49" s="363"/>
      <c r="BES49" s="255">
        <f t="shared" si="747"/>
        <v>5000</v>
      </c>
      <c r="BET49" s="363"/>
      <c r="BEU49" s="255">
        <f t="shared" si="748"/>
        <v>5000</v>
      </c>
      <c r="BEV49" s="363"/>
      <c r="BEW49" s="255">
        <f t="shared" si="749"/>
        <v>5000</v>
      </c>
      <c r="BEX49" s="363"/>
      <c r="BEY49" s="255">
        <f t="shared" si="750"/>
        <v>5000</v>
      </c>
      <c r="BEZ49" s="363"/>
      <c r="BFA49" s="255">
        <f t="shared" si="751"/>
        <v>5000</v>
      </c>
      <c r="BFB49" s="363"/>
      <c r="BFC49" s="255">
        <f t="shared" si="752"/>
        <v>5000</v>
      </c>
      <c r="BFD49" s="363"/>
      <c r="BFE49" s="255">
        <f t="shared" si="753"/>
        <v>5000</v>
      </c>
      <c r="BFF49" s="363"/>
      <c r="BFG49" s="255">
        <f t="shared" si="754"/>
        <v>5000</v>
      </c>
      <c r="BFH49" s="363"/>
      <c r="BFI49" s="255">
        <f t="shared" si="755"/>
        <v>5000</v>
      </c>
      <c r="BFJ49" s="363"/>
      <c r="BFK49" s="255">
        <f t="shared" si="756"/>
        <v>5000</v>
      </c>
      <c r="BFL49" s="363"/>
      <c r="BFM49" s="255">
        <f t="shared" si="757"/>
        <v>5000</v>
      </c>
      <c r="BFN49" s="363"/>
      <c r="BFO49" s="255">
        <f t="shared" si="758"/>
        <v>5000</v>
      </c>
      <c r="BFP49" s="363"/>
      <c r="BFQ49" s="255">
        <f t="shared" si="759"/>
        <v>5000</v>
      </c>
      <c r="BFR49" s="363"/>
      <c r="BFS49" s="255">
        <f t="shared" si="760"/>
        <v>5000</v>
      </c>
      <c r="BFT49" s="363"/>
      <c r="BFU49" s="255">
        <f t="shared" si="761"/>
        <v>5000</v>
      </c>
      <c r="BFV49" s="363"/>
      <c r="BFW49" s="255">
        <f t="shared" si="762"/>
        <v>5000</v>
      </c>
      <c r="BFX49" s="363"/>
      <c r="BFY49" s="255">
        <f t="shared" si="763"/>
        <v>5000</v>
      </c>
      <c r="BFZ49" s="363"/>
      <c r="BGA49" s="255">
        <f t="shared" si="764"/>
        <v>5000</v>
      </c>
      <c r="BGB49" s="363"/>
      <c r="BGC49" s="255">
        <f t="shared" si="765"/>
        <v>5000</v>
      </c>
      <c r="BGD49" s="363"/>
      <c r="BGE49" s="255">
        <f t="shared" si="766"/>
        <v>5000</v>
      </c>
      <c r="BGF49" s="363"/>
      <c r="BGG49" s="255">
        <f t="shared" si="767"/>
        <v>5000</v>
      </c>
      <c r="BGH49" s="363"/>
      <c r="BGI49" s="255">
        <f t="shared" si="768"/>
        <v>5000</v>
      </c>
      <c r="BGJ49" s="363"/>
      <c r="BGK49" s="255">
        <f t="shared" si="769"/>
        <v>5000</v>
      </c>
      <c r="BGL49" s="363"/>
      <c r="BGM49" s="255">
        <f t="shared" si="770"/>
        <v>5000</v>
      </c>
      <c r="BGN49" s="363"/>
      <c r="BGO49" s="255">
        <f t="shared" si="771"/>
        <v>5000</v>
      </c>
      <c r="BGP49" s="363"/>
      <c r="BGQ49" s="255">
        <f t="shared" si="772"/>
        <v>5000</v>
      </c>
      <c r="BGR49" s="363"/>
      <c r="BGS49" s="255">
        <f t="shared" si="773"/>
        <v>5000</v>
      </c>
      <c r="BGT49" s="363"/>
      <c r="BGU49" s="255">
        <f t="shared" si="774"/>
        <v>5000</v>
      </c>
      <c r="BGV49" s="363"/>
      <c r="BGW49" s="255">
        <f t="shared" si="775"/>
        <v>5000</v>
      </c>
      <c r="BGX49" s="363"/>
      <c r="BGY49" s="255">
        <f t="shared" si="776"/>
        <v>5000</v>
      </c>
      <c r="BGZ49" s="363"/>
      <c r="BHA49" s="255">
        <f t="shared" si="777"/>
        <v>5000</v>
      </c>
      <c r="BHB49" s="363"/>
      <c r="BHC49" s="255">
        <f t="shared" si="778"/>
        <v>5000</v>
      </c>
      <c r="BHD49" s="363"/>
      <c r="BHE49" s="255">
        <f t="shared" si="779"/>
        <v>5000</v>
      </c>
      <c r="BHF49" s="363"/>
      <c r="BHG49" s="255">
        <f t="shared" si="780"/>
        <v>5000</v>
      </c>
      <c r="BHH49" s="363"/>
      <c r="BHI49" s="255">
        <f t="shared" si="781"/>
        <v>5000</v>
      </c>
      <c r="BHJ49" s="363"/>
      <c r="BHK49" s="255">
        <f t="shared" si="782"/>
        <v>5000</v>
      </c>
      <c r="BHL49" s="363"/>
      <c r="BHM49" s="255">
        <f t="shared" si="783"/>
        <v>5000</v>
      </c>
      <c r="BHN49" s="363"/>
      <c r="BHO49" s="255">
        <f t="shared" si="784"/>
        <v>5000</v>
      </c>
      <c r="BHP49" s="363"/>
      <c r="BHQ49" s="255">
        <f t="shared" si="785"/>
        <v>5000</v>
      </c>
      <c r="BHR49" s="363"/>
      <c r="BHS49" s="255">
        <f t="shared" si="786"/>
        <v>5000</v>
      </c>
      <c r="BHT49" s="363"/>
      <c r="BHU49" s="255">
        <f t="shared" si="787"/>
        <v>5000</v>
      </c>
      <c r="BHV49" s="363"/>
      <c r="BHW49" s="255">
        <f t="shared" si="788"/>
        <v>5000</v>
      </c>
      <c r="BHX49" s="363"/>
      <c r="BHY49" s="255">
        <f t="shared" si="789"/>
        <v>5000</v>
      </c>
      <c r="BHZ49" s="363"/>
      <c r="BIA49" s="255">
        <f t="shared" si="790"/>
        <v>5000</v>
      </c>
      <c r="BIB49" s="363"/>
      <c r="BIC49" s="255">
        <f t="shared" si="791"/>
        <v>5000</v>
      </c>
      <c r="BID49" s="363"/>
      <c r="BIE49" s="255">
        <f t="shared" si="792"/>
        <v>5000</v>
      </c>
      <c r="BIF49" s="363"/>
      <c r="BIG49" s="255">
        <f t="shared" si="793"/>
        <v>5000</v>
      </c>
      <c r="BIH49" s="363"/>
      <c r="BII49" s="255">
        <f t="shared" si="794"/>
        <v>5000</v>
      </c>
      <c r="BIJ49" s="363"/>
      <c r="BIK49" s="255">
        <f t="shared" si="795"/>
        <v>5000</v>
      </c>
      <c r="BIL49" s="363"/>
      <c r="BIM49" s="255">
        <f t="shared" si="796"/>
        <v>5000</v>
      </c>
      <c r="BIN49" s="363"/>
      <c r="BIO49" s="255">
        <f t="shared" si="797"/>
        <v>5000</v>
      </c>
      <c r="BIP49" s="363"/>
      <c r="BIQ49" s="255">
        <f t="shared" si="798"/>
        <v>5000</v>
      </c>
      <c r="BIR49" s="363"/>
      <c r="BIS49" s="255">
        <f t="shared" si="799"/>
        <v>5000</v>
      </c>
      <c r="BIT49" s="363"/>
      <c r="BIU49" s="255">
        <f t="shared" si="800"/>
        <v>5000</v>
      </c>
      <c r="BIV49" s="363"/>
      <c r="BIW49" s="255">
        <f t="shared" si="801"/>
        <v>5000</v>
      </c>
      <c r="BIX49" s="363"/>
      <c r="BIY49" s="255">
        <f t="shared" si="802"/>
        <v>5000</v>
      </c>
      <c r="BIZ49" s="363"/>
      <c r="BJA49" s="255">
        <f t="shared" si="803"/>
        <v>5000</v>
      </c>
      <c r="BJB49" s="363"/>
      <c r="BJC49" s="255">
        <f t="shared" si="804"/>
        <v>5000</v>
      </c>
      <c r="BJD49" s="363"/>
      <c r="BJE49" s="255">
        <f t="shared" si="805"/>
        <v>5000</v>
      </c>
      <c r="BJF49" s="363"/>
      <c r="BJG49" s="255">
        <f t="shared" si="806"/>
        <v>5000</v>
      </c>
      <c r="BJH49" s="363"/>
      <c r="BJI49" s="255">
        <f t="shared" si="807"/>
        <v>5000</v>
      </c>
      <c r="BJJ49" s="363"/>
      <c r="BJK49" s="255">
        <f t="shared" si="808"/>
        <v>5000</v>
      </c>
      <c r="BJL49" s="363"/>
      <c r="BJM49" s="255">
        <f t="shared" si="809"/>
        <v>5000</v>
      </c>
      <c r="BJN49" s="363"/>
      <c r="BJO49" s="255">
        <f t="shared" si="810"/>
        <v>5000</v>
      </c>
      <c r="BJP49" s="363"/>
      <c r="BJQ49" s="255">
        <f t="shared" si="811"/>
        <v>5000</v>
      </c>
      <c r="BJR49" s="363"/>
      <c r="BJS49" s="255">
        <f t="shared" si="812"/>
        <v>5000</v>
      </c>
      <c r="BJT49" s="363"/>
      <c r="BJU49" s="255">
        <f t="shared" si="813"/>
        <v>5000</v>
      </c>
      <c r="BJV49" s="363"/>
      <c r="BJW49" s="255">
        <f t="shared" si="814"/>
        <v>5000</v>
      </c>
      <c r="BJX49" s="363"/>
      <c r="BJY49" s="255">
        <f t="shared" si="815"/>
        <v>5000</v>
      </c>
      <c r="BJZ49" s="363"/>
      <c r="BKA49" s="255">
        <f t="shared" si="816"/>
        <v>5000</v>
      </c>
      <c r="BKB49" s="363"/>
      <c r="BKC49" s="255">
        <f t="shared" si="817"/>
        <v>5000</v>
      </c>
      <c r="BKD49" s="363"/>
      <c r="BKE49" s="255">
        <f t="shared" si="818"/>
        <v>5000</v>
      </c>
      <c r="BKF49" s="363"/>
      <c r="BKG49" s="255">
        <f t="shared" si="819"/>
        <v>5000</v>
      </c>
      <c r="BKH49" s="363"/>
      <c r="BKI49" s="255">
        <f t="shared" si="820"/>
        <v>5000</v>
      </c>
      <c r="BKJ49" s="363"/>
      <c r="BKK49" s="255">
        <f t="shared" si="821"/>
        <v>5000</v>
      </c>
      <c r="BKL49" s="363"/>
      <c r="BKM49" s="255">
        <f t="shared" si="822"/>
        <v>5000</v>
      </c>
      <c r="BKN49" s="363"/>
      <c r="BKO49" s="255">
        <f t="shared" si="823"/>
        <v>5000</v>
      </c>
      <c r="BKP49" s="363"/>
      <c r="BKQ49" s="255">
        <f t="shared" si="824"/>
        <v>5000</v>
      </c>
      <c r="BKR49" s="363"/>
      <c r="BKS49" s="255">
        <f t="shared" si="825"/>
        <v>5000</v>
      </c>
      <c r="BKT49" s="363"/>
      <c r="BKU49" s="255">
        <f t="shared" si="826"/>
        <v>5000</v>
      </c>
      <c r="BKV49" s="363"/>
      <c r="BKW49" s="255">
        <f t="shared" si="827"/>
        <v>5000</v>
      </c>
      <c r="BKX49" s="363"/>
      <c r="BKY49" s="255">
        <f t="shared" si="828"/>
        <v>5000</v>
      </c>
      <c r="BKZ49" s="363"/>
      <c r="BLA49" s="255">
        <f t="shared" si="829"/>
        <v>5000</v>
      </c>
      <c r="BLB49" s="363"/>
      <c r="BLC49" s="255">
        <f t="shared" si="830"/>
        <v>5000</v>
      </c>
      <c r="BLD49" s="363"/>
      <c r="BLE49" s="255">
        <f t="shared" si="831"/>
        <v>5000</v>
      </c>
      <c r="BLF49" s="363"/>
      <c r="BLG49" s="255">
        <f t="shared" si="832"/>
        <v>5000</v>
      </c>
      <c r="BLH49" s="363"/>
      <c r="BLI49" s="255">
        <f t="shared" si="833"/>
        <v>5000</v>
      </c>
      <c r="BLJ49" s="363"/>
      <c r="BLK49" s="255">
        <f t="shared" si="834"/>
        <v>5000</v>
      </c>
      <c r="BLL49" s="363"/>
      <c r="BLM49" s="255">
        <f t="shared" si="835"/>
        <v>5000</v>
      </c>
      <c r="BLN49" s="363"/>
      <c r="BLO49" s="255">
        <f t="shared" si="836"/>
        <v>5000</v>
      </c>
      <c r="BLP49" s="363"/>
      <c r="BLQ49" s="255">
        <f t="shared" si="837"/>
        <v>5000</v>
      </c>
      <c r="BLR49" s="363"/>
      <c r="BLS49" s="255">
        <f t="shared" si="838"/>
        <v>5000</v>
      </c>
      <c r="BLT49" s="363"/>
      <c r="BLU49" s="255">
        <f t="shared" si="839"/>
        <v>5000</v>
      </c>
      <c r="BLV49" s="363"/>
      <c r="BLW49" s="255">
        <f t="shared" si="840"/>
        <v>5000</v>
      </c>
      <c r="BLX49" s="363"/>
      <c r="BLY49" s="255">
        <f t="shared" si="841"/>
        <v>5000</v>
      </c>
      <c r="BLZ49" s="363"/>
      <c r="BMA49" s="255">
        <f t="shared" si="842"/>
        <v>5000</v>
      </c>
      <c r="BMB49" s="363"/>
      <c r="BMC49" s="255">
        <f t="shared" si="843"/>
        <v>5000</v>
      </c>
      <c r="BMD49" s="363"/>
      <c r="BME49" s="255">
        <f t="shared" si="844"/>
        <v>5000</v>
      </c>
      <c r="BMF49" s="363"/>
      <c r="BMG49" s="255">
        <f t="shared" si="845"/>
        <v>5000</v>
      </c>
      <c r="BMH49" s="363"/>
      <c r="BMI49" s="255">
        <f t="shared" si="846"/>
        <v>5000</v>
      </c>
      <c r="BMJ49" s="363"/>
      <c r="BMK49" s="255">
        <f t="shared" si="847"/>
        <v>5000</v>
      </c>
      <c r="BML49" s="363"/>
      <c r="BMM49" s="255">
        <f t="shared" si="848"/>
        <v>5000</v>
      </c>
      <c r="BMN49" s="363"/>
      <c r="BMO49" s="255">
        <f t="shared" si="849"/>
        <v>5000</v>
      </c>
      <c r="BMP49" s="363"/>
      <c r="BMQ49" s="255">
        <f t="shared" si="850"/>
        <v>5000</v>
      </c>
      <c r="BMR49" s="363"/>
      <c r="BMS49" s="255">
        <f t="shared" si="851"/>
        <v>5000</v>
      </c>
      <c r="BMT49" s="363"/>
      <c r="BMU49" s="255">
        <f t="shared" si="852"/>
        <v>5000</v>
      </c>
      <c r="BMV49" s="363"/>
      <c r="BMW49" s="255">
        <f t="shared" si="853"/>
        <v>5000</v>
      </c>
      <c r="BMX49" s="363"/>
      <c r="BMY49" s="255">
        <f t="shared" si="854"/>
        <v>5000</v>
      </c>
      <c r="BMZ49" s="363"/>
      <c r="BNA49" s="255">
        <f t="shared" si="855"/>
        <v>5000</v>
      </c>
      <c r="BNB49" s="363"/>
      <c r="BNC49" s="255">
        <f t="shared" si="856"/>
        <v>5000</v>
      </c>
      <c r="BND49" s="363"/>
      <c r="BNE49" s="255">
        <f t="shared" si="857"/>
        <v>5000</v>
      </c>
      <c r="BNF49" s="363"/>
      <c r="BNG49" s="255">
        <f t="shared" si="858"/>
        <v>5000</v>
      </c>
      <c r="BNH49" s="363"/>
      <c r="BNI49" s="255">
        <f t="shared" si="859"/>
        <v>5000</v>
      </c>
      <c r="BNJ49" s="363"/>
      <c r="BNK49" s="255">
        <f t="shared" si="860"/>
        <v>5000</v>
      </c>
      <c r="BNL49" s="363"/>
      <c r="BNM49" s="255">
        <f t="shared" si="861"/>
        <v>5000</v>
      </c>
      <c r="BNN49" s="363"/>
      <c r="BNO49" s="255">
        <f t="shared" si="862"/>
        <v>5000</v>
      </c>
      <c r="BNP49" s="363"/>
      <c r="BNQ49" s="255">
        <f t="shared" si="863"/>
        <v>5000</v>
      </c>
      <c r="BNR49" s="363"/>
      <c r="BNS49" s="255">
        <f t="shared" si="864"/>
        <v>5000</v>
      </c>
      <c r="BNT49" s="363"/>
      <c r="BNU49" s="255">
        <f t="shared" si="865"/>
        <v>5000</v>
      </c>
      <c r="BNV49" s="363"/>
      <c r="BNW49" s="255">
        <f t="shared" si="866"/>
        <v>5000</v>
      </c>
      <c r="BNX49" s="363"/>
      <c r="BNY49" s="255">
        <f t="shared" si="867"/>
        <v>5000</v>
      </c>
      <c r="BNZ49" s="363"/>
      <c r="BOA49" s="255">
        <f t="shared" si="868"/>
        <v>5000</v>
      </c>
      <c r="BOB49" s="363"/>
      <c r="BOC49" s="255">
        <f t="shared" si="869"/>
        <v>5000</v>
      </c>
      <c r="BOD49" s="363"/>
      <c r="BOE49" s="255">
        <f t="shared" si="870"/>
        <v>5000</v>
      </c>
      <c r="BOF49" s="363"/>
      <c r="BOG49" s="255">
        <f t="shared" si="871"/>
        <v>5000</v>
      </c>
      <c r="BOH49" s="363"/>
      <c r="BOI49" s="255">
        <f t="shared" si="872"/>
        <v>5000</v>
      </c>
      <c r="BOJ49" s="363"/>
      <c r="BOK49" s="255">
        <f t="shared" si="873"/>
        <v>5000</v>
      </c>
      <c r="BOL49" s="363"/>
      <c r="BOM49" s="255">
        <f t="shared" si="874"/>
        <v>5000</v>
      </c>
      <c r="BON49" s="363"/>
      <c r="BOO49" s="255">
        <f t="shared" si="875"/>
        <v>5000</v>
      </c>
      <c r="BOP49" s="363"/>
      <c r="BOQ49" s="255">
        <f t="shared" si="876"/>
        <v>5000</v>
      </c>
      <c r="BOR49" s="363"/>
      <c r="BOS49" s="255">
        <f t="shared" si="877"/>
        <v>5000</v>
      </c>
      <c r="BOT49" s="363"/>
      <c r="BOU49" s="255">
        <f t="shared" si="878"/>
        <v>5000</v>
      </c>
      <c r="BOV49" s="363"/>
      <c r="BOW49" s="255">
        <f t="shared" si="879"/>
        <v>5000</v>
      </c>
      <c r="BOX49" s="363"/>
      <c r="BOY49" s="255">
        <f t="shared" si="880"/>
        <v>5000</v>
      </c>
      <c r="BOZ49" s="363"/>
      <c r="BPA49" s="255">
        <f t="shared" si="881"/>
        <v>5000</v>
      </c>
      <c r="BPB49" s="363"/>
      <c r="BPC49" s="255">
        <f t="shared" si="882"/>
        <v>5000</v>
      </c>
      <c r="BPD49" s="363"/>
      <c r="BPE49" s="255">
        <f t="shared" si="883"/>
        <v>5000</v>
      </c>
      <c r="BPF49" s="363"/>
      <c r="BPG49" s="255">
        <f t="shared" si="884"/>
        <v>5000</v>
      </c>
      <c r="BPH49" s="363"/>
      <c r="BPI49" s="255">
        <f t="shared" si="885"/>
        <v>5000</v>
      </c>
      <c r="BPJ49" s="363"/>
      <c r="BPK49" s="255">
        <f t="shared" si="886"/>
        <v>5000</v>
      </c>
      <c r="BPL49" s="363"/>
      <c r="BPM49" s="255">
        <f t="shared" si="887"/>
        <v>5000</v>
      </c>
      <c r="BPN49" s="363"/>
      <c r="BPO49" s="255">
        <f t="shared" si="888"/>
        <v>5000</v>
      </c>
      <c r="BPP49" s="363"/>
      <c r="BPQ49" s="255">
        <f t="shared" si="889"/>
        <v>5000</v>
      </c>
      <c r="BPR49" s="363"/>
      <c r="BPS49" s="255">
        <f t="shared" si="890"/>
        <v>5000</v>
      </c>
      <c r="BPT49" s="363"/>
      <c r="BPU49" s="255">
        <f t="shared" si="891"/>
        <v>5000</v>
      </c>
      <c r="BPV49" s="363"/>
      <c r="BPW49" s="255">
        <f t="shared" si="892"/>
        <v>5000</v>
      </c>
      <c r="BPX49" s="363"/>
      <c r="BPY49" s="255">
        <f t="shared" si="893"/>
        <v>5000</v>
      </c>
      <c r="BPZ49" s="363"/>
      <c r="BQA49" s="255">
        <f t="shared" si="894"/>
        <v>5000</v>
      </c>
      <c r="BQB49" s="363"/>
      <c r="BQC49" s="255">
        <f t="shared" si="895"/>
        <v>5000</v>
      </c>
      <c r="BQD49" s="363"/>
      <c r="BQE49" s="255">
        <f t="shared" si="896"/>
        <v>5000</v>
      </c>
      <c r="BQF49" s="363"/>
      <c r="BQG49" s="255">
        <f t="shared" si="897"/>
        <v>5000</v>
      </c>
      <c r="BQH49" s="363"/>
      <c r="BQI49" s="255">
        <f t="shared" si="898"/>
        <v>5000</v>
      </c>
      <c r="BQJ49" s="363"/>
      <c r="BQK49" s="255">
        <f t="shared" si="899"/>
        <v>5000</v>
      </c>
      <c r="BQL49" s="363"/>
      <c r="BQM49" s="255">
        <f t="shared" si="900"/>
        <v>5000</v>
      </c>
      <c r="BQN49" s="363"/>
      <c r="BQO49" s="255">
        <f t="shared" si="901"/>
        <v>5000</v>
      </c>
      <c r="BQP49" s="363"/>
      <c r="BQQ49" s="255">
        <f t="shared" si="902"/>
        <v>5000</v>
      </c>
      <c r="BQR49" s="363"/>
      <c r="BQS49" s="255">
        <f t="shared" si="903"/>
        <v>5000</v>
      </c>
      <c r="BQT49" s="363"/>
      <c r="BQU49" s="255">
        <f t="shared" si="904"/>
        <v>5000</v>
      </c>
      <c r="BQV49" s="363"/>
      <c r="BQW49" s="255">
        <f t="shared" si="905"/>
        <v>5000</v>
      </c>
      <c r="BQX49" s="363"/>
      <c r="BQY49" s="255">
        <f t="shared" si="906"/>
        <v>5000</v>
      </c>
      <c r="BQZ49" s="363"/>
      <c r="BRA49" s="255">
        <f t="shared" si="907"/>
        <v>5000</v>
      </c>
      <c r="BRB49" s="363"/>
      <c r="BRC49" s="255">
        <f t="shared" si="908"/>
        <v>5000</v>
      </c>
      <c r="BRD49" s="363"/>
      <c r="BRE49" s="255">
        <f t="shared" si="909"/>
        <v>5000</v>
      </c>
      <c r="BRF49" s="363"/>
      <c r="BRG49" s="255">
        <f t="shared" si="910"/>
        <v>5000</v>
      </c>
      <c r="BRH49" s="363"/>
      <c r="BRI49" s="255">
        <f t="shared" si="911"/>
        <v>5000</v>
      </c>
      <c r="BRJ49" s="363"/>
      <c r="BRK49" s="255">
        <f t="shared" si="912"/>
        <v>5000</v>
      </c>
      <c r="BRL49" s="363"/>
      <c r="BRM49" s="255">
        <f t="shared" si="913"/>
        <v>5000</v>
      </c>
      <c r="BRN49" s="363"/>
      <c r="BRO49" s="255">
        <f t="shared" si="914"/>
        <v>5000</v>
      </c>
      <c r="BRP49" s="363"/>
      <c r="BRQ49" s="255">
        <f t="shared" si="915"/>
        <v>5000</v>
      </c>
      <c r="BRR49" s="363"/>
      <c r="BRS49" s="255">
        <f t="shared" si="916"/>
        <v>5000</v>
      </c>
      <c r="BRT49" s="363"/>
      <c r="BRU49" s="255">
        <f t="shared" si="917"/>
        <v>5000</v>
      </c>
      <c r="BRV49" s="363"/>
      <c r="BRW49" s="255">
        <f t="shared" si="918"/>
        <v>5000</v>
      </c>
      <c r="BRX49" s="363"/>
      <c r="BRY49" s="255">
        <f t="shared" si="919"/>
        <v>5000</v>
      </c>
      <c r="BRZ49" s="363"/>
      <c r="BSA49" s="255">
        <f t="shared" si="920"/>
        <v>5000</v>
      </c>
      <c r="BSB49" s="363"/>
      <c r="BSC49" s="255">
        <f t="shared" si="921"/>
        <v>5000</v>
      </c>
      <c r="BSD49" s="363"/>
      <c r="BSE49" s="255">
        <f t="shared" si="922"/>
        <v>5000</v>
      </c>
      <c r="BSF49" s="363"/>
      <c r="BSG49" s="255">
        <f t="shared" si="923"/>
        <v>5000</v>
      </c>
      <c r="BSH49" s="363"/>
      <c r="BSI49" s="255">
        <f t="shared" si="924"/>
        <v>5000</v>
      </c>
      <c r="BSJ49" s="363"/>
      <c r="BSK49" s="255">
        <f t="shared" si="925"/>
        <v>5000</v>
      </c>
      <c r="BSL49" s="363"/>
      <c r="BSM49" s="255">
        <f t="shared" si="926"/>
        <v>5000</v>
      </c>
      <c r="BSN49" s="363"/>
      <c r="BSO49" s="255">
        <f t="shared" si="927"/>
        <v>5000</v>
      </c>
      <c r="BSP49" s="363"/>
      <c r="BSQ49" s="255">
        <f t="shared" si="928"/>
        <v>5000</v>
      </c>
      <c r="BSR49" s="363"/>
      <c r="BSS49" s="255">
        <f t="shared" si="929"/>
        <v>5000</v>
      </c>
      <c r="BST49" s="363"/>
      <c r="BSU49" s="255">
        <f t="shared" si="930"/>
        <v>5000</v>
      </c>
      <c r="BSV49" s="363"/>
      <c r="BSW49" s="255">
        <f t="shared" si="931"/>
        <v>5000</v>
      </c>
      <c r="BSX49" s="363"/>
      <c r="BSY49" s="255">
        <f t="shared" si="932"/>
        <v>5000</v>
      </c>
      <c r="BSZ49" s="363"/>
      <c r="BTA49" s="255">
        <f t="shared" si="933"/>
        <v>5000</v>
      </c>
      <c r="BTB49" s="363"/>
      <c r="BTC49" s="255">
        <f t="shared" si="934"/>
        <v>5000</v>
      </c>
      <c r="BTD49" s="363"/>
      <c r="BTE49" s="255">
        <f t="shared" si="935"/>
        <v>5000</v>
      </c>
      <c r="BTF49" s="363"/>
      <c r="BTG49" s="255">
        <f t="shared" si="936"/>
        <v>5000</v>
      </c>
      <c r="BTH49" s="363"/>
      <c r="BTI49" s="255">
        <f t="shared" si="937"/>
        <v>5000</v>
      </c>
      <c r="BTJ49" s="363"/>
      <c r="BTK49" s="255">
        <f t="shared" si="938"/>
        <v>5000</v>
      </c>
      <c r="BTL49" s="363"/>
      <c r="BTM49" s="255">
        <f t="shared" si="939"/>
        <v>5000</v>
      </c>
      <c r="BTN49" s="363"/>
      <c r="BTO49" s="255">
        <f t="shared" si="940"/>
        <v>5000</v>
      </c>
      <c r="BTP49" s="363"/>
      <c r="BTQ49" s="255">
        <f t="shared" si="941"/>
        <v>5000</v>
      </c>
      <c r="BTR49" s="363"/>
      <c r="BTS49" s="255">
        <f t="shared" si="942"/>
        <v>5000</v>
      </c>
      <c r="BTT49" s="363"/>
      <c r="BTU49" s="255">
        <f t="shared" si="943"/>
        <v>5000</v>
      </c>
      <c r="BTV49" s="363"/>
      <c r="BTW49" s="255">
        <f t="shared" si="944"/>
        <v>5000</v>
      </c>
      <c r="BTX49" s="363"/>
      <c r="BTY49" s="255">
        <f t="shared" si="945"/>
        <v>5000</v>
      </c>
      <c r="BTZ49" s="363"/>
      <c r="BUA49" s="255">
        <f t="shared" si="946"/>
        <v>5000</v>
      </c>
      <c r="BUB49" s="363"/>
      <c r="BUC49" s="255">
        <f t="shared" si="947"/>
        <v>5000</v>
      </c>
      <c r="BUD49" s="363"/>
      <c r="BUE49" s="255">
        <f t="shared" si="948"/>
        <v>5000</v>
      </c>
      <c r="BUF49" s="363"/>
      <c r="BUG49" s="255">
        <f t="shared" si="949"/>
        <v>5000</v>
      </c>
      <c r="BUH49" s="363"/>
      <c r="BUI49" s="255">
        <f t="shared" si="950"/>
        <v>5000</v>
      </c>
      <c r="BUJ49" s="363"/>
      <c r="BUK49" s="255">
        <f t="shared" si="951"/>
        <v>5000</v>
      </c>
      <c r="BUL49" s="363"/>
      <c r="BUM49" s="255">
        <f t="shared" si="952"/>
        <v>5000</v>
      </c>
      <c r="BUN49" s="363"/>
      <c r="BUO49" s="255">
        <f t="shared" si="953"/>
        <v>5000</v>
      </c>
      <c r="BUP49" s="363"/>
      <c r="BUQ49" s="255">
        <f t="shared" si="954"/>
        <v>5000</v>
      </c>
      <c r="BUR49" s="363"/>
      <c r="BUS49" s="255">
        <f t="shared" si="955"/>
        <v>5000</v>
      </c>
      <c r="BUT49" s="363"/>
      <c r="BUU49" s="255">
        <f t="shared" si="956"/>
        <v>5000</v>
      </c>
      <c r="BUV49" s="363"/>
      <c r="BUW49" s="255">
        <f t="shared" si="957"/>
        <v>5000</v>
      </c>
      <c r="BUX49" s="363"/>
      <c r="BUY49" s="255">
        <f t="shared" si="958"/>
        <v>5000</v>
      </c>
      <c r="BUZ49" s="363"/>
      <c r="BVA49" s="255">
        <f t="shared" si="959"/>
        <v>5000</v>
      </c>
      <c r="BVB49" s="363"/>
      <c r="BVC49" s="255">
        <f t="shared" si="960"/>
        <v>5000</v>
      </c>
      <c r="BVD49" s="363"/>
      <c r="BVE49" s="255">
        <f t="shared" si="961"/>
        <v>5000</v>
      </c>
      <c r="BVF49" s="363"/>
      <c r="BVG49" s="255">
        <f t="shared" si="962"/>
        <v>5000</v>
      </c>
      <c r="BVH49" s="363"/>
      <c r="BVI49" s="255">
        <f t="shared" si="963"/>
        <v>5000</v>
      </c>
      <c r="BVJ49" s="363"/>
      <c r="BVK49" s="255">
        <f t="shared" si="964"/>
        <v>5000</v>
      </c>
      <c r="BVL49" s="363"/>
      <c r="BVM49" s="255">
        <f t="shared" si="965"/>
        <v>5000</v>
      </c>
      <c r="BVN49" s="363"/>
      <c r="BVO49" s="255">
        <f t="shared" si="966"/>
        <v>5000</v>
      </c>
      <c r="BVP49" s="363"/>
      <c r="BVQ49" s="255">
        <f t="shared" si="967"/>
        <v>5000</v>
      </c>
      <c r="BVR49" s="363"/>
      <c r="BVS49" s="255">
        <f t="shared" si="968"/>
        <v>5000</v>
      </c>
      <c r="BVT49" s="363"/>
      <c r="BVU49" s="255">
        <f t="shared" si="969"/>
        <v>5000</v>
      </c>
      <c r="BVV49" s="363"/>
      <c r="BVW49" s="255">
        <f t="shared" si="970"/>
        <v>5000</v>
      </c>
      <c r="BVX49" s="363"/>
      <c r="BVY49" s="255">
        <f t="shared" si="971"/>
        <v>5000</v>
      </c>
      <c r="BVZ49" s="363"/>
      <c r="BWA49" s="255">
        <f t="shared" si="972"/>
        <v>5000</v>
      </c>
      <c r="BWB49" s="363"/>
      <c r="BWC49" s="255">
        <f t="shared" si="973"/>
        <v>5000</v>
      </c>
      <c r="BWD49" s="363"/>
      <c r="BWE49" s="255">
        <f t="shared" si="974"/>
        <v>5000</v>
      </c>
      <c r="BWF49" s="363"/>
      <c r="BWG49" s="255">
        <f t="shared" si="975"/>
        <v>5000</v>
      </c>
      <c r="BWH49" s="363"/>
      <c r="BWI49" s="255">
        <f t="shared" si="976"/>
        <v>5000</v>
      </c>
      <c r="BWJ49" s="363"/>
      <c r="BWK49" s="255">
        <f t="shared" si="977"/>
        <v>5000</v>
      </c>
      <c r="BWL49" s="363"/>
      <c r="BWM49" s="255">
        <f t="shared" si="978"/>
        <v>5000</v>
      </c>
      <c r="BWN49" s="363"/>
      <c r="BWO49" s="255">
        <f t="shared" si="979"/>
        <v>5000</v>
      </c>
      <c r="BWP49" s="363"/>
      <c r="BWQ49" s="255">
        <f t="shared" si="980"/>
        <v>5000</v>
      </c>
      <c r="BWR49" s="363"/>
      <c r="BWS49" s="255">
        <f t="shared" si="981"/>
        <v>5000</v>
      </c>
      <c r="BWT49" s="363"/>
      <c r="BWU49" s="255">
        <f t="shared" si="982"/>
        <v>5000</v>
      </c>
      <c r="BWV49" s="363"/>
      <c r="BWW49" s="255">
        <f t="shared" si="983"/>
        <v>5000</v>
      </c>
      <c r="BWX49" s="363"/>
      <c r="BWY49" s="255">
        <f t="shared" si="984"/>
        <v>5000</v>
      </c>
      <c r="BWZ49" s="363"/>
      <c r="BXA49" s="255">
        <f t="shared" si="985"/>
        <v>5000</v>
      </c>
      <c r="BXB49" s="363"/>
      <c r="BXC49" s="255">
        <f t="shared" si="986"/>
        <v>5000</v>
      </c>
      <c r="BXD49" s="363"/>
      <c r="BXE49" s="255">
        <f t="shared" si="987"/>
        <v>5000</v>
      </c>
      <c r="BXF49" s="363"/>
      <c r="BXG49" s="255">
        <f t="shared" si="988"/>
        <v>5000</v>
      </c>
      <c r="BXH49" s="363"/>
      <c r="BXI49" s="255">
        <f t="shared" si="989"/>
        <v>5000</v>
      </c>
      <c r="BXJ49" s="363"/>
      <c r="BXK49" s="255">
        <f t="shared" si="990"/>
        <v>5000</v>
      </c>
      <c r="BXL49" s="363"/>
      <c r="BXM49" s="255">
        <f t="shared" si="991"/>
        <v>5000</v>
      </c>
      <c r="BXN49" s="363"/>
      <c r="BXO49" s="255">
        <f t="shared" si="992"/>
        <v>5000</v>
      </c>
      <c r="BXP49" s="363"/>
      <c r="BXQ49" s="255">
        <f t="shared" si="993"/>
        <v>5000</v>
      </c>
      <c r="BXR49" s="363"/>
      <c r="BXS49" s="255">
        <f t="shared" si="994"/>
        <v>5000</v>
      </c>
      <c r="BXT49" s="363"/>
      <c r="BXU49" s="255">
        <f t="shared" si="995"/>
        <v>5000</v>
      </c>
      <c r="BXV49" s="363"/>
      <c r="BXW49" s="255">
        <f t="shared" si="996"/>
        <v>5000</v>
      </c>
      <c r="BXX49" s="363"/>
      <c r="BXY49" s="255">
        <f t="shared" si="997"/>
        <v>5000</v>
      </c>
      <c r="BXZ49" s="363"/>
      <c r="BYA49" s="255">
        <f t="shared" si="998"/>
        <v>5000</v>
      </c>
      <c r="BYB49" s="363"/>
      <c r="BYC49" s="255">
        <f t="shared" si="999"/>
        <v>5000</v>
      </c>
      <c r="BYD49" s="363"/>
      <c r="BYE49" s="255">
        <f t="shared" si="1000"/>
        <v>5000</v>
      </c>
      <c r="BYF49" s="363"/>
      <c r="BYG49" s="255">
        <f t="shared" si="1001"/>
        <v>5000</v>
      </c>
      <c r="BYH49" s="363"/>
      <c r="BYI49" s="255">
        <f t="shared" si="1002"/>
        <v>5000</v>
      </c>
      <c r="BYJ49" s="363"/>
      <c r="BYK49" s="255">
        <f t="shared" si="1003"/>
        <v>5000</v>
      </c>
      <c r="BYL49" s="363"/>
      <c r="BYM49" s="255">
        <f t="shared" si="1004"/>
        <v>5000</v>
      </c>
      <c r="BYN49" s="363"/>
      <c r="BYO49" s="255">
        <f t="shared" si="1005"/>
        <v>5000</v>
      </c>
      <c r="BYP49" s="363"/>
      <c r="BYQ49" s="255">
        <f t="shared" si="1006"/>
        <v>5000</v>
      </c>
      <c r="BYR49" s="363"/>
      <c r="BYS49" s="255">
        <f t="shared" si="1007"/>
        <v>5000</v>
      </c>
      <c r="BYT49" s="363"/>
      <c r="BYU49" s="255">
        <f t="shared" si="1008"/>
        <v>5000</v>
      </c>
      <c r="BYV49" s="363"/>
      <c r="BYW49" s="255">
        <f t="shared" si="1009"/>
        <v>5000</v>
      </c>
      <c r="BYX49" s="363"/>
      <c r="BYY49" s="255">
        <f t="shared" si="1010"/>
        <v>5000</v>
      </c>
      <c r="BYZ49" s="363"/>
      <c r="BZA49" s="255">
        <f t="shared" si="1011"/>
        <v>5000</v>
      </c>
      <c r="BZB49" s="363"/>
      <c r="BZC49" s="255">
        <f t="shared" si="1012"/>
        <v>5000</v>
      </c>
      <c r="BZD49" s="363"/>
      <c r="BZE49" s="255">
        <f t="shared" si="1013"/>
        <v>5000</v>
      </c>
      <c r="BZF49" s="363"/>
      <c r="BZG49" s="255">
        <f t="shared" si="1014"/>
        <v>5000</v>
      </c>
      <c r="BZH49" s="363"/>
      <c r="BZI49" s="255">
        <f t="shared" si="1015"/>
        <v>5000</v>
      </c>
      <c r="BZJ49" s="363"/>
      <c r="BZK49" s="255">
        <f t="shared" si="1016"/>
        <v>5000</v>
      </c>
      <c r="BZL49" s="363"/>
      <c r="BZM49" s="255">
        <f t="shared" si="1017"/>
        <v>5000</v>
      </c>
      <c r="BZN49" s="363"/>
      <c r="BZO49" s="255">
        <f t="shared" si="1018"/>
        <v>5000</v>
      </c>
      <c r="BZP49" s="363"/>
      <c r="BZQ49" s="255">
        <f t="shared" si="1019"/>
        <v>5000</v>
      </c>
      <c r="BZR49" s="363"/>
      <c r="BZS49" s="255">
        <f t="shared" si="1020"/>
        <v>5000</v>
      </c>
      <c r="BZT49" s="363"/>
      <c r="BZU49" s="255">
        <f t="shared" si="1021"/>
        <v>5000</v>
      </c>
      <c r="BZV49" s="363"/>
      <c r="BZW49" s="255">
        <f t="shared" si="1022"/>
        <v>5000</v>
      </c>
      <c r="BZX49" s="363"/>
      <c r="BZY49" s="255">
        <f t="shared" si="1023"/>
        <v>5000</v>
      </c>
      <c r="BZZ49" s="363"/>
      <c r="CAA49" s="255">
        <f t="shared" si="1024"/>
        <v>5000</v>
      </c>
      <c r="CAB49" s="363"/>
      <c r="CAC49" s="255">
        <f t="shared" si="1025"/>
        <v>5000</v>
      </c>
      <c r="CAD49" s="363"/>
      <c r="CAE49" s="255">
        <f t="shared" si="1026"/>
        <v>5000</v>
      </c>
      <c r="CAF49" s="363"/>
      <c r="CAG49" s="255">
        <f t="shared" si="1027"/>
        <v>5000</v>
      </c>
      <c r="CAH49" s="363"/>
      <c r="CAI49" s="255">
        <f t="shared" si="1028"/>
        <v>5000</v>
      </c>
      <c r="CAJ49" s="363"/>
      <c r="CAK49" s="255">
        <f t="shared" si="1029"/>
        <v>5000</v>
      </c>
      <c r="CAL49" s="363"/>
      <c r="CAM49" s="255">
        <f t="shared" si="1030"/>
        <v>5000</v>
      </c>
      <c r="CAN49" s="363"/>
      <c r="CAO49" s="255">
        <f t="shared" si="1031"/>
        <v>5000</v>
      </c>
      <c r="CAP49" s="363"/>
      <c r="CAQ49" s="255">
        <f t="shared" si="1032"/>
        <v>5000</v>
      </c>
      <c r="CAR49" s="363"/>
      <c r="CAS49" s="255">
        <f t="shared" si="1033"/>
        <v>5000</v>
      </c>
      <c r="CAT49" s="363"/>
      <c r="CAU49" s="255">
        <f t="shared" si="1034"/>
        <v>5000</v>
      </c>
      <c r="CAV49" s="363"/>
      <c r="CAW49" s="255">
        <f t="shared" si="1035"/>
        <v>5000</v>
      </c>
      <c r="CAX49" s="363"/>
      <c r="CAY49" s="255">
        <f t="shared" si="1036"/>
        <v>5000</v>
      </c>
      <c r="CAZ49" s="363"/>
      <c r="CBA49" s="255">
        <f t="shared" si="1037"/>
        <v>5000</v>
      </c>
      <c r="CBB49" s="363"/>
      <c r="CBC49" s="255">
        <f t="shared" si="1038"/>
        <v>5000</v>
      </c>
      <c r="CBD49" s="363"/>
      <c r="CBE49" s="255">
        <f t="shared" si="1039"/>
        <v>5000</v>
      </c>
      <c r="CBF49" s="363"/>
      <c r="CBG49" s="255">
        <f t="shared" si="1040"/>
        <v>5000</v>
      </c>
      <c r="CBH49" s="363"/>
      <c r="CBI49" s="255">
        <f t="shared" si="1041"/>
        <v>5000</v>
      </c>
      <c r="CBJ49" s="363"/>
      <c r="CBK49" s="255">
        <f t="shared" si="1042"/>
        <v>5000</v>
      </c>
      <c r="CBL49" s="363"/>
      <c r="CBM49" s="255">
        <f t="shared" si="1043"/>
        <v>5000</v>
      </c>
      <c r="CBN49" s="363"/>
      <c r="CBO49" s="255">
        <f t="shared" si="1044"/>
        <v>5000</v>
      </c>
      <c r="CBP49" s="363"/>
      <c r="CBQ49" s="255">
        <f t="shared" si="1045"/>
        <v>5000</v>
      </c>
      <c r="CBR49" s="363"/>
      <c r="CBS49" s="255">
        <f t="shared" si="1046"/>
        <v>5000</v>
      </c>
      <c r="CBT49" s="363"/>
      <c r="CBU49" s="255">
        <f t="shared" si="1047"/>
        <v>5000</v>
      </c>
      <c r="CBV49" s="363"/>
      <c r="CBW49" s="255">
        <f t="shared" si="1048"/>
        <v>5000</v>
      </c>
      <c r="CBX49" s="363"/>
      <c r="CBY49" s="255">
        <f t="shared" si="1049"/>
        <v>5000</v>
      </c>
      <c r="CBZ49" s="363"/>
      <c r="CCA49" s="255">
        <f t="shared" si="1050"/>
        <v>5000</v>
      </c>
      <c r="CCB49" s="363"/>
      <c r="CCC49" s="255">
        <f t="shared" si="1051"/>
        <v>5000</v>
      </c>
      <c r="CCD49" s="363"/>
      <c r="CCE49" s="255">
        <f t="shared" si="1052"/>
        <v>5000</v>
      </c>
      <c r="CCF49" s="363"/>
      <c r="CCG49" s="255">
        <f t="shared" si="1053"/>
        <v>5000</v>
      </c>
      <c r="CCH49" s="363"/>
      <c r="CCI49" s="255">
        <f t="shared" si="1054"/>
        <v>5000</v>
      </c>
      <c r="CCJ49" s="363"/>
      <c r="CCK49" s="255">
        <f t="shared" si="1055"/>
        <v>5000</v>
      </c>
      <c r="CCL49" s="363"/>
      <c r="CCM49" s="255">
        <f t="shared" si="1056"/>
        <v>5000</v>
      </c>
      <c r="CCN49" s="363"/>
      <c r="CCO49" s="255">
        <f t="shared" si="1057"/>
        <v>5000</v>
      </c>
      <c r="CCP49" s="363"/>
      <c r="CCQ49" s="255">
        <f t="shared" si="1058"/>
        <v>5000</v>
      </c>
      <c r="CCR49" s="363"/>
      <c r="CCS49" s="255">
        <f t="shared" si="1059"/>
        <v>5000</v>
      </c>
      <c r="CCT49" s="363"/>
      <c r="CCU49" s="255">
        <f t="shared" si="1060"/>
        <v>5000</v>
      </c>
      <c r="CCV49" s="363"/>
      <c r="CCW49" s="255">
        <f t="shared" si="1061"/>
        <v>5000</v>
      </c>
      <c r="CCX49" s="363"/>
      <c r="CCY49" s="255">
        <f t="shared" si="1062"/>
        <v>5000</v>
      </c>
      <c r="CCZ49" s="363"/>
      <c r="CDA49" s="255">
        <f t="shared" si="1063"/>
        <v>5000</v>
      </c>
      <c r="CDB49" s="363"/>
      <c r="CDC49" s="255">
        <f t="shared" si="1064"/>
        <v>5000</v>
      </c>
      <c r="CDD49" s="363"/>
      <c r="CDE49" s="255">
        <f t="shared" si="1065"/>
        <v>5000</v>
      </c>
      <c r="CDF49" s="363"/>
      <c r="CDG49" s="255">
        <f t="shared" si="1066"/>
        <v>5000</v>
      </c>
      <c r="CDH49" s="363"/>
      <c r="CDI49" s="255">
        <f t="shared" si="1067"/>
        <v>5000</v>
      </c>
      <c r="CDJ49" s="363"/>
      <c r="CDK49" s="255">
        <f t="shared" si="1068"/>
        <v>5000</v>
      </c>
      <c r="CDL49" s="363"/>
      <c r="CDM49" s="255">
        <f t="shared" si="1069"/>
        <v>5000</v>
      </c>
      <c r="CDN49" s="363"/>
      <c r="CDO49" s="255">
        <f t="shared" si="1070"/>
        <v>5000</v>
      </c>
      <c r="CDP49" s="363"/>
      <c r="CDQ49" s="255">
        <f t="shared" si="1071"/>
        <v>5000</v>
      </c>
      <c r="CDR49" s="363"/>
      <c r="CDS49" s="255">
        <f t="shared" si="1072"/>
        <v>5000</v>
      </c>
      <c r="CDT49" s="363"/>
      <c r="CDU49" s="255">
        <f t="shared" si="1073"/>
        <v>5000</v>
      </c>
      <c r="CDV49" s="363"/>
      <c r="CDW49" s="255">
        <f t="shared" si="1074"/>
        <v>5000</v>
      </c>
      <c r="CDX49" s="363"/>
      <c r="CDY49" s="255">
        <f t="shared" si="1075"/>
        <v>5000</v>
      </c>
      <c r="CDZ49" s="363"/>
      <c r="CEA49" s="255">
        <f t="shared" si="1076"/>
        <v>5000</v>
      </c>
      <c r="CEB49" s="363"/>
      <c r="CEC49" s="255">
        <f t="shared" si="1077"/>
        <v>5000</v>
      </c>
      <c r="CED49" s="363"/>
      <c r="CEE49" s="255">
        <f t="shared" si="1078"/>
        <v>5000</v>
      </c>
      <c r="CEF49" s="363"/>
      <c r="CEG49" s="255">
        <f t="shared" si="1079"/>
        <v>5000</v>
      </c>
      <c r="CEH49" s="363"/>
      <c r="CEI49" s="255">
        <f t="shared" si="1080"/>
        <v>5000</v>
      </c>
      <c r="CEJ49" s="363"/>
      <c r="CEK49" s="255">
        <f t="shared" si="1081"/>
        <v>5000</v>
      </c>
      <c r="CEL49" s="363"/>
      <c r="CEM49" s="255">
        <f t="shared" si="1082"/>
        <v>5000</v>
      </c>
      <c r="CEN49" s="363"/>
      <c r="CEO49" s="255">
        <f t="shared" si="1083"/>
        <v>5000</v>
      </c>
      <c r="CEP49" s="363"/>
      <c r="CEQ49" s="255">
        <f t="shared" si="1084"/>
        <v>5000</v>
      </c>
      <c r="CER49" s="363"/>
      <c r="CES49" s="255">
        <f t="shared" si="1085"/>
        <v>5000</v>
      </c>
      <c r="CET49" s="363"/>
      <c r="CEU49" s="255">
        <f t="shared" si="1086"/>
        <v>5000</v>
      </c>
      <c r="CEV49" s="363"/>
      <c r="CEW49" s="255">
        <f t="shared" si="1087"/>
        <v>5000</v>
      </c>
      <c r="CEX49" s="363"/>
      <c r="CEY49" s="255">
        <f t="shared" si="1088"/>
        <v>5000</v>
      </c>
      <c r="CEZ49" s="363"/>
      <c r="CFA49" s="255">
        <f t="shared" si="1089"/>
        <v>5000</v>
      </c>
      <c r="CFB49" s="363"/>
      <c r="CFC49" s="255">
        <f t="shared" si="1090"/>
        <v>5000</v>
      </c>
      <c r="CFD49" s="363"/>
      <c r="CFE49" s="255">
        <f t="shared" si="1091"/>
        <v>5000</v>
      </c>
      <c r="CFF49" s="363"/>
      <c r="CFG49" s="255">
        <f t="shared" si="1092"/>
        <v>5000</v>
      </c>
      <c r="CFH49" s="363"/>
      <c r="CFI49" s="255">
        <f t="shared" si="1093"/>
        <v>5000</v>
      </c>
      <c r="CFJ49" s="363"/>
      <c r="CFK49" s="255">
        <f t="shared" si="1094"/>
        <v>5000</v>
      </c>
      <c r="CFL49" s="363"/>
      <c r="CFM49" s="255">
        <f t="shared" si="1095"/>
        <v>5000</v>
      </c>
      <c r="CFN49" s="363"/>
      <c r="CFO49" s="255">
        <f t="shared" si="1096"/>
        <v>5000</v>
      </c>
      <c r="CFP49" s="363"/>
      <c r="CFQ49" s="255">
        <f t="shared" si="1097"/>
        <v>5000</v>
      </c>
      <c r="CFR49" s="363"/>
      <c r="CFS49" s="255">
        <f t="shared" si="1098"/>
        <v>5000</v>
      </c>
      <c r="CFT49" s="363"/>
      <c r="CFU49" s="255">
        <f t="shared" si="1099"/>
        <v>5000</v>
      </c>
      <c r="CFV49" s="363"/>
      <c r="CFW49" s="255">
        <f t="shared" si="1100"/>
        <v>5000</v>
      </c>
      <c r="CFX49" s="363"/>
      <c r="CFY49" s="255">
        <f t="shared" si="1101"/>
        <v>5000</v>
      </c>
      <c r="CFZ49" s="363"/>
      <c r="CGA49" s="255">
        <f t="shared" si="1102"/>
        <v>5000</v>
      </c>
      <c r="CGB49" s="363"/>
      <c r="CGC49" s="255">
        <f t="shared" si="1103"/>
        <v>5000</v>
      </c>
      <c r="CGD49" s="363"/>
      <c r="CGE49" s="255">
        <f t="shared" si="1104"/>
        <v>5000</v>
      </c>
      <c r="CGF49" s="363"/>
      <c r="CGG49" s="255">
        <f t="shared" si="1105"/>
        <v>5000</v>
      </c>
      <c r="CGH49" s="363"/>
      <c r="CGI49" s="255">
        <f t="shared" si="1106"/>
        <v>5000</v>
      </c>
      <c r="CGJ49" s="363"/>
      <c r="CGK49" s="255">
        <f t="shared" si="1107"/>
        <v>5000</v>
      </c>
      <c r="CGL49" s="363"/>
      <c r="CGM49" s="255">
        <f t="shared" si="1108"/>
        <v>5000</v>
      </c>
      <c r="CGN49" s="363"/>
      <c r="CGO49" s="255">
        <f t="shared" si="1109"/>
        <v>5000</v>
      </c>
      <c r="CGP49" s="363"/>
      <c r="CGQ49" s="255">
        <f t="shared" si="1110"/>
        <v>5000</v>
      </c>
      <c r="CGR49" s="363"/>
      <c r="CGS49" s="255">
        <f t="shared" si="1111"/>
        <v>5000</v>
      </c>
      <c r="CGT49" s="363"/>
      <c r="CGU49" s="255">
        <f t="shared" si="1112"/>
        <v>5000</v>
      </c>
      <c r="CGV49" s="363"/>
      <c r="CGW49" s="255">
        <f t="shared" si="1113"/>
        <v>5000</v>
      </c>
      <c r="CGX49" s="363"/>
      <c r="CGY49" s="255">
        <f t="shared" si="1114"/>
        <v>5000</v>
      </c>
      <c r="CGZ49" s="363"/>
      <c r="CHA49" s="255">
        <f t="shared" si="1115"/>
        <v>5000</v>
      </c>
      <c r="CHB49" s="363"/>
      <c r="CHC49" s="255">
        <f t="shared" si="1116"/>
        <v>5000</v>
      </c>
      <c r="CHD49" s="363"/>
      <c r="CHE49" s="255">
        <f t="shared" si="1117"/>
        <v>5000</v>
      </c>
      <c r="CHF49" s="363"/>
      <c r="CHG49" s="255">
        <f t="shared" si="1118"/>
        <v>5000</v>
      </c>
      <c r="CHH49" s="363"/>
      <c r="CHI49" s="255">
        <f t="shared" si="1119"/>
        <v>5000</v>
      </c>
      <c r="CHJ49" s="363"/>
      <c r="CHK49" s="255">
        <f t="shared" si="1120"/>
        <v>5000</v>
      </c>
      <c r="CHL49" s="363"/>
      <c r="CHM49" s="255">
        <f t="shared" si="1121"/>
        <v>5000</v>
      </c>
      <c r="CHN49" s="363"/>
      <c r="CHO49" s="255">
        <f t="shared" si="1122"/>
        <v>5000</v>
      </c>
      <c r="CHP49" s="363"/>
      <c r="CHQ49" s="255">
        <f t="shared" si="1123"/>
        <v>5000</v>
      </c>
      <c r="CHR49" s="363"/>
      <c r="CHS49" s="255">
        <f t="shared" si="1124"/>
        <v>5000</v>
      </c>
      <c r="CHT49" s="363"/>
      <c r="CHU49" s="255">
        <f t="shared" si="1125"/>
        <v>5000</v>
      </c>
      <c r="CHV49" s="363"/>
      <c r="CHW49" s="255">
        <f t="shared" si="1126"/>
        <v>5000</v>
      </c>
      <c r="CHX49" s="363"/>
      <c r="CHY49" s="255">
        <f t="shared" si="1127"/>
        <v>5000</v>
      </c>
      <c r="CHZ49" s="363"/>
      <c r="CIA49" s="255">
        <f t="shared" si="1128"/>
        <v>5000</v>
      </c>
      <c r="CIB49" s="363"/>
      <c r="CIC49" s="255">
        <f t="shared" si="1129"/>
        <v>5000</v>
      </c>
      <c r="CID49" s="363"/>
      <c r="CIE49" s="255">
        <f t="shared" si="1130"/>
        <v>5000</v>
      </c>
      <c r="CIF49" s="363"/>
      <c r="CIG49" s="255">
        <f t="shared" si="1131"/>
        <v>5000</v>
      </c>
      <c r="CIH49" s="363"/>
      <c r="CII49" s="255">
        <f t="shared" si="1132"/>
        <v>5000</v>
      </c>
      <c r="CIJ49" s="363"/>
      <c r="CIK49" s="255">
        <f t="shared" si="1133"/>
        <v>5000</v>
      </c>
      <c r="CIL49" s="363"/>
      <c r="CIM49" s="255">
        <f t="shared" si="1134"/>
        <v>5000</v>
      </c>
      <c r="CIN49" s="363"/>
      <c r="CIO49" s="255">
        <f t="shared" si="1135"/>
        <v>5000</v>
      </c>
      <c r="CIP49" s="363"/>
      <c r="CIQ49" s="255">
        <f t="shared" si="1136"/>
        <v>5000</v>
      </c>
      <c r="CIR49" s="363"/>
      <c r="CIS49" s="255">
        <f t="shared" si="1137"/>
        <v>5000</v>
      </c>
      <c r="CIT49" s="363"/>
      <c r="CIU49" s="255">
        <f t="shared" si="1138"/>
        <v>5000</v>
      </c>
      <c r="CIV49" s="363"/>
      <c r="CIW49" s="255">
        <f t="shared" si="1139"/>
        <v>5000</v>
      </c>
      <c r="CIX49" s="363"/>
      <c r="CIY49" s="255">
        <f t="shared" si="1140"/>
        <v>5000</v>
      </c>
      <c r="CIZ49" s="363"/>
      <c r="CJA49" s="255">
        <f t="shared" si="1141"/>
        <v>5000</v>
      </c>
      <c r="CJB49" s="363"/>
      <c r="CJC49" s="255">
        <f t="shared" si="1142"/>
        <v>5000</v>
      </c>
      <c r="CJD49" s="363"/>
      <c r="CJE49" s="255">
        <f t="shared" si="1143"/>
        <v>5000</v>
      </c>
      <c r="CJF49" s="363"/>
      <c r="CJG49" s="255">
        <f t="shared" si="1144"/>
        <v>5000</v>
      </c>
      <c r="CJH49" s="363"/>
      <c r="CJI49" s="255">
        <f t="shared" si="1145"/>
        <v>5000</v>
      </c>
      <c r="CJJ49" s="363"/>
      <c r="CJK49" s="255">
        <f t="shared" si="1146"/>
        <v>5000</v>
      </c>
      <c r="CJL49" s="363"/>
      <c r="CJM49" s="255">
        <f t="shared" si="1147"/>
        <v>5000</v>
      </c>
      <c r="CJN49" s="363"/>
      <c r="CJO49" s="255">
        <f t="shared" si="1148"/>
        <v>5000</v>
      </c>
      <c r="CJP49" s="363"/>
      <c r="CJQ49" s="255">
        <f t="shared" si="1149"/>
        <v>5000</v>
      </c>
      <c r="CJR49" s="363"/>
      <c r="CJS49" s="255">
        <f t="shared" si="1150"/>
        <v>5000</v>
      </c>
      <c r="CJT49" s="363"/>
      <c r="CJU49" s="255">
        <f t="shared" si="1151"/>
        <v>5000</v>
      </c>
      <c r="CJV49" s="363"/>
      <c r="CJW49" s="255">
        <f t="shared" si="1152"/>
        <v>5000</v>
      </c>
      <c r="CJX49" s="363"/>
      <c r="CJY49" s="255">
        <f t="shared" si="1153"/>
        <v>5000</v>
      </c>
      <c r="CJZ49" s="363"/>
      <c r="CKA49" s="255">
        <f t="shared" si="1154"/>
        <v>5000</v>
      </c>
      <c r="CKB49" s="363"/>
      <c r="CKC49" s="255">
        <f t="shared" si="1155"/>
        <v>5000</v>
      </c>
      <c r="CKD49" s="363"/>
      <c r="CKE49" s="255">
        <f t="shared" si="1156"/>
        <v>5000</v>
      </c>
      <c r="CKF49" s="363"/>
      <c r="CKG49" s="255">
        <f t="shared" si="1157"/>
        <v>5000</v>
      </c>
      <c r="CKH49" s="363"/>
      <c r="CKI49" s="255">
        <f t="shared" si="1158"/>
        <v>5000</v>
      </c>
      <c r="CKJ49" s="363"/>
      <c r="CKK49" s="255">
        <f t="shared" si="1159"/>
        <v>5000</v>
      </c>
      <c r="CKL49" s="363"/>
      <c r="CKM49" s="255">
        <f t="shared" si="1160"/>
        <v>5000</v>
      </c>
      <c r="CKN49" s="363"/>
      <c r="CKO49" s="255">
        <f t="shared" si="1161"/>
        <v>5000</v>
      </c>
      <c r="CKP49" s="363"/>
      <c r="CKQ49" s="255">
        <f t="shared" si="1162"/>
        <v>5000</v>
      </c>
      <c r="CKR49" s="363"/>
      <c r="CKS49" s="255">
        <f t="shared" si="1163"/>
        <v>5000</v>
      </c>
      <c r="CKT49" s="363"/>
      <c r="CKU49" s="255">
        <f t="shared" si="1164"/>
        <v>5000</v>
      </c>
      <c r="CKV49" s="363"/>
      <c r="CKW49" s="255">
        <f t="shared" si="1165"/>
        <v>5000</v>
      </c>
      <c r="CKX49" s="363"/>
      <c r="CKY49" s="255">
        <f t="shared" si="1166"/>
        <v>5000</v>
      </c>
      <c r="CKZ49" s="363"/>
      <c r="CLA49" s="255">
        <f t="shared" si="1167"/>
        <v>5000</v>
      </c>
      <c r="CLB49" s="363"/>
      <c r="CLC49" s="255">
        <f t="shared" si="1168"/>
        <v>5000</v>
      </c>
      <c r="CLD49" s="363"/>
      <c r="CLE49" s="255">
        <f t="shared" si="1169"/>
        <v>5000</v>
      </c>
      <c r="CLF49" s="363"/>
      <c r="CLG49" s="255">
        <f t="shared" si="1170"/>
        <v>5000</v>
      </c>
      <c r="CLH49" s="363"/>
      <c r="CLI49" s="255">
        <f t="shared" si="1171"/>
        <v>5000</v>
      </c>
      <c r="CLJ49" s="363"/>
      <c r="CLK49" s="255">
        <f t="shared" si="1172"/>
        <v>5000</v>
      </c>
      <c r="CLL49" s="363"/>
      <c r="CLM49" s="255">
        <f t="shared" si="1173"/>
        <v>5000</v>
      </c>
      <c r="CLN49" s="363"/>
      <c r="CLO49" s="255">
        <f t="shared" si="1174"/>
        <v>5000</v>
      </c>
      <c r="CLP49" s="363"/>
      <c r="CLQ49" s="255">
        <f t="shared" si="1175"/>
        <v>5000</v>
      </c>
      <c r="CLR49" s="363"/>
      <c r="CLS49" s="255">
        <f t="shared" si="1176"/>
        <v>5000</v>
      </c>
      <c r="CLT49" s="363"/>
      <c r="CLU49" s="255">
        <f t="shared" si="1177"/>
        <v>5000</v>
      </c>
      <c r="CLV49" s="363"/>
      <c r="CLW49" s="255">
        <f t="shared" si="1178"/>
        <v>5000</v>
      </c>
      <c r="CLX49" s="363"/>
      <c r="CLY49" s="255">
        <f t="shared" si="1179"/>
        <v>5000</v>
      </c>
      <c r="CLZ49" s="363"/>
      <c r="CMA49" s="255">
        <f t="shared" si="1180"/>
        <v>5000</v>
      </c>
      <c r="CMB49" s="363"/>
      <c r="CMC49" s="255">
        <f t="shared" si="1181"/>
        <v>5000</v>
      </c>
      <c r="CMD49" s="363"/>
      <c r="CME49" s="255">
        <f t="shared" si="1182"/>
        <v>5000</v>
      </c>
      <c r="CMF49" s="363"/>
      <c r="CMG49" s="255">
        <f t="shared" si="1183"/>
        <v>5000</v>
      </c>
      <c r="CMH49" s="363"/>
      <c r="CMI49" s="255">
        <f t="shared" si="1184"/>
        <v>5000</v>
      </c>
      <c r="CMJ49" s="363"/>
      <c r="CMK49" s="255">
        <f t="shared" si="1185"/>
        <v>5000</v>
      </c>
      <c r="CML49" s="363"/>
      <c r="CMM49" s="255">
        <f t="shared" si="1186"/>
        <v>5000</v>
      </c>
      <c r="CMN49" s="363"/>
      <c r="CMO49" s="255">
        <f t="shared" si="1187"/>
        <v>5000</v>
      </c>
      <c r="CMP49" s="363"/>
      <c r="CMQ49" s="255">
        <f t="shared" si="1188"/>
        <v>5000</v>
      </c>
      <c r="CMR49" s="363"/>
      <c r="CMS49" s="255">
        <f t="shared" si="1189"/>
        <v>5000</v>
      </c>
      <c r="CMT49" s="363"/>
      <c r="CMU49" s="255">
        <f t="shared" si="1190"/>
        <v>5000</v>
      </c>
      <c r="CMV49" s="363"/>
      <c r="CMW49" s="255">
        <f t="shared" si="1191"/>
        <v>5000</v>
      </c>
      <c r="CMX49" s="363"/>
      <c r="CMY49" s="255">
        <f t="shared" si="1192"/>
        <v>5000</v>
      </c>
      <c r="CMZ49" s="363"/>
      <c r="CNA49" s="255">
        <f t="shared" si="1193"/>
        <v>5000</v>
      </c>
      <c r="CNB49" s="363"/>
      <c r="CNC49" s="255">
        <f t="shared" si="1194"/>
        <v>5000</v>
      </c>
      <c r="CND49" s="363"/>
      <c r="CNE49" s="255">
        <f t="shared" si="1195"/>
        <v>5000</v>
      </c>
      <c r="CNF49" s="363"/>
      <c r="CNG49" s="255">
        <f t="shared" si="1196"/>
        <v>5000</v>
      </c>
      <c r="CNH49" s="363"/>
      <c r="CNI49" s="255">
        <f t="shared" si="1197"/>
        <v>5000</v>
      </c>
      <c r="CNJ49" s="363"/>
      <c r="CNK49" s="255">
        <f t="shared" si="1198"/>
        <v>5000</v>
      </c>
      <c r="CNL49" s="363"/>
      <c r="CNM49" s="255">
        <f t="shared" si="1199"/>
        <v>5000</v>
      </c>
      <c r="CNN49" s="363"/>
      <c r="CNO49" s="255">
        <f t="shared" si="1200"/>
        <v>5000</v>
      </c>
      <c r="CNP49" s="363"/>
      <c r="CNQ49" s="255">
        <f t="shared" si="1201"/>
        <v>5000</v>
      </c>
      <c r="CNR49" s="363"/>
      <c r="CNS49" s="255">
        <f t="shared" si="1202"/>
        <v>5000</v>
      </c>
      <c r="CNT49" s="363"/>
      <c r="CNU49" s="255">
        <f t="shared" si="1203"/>
        <v>5000</v>
      </c>
      <c r="CNV49" s="363"/>
      <c r="CNW49" s="255">
        <f t="shared" si="1204"/>
        <v>5000</v>
      </c>
      <c r="CNX49" s="363"/>
      <c r="CNY49" s="255">
        <f t="shared" si="1205"/>
        <v>5000</v>
      </c>
      <c r="CNZ49" s="363"/>
      <c r="COA49" s="255">
        <f t="shared" si="1206"/>
        <v>5000</v>
      </c>
      <c r="COB49" s="363"/>
      <c r="COC49" s="255">
        <f t="shared" si="1207"/>
        <v>5000</v>
      </c>
      <c r="COD49" s="363"/>
      <c r="COE49" s="255">
        <f t="shared" si="1208"/>
        <v>5000</v>
      </c>
      <c r="COF49" s="363"/>
      <c r="COG49" s="255">
        <f t="shared" si="1209"/>
        <v>5000</v>
      </c>
      <c r="COH49" s="363"/>
      <c r="COI49" s="255">
        <f t="shared" si="1210"/>
        <v>5000</v>
      </c>
      <c r="COJ49" s="363"/>
      <c r="COK49" s="255">
        <f t="shared" si="1211"/>
        <v>5000</v>
      </c>
      <c r="COL49" s="363"/>
      <c r="COM49" s="255">
        <f t="shared" si="1212"/>
        <v>5000</v>
      </c>
      <c r="CON49" s="363"/>
      <c r="COO49" s="255">
        <f t="shared" si="1213"/>
        <v>5000</v>
      </c>
      <c r="COP49" s="363"/>
      <c r="COQ49" s="255">
        <f t="shared" si="1214"/>
        <v>5000</v>
      </c>
      <c r="COR49" s="363"/>
      <c r="COS49" s="255">
        <f t="shared" si="1215"/>
        <v>5000</v>
      </c>
      <c r="COT49" s="363"/>
      <c r="COU49" s="255">
        <f t="shared" si="1216"/>
        <v>5000</v>
      </c>
      <c r="COV49" s="363"/>
      <c r="COW49" s="255">
        <f t="shared" si="1217"/>
        <v>5000</v>
      </c>
      <c r="COX49" s="363"/>
      <c r="COY49" s="255">
        <f t="shared" si="1218"/>
        <v>5000</v>
      </c>
      <c r="COZ49" s="363"/>
      <c r="CPA49" s="255">
        <f t="shared" si="1219"/>
        <v>5000</v>
      </c>
      <c r="CPB49" s="363"/>
      <c r="CPC49" s="255">
        <f t="shared" si="1220"/>
        <v>5000</v>
      </c>
      <c r="CPD49" s="363"/>
      <c r="CPE49" s="255">
        <f t="shared" si="1221"/>
        <v>5000</v>
      </c>
      <c r="CPF49" s="363"/>
      <c r="CPG49" s="255">
        <f t="shared" si="1222"/>
        <v>5000</v>
      </c>
      <c r="CPH49" s="363"/>
      <c r="CPI49" s="255">
        <f t="shared" si="1223"/>
        <v>5000</v>
      </c>
      <c r="CPJ49" s="363"/>
      <c r="CPK49" s="255">
        <f t="shared" si="1224"/>
        <v>5000</v>
      </c>
      <c r="CPL49" s="363"/>
      <c r="CPM49" s="255">
        <f t="shared" si="1225"/>
        <v>5000</v>
      </c>
      <c r="CPN49" s="363"/>
      <c r="CPO49" s="255">
        <f t="shared" si="1226"/>
        <v>5000</v>
      </c>
      <c r="CPP49" s="363"/>
      <c r="CPQ49" s="255">
        <f t="shared" si="1227"/>
        <v>5000</v>
      </c>
      <c r="CPR49" s="363"/>
      <c r="CPS49" s="255">
        <f t="shared" si="1228"/>
        <v>5000</v>
      </c>
      <c r="CPT49" s="363"/>
      <c r="CPU49" s="255">
        <f t="shared" si="1229"/>
        <v>5000</v>
      </c>
      <c r="CPV49" s="363"/>
      <c r="CPW49" s="255">
        <f t="shared" si="1230"/>
        <v>5000</v>
      </c>
      <c r="CPX49" s="363"/>
      <c r="CPY49" s="255">
        <f t="shared" si="1231"/>
        <v>5000</v>
      </c>
      <c r="CPZ49" s="363"/>
      <c r="CQA49" s="255">
        <f t="shared" si="1232"/>
        <v>5000</v>
      </c>
      <c r="CQB49" s="363"/>
      <c r="CQC49" s="255">
        <f t="shared" si="1233"/>
        <v>5000</v>
      </c>
      <c r="CQD49" s="363"/>
      <c r="CQE49" s="255">
        <f t="shared" si="1234"/>
        <v>5000</v>
      </c>
      <c r="CQF49" s="363"/>
      <c r="CQG49" s="255">
        <f t="shared" si="1235"/>
        <v>5000</v>
      </c>
      <c r="CQH49" s="363"/>
      <c r="CQI49" s="255">
        <f t="shared" si="1236"/>
        <v>5000</v>
      </c>
      <c r="CQJ49" s="363"/>
      <c r="CQK49" s="255">
        <f t="shared" si="1237"/>
        <v>5000</v>
      </c>
      <c r="CQL49" s="363"/>
      <c r="CQM49" s="255">
        <f t="shared" si="1238"/>
        <v>5000</v>
      </c>
      <c r="CQN49" s="363"/>
      <c r="CQO49" s="255">
        <f t="shared" si="1239"/>
        <v>5000</v>
      </c>
      <c r="CQP49" s="363"/>
      <c r="CQQ49" s="255">
        <f t="shared" si="1240"/>
        <v>5000</v>
      </c>
      <c r="CQR49" s="363"/>
      <c r="CQS49" s="255">
        <f t="shared" si="1241"/>
        <v>5000</v>
      </c>
      <c r="CQT49" s="363"/>
      <c r="CQU49" s="255">
        <f t="shared" si="1242"/>
        <v>5000</v>
      </c>
      <c r="CQV49" s="363"/>
      <c r="CQW49" s="255">
        <f t="shared" si="1243"/>
        <v>5000</v>
      </c>
      <c r="CQX49" s="363"/>
      <c r="CQY49" s="255">
        <f t="shared" si="1244"/>
        <v>5000</v>
      </c>
      <c r="CQZ49" s="363"/>
      <c r="CRA49" s="255">
        <f t="shared" si="1245"/>
        <v>5000</v>
      </c>
      <c r="CRB49" s="363"/>
      <c r="CRC49" s="255">
        <f t="shared" si="1246"/>
        <v>5000</v>
      </c>
      <c r="CRD49" s="363"/>
      <c r="CRE49" s="255">
        <f t="shared" si="1247"/>
        <v>5000</v>
      </c>
      <c r="CRF49" s="363"/>
      <c r="CRG49" s="255">
        <f t="shared" si="1248"/>
        <v>5000</v>
      </c>
      <c r="CRH49" s="363"/>
      <c r="CRI49" s="255">
        <f t="shared" si="1249"/>
        <v>5000</v>
      </c>
      <c r="CRJ49" s="363"/>
      <c r="CRK49" s="255">
        <f t="shared" si="1250"/>
        <v>5000</v>
      </c>
      <c r="CRL49" s="363"/>
      <c r="CRM49" s="255">
        <f t="shared" si="1251"/>
        <v>5000</v>
      </c>
      <c r="CRN49" s="363"/>
      <c r="CRO49" s="255">
        <f t="shared" si="1252"/>
        <v>5000</v>
      </c>
      <c r="CRP49" s="363"/>
      <c r="CRQ49" s="255">
        <f t="shared" si="1253"/>
        <v>5000</v>
      </c>
      <c r="CRR49" s="363"/>
      <c r="CRS49" s="255">
        <f t="shared" si="1254"/>
        <v>5000</v>
      </c>
      <c r="CRT49" s="363"/>
      <c r="CRU49" s="255">
        <f t="shared" si="1255"/>
        <v>5000</v>
      </c>
      <c r="CRV49" s="363"/>
      <c r="CRW49" s="255">
        <f t="shared" si="1256"/>
        <v>5000</v>
      </c>
      <c r="CRX49" s="363"/>
      <c r="CRY49" s="255">
        <f t="shared" si="1257"/>
        <v>5000</v>
      </c>
      <c r="CRZ49" s="363"/>
      <c r="CSA49" s="255">
        <f t="shared" si="1258"/>
        <v>5000</v>
      </c>
      <c r="CSB49" s="363"/>
      <c r="CSC49" s="255">
        <f t="shared" si="1259"/>
        <v>5000</v>
      </c>
      <c r="CSD49" s="363"/>
      <c r="CSE49" s="255">
        <f t="shared" si="1260"/>
        <v>5000</v>
      </c>
      <c r="CSF49" s="363"/>
      <c r="CSG49" s="255">
        <f t="shared" si="1261"/>
        <v>5000</v>
      </c>
      <c r="CSH49" s="363"/>
      <c r="CSI49" s="255">
        <f t="shared" si="1262"/>
        <v>5000</v>
      </c>
      <c r="CSJ49" s="363"/>
      <c r="CSK49" s="255">
        <f t="shared" si="1263"/>
        <v>5000</v>
      </c>
      <c r="CSL49" s="363"/>
      <c r="CSM49" s="255">
        <f t="shared" si="1264"/>
        <v>5000</v>
      </c>
      <c r="CSN49" s="363"/>
      <c r="CSO49" s="255">
        <f t="shared" si="1265"/>
        <v>5000</v>
      </c>
      <c r="CSP49" s="363"/>
      <c r="CSQ49" s="255">
        <f t="shared" si="1266"/>
        <v>5000</v>
      </c>
      <c r="CSR49" s="363"/>
      <c r="CSS49" s="255">
        <f t="shared" si="1267"/>
        <v>5000</v>
      </c>
      <c r="CST49" s="363"/>
      <c r="CSU49" s="255">
        <f t="shared" si="1268"/>
        <v>5000</v>
      </c>
      <c r="CSV49" s="363"/>
      <c r="CSW49" s="255">
        <f t="shared" si="1269"/>
        <v>5000</v>
      </c>
      <c r="CSX49" s="363"/>
      <c r="CSY49" s="255">
        <f t="shared" si="1270"/>
        <v>5000</v>
      </c>
      <c r="CSZ49" s="363"/>
      <c r="CTA49" s="255">
        <f t="shared" si="1271"/>
        <v>5000</v>
      </c>
      <c r="CTB49" s="363"/>
      <c r="CTC49" s="255">
        <f t="shared" si="1272"/>
        <v>5000</v>
      </c>
      <c r="CTD49" s="363"/>
      <c r="CTE49" s="255">
        <f t="shared" si="1273"/>
        <v>5000</v>
      </c>
      <c r="CTF49" s="363"/>
      <c r="CTG49" s="255">
        <f t="shared" si="1274"/>
        <v>5000</v>
      </c>
      <c r="CTH49" s="363"/>
      <c r="CTI49" s="255">
        <f t="shared" si="1275"/>
        <v>5000</v>
      </c>
      <c r="CTJ49" s="363"/>
      <c r="CTK49" s="255">
        <f t="shared" si="1276"/>
        <v>5000</v>
      </c>
      <c r="CTL49" s="363"/>
      <c r="CTM49" s="255">
        <f t="shared" si="1277"/>
        <v>5000</v>
      </c>
      <c r="CTN49" s="363"/>
      <c r="CTO49" s="255">
        <f t="shared" si="1278"/>
        <v>5000</v>
      </c>
      <c r="CTP49" s="363"/>
      <c r="CTQ49" s="255">
        <f t="shared" si="1279"/>
        <v>5000</v>
      </c>
      <c r="CTR49" s="363"/>
      <c r="CTS49" s="255">
        <f t="shared" si="1280"/>
        <v>5000</v>
      </c>
      <c r="CTT49" s="363"/>
      <c r="CTU49" s="255">
        <f t="shared" si="1281"/>
        <v>5000</v>
      </c>
      <c r="CTV49" s="363"/>
      <c r="CTW49" s="255">
        <f t="shared" si="1282"/>
        <v>5000</v>
      </c>
      <c r="CTX49" s="363"/>
      <c r="CTY49" s="255">
        <f t="shared" si="1283"/>
        <v>5000</v>
      </c>
      <c r="CTZ49" s="363"/>
      <c r="CUA49" s="255">
        <f t="shared" si="1284"/>
        <v>5000</v>
      </c>
      <c r="CUB49" s="363"/>
      <c r="CUC49" s="255">
        <f t="shared" si="1285"/>
        <v>5000</v>
      </c>
      <c r="CUD49" s="363"/>
      <c r="CUE49" s="255">
        <f t="shared" si="1286"/>
        <v>5000</v>
      </c>
      <c r="CUF49" s="363"/>
      <c r="CUG49" s="255">
        <f t="shared" si="1287"/>
        <v>5000</v>
      </c>
      <c r="CUH49" s="363"/>
      <c r="CUI49" s="255">
        <f t="shared" si="1288"/>
        <v>5000</v>
      </c>
      <c r="CUJ49" s="363"/>
      <c r="CUK49" s="255">
        <f t="shared" si="1289"/>
        <v>5000</v>
      </c>
      <c r="CUL49" s="363"/>
      <c r="CUM49" s="255">
        <f t="shared" si="1290"/>
        <v>5000</v>
      </c>
      <c r="CUN49" s="363"/>
      <c r="CUO49" s="255">
        <f t="shared" si="1291"/>
        <v>5000</v>
      </c>
      <c r="CUP49" s="363"/>
      <c r="CUQ49" s="255">
        <f t="shared" si="1292"/>
        <v>5000</v>
      </c>
      <c r="CUR49" s="363"/>
      <c r="CUS49" s="255">
        <f t="shared" si="1293"/>
        <v>5000</v>
      </c>
      <c r="CUT49" s="363"/>
      <c r="CUU49" s="255">
        <f t="shared" si="1294"/>
        <v>5000</v>
      </c>
      <c r="CUV49" s="363"/>
      <c r="CUW49" s="255">
        <f t="shared" si="1295"/>
        <v>5000</v>
      </c>
      <c r="CUX49" s="363"/>
      <c r="CUY49" s="255">
        <f t="shared" si="1296"/>
        <v>5000</v>
      </c>
      <c r="CUZ49" s="363"/>
      <c r="CVA49" s="255">
        <f t="shared" si="1297"/>
        <v>5000</v>
      </c>
      <c r="CVB49" s="363"/>
      <c r="CVC49" s="255">
        <f t="shared" si="1298"/>
        <v>5000</v>
      </c>
      <c r="CVD49" s="363"/>
      <c r="CVE49" s="255">
        <f t="shared" si="1299"/>
        <v>5000</v>
      </c>
      <c r="CVF49" s="363"/>
      <c r="CVG49" s="255">
        <f t="shared" si="1300"/>
        <v>5000</v>
      </c>
      <c r="CVH49" s="363"/>
      <c r="CVI49" s="255">
        <f t="shared" si="1301"/>
        <v>5000</v>
      </c>
      <c r="CVJ49" s="363"/>
      <c r="CVK49" s="255">
        <f t="shared" si="1302"/>
        <v>5000</v>
      </c>
      <c r="CVL49" s="363"/>
      <c r="CVM49" s="255">
        <f t="shared" si="1303"/>
        <v>5000</v>
      </c>
      <c r="CVN49" s="363"/>
      <c r="CVO49" s="255">
        <f t="shared" si="1304"/>
        <v>5000</v>
      </c>
      <c r="CVP49" s="363"/>
      <c r="CVQ49" s="255">
        <f t="shared" si="1305"/>
        <v>5000</v>
      </c>
      <c r="CVR49" s="363"/>
      <c r="CVS49" s="255">
        <f t="shared" si="1306"/>
        <v>5000</v>
      </c>
      <c r="CVT49" s="363"/>
      <c r="CVU49" s="255">
        <f t="shared" si="1307"/>
        <v>5000</v>
      </c>
      <c r="CVV49" s="363"/>
      <c r="CVW49" s="255">
        <f t="shared" si="1308"/>
        <v>5000</v>
      </c>
      <c r="CVX49" s="363"/>
      <c r="CVY49" s="255">
        <f t="shared" si="1309"/>
        <v>5000</v>
      </c>
      <c r="CVZ49" s="363"/>
      <c r="CWA49" s="255">
        <f t="shared" si="1310"/>
        <v>5000</v>
      </c>
      <c r="CWB49" s="363"/>
      <c r="CWC49" s="255">
        <f t="shared" si="1311"/>
        <v>5000</v>
      </c>
      <c r="CWD49" s="363"/>
      <c r="CWE49" s="255">
        <f t="shared" si="1312"/>
        <v>5000</v>
      </c>
      <c r="CWF49" s="363"/>
      <c r="CWG49" s="255">
        <f t="shared" si="1313"/>
        <v>5000</v>
      </c>
      <c r="CWH49" s="363"/>
      <c r="CWI49" s="255">
        <f t="shared" si="1314"/>
        <v>5000</v>
      </c>
      <c r="CWJ49" s="363"/>
      <c r="CWK49" s="255">
        <f t="shared" si="1315"/>
        <v>5000</v>
      </c>
      <c r="CWL49" s="363"/>
      <c r="CWM49" s="255">
        <f t="shared" si="1316"/>
        <v>5000</v>
      </c>
      <c r="CWN49" s="363"/>
      <c r="CWO49" s="255">
        <f t="shared" si="1317"/>
        <v>5000</v>
      </c>
      <c r="CWP49" s="363"/>
      <c r="CWQ49" s="255">
        <f t="shared" si="1318"/>
        <v>5000</v>
      </c>
      <c r="CWR49" s="363"/>
      <c r="CWS49" s="255">
        <f t="shared" si="1319"/>
        <v>5000</v>
      </c>
      <c r="CWT49" s="363"/>
      <c r="CWU49" s="255">
        <f t="shared" si="1320"/>
        <v>5000</v>
      </c>
      <c r="CWV49" s="363"/>
      <c r="CWW49" s="255">
        <f t="shared" si="1321"/>
        <v>5000</v>
      </c>
      <c r="CWX49" s="363"/>
      <c r="CWY49" s="255">
        <f t="shared" si="1322"/>
        <v>5000</v>
      </c>
      <c r="CWZ49" s="363"/>
      <c r="CXA49" s="255">
        <f t="shared" si="1323"/>
        <v>5000</v>
      </c>
      <c r="CXB49" s="363"/>
      <c r="CXC49" s="255">
        <f t="shared" si="1324"/>
        <v>5000</v>
      </c>
      <c r="CXD49" s="363"/>
      <c r="CXE49" s="255">
        <f t="shared" si="1325"/>
        <v>5000</v>
      </c>
      <c r="CXF49" s="363"/>
      <c r="CXG49" s="255">
        <f t="shared" si="1326"/>
        <v>5000</v>
      </c>
      <c r="CXH49" s="363"/>
      <c r="CXI49" s="255">
        <f t="shared" si="1327"/>
        <v>5000</v>
      </c>
      <c r="CXJ49" s="363"/>
      <c r="CXK49" s="255">
        <f t="shared" si="1328"/>
        <v>5000</v>
      </c>
      <c r="CXL49" s="363"/>
      <c r="CXM49" s="255">
        <f t="shared" si="1329"/>
        <v>5000</v>
      </c>
      <c r="CXN49" s="363"/>
      <c r="CXO49" s="255">
        <f t="shared" si="1330"/>
        <v>5000</v>
      </c>
      <c r="CXP49" s="363"/>
      <c r="CXQ49" s="255">
        <f t="shared" si="1331"/>
        <v>5000</v>
      </c>
      <c r="CXR49" s="363"/>
      <c r="CXS49" s="255">
        <f t="shared" si="1332"/>
        <v>5000</v>
      </c>
      <c r="CXT49" s="363"/>
      <c r="CXU49" s="255">
        <f t="shared" si="1333"/>
        <v>5000</v>
      </c>
      <c r="CXV49" s="363"/>
      <c r="CXW49" s="255">
        <f t="shared" si="1334"/>
        <v>5000</v>
      </c>
      <c r="CXX49" s="363"/>
      <c r="CXY49" s="255">
        <f t="shared" si="1335"/>
        <v>5000</v>
      </c>
      <c r="CXZ49" s="363"/>
      <c r="CYA49" s="255">
        <f t="shared" si="1336"/>
        <v>5000</v>
      </c>
      <c r="CYB49" s="363"/>
      <c r="CYC49" s="255">
        <f t="shared" si="1337"/>
        <v>5000</v>
      </c>
      <c r="CYD49" s="363"/>
      <c r="CYE49" s="255">
        <f t="shared" si="1338"/>
        <v>5000</v>
      </c>
      <c r="CYF49" s="363"/>
      <c r="CYG49" s="255">
        <f t="shared" si="1339"/>
        <v>5000</v>
      </c>
      <c r="CYH49" s="363"/>
      <c r="CYI49" s="255">
        <f t="shared" si="1340"/>
        <v>5000</v>
      </c>
      <c r="CYJ49" s="363"/>
      <c r="CYK49" s="255">
        <f t="shared" si="1341"/>
        <v>5000</v>
      </c>
      <c r="CYL49" s="363"/>
      <c r="CYM49" s="255">
        <f t="shared" si="1342"/>
        <v>5000</v>
      </c>
      <c r="CYN49" s="363"/>
      <c r="CYO49" s="255">
        <f t="shared" si="1343"/>
        <v>5000</v>
      </c>
      <c r="CYP49" s="363"/>
      <c r="CYQ49" s="255">
        <f t="shared" si="1344"/>
        <v>5000</v>
      </c>
      <c r="CYR49" s="363"/>
      <c r="CYS49" s="255">
        <f t="shared" si="1345"/>
        <v>5000</v>
      </c>
      <c r="CYT49" s="363"/>
      <c r="CYU49" s="255">
        <f t="shared" si="1346"/>
        <v>5000</v>
      </c>
      <c r="CYV49" s="363"/>
      <c r="CYW49" s="255">
        <f t="shared" si="1347"/>
        <v>5000</v>
      </c>
      <c r="CYX49" s="363"/>
      <c r="CYY49" s="255">
        <f t="shared" si="1348"/>
        <v>5000</v>
      </c>
      <c r="CYZ49" s="363"/>
      <c r="CZA49" s="255">
        <f t="shared" si="1349"/>
        <v>5000</v>
      </c>
      <c r="CZB49" s="363"/>
      <c r="CZC49" s="255">
        <f t="shared" si="1350"/>
        <v>5000</v>
      </c>
      <c r="CZD49" s="363"/>
      <c r="CZE49" s="255">
        <f t="shared" si="1351"/>
        <v>5000</v>
      </c>
      <c r="CZF49" s="363"/>
      <c r="CZG49" s="255">
        <f t="shared" si="1352"/>
        <v>5000</v>
      </c>
      <c r="CZH49" s="363"/>
      <c r="CZI49" s="255">
        <f t="shared" si="1353"/>
        <v>5000</v>
      </c>
      <c r="CZJ49" s="363"/>
      <c r="CZK49" s="255">
        <f t="shared" si="1354"/>
        <v>5000</v>
      </c>
      <c r="CZL49" s="363"/>
      <c r="CZM49" s="255">
        <f t="shared" si="1355"/>
        <v>5000</v>
      </c>
      <c r="CZN49" s="363"/>
      <c r="CZO49" s="255">
        <f t="shared" si="1356"/>
        <v>5000</v>
      </c>
      <c r="CZP49" s="363"/>
      <c r="CZQ49" s="255">
        <f t="shared" si="1357"/>
        <v>5000</v>
      </c>
      <c r="CZR49" s="363"/>
      <c r="CZS49" s="255">
        <f t="shared" si="1358"/>
        <v>5000</v>
      </c>
      <c r="CZT49" s="363"/>
      <c r="CZU49" s="255">
        <f t="shared" si="1359"/>
        <v>5000</v>
      </c>
      <c r="CZV49" s="363"/>
      <c r="CZW49" s="255">
        <f t="shared" si="1360"/>
        <v>5000</v>
      </c>
      <c r="CZX49" s="363"/>
      <c r="CZY49" s="255">
        <f t="shared" si="1361"/>
        <v>5000</v>
      </c>
      <c r="CZZ49" s="363"/>
      <c r="DAA49" s="255">
        <f t="shared" si="1362"/>
        <v>5000</v>
      </c>
      <c r="DAB49" s="363"/>
      <c r="DAC49" s="255">
        <f t="shared" si="1363"/>
        <v>5000</v>
      </c>
      <c r="DAD49" s="363"/>
      <c r="DAE49" s="255">
        <f t="shared" si="1364"/>
        <v>5000</v>
      </c>
      <c r="DAF49" s="363"/>
      <c r="DAG49" s="255">
        <f t="shared" si="1365"/>
        <v>5000</v>
      </c>
      <c r="DAH49" s="363"/>
      <c r="DAI49" s="255">
        <f t="shared" si="1366"/>
        <v>5000</v>
      </c>
      <c r="DAJ49" s="363"/>
      <c r="DAK49" s="255">
        <f t="shared" si="1367"/>
        <v>5000</v>
      </c>
      <c r="DAL49" s="363"/>
      <c r="DAM49" s="255">
        <f t="shared" si="1368"/>
        <v>5000</v>
      </c>
      <c r="DAN49" s="363"/>
      <c r="DAO49" s="255">
        <f t="shared" si="1369"/>
        <v>5000</v>
      </c>
      <c r="DAP49" s="363"/>
      <c r="DAQ49" s="255">
        <f t="shared" si="1370"/>
        <v>5000</v>
      </c>
      <c r="DAR49" s="363"/>
      <c r="DAS49" s="255">
        <f t="shared" si="1371"/>
        <v>5000</v>
      </c>
      <c r="DAT49" s="363"/>
      <c r="DAU49" s="255">
        <f t="shared" si="1372"/>
        <v>5000</v>
      </c>
      <c r="DAV49" s="363"/>
      <c r="DAW49" s="255">
        <f t="shared" si="1373"/>
        <v>5000</v>
      </c>
      <c r="DAX49" s="363"/>
      <c r="DAY49" s="255">
        <f t="shared" si="1374"/>
        <v>5000</v>
      </c>
      <c r="DAZ49" s="363"/>
      <c r="DBA49" s="255">
        <f t="shared" si="1375"/>
        <v>5000</v>
      </c>
      <c r="DBB49" s="363"/>
      <c r="DBC49" s="255">
        <f t="shared" si="1376"/>
        <v>5000</v>
      </c>
      <c r="DBD49" s="363"/>
      <c r="DBE49" s="255">
        <f t="shared" si="1377"/>
        <v>5000</v>
      </c>
      <c r="DBF49" s="363"/>
      <c r="DBG49" s="255">
        <f t="shared" si="1378"/>
        <v>5000</v>
      </c>
      <c r="DBH49" s="363"/>
      <c r="DBI49" s="255">
        <f t="shared" si="1379"/>
        <v>5000</v>
      </c>
      <c r="DBJ49" s="363"/>
      <c r="DBK49" s="255">
        <f t="shared" si="1380"/>
        <v>5000</v>
      </c>
      <c r="DBL49" s="363"/>
      <c r="DBM49" s="255">
        <f t="shared" si="1381"/>
        <v>5000</v>
      </c>
      <c r="DBN49" s="363"/>
      <c r="DBO49" s="255">
        <f t="shared" si="1382"/>
        <v>5000</v>
      </c>
      <c r="DBP49" s="363"/>
      <c r="DBQ49" s="255">
        <f t="shared" si="1383"/>
        <v>5000</v>
      </c>
      <c r="DBR49" s="363"/>
      <c r="DBS49" s="255">
        <f t="shared" si="1384"/>
        <v>5000</v>
      </c>
      <c r="DBT49" s="363"/>
      <c r="DBU49" s="255">
        <f t="shared" si="1385"/>
        <v>5000</v>
      </c>
      <c r="DBV49" s="363"/>
      <c r="DBW49" s="255">
        <f t="shared" si="1386"/>
        <v>5000</v>
      </c>
      <c r="DBX49" s="363"/>
      <c r="DBY49" s="255">
        <f t="shared" si="1387"/>
        <v>5000</v>
      </c>
      <c r="DBZ49" s="363"/>
      <c r="DCA49" s="255">
        <f t="shared" si="1388"/>
        <v>5000</v>
      </c>
      <c r="DCB49" s="363"/>
      <c r="DCC49" s="255">
        <f t="shared" si="1389"/>
        <v>5000</v>
      </c>
      <c r="DCD49" s="363"/>
      <c r="DCE49" s="255">
        <f t="shared" si="1390"/>
        <v>5000</v>
      </c>
      <c r="DCF49" s="363"/>
      <c r="DCG49" s="255">
        <f t="shared" si="1391"/>
        <v>5000</v>
      </c>
      <c r="DCH49" s="363"/>
      <c r="DCI49" s="255">
        <f t="shared" si="1392"/>
        <v>5000</v>
      </c>
      <c r="DCJ49" s="363"/>
      <c r="DCK49" s="255">
        <f t="shared" si="1393"/>
        <v>5000</v>
      </c>
      <c r="DCL49" s="363"/>
      <c r="DCM49" s="255">
        <f t="shared" si="1394"/>
        <v>5000</v>
      </c>
      <c r="DCN49" s="363"/>
      <c r="DCO49" s="255">
        <f t="shared" si="1395"/>
        <v>5000</v>
      </c>
      <c r="DCP49" s="363"/>
      <c r="DCQ49" s="255">
        <f t="shared" si="1396"/>
        <v>5000</v>
      </c>
      <c r="DCR49" s="363"/>
      <c r="DCS49" s="255">
        <f t="shared" si="1397"/>
        <v>5000</v>
      </c>
      <c r="DCT49" s="363"/>
      <c r="DCU49" s="255">
        <f t="shared" si="1398"/>
        <v>5000</v>
      </c>
      <c r="DCV49" s="363"/>
      <c r="DCW49" s="255">
        <f t="shared" si="1399"/>
        <v>5000</v>
      </c>
      <c r="DCX49" s="363"/>
      <c r="DCY49" s="255">
        <f t="shared" si="1400"/>
        <v>5000</v>
      </c>
      <c r="DCZ49" s="363"/>
      <c r="DDA49" s="255">
        <f t="shared" si="1401"/>
        <v>5000</v>
      </c>
      <c r="DDB49" s="363"/>
      <c r="DDC49" s="255">
        <f t="shared" si="1402"/>
        <v>5000</v>
      </c>
      <c r="DDD49" s="363"/>
      <c r="DDE49" s="255">
        <f t="shared" si="1403"/>
        <v>5000</v>
      </c>
      <c r="DDF49" s="363"/>
      <c r="DDG49" s="255">
        <f t="shared" si="1404"/>
        <v>5000</v>
      </c>
      <c r="DDH49" s="363"/>
      <c r="DDI49" s="255">
        <f t="shared" si="1405"/>
        <v>5000</v>
      </c>
      <c r="DDJ49" s="363"/>
      <c r="DDK49" s="255">
        <f t="shared" si="1406"/>
        <v>5000</v>
      </c>
      <c r="DDL49" s="363"/>
      <c r="DDM49" s="255">
        <f t="shared" si="1407"/>
        <v>5000</v>
      </c>
      <c r="DDN49" s="363"/>
      <c r="DDO49" s="255">
        <f t="shared" si="1408"/>
        <v>5000</v>
      </c>
      <c r="DDP49" s="363"/>
      <c r="DDQ49" s="255">
        <f t="shared" si="1409"/>
        <v>5000</v>
      </c>
      <c r="DDR49" s="363"/>
      <c r="DDS49" s="255">
        <f t="shared" si="1410"/>
        <v>5000</v>
      </c>
      <c r="DDT49" s="363"/>
      <c r="DDU49" s="255">
        <f t="shared" si="1411"/>
        <v>5000</v>
      </c>
      <c r="DDV49" s="363"/>
      <c r="DDW49" s="255">
        <f t="shared" si="1412"/>
        <v>5000</v>
      </c>
      <c r="DDX49" s="363"/>
      <c r="DDY49" s="255">
        <f t="shared" si="1413"/>
        <v>5000</v>
      </c>
      <c r="DDZ49" s="363"/>
      <c r="DEA49" s="255">
        <f t="shared" si="1414"/>
        <v>5000</v>
      </c>
      <c r="DEB49" s="363"/>
      <c r="DEC49" s="255">
        <f t="shared" si="1415"/>
        <v>5000</v>
      </c>
      <c r="DED49" s="363"/>
      <c r="DEE49" s="255">
        <f t="shared" si="1416"/>
        <v>5000</v>
      </c>
      <c r="DEF49" s="363"/>
      <c r="DEG49" s="255">
        <f t="shared" si="1417"/>
        <v>5000</v>
      </c>
      <c r="DEH49" s="363"/>
      <c r="DEI49" s="255">
        <f t="shared" si="1418"/>
        <v>5000</v>
      </c>
      <c r="DEJ49" s="363"/>
      <c r="DEK49" s="255">
        <f t="shared" si="1419"/>
        <v>5000</v>
      </c>
      <c r="DEL49" s="363"/>
      <c r="DEM49" s="255">
        <f t="shared" si="1420"/>
        <v>5000</v>
      </c>
      <c r="DEN49" s="363"/>
      <c r="DEO49" s="255">
        <f t="shared" si="1421"/>
        <v>5000</v>
      </c>
      <c r="DEP49" s="363"/>
      <c r="DEQ49" s="255">
        <f t="shared" si="1422"/>
        <v>5000</v>
      </c>
      <c r="DER49" s="363"/>
      <c r="DES49" s="255">
        <f t="shared" si="1423"/>
        <v>5000</v>
      </c>
      <c r="DET49" s="363"/>
      <c r="DEU49" s="255">
        <f t="shared" si="1424"/>
        <v>5000</v>
      </c>
      <c r="DEV49" s="363"/>
      <c r="DEW49" s="255">
        <f t="shared" si="1425"/>
        <v>5000</v>
      </c>
      <c r="DEX49" s="363"/>
      <c r="DEY49" s="255">
        <f t="shared" si="1426"/>
        <v>5000</v>
      </c>
      <c r="DEZ49" s="363"/>
      <c r="DFA49" s="255">
        <f t="shared" si="1427"/>
        <v>5000</v>
      </c>
      <c r="DFB49" s="363"/>
      <c r="DFC49" s="255">
        <f t="shared" si="1428"/>
        <v>5000</v>
      </c>
      <c r="DFD49" s="363"/>
      <c r="DFE49" s="255">
        <f t="shared" si="1429"/>
        <v>5000</v>
      </c>
      <c r="DFF49" s="363"/>
      <c r="DFG49" s="255">
        <f t="shared" si="1430"/>
        <v>5000</v>
      </c>
      <c r="DFH49" s="363"/>
      <c r="DFI49" s="255">
        <f t="shared" si="1431"/>
        <v>5000</v>
      </c>
      <c r="DFJ49" s="363"/>
      <c r="DFK49" s="255">
        <f t="shared" si="1432"/>
        <v>5000</v>
      </c>
      <c r="DFL49" s="363"/>
      <c r="DFM49" s="255">
        <f t="shared" si="1433"/>
        <v>5000</v>
      </c>
      <c r="DFN49" s="363"/>
      <c r="DFO49" s="255">
        <f t="shared" si="1434"/>
        <v>5000</v>
      </c>
      <c r="DFP49" s="363"/>
      <c r="DFQ49" s="255">
        <f t="shared" si="1435"/>
        <v>5000</v>
      </c>
      <c r="DFR49" s="363"/>
      <c r="DFS49" s="255">
        <f t="shared" si="1436"/>
        <v>5000</v>
      </c>
      <c r="DFT49" s="363"/>
      <c r="DFU49" s="255">
        <f t="shared" si="1437"/>
        <v>5000</v>
      </c>
      <c r="DFV49" s="363"/>
      <c r="DFW49" s="255">
        <f t="shared" si="1438"/>
        <v>5000</v>
      </c>
      <c r="DFX49" s="363"/>
      <c r="DFY49" s="255">
        <f t="shared" si="1439"/>
        <v>5000</v>
      </c>
      <c r="DFZ49" s="363"/>
      <c r="DGA49" s="255">
        <f t="shared" si="1440"/>
        <v>5000</v>
      </c>
      <c r="DGB49" s="363"/>
      <c r="DGC49" s="255">
        <f t="shared" si="1441"/>
        <v>5000</v>
      </c>
      <c r="DGD49" s="363"/>
      <c r="DGE49" s="255">
        <f t="shared" si="1442"/>
        <v>5000</v>
      </c>
      <c r="DGF49" s="363"/>
      <c r="DGG49" s="255">
        <f t="shared" si="1443"/>
        <v>5000</v>
      </c>
      <c r="DGH49" s="363"/>
      <c r="DGI49" s="255">
        <f t="shared" si="1444"/>
        <v>5000</v>
      </c>
      <c r="DGJ49" s="363"/>
      <c r="DGK49" s="255">
        <f t="shared" si="1445"/>
        <v>5000</v>
      </c>
      <c r="DGL49" s="363"/>
      <c r="DGM49" s="255">
        <f t="shared" si="1446"/>
        <v>5000</v>
      </c>
      <c r="DGN49" s="363"/>
      <c r="DGO49" s="255">
        <f t="shared" si="1447"/>
        <v>5000</v>
      </c>
      <c r="DGP49" s="363"/>
      <c r="DGQ49" s="255">
        <f t="shared" si="1448"/>
        <v>5000</v>
      </c>
      <c r="DGR49" s="363"/>
      <c r="DGS49" s="255">
        <f t="shared" si="1449"/>
        <v>5000</v>
      </c>
      <c r="DGT49" s="363"/>
      <c r="DGU49" s="255">
        <f t="shared" si="1450"/>
        <v>5000</v>
      </c>
      <c r="DGV49" s="363"/>
      <c r="DGW49" s="255">
        <f t="shared" si="1451"/>
        <v>5000</v>
      </c>
      <c r="DGX49" s="363"/>
      <c r="DGY49" s="255">
        <f t="shared" si="1452"/>
        <v>5000</v>
      </c>
      <c r="DGZ49" s="363"/>
      <c r="DHA49" s="255">
        <f t="shared" si="1453"/>
        <v>5000</v>
      </c>
      <c r="DHB49" s="363"/>
      <c r="DHC49" s="255">
        <f t="shared" si="1454"/>
        <v>5000</v>
      </c>
      <c r="DHD49" s="363"/>
      <c r="DHE49" s="255">
        <f t="shared" si="1455"/>
        <v>5000</v>
      </c>
      <c r="DHF49" s="363"/>
      <c r="DHG49" s="255">
        <f t="shared" si="1456"/>
        <v>5000</v>
      </c>
      <c r="DHH49" s="363"/>
      <c r="DHI49" s="255">
        <f t="shared" si="1457"/>
        <v>5000</v>
      </c>
      <c r="DHJ49" s="363"/>
      <c r="DHK49" s="255">
        <f t="shared" si="1458"/>
        <v>5000</v>
      </c>
      <c r="DHL49" s="363"/>
      <c r="DHM49" s="255">
        <f t="shared" si="1459"/>
        <v>5000</v>
      </c>
      <c r="DHN49" s="363"/>
      <c r="DHO49" s="255">
        <f t="shared" si="1460"/>
        <v>5000</v>
      </c>
      <c r="DHP49" s="363"/>
      <c r="DHQ49" s="255">
        <f t="shared" si="1461"/>
        <v>5000</v>
      </c>
      <c r="DHR49" s="363"/>
      <c r="DHS49" s="255">
        <f t="shared" si="1462"/>
        <v>5000</v>
      </c>
      <c r="DHT49" s="363"/>
      <c r="DHU49" s="255">
        <f t="shared" si="1463"/>
        <v>5000</v>
      </c>
      <c r="DHV49" s="363"/>
      <c r="DHW49" s="255">
        <f t="shared" si="1464"/>
        <v>5000</v>
      </c>
      <c r="DHX49" s="363"/>
      <c r="DHY49" s="255">
        <f t="shared" si="1465"/>
        <v>5000</v>
      </c>
      <c r="DHZ49" s="363"/>
      <c r="DIA49" s="255">
        <f t="shared" si="1466"/>
        <v>5000</v>
      </c>
      <c r="DIB49" s="363"/>
      <c r="DIC49" s="255">
        <f t="shared" si="1467"/>
        <v>5000</v>
      </c>
      <c r="DID49" s="363"/>
      <c r="DIE49" s="255">
        <f t="shared" si="1468"/>
        <v>5000</v>
      </c>
      <c r="DIF49" s="363"/>
      <c r="DIG49" s="255">
        <f t="shared" si="1469"/>
        <v>5000</v>
      </c>
      <c r="DIH49" s="363"/>
      <c r="DII49" s="255">
        <f t="shared" si="1470"/>
        <v>5000</v>
      </c>
      <c r="DIJ49" s="363"/>
      <c r="DIK49" s="255">
        <f t="shared" si="1471"/>
        <v>5000</v>
      </c>
      <c r="DIL49" s="363"/>
      <c r="DIM49" s="255">
        <f t="shared" si="1472"/>
        <v>5000</v>
      </c>
      <c r="DIN49" s="363"/>
      <c r="DIO49" s="255">
        <f t="shared" si="1473"/>
        <v>5000</v>
      </c>
      <c r="DIP49" s="363"/>
      <c r="DIQ49" s="255">
        <f t="shared" si="1474"/>
        <v>5000</v>
      </c>
      <c r="DIR49" s="363"/>
      <c r="DIS49" s="255">
        <f t="shared" si="1475"/>
        <v>5000</v>
      </c>
      <c r="DIT49" s="363"/>
      <c r="DIU49" s="255">
        <f t="shared" si="1476"/>
        <v>5000</v>
      </c>
      <c r="DIV49" s="363"/>
      <c r="DIW49" s="255">
        <f t="shared" si="1477"/>
        <v>5000</v>
      </c>
      <c r="DIX49" s="363"/>
      <c r="DIY49" s="255">
        <f t="shared" si="1478"/>
        <v>5000</v>
      </c>
      <c r="DIZ49" s="363"/>
      <c r="DJA49" s="255">
        <f t="shared" si="1479"/>
        <v>5000</v>
      </c>
      <c r="DJB49" s="363"/>
      <c r="DJC49" s="255">
        <f t="shared" si="1480"/>
        <v>5000</v>
      </c>
      <c r="DJD49" s="363"/>
      <c r="DJE49" s="255">
        <f t="shared" si="1481"/>
        <v>5000</v>
      </c>
      <c r="DJF49" s="363"/>
      <c r="DJG49" s="255">
        <f t="shared" si="1482"/>
        <v>5000</v>
      </c>
      <c r="DJH49" s="363"/>
      <c r="DJI49" s="255">
        <f t="shared" si="1483"/>
        <v>5000</v>
      </c>
      <c r="DJJ49" s="363"/>
      <c r="DJK49" s="255">
        <f t="shared" si="1484"/>
        <v>5000</v>
      </c>
      <c r="DJL49" s="363"/>
      <c r="DJM49" s="255">
        <f t="shared" si="1485"/>
        <v>5000</v>
      </c>
      <c r="DJN49" s="363"/>
      <c r="DJO49" s="255">
        <f t="shared" si="1486"/>
        <v>5000</v>
      </c>
      <c r="DJP49" s="363"/>
      <c r="DJQ49" s="255">
        <f t="shared" si="1487"/>
        <v>5000</v>
      </c>
      <c r="DJR49" s="363"/>
      <c r="DJS49" s="255">
        <f t="shared" si="1488"/>
        <v>5000</v>
      </c>
      <c r="DJT49" s="363"/>
      <c r="DJU49" s="255">
        <f t="shared" si="1489"/>
        <v>5000</v>
      </c>
      <c r="DJV49" s="363"/>
      <c r="DJW49" s="255">
        <f t="shared" si="1490"/>
        <v>5000</v>
      </c>
      <c r="DJX49" s="363"/>
      <c r="DJY49" s="255">
        <f t="shared" si="1491"/>
        <v>5000</v>
      </c>
      <c r="DJZ49" s="363"/>
      <c r="DKA49" s="255">
        <f t="shared" si="1492"/>
        <v>5000</v>
      </c>
      <c r="DKB49" s="363"/>
      <c r="DKC49" s="255">
        <f t="shared" si="1493"/>
        <v>5000</v>
      </c>
      <c r="DKD49" s="363"/>
      <c r="DKE49" s="255">
        <f t="shared" si="1494"/>
        <v>5000</v>
      </c>
      <c r="DKF49" s="363"/>
      <c r="DKG49" s="255">
        <f t="shared" si="1495"/>
        <v>5000</v>
      </c>
      <c r="DKH49" s="363"/>
      <c r="DKI49" s="255">
        <f t="shared" si="1496"/>
        <v>5000</v>
      </c>
      <c r="DKJ49" s="363"/>
      <c r="DKK49" s="255">
        <f t="shared" si="1497"/>
        <v>5000</v>
      </c>
      <c r="DKL49" s="363"/>
      <c r="DKM49" s="255">
        <f t="shared" si="1498"/>
        <v>5000</v>
      </c>
      <c r="DKN49" s="363"/>
      <c r="DKO49" s="255">
        <f t="shared" si="1499"/>
        <v>5000</v>
      </c>
      <c r="DKP49" s="363"/>
      <c r="DKQ49" s="255">
        <f t="shared" si="1500"/>
        <v>5000</v>
      </c>
      <c r="DKR49" s="363"/>
      <c r="DKS49" s="255">
        <f t="shared" si="1501"/>
        <v>5000</v>
      </c>
      <c r="DKT49" s="363"/>
      <c r="DKU49" s="255">
        <f t="shared" si="1502"/>
        <v>5000</v>
      </c>
      <c r="DKV49" s="363"/>
      <c r="DKW49" s="255">
        <f t="shared" si="1503"/>
        <v>5000</v>
      </c>
      <c r="DKX49" s="363"/>
      <c r="DKY49" s="255">
        <f t="shared" si="1504"/>
        <v>5000</v>
      </c>
      <c r="DKZ49" s="363"/>
      <c r="DLA49" s="255">
        <f t="shared" si="1505"/>
        <v>5000</v>
      </c>
      <c r="DLB49" s="363"/>
      <c r="DLC49" s="255">
        <f t="shared" si="1506"/>
        <v>5000</v>
      </c>
      <c r="DLD49" s="363"/>
      <c r="DLE49" s="255">
        <f t="shared" si="1507"/>
        <v>5000</v>
      </c>
      <c r="DLF49" s="363"/>
      <c r="DLG49" s="255">
        <f t="shared" si="1508"/>
        <v>5000</v>
      </c>
      <c r="DLH49" s="363"/>
      <c r="DLI49" s="255">
        <f t="shared" si="1509"/>
        <v>5000</v>
      </c>
      <c r="DLJ49" s="363"/>
      <c r="DLK49" s="255">
        <f t="shared" si="1510"/>
        <v>5000</v>
      </c>
      <c r="DLL49" s="363"/>
      <c r="DLM49" s="255">
        <f t="shared" si="1511"/>
        <v>5000</v>
      </c>
      <c r="DLN49" s="363"/>
      <c r="DLO49" s="255">
        <f t="shared" si="1512"/>
        <v>5000</v>
      </c>
      <c r="DLP49" s="363"/>
      <c r="DLQ49" s="255">
        <f t="shared" si="1513"/>
        <v>5000</v>
      </c>
      <c r="DLR49" s="363"/>
      <c r="DLS49" s="255">
        <f t="shared" si="1514"/>
        <v>5000</v>
      </c>
      <c r="DLT49" s="363"/>
      <c r="DLU49" s="255">
        <f t="shared" si="1515"/>
        <v>5000</v>
      </c>
      <c r="DLV49" s="363"/>
      <c r="DLW49" s="255">
        <f t="shared" si="1516"/>
        <v>5000</v>
      </c>
      <c r="DLX49" s="363"/>
      <c r="DLY49" s="255">
        <f t="shared" si="1517"/>
        <v>5000</v>
      </c>
      <c r="DLZ49" s="363"/>
      <c r="DMA49" s="255">
        <f t="shared" si="1518"/>
        <v>5000</v>
      </c>
      <c r="DMB49" s="363"/>
      <c r="DMC49" s="255">
        <f t="shared" si="1519"/>
        <v>5000</v>
      </c>
      <c r="DMD49" s="363"/>
      <c r="DME49" s="255">
        <f t="shared" si="1520"/>
        <v>5000</v>
      </c>
      <c r="DMF49" s="363"/>
      <c r="DMG49" s="255">
        <f t="shared" si="1521"/>
        <v>5000</v>
      </c>
      <c r="DMH49" s="363"/>
      <c r="DMI49" s="255">
        <f t="shared" si="1522"/>
        <v>5000</v>
      </c>
      <c r="DMJ49" s="363"/>
      <c r="DMK49" s="255">
        <f t="shared" si="1523"/>
        <v>5000</v>
      </c>
      <c r="DML49" s="363"/>
      <c r="DMM49" s="255">
        <f t="shared" si="1524"/>
        <v>5000</v>
      </c>
      <c r="DMN49" s="363"/>
      <c r="DMO49" s="255">
        <f t="shared" si="1525"/>
        <v>5000</v>
      </c>
      <c r="DMP49" s="363"/>
      <c r="DMQ49" s="255">
        <f t="shared" si="1526"/>
        <v>5000</v>
      </c>
      <c r="DMR49" s="363"/>
      <c r="DMS49" s="255">
        <f t="shared" si="1527"/>
        <v>5000</v>
      </c>
      <c r="DMT49" s="363"/>
      <c r="DMU49" s="255">
        <f t="shared" si="1528"/>
        <v>5000</v>
      </c>
      <c r="DMV49" s="363"/>
      <c r="DMW49" s="255">
        <f t="shared" si="1529"/>
        <v>5000</v>
      </c>
      <c r="DMX49" s="363"/>
      <c r="DMY49" s="255">
        <f t="shared" si="1530"/>
        <v>5000</v>
      </c>
      <c r="DMZ49" s="363"/>
      <c r="DNA49" s="255">
        <f t="shared" si="1531"/>
        <v>5000</v>
      </c>
      <c r="DNB49" s="363"/>
      <c r="DNC49" s="255">
        <f t="shared" si="1532"/>
        <v>5000</v>
      </c>
      <c r="DND49" s="363"/>
      <c r="DNE49" s="255">
        <f t="shared" si="1533"/>
        <v>5000</v>
      </c>
      <c r="DNF49" s="363"/>
      <c r="DNG49" s="255">
        <f t="shared" si="1534"/>
        <v>5000</v>
      </c>
      <c r="DNH49" s="363"/>
      <c r="DNI49" s="255">
        <f t="shared" si="1535"/>
        <v>5000</v>
      </c>
      <c r="DNJ49" s="363"/>
      <c r="DNK49" s="255">
        <f t="shared" si="1536"/>
        <v>5000</v>
      </c>
      <c r="DNL49" s="363"/>
      <c r="DNM49" s="255">
        <f t="shared" si="1537"/>
        <v>5000</v>
      </c>
      <c r="DNN49" s="363"/>
      <c r="DNO49" s="255">
        <f t="shared" si="1538"/>
        <v>5000</v>
      </c>
      <c r="DNP49" s="363"/>
      <c r="DNQ49" s="255">
        <f t="shared" si="1539"/>
        <v>5000</v>
      </c>
      <c r="DNR49" s="363"/>
      <c r="DNS49" s="255">
        <f t="shared" si="1540"/>
        <v>5000</v>
      </c>
      <c r="DNT49" s="363"/>
      <c r="DNU49" s="255">
        <f t="shared" si="1541"/>
        <v>5000</v>
      </c>
      <c r="DNV49" s="363"/>
      <c r="DNW49" s="255">
        <f t="shared" si="1542"/>
        <v>5000</v>
      </c>
      <c r="DNX49" s="363"/>
      <c r="DNY49" s="255">
        <f t="shared" si="1543"/>
        <v>5000</v>
      </c>
      <c r="DNZ49" s="363"/>
      <c r="DOA49" s="255">
        <f t="shared" si="1544"/>
        <v>5000</v>
      </c>
      <c r="DOB49" s="363"/>
      <c r="DOC49" s="255">
        <f t="shared" si="1545"/>
        <v>5000</v>
      </c>
      <c r="DOD49" s="363"/>
      <c r="DOE49" s="255">
        <f t="shared" si="1546"/>
        <v>5000</v>
      </c>
      <c r="DOF49" s="363"/>
      <c r="DOG49" s="255">
        <f t="shared" si="1547"/>
        <v>5000</v>
      </c>
      <c r="DOH49" s="363"/>
      <c r="DOI49" s="255">
        <f t="shared" si="1548"/>
        <v>5000</v>
      </c>
      <c r="DOJ49" s="363"/>
      <c r="DOK49" s="255">
        <f t="shared" si="1549"/>
        <v>5000</v>
      </c>
      <c r="DOL49" s="363"/>
      <c r="DOM49" s="255">
        <f t="shared" si="1550"/>
        <v>5000</v>
      </c>
      <c r="DON49" s="363"/>
      <c r="DOO49" s="255">
        <f t="shared" si="1551"/>
        <v>5000</v>
      </c>
      <c r="DOP49" s="363"/>
      <c r="DOQ49" s="255">
        <f t="shared" si="1552"/>
        <v>5000</v>
      </c>
      <c r="DOR49" s="363"/>
      <c r="DOS49" s="255">
        <f t="shared" si="1553"/>
        <v>5000</v>
      </c>
      <c r="DOT49" s="363"/>
      <c r="DOU49" s="255">
        <f t="shared" si="1554"/>
        <v>5000</v>
      </c>
      <c r="DOV49" s="363"/>
      <c r="DOW49" s="255">
        <f t="shared" si="1555"/>
        <v>5000</v>
      </c>
      <c r="DOX49" s="363"/>
      <c r="DOY49" s="255">
        <f t="shared" si="1556"/>
        <v>5000</v>
      </c>
      <c r="DOZ49" s="363"/>
      <c r="DPA49" s="255">
        <f t="shared" si="1557"/>
        <v>5000</v>
      </c>
      <c r="DPB49" s="363"/>
      <c r="DPC49" s="255">
        <f t="shared" si="1558"/>
        <v>5000</v>
      </c>
      <c r="DPD49" s="363"/>
      <c r="DPE49" s="255">
        <f t="shared" si="1559"/>
        <v>5000</v>
      </c>
      <c r="DPF49" s="363"/>
      <c r="DPG49" s="255">
        <f t="shared" si="1560"/>
        <v>5000</v>
      </c>
      <c r="DPH49" s="363"/>
      <c r="DPI49" s="255">
        <f t="shared" si="1561"/>
        <v>5000</v>
      </c>
      <c r="DPJ49" s="363"/>
      <c r="DPK49" s="255">
        <f t="shared" si="1562"/>
        <v>5000</v>
      </c>
      <c r="DPL49" s="363"/>
      <c r="DPM49" s="255">
        <f t="shared" si="1563"/>
        <v>5000</v>
      </c>
      <c r="DPN49" s="363"/>
      <c r="DPO49" s="255">
        <f t="shared" si="1564"/>
        <v>5000</v>
      </c>
      <c r="DPP49" s="363"/>
      <c r="DPQ49" s="255">
        <f t="shared" si="1565"/>
        <v>5000</v>
      </c>
      <c r="DPR49" s="363"/>
      <c r="DPS49" s="255">
        <f t="shared" si="1566"/>
        <v>5000</v>
      </c>
      <c r="DPT49" s="363"/>
      <c r="DPU49" s="255">
        <f t="shared" si="1567"/>
        <v>5000</v>
      </c>
      <c r="DPV49" s="363"/>
      <c r="DPW49" s="255">
        <f t="shared" si="1568"/>
        <v>5000</v>
      </c>
      <c r="DPX49" s="363"/>
      <c r="DPY49" s="255">
        <f t="shared" si="1569"/>
        <v>5000</v>
      </c>
      <c r="DPZ49" s="363"/>
      <c r="DQA49" s="255">
        <f t="shared" si="1570"/>
        <v>5000</v>
      </c>
      <c r="DQB49" s="363"/>
      <c r="DQC49" s="255">
        <f t="shared" si="1571"/>
        <v>5000</v>
      </c>
      <c r="DQD49" s="363"/>
      <c r="DQE49" s="255">
        <f t="shared" si="1572"/>
        <v>5000</v>
      </c>
      <c r="DQF49" s="363"/>
      <c r="DQG49" s="255">
        <f t="shared" si="1573"/>
        <v>5000</v>
      </c>
      <c r="DQH49" s="363"/>
      <c r="DQI49" s="255">
        <f t="shared" si="1574"/>
        <v>5000</v>
      </c>
      <c r="DQJ49" s="363"/>
      <c r="DQK49" s="255">
        <f t="shared" si="1575"/>
        <v>5000</v>
      </c>
      <c r="DQL49" s="363"/>
      <c r="DQM49" s="255">
        <f t="shared" si="1576"/>
        <v>5000</v>
      </c>
      <c r="DQN49" s="363"/>
      <c r="DQO49" s="255">
        <f t="shared" si="1577"/>
        <v>5000</v>
      </c>
      <c r="DQP49" s="363"/>
      <c r="DQQ49" s="255">
        <f t="shared" si="1578"/>
        <v>5000</v>
      </c>
      <c r="DQR49" s="363"/>
      <c r="DQS49" s="255">
        <f t="shared" si="1579"/>
        <v>5000</v>
      </c>
      <c r="DQT49" s="363"/>
      <c r="DQU49" s="255">
        <f t="shared" si="1580"/>
        <v>5000</v>
      </c>
      <c r="DQV49" s="363"/>
      <c r="DQW49" s="255">
        <f t="shared" si="1581"/>
        <v>5000</v>
      </c>
      <c r="DQX49" s="363"/>
      <c r="DQY49" s="255">
        <f t="shared" si="1582"/>
        <v>5000</v>
      </c>
      <c r="DQZ49" s="363"/>
      <c r="DRA49" s="255">
        <f t="shared" si="1583"/>
        <v>5000</v>
      </c>
      <c r="DRB49" s="363"/>
      <c r="DRC49" s="255">
        <f t="shared" si="1584"/>
        <v>5000</v>
      </c>
      <c r="DRD49" s="363"/>
      <c r="DRE49" s="255">
        <f t="shared" si="1585"/>
        <v>5000</v>
      </c>
      <c r="DRF49" s="363"/>
      <c r="DRG49" s="255">
        <f t="shared" si="1586"/>
        <v>5000</v>
      </c>
      <c r="DRH49" s="363"/>
      <c r="DRI49" s="255">
        <f t="shared" si="1587"/>
        <v>5000</v>
      </c>
      <c r="DRJ49" s="363"/>
      <c r="DRK49" s="255">
        <f t="shared" si="1588"/>
        <v>5000</v>
      </c>
      <c r="DRL49" s="363"/>
      <c r="DRM49" s="255">
        <f t="shared" si="1589"/>
        <v>5000</v>
      </c>
      <c r="DRN49" s="363"/>
      <c r="DRO49" s="255">
        <f t="shared" si="1590"/>
        <v>5000</v>
      </c>
      <c r="DRP49" s="363"/>
      <c r="DRQ49" s="255">
        <f t="shared" si="1591"/>
        <v>5000</v>
      </c>
      <c r="DRR49" s="363"/>
      <c r="DRS49" s="255">
        <f t="shared" si="1592"/>
        <v>5000</v>
      </c>
      <c r="DRT49" s="363"/>
      <c r="DRU49" s="255">
        <f t="shared" si="1593"/>
        <v>5000</v>
      </c>
      <c r="DRV49" s="363"/>
      <c r="DRW49" s="255">
        <f t="shared" si="1594"/>
        <v>5000</v>
      </c>
      <c r="DRX49" s="363"/>
      <c r="DRY49" s="255">
        <f t="shared" si="1595"/>
        <v>5000</v>
      </c>
      <c r="DRZ49" s="363"/>
      <c r="DSA49" s="255">
        <f t="shared" si="1596"/>
        <v>5000</v>
      </c>
      <c r="DSB49" s="363"/>
      <c r="DSC49" s="255">
        <f t="shared" si="1597"/>
        <v>5000</v>
      </c>
      <c r="DSD49" s="363"/>
      <c r="DSE49" s="255">
        <f t="shared" si="1598"/>
        <v>5000</v>
      </c>
      <c r="DSF49" s="363"/>
      <c r="DSG49" s="255">
        <f t="shared" si="1599"/>
        <v>5000</v>
      </c>
      <c r="DSH49" s="363"/>
      <c r="DSI49" s="255">
        <f t="shared" si="1600"/>
        <v>5000</v>
      </c>
      <c r="DSJ49" s="363"/>
      <c r="DSK49" s="255">
        <f t="shared" si="1601"/>
        <v>5000</v>
      </c>
      <c r="DSL49" s="363"/>
      <c r="DSM49" s="255">
        <f t="shared" si="1602"/>
        <v>5000</v>
      </c>
      <c r="DSN49" s="363"/>
      <c r="DSO49" s="255">
        <f t="shared" si="1603"/>
        <v>5000</v>
      </c>
      <c r="DSP49" s="363"/>
      <c r="DSQ49" s="255">
        <f t="shared" si="1604"/>
        <v>5000</v>
      </c>
      <c r="DSR49" s="363"/>
      <c r="DSS49" s="255">
        <f t="shared" si="1605"/>
        <v>5000</v>
      </c>
      <c r="DST49" s="363"/>
      <c r="DSU49" s="255">
        <f t="shared" si="1606"/>
        <v>5000</v>
      </c>
      <c r="DSV49" s="363"/>
      <c r="DSW49" s="255">
        <f t="shared" si="1607"/>
        <v>5000</v>
      </c>
      <c r="DSX49" s="363"/>
      <c r="DSY49" s="255">
        <f t="shared" si="1608"/>
        <v>5000</v>
      </c>
      <c r="DSZ49" s="363"/>
      <c r="DTA49" s="255">
        <f t="shared" si="1609"/>
        <v>5000</v>
      </c>
      <c r="DTB49" s="363"/>
      <c r="DTC49" s="255">
        <f t="shared" si="1610"/>
        <v>5000</v>
      </c>
      <c r="DTD49" s="363"/>
      <c r="DTE49" s="255">
        <f t="shared" si="1611"/>
        <v>5000</v>
      </c>
      <c r="DTF49" s="363"/>
      <c r="DTG49" s="255">
        <f t="shared" si="1612"/>
        <v>5000</v>
      </c>
      <c r="DTH49" s="363"/>
      <c r="DTI49" s="255">
        <f t="shared" si="1613"/>
        <v>5000</v>
      </c>
      <c r="DTJ49" s="363"/>
      <c r="DTK49" s="255">
        <f t="shared" si="1614"/>
        <v>5000</v>
      </c>
      <c r="DTL49" s="363"/>
      <c r="DTM49" s="255">
        <f t="shared" si="1615"/>
        <v>5000</v>
      </c>
      <c r="DTN49" s="363"/>
      <c r="DTO49" s="255">
        <f t="shared" si="1616"/>
        <v>5000</v>
      </c>
      <c r="DTP49" s="363"/>
      <c r="DTQ49" s="255">
        <f t="shared" si="1617"/>
        <v>5000</v>
      </c>
      <c r="DTR49" s="363"/>
      <c r="DTS49" s="255">
        <f t="shared" si="1618"/>
        <v>5000</v>
      </c>
      <c r="DTT49" s="363"/>
      <c r="DTU49" s="255">
        <f t="shared" si="1619"/>
        <v>5000</v>
      </c>
      <c r="DTV49" s="363"/>
      <c r="DTW49" s="255">
        <f t="shared" si="1620"/>
        <v>5000</v>
      </c>
      <c r="DTX49" s="363"/>
      <c r="DTY49" s="255">
        <f t="shared" si="1621"/>
        <v>5000</v>
      </c>
      <c r="DTZ49" s="363"/>
      <c r="DUA49" s="255">
        <f t="shared" si="1622"/>
        <v>5000</v>
      </c>
      <c r="DUB49" s="363"/>
      <c r="DUC49" s="255">
        <f t="shared" si="1623"/>
        <v>5000</v>
      </c>
      <c r="DUD49" s="363"/>
      <c r="DUE49" s="255">
        <f t="shared" si="1624"/>
        <v>5000</v>
      </c>
      <c r="DUF49" s="363"/>
      <c r="DUG49" s="255">
        <f t="shared" si="1625"/>
        <v>5000</v>
      </c>
      <c r="DUH49" s="363"/>
      <c r="DUI49" s="255">
        <f t="shared" si="1626"/>
        <v>5000</v>
      </c>
      <c r="DUJ49" s="363"/>
      <c r="DUK49" s="255">
        <f t="shared" si="1627"/>
        <v>5000</v>
      </c>
      <c r="DUL49" s="363"/>
      <c r="DUM49" s="255">
        <f t="shared" si="1628"/>
        <v>5000</v>
      </c>
      <c r="DUN49" s="363"/>
      <c r="DUO49" s="255">
        <f t="shared" si="1629"/>
        <v>5000</v>
      </c>
      <c r="DUP49" s="363"/>
      <c r="DUQ49" s="255">
        <f t="shared" si="1630"/>
        <v>5000</v>
      </c>
      <c r="DUR49" s="363"/>
      <c r="DUS49" s="255">
        <f t="shared" si="1631"/>
        <v>5000</v>
      </c>
      <c r="DUT49" s="363"/>
      <c r="DUU49" s="255">
        <f t="shared" si="1632"/>
        <v>5000</v>
      </c>
      <c r="DUV49" s="363"/>
      <c r="DUW49" s="255">
        <f t="shared" si="1633"/>
        <v>5000</v>
      </c>
      <c r="DUX49" s="363"/>
      <c r="DUY49" s="255">
        <f t="shared" si="1634"/>
        <v>5000</v>
      </c>
      <c r="DUZ49" s="363"/>
      <c r="DVA49" s="255">
        <f t="shared" si="1635"/>
        <v>5000</v>
      </c>
      <c r="DVB49" s="363"/>
      <c r="DVC49" s="255">
        <f t="shared" si="1636"/>
        <v>5000</v>
      </c>
      <c r="DVD49" s="363"/>
      <c r="DVE49" s="255">
        <f t="shared" si="1637"/>
        <v>5000</v>
      </c>
      <c r="DVF49" s="363"/>
      <c r="DVG49" s="255">
        <f t="shared" si="1638"/>
        <v>5000</v>
      </c>
      <c r="DVH49" s="363"/>
      <c r="DVI49" s="255">
        <f t="shared" si="1639"/>
        <v>5000</v>
      </c>
      <c r="DVJ49" s="363"/>
      <c r="DVK49" s="255">
        <f t="shared" si="1640"/>
        <v>5000</v>
      </c>
      <c r="DVL49" s="363"/>
      <c r="DVM49" s="255">
        <f t="shared" si="1641"/>
        <v>5000</v>
      </c>
      <c r="DVN49" s="363"/>
      <c r="DVO49" s="255">
        <f t="shared" si="1642"/>
        <v>5000</v>
      </c>
      <c r="DVP49" s="363"/>
      <c r="DVQ49" s="255">
        <f t="shared" si="1643"/>
        <v>5000</v>
      </c>
      <c r="DVR49" s="363"/>
      <c r="DVS49" s="255">
        <f t="shared" si="1644"/>
        <v>5000</v>
      </c>
      <c r="DVT49" s="363"/>
      <c r="DVU49" s="255">
        <f t="shared" si="1645"/>
        <v>5000</v>
      </c>
      <c r="DVV49" s="363"/>
      <c r="DVW49" s="255">
        <f t="shared" si="1646"/>
        <v>5000</v>
      </c>
      <c r="DVX49" s="363"/>
      <c r="DVY49" s="255">
        <f t="shared" si="1647"/>
        <v>5000</v>
      </c>
      <c r="DVZ49" s="363"/>
      <c r="DWA49" s="255">
        <f t="shared" si="1648"/>
        <v>5000</v>
      </c>
      <c r="DWB49" s="363"/>
      <c r="DWC49" s="255">
        <f t="shared" si="1649"/>
        <v>5000</v>
      </c>
      <c r="DWD49" s="363"/>
      <c r="DWE49" s="255">
        <f t="shared" si="1650"/>
        <v>5000</v>
      </c>
      <c r="DWF49" s="363"/>
      <c r="DWG49" s="255">
        <f t="shared" si="1651"/>
        <v>5000</v>
      </c>
      <c r="DWH49" s="363"/>
      <c r="DWI49" s="255">
        <f t="shared" si="1652"/>
        <v>5000</v>
      </c>
      <c r="DWJ49" s="363"/>
      <c r="DWK49" s="255">
        <f t="shared" si="1653"/>
        <v>5000</v>
      </c>
      <c r="DWL49" s="363"/>
      <c r="DWM49" s="255">
        <f t="shared" si="1654"/>
        <v>5000</v>
      </c>
      <c r="DWN49" s="363"/>
      <c r="DWO49" s="255">
        <f t="shared" si="1655"/>
        <v>5000</v>
      </c>
      <c r="DWP49" s="363"/>
      <c r="DWQ49" s="255">
        <f t="shared" si="1656"/>
        <v>5000</v>
      </c>
      <c r="DWR49" s="363"/>
      <c r="DWS49" s="255">
        <f t="shared" si="1657"/>
        <v>5000</v>
      </c>
      <c r="DWT49" s="363"/>
      <c r="DWU49" s="255">
        <f t="shared" si="1658"/>
        <v>5000</v>
      </c>
      <c r="DWV49" s="363"/>
      <c r="DWW49" s="255">
        <f t="shared" si="1659"/>
        <v>5000</v>
      </c>
      <c r="DWX49" s="363"/>
      <c r="DWY49" s="255">
        <f t="shared" si="1660"/>
        <v>5000</v>
      </c>
      <c r="DWZ49" s="363"/>
      <c r="DXA49" s="255">
        <f t="shared" si="1661"/>
        <v>5000</v>
      </c>
      <c r="DXB49" s="363"/>
      <c r="DXC49" s="255">
        <f t="shared" si="1662"/>
        <v>5000</v>
      </c>
      <c r="DXD49" s="363"/>
      <c r="DXE49" s="255">
        <f t="shared" si="1663"/>
        <v>5000</v>
      </c>
      <c r="DXF49" s="363"/>
      <c r="DXG49" s="255">
        <f t="shared" si="1664"/>
        <v>5000</v>
      </c>
      <c r="DXH49" s="363"/>
      <c r="DXI49" s="255">
        <f t="shared" si="1665"/>
        <v>5000</v>
      </c>
      <c r="DXJ49" s="363"/>
      <c r="DXK49" s="255">
        <f t="shared" si="1666"/>
        <v>5000</v>
      </c>
      <c r="DXL49" s="363"/>
      <c r="DXM49" s="255">
        <f t="shared" si="1667"/>
        <v>5000</v>
      </c>
      <c r="DXN49" s="363"/>
      <c r="DXO49" s="255">
        <f t="shared" si="1668"/>
        <v>5000</v>
      </c>
      <c r="DXP49" s="363"/>
      <c r="DXQ49" s="255">
        <f t="shared" si="1669"/>
        <v>5000</v>
      </c>
      <c r="DXR49" s="363"/>
      <c r="DXS49" s="255">
        <f t="shared" si="1670"/>
        <v>5000</v>
      </c>
      <c r="DXT49" s="363"/>
      <c r="DXU49" s="255">
        <f t="shared" si="1671"/>
        <v>5000</v>
      </c>
      <c r="DXV49" s="363"/>
      <c r="DXW49" s="255">
        <f t="shared" si="1672"/>
        <v>5000</v>
      </c>
      <c r="DXX49" s="363"/>
      <c r="DXY49" s="255">
        <f t="shared" si="1673"/>
        <v>5000</v>
      </c>
      <c r="DXZ49" s="363"/>
      <c r="DYA49" s="255">
        <f t="shared" si="1674"/>
        <v>5000</v>
      </c>
      <c r="DYB49" s="363"/>
      <c r="DYC49" s="255">
        <f t="shared" si="1675"/>
        <v>5000</v>
      </c>
      <c r="DYD49" s="363"/>
      <c r="DYE49" s="255">
        <f t="shared" si="1676"/>
        <v>5000</v>
      </c>
      <c r="DYF49" s="363"/>
      <c r="DYG49" s="255">
        <f t="shared" si="1677"/>
        <v>5000</v>
      </c>
      <c r="DYH49" s="363"/>
      <c r="DYI49" s="255">
        <f t="shared" si="1678"/>
        <v>5000</v>
      </c>
      <c r="DYJ49" s="363"/>
      <c r="DYK49" s="255">
        <f t="shared" si="1679"/>
        <v>5000</v>
      </c>
      <c r="DYL49" s="363"/>
      <c r="DYM49" s="255">
        <f t="shared" si="1680"/>
        <v>5000</v>
      </c>
      <c r="DYN49" s="363"/>
      <c r="DYO49" s="255">
        <f t="shared" si="1681"/>
        <v>5000</v>
      </c>
      <c r="DYP49" s="363"/>
      <c r="DYQ49" s="255">
        <f t="shared" si="1682"/>
        <v>5000</v>
      </c>
      <c r="DYR49" s="363"/>
      <c r="DYS49" s="255">
        <f t="shared" si="1683"/>
        <v>5000</v>
      </c>
      <c r="DYT49" s="363"/>
      <c r="DYU49" s="255">
        <f t="shared" si="1684"/>
        <v>5000</v>
      </c>
      <c r="DYV49" s="363"/>
      <c r="DYW49" s="255">
        <f t="shared" si="1685"/>
        <v>5000</v>
      </c>
      <c r="DYX49" s="363"/>
      <c r="DYY49" s="255">
        <f t="shared" si="1686"/>
        <v>5000</v>
      </c>
      <c r="DYZ49" s="363"/>
      <c r="DZA49" s="255">
        <f t="shared" si="1687"/>
        <v>5000</v>
      </c>
      <c r="DZB49" s="363"/>
      <c r="DZC49" s="255">
        <f t="shared" si="1688"/>
        <v>5000</v>
      </c>
      <c r="DZD49" s="363"/>
      <c r="DZE49" s="255">
        <f t="shared" si="1689"/>
        <v>5000</v>
      </c>
      <c r="DZF49" s="363"/>
      <c r="DZG49" s="255">
        <f t="shared" si="1690"/>
        <v>5000</v>
      </c>
      <c r="DZH49" s="363"/>
      <c r="DZI49" s="255">
        <f t="shared" si="1691"/>
        <v>5000</v>
      </c>
      <c r="DZJ49" s="363"/>
      <c r="DZK49" s="255">
        <f t="shared" si="1692"/>
        <v>5000</v>
      </c>
      <c r="DZL49" s="363"/>
      <c r="DZM49" s="255">
        <f t="shared" si="1693"/>
        <v>5000</v>
      </c>
      <c r="DZN49" s="363"/>
      <c r="DZO49" s="255">
        <f t="shared" si="1694"/>
        <v>5000</v>
      </c>
      <c r="DZP49" s="363"/>
      <c r="DZQ49" s="255">
        <f t="shared" si="1695"/>
        <v>5000</v>
      </c>
      <c r="DZR49" s="363"/>
      <c r="DZS49" s="255">
        <f t="shared" si="1696"/>
        <v>5000</v>
      </c>
      <c r="DZT49" s="363"/>
      <c r="DZU49" s="255">
        <f t="shared" si="1697"/>
        <v>5000</v>
      </c>
      <c r="DZV49" s="363"/>
      <c r="DZW49" s="255">
        <f t="shared" si="1698"/>
        <v>5000</v>
      </c>
      <c r="DZX49" s="363"/>
      <c r="DZY49" s="255">
        <f t="shared" si="1699"/>
        <v>5000</v>
      </c>
      <c r="DZZ49" s="363"/>
      <c r="EAA49" s="255">
        <f t="shared" si="1700"/>
        <v>5000</v>
      </c>
      <c r="EAB49" s="363"/>
      <c r="EAC49" s="255">
        <f t="shared" si="1701"/>
        <v>5000</v>
      </c>
      <c r="EAD49" s="363"/>
      <c r="EAE49" s="255">
        <f t="shared" si="1702"/>
        <v>5000</v>
      </c>
      <c r="EAF49" s="363"/>
      <c r="EAG49" s="255">
        <f t="shared" si="1703"/>
        <v>5000</v>
      </c>
      <c r="EAH49" s="363"/>
      <c r="EAI49" s="255">
        <f t="shared" si="1704"/>
        <v>5000</v>
      </c>
      <c r="EAJ49" s="363"/>
      <c r="EAK49" s="255">
        <f t="shared" si="1705"/>
        <v>5000</v>
      </c>
      <c r="EAL49" s="363"/>
      <c r="EAM49" s="255">
        <f t="shared" si="1706"/>
        <v>5000</v>
      </c>
      <c r="EAN49" s="363"/>
      <c r="EAO49" s="255">
        <f t="shared" si="1707"/>
        <v>5000</v>
      </c>
      <c r="EAP49" s="363"/>
      <c r="EAQ49" s="255">
        <f t="shared" si="1708"/>
        <v>5000</v>
      </c>
      <c r="EAR49" s="363"/>
      <c r="EAS49" s="255">
        <f t="shared" si="1709"/>
        <v>5000</v>
      </c>
      <c r="EAT49" s="363"/>
      <c r="EAU49" s="255">
        <f t="shared" si="1710"/>
        <v>5000</v>
      </c>
      <c r="EAV49" s="363"/>
      <c r="EAW49" s="255">
        <f t="shared" si="1711"/>
        <v>5000</v>
      </c>
      <c r="EAX49" s="363"/>
      <c r="EAY49" s="255">
        <f t="shared" si="1712"/>
        <v>5000</v>
      </c>
      <c r="EAZ49" s="363"/>
      <c r="EBA49" s="255">
        <f t="shared" si="1713"/>
        <v>5000</v>
      </c>
      <c r="EBB49" s="363"/>
      <c r="EBC49" s="255">
        <f t="shared" si="1714"/>
        <v>5000</v>
      </c>
      <c r="EBD49" s="363"/>
      <c r="EBE49" s="255">
        <f t="shared" si="1715"/>
        <v>5000</v>
      </c>
      <c r="EBF49" s="363"/>
      <c r="EBG49" s="255">
        <f t="shared" si="1716"/>
        <v>5000</v>
      </c>
      <c r="EBH49" s="363"/>
      <c r="EBI49" s="255">
        <f t="shared" si="1717"/>
        <v>5000</v>
      </c>
      <c r="EBJ49" s="363"/>
      <c r="EBK49" s="255">
        <f t="shared" si="1718"/>
        <v>5000</v>
      </c>
      <c r="EBL49" s="363"/>
      <c r="EBM49" s="255">
        <f t="shared" si="1719"/>
        <v>5000</v>
      </c>
      <c r="EBN49" s="363"/>
      <c r="EBO49" s="255">
        <f t="shared" si="1720"/>
        <v>5000</v>
      </c>
      <c r="EBP49" s="363"/>
      <c r="EBQ49" s="255">
        <f t="shared" si="1721"/>
        <v>5000</v>
      </c>
      <c r="EBR49" s="363"/>
      <c r="EBS49" s="255">
        <f t="shared" si="1722"/>
        <v>5000</v>
      </c>
      <c r="EBT49" s="363"/>
      <c r="EBU49" s="255">
        <f t="shared" si="1723"/>
        <v>5000</v>
      </c>
      <c r="EBV49" s="363"/>
      <c r="EBW49" s="255">
        <f t="shared" si="1724"/>
        <v>5000</v>
      </c>
      <c r="EBX49" s="363"/>
      <c r="EBY49" s="255">
        <f t="shared" si="1725"/>
        <v>5000</v>
      </c>
      <c r="EBZ49" s="363"/>
      <c r="ECA49" s="255">
        <f t="shared" si="1726"/>
        <v>5000</v>
      </c>
      <c r="ECB49" s="363"/>
      <c r="ECC49" s="255">
        <f t="shared" si="1727"/>
        <v>5000</v>
      </c>
      <c r="ECD49" s="363"/>
      <c r="ECE49" s="255">
        <f t="shared" si="1728"/>
        <v>5000</v>
      </c>
      <c r="ECF49" s="363"/>
      <c r="ECG49" s="255">
        <f t="shared" si="1729"/>
        <v>5000</v>
      </c>
      <c r="ECH49" s="363"/>
      <c r="ECI49" s="255">
        <f t="shared" si="1730"/>
        <v>5000</v>
      </c>
      <c r="ECJ49" s="363"/>
      <c r="ECK49" s="255">
        <f t="shared" si="1731"/>
        <v>5000</v>
      </c>
      <c r="ECL49" s="363"/>
      <c r="ECM49" s="255">
        <f t="shared" si="1732"/>
        <v>5000</v>
      </c>
      <c r="ECN49" s="363"/>
      <c r="ECO49" s="255">
        <f t="shared" si="1733"/>
        <v>5000</v>
      </c>
      <c r="ECP49" s="363"/>
      <c r="ECQ49" s="255">
        <f t="shared" si="1734"/>
        <v>5000</v>
      </c>
      <c r="ECR49" s="363"/>
      <c r="ECS49" s="255">
        <f t="shared" si="1735"/>
        <v>5000</v>
      </c>
      <c r="ECT49" s="363"/>
      <c r="ECU49" s="255">
        <f t="shared" si="1736"/>
        <v>5000</v>
      </c>
      <c r="ECV49" s="363"/>
      <c r="ECW49" s="255">
        <f t="shared" si="1737"/>
        <v>5000</v>
      </c>
      <c r="ECX49" s="363"/>
      <c r="ECY49" s="255">
        <f t="shared" si="1738"/>
        <v>5000</v>
      </c>
      <c r="ECZ49" s="363"/>
      <c r="EDA49" s="255">
        <f t="shared" si="1739"/>
        <v>5000</v>
      </c>
      <c r="EDB49" s="363"/>
      <c r="EDC49" s="255">
        <f t="shared" si="1740"/>
        <v>5000</v>
      </c>
      <c r="EDD49" s="363"/>
      <c r="EDE49" s="255">
        <f t="shared" si="1741"/>
        <v>5000</v>
      </c>
      <c r="EDF49" s="363"/>
      <c r="EDG49" s="255">
        <f t="shared" si="1742"/>
        <v>5000</v>
      </c>
      <c r="EDH49" s="363"/>
      <c r="EDI49" s="255">
        <f t="shared" si="1743"/>
        <v>5000</v>
      </c>
      <c r="EDJ49" s="363"/>
      <c r="EDK49" s="255">
        <f t="shared" si="1744"/>
        <v>5000</v>
      </c>
      <c r="EDL49" s="363"/>
      <c r="EDM49" s="255">
        <f t="shared" si="1745"/>
        <v>5000</v>
      </c>
      <c r="EDN49" s="363"/>
      <c r="EDO49" s="255">
        <f t="shared" si="1746"/>
        <v>5000</v>
      </c>
      <c r="EDP49" s="363"/>
      <c r="EDQ49" s="255">
        <f t="shared" si="1747"/>
        <v>5000</v>
      </c>
      <c r="EDR49" s="363"/>
      <c r="EDS49" s="255">
        <f t="shared" si="1748"/>
        <v>5000</v>
      </c>
      <c r="EDT49" s="363"/>
      <c r="EDU49" s="255">
        <f t="shared" si="1749"/>
        <v>5000</v>
      </c>
      <c r="EDV49" s="363"/>
      <c r="EDW49" s="255">
        <f t="shared" si="1750"/>
        <v>5000</v>
      </c>
      <c r="EDX49" s="363"/>
      <c r="EDY49" s="255">
        <f t="shared" si="1751"/>
        <v>5000</v>
      </c>
      <c r="EDZ49" s="363"/>
      <c r="EEA49" s="255">
        <f t="shared" si="1752"/>
        <v>5000</v>
      </c>
      <c r="EEB49" s="363"/>
      <c r="EEC49" s="255">
        <f t="shared" si="1753"/>
        <v>5000</v>
      </c>
      <c r="EED49" s="363"/>
      <c r="EEE49" s="255">
        <f t="shared" si="1754"/>
        <v>5000</v>
      </c>
      <c r="EEF49" s="363"/>
      <c r="EEG49" s="255">
        <f t="shared" si="1755"/>
        <v>5000</v>
      </c>
      <c r="EEH49" s="363"/>
      <c r="EEI49" s="255">
        <f t="shared" si="1756"/>
        <v>5000</v>
      </c>
      <c r="EEJ49" s="363"/>
      <c r="EEK49" s="255">
        <f t="shared" si="1757"/>
        <v>5000</v>
      </c>
      <c r="EEL49" s="363"/>
      <c r="EEM49" s="255">
        <f t="shared" si="1758"/>
        <v>5000</v>
      </c>
      <c r="EEN49" s="363"/>
      <c r="EEO49" s="255">
        <f t="shared" si="1759"/>
        <v>5000</v>
      </c>
      <c r="EEP49" s="363"/>
      <c r="EEQ49" s="255">
        <f t="shared" si="1760"/>
        <v>5000</v>
      </c>
      <c r="EER49" s="363"/>
      <c r="EES49" s="255">
        <f t="shared" si="1761"/>
        <v>5000</v>
      </c>
      <c r="EET49" s="363"/>
      <c r="EEU49" s="255">
        <f t="shared" si="1762"/>
        <v>5000</v>
      </c>
      <c r="EEV49" s="363"/>
      <c r="EEW49" s="255">
        <f t="shared" si="1763"/>
        <v>5000</v>
      </c>
      <c r="EEX49" s="363"/>
      <c r="EEY49" s="255">
        <f t="shared" si="1764"/>
        <v>5000</v>
      </c>
      <c r="EEZ49" s="363"/>
      <c r="EFA49" s="255">
        <f t="shared" si="1765"/>
        <v>5000</v>
      </c>
      <c r="EFB49" s="363"/>
      <c r="EFC49" s="255">
        <f t="shared" si="1766"/>
        <v>5000</v>
      </c>
      <c r="EFD49" s="363"/>
      <c r="EFE49" s="255">
        <f t="shared" si="1767"/>
        <v>5000</v>
      </c>
      <c r="EFF49" s="363"/>
      <c r="EFG49" s="255">
        <f t="shared" si="1768"/>
        <v>5000</v>
      </c>
      <c r="EFH49" s="363"/>
      <c r="EFI49" s="255">
        <f t="shared" si="1769"/>
        <v>5000</v>
      </c>
      <c r="EFJ49" s="363"/>
      <c r="EFK49" s="255">
        <f t="shared" si="1770"/>
        <v>5000</v>
      </c>
      <c r="EFL49" s="363"/>
      <c r="EFM49" s="255">
        <f t="shared" si="1771"/>
        <v>5000</v>
      </c>
      <c r="EFN49" s="363"/>
      <c r="EFO49" s="255">
        <f t="shared" si="1772"/>
        <v>5000</v>
      </c>
      <c r="EFP49" s="363"/>
      <c r="EFQ49" s="255">
        <f t="shared" si="1773"/>
        <v>5000</v>
      </c>
      <c r="EFR49" s="363"/>
      <c r="EFS49" s="255">
        <f t="shared" si="1774"/>
        <v>5000</v>
      </c>
      <c r="EFT49" s="363"/>
      <c r="EFU49" s="255">
        <f t="shared" si="1775"/>
        <v>5000</v>
      </c>
      <c r="EFV49" s="363"/>
      <c r="EFW49" s="255">
        <f t="shared" si="1776"/>
        <v>5000</v>
      </c>
      <c r="EFX49" s="363"/>
      <c r="EFY49" s="255">
        <f t="shared" si="1777"/>
        <v>5000</v>
      </c>
      <c r="EFZ49" s="363"/>
      <c r="EGA49" s="255">
        <f t="shared" si="1778"/>
        <v>5000</v>
      </c>
      <c r="EGB49" s="363"/>
      <c r="EGC49" s="255">
        <f t="shared" si="1779"/>
        <v>5000</v>
      </c>
      <c r="EGD49" s="363"/>
      <c r="EGE49" s="255">
        <f t="shared" si="1780"/>
        <v>5000</v>
      </c>
      <c r="EGF49" s="363"/>
      <c r="EGG49" s="255">
        <f t="shared" si="1781"/>
        <v>5000</v>
      </c>
      <c r="EGH49" s="363"/>
      <c r="EGI49" s="255">
        <f t="shared" si="1782"/>
        <v>5000</v>
      </c>
      <c r="EGJ49" s="363"/>
      <c r="EGK49" s="255">
        <f t="shared" si="1783"/>
        <v>5000</v>
      </c>
      <c r="EGL49" s="363"/>
      <c r="EGM49" s="255">
        <f t="shared" si="1784"/>
        <v>5000</v>
      </c>
      <c r="EGN49" s="363"/>
      <c r="EGO49" s="255">
        <f t="shared" si="1785"/>
        <v>5000</v>
      </c>
      <c r="EGP49" s="363"/>
      <c r="EGQ49" s="255">
        <f t="shared" si="1786"/>
        <v>5000</v>
      </c>
      <c r="EGR49" s="363"/>
      <c r="EGS49" s="255">
        <f t="shared" si="1787"/>
        <v>5000</v>
      </c>
      <c r="EGT49" s="363"/>
      <c r="EGU49" s="255">
        <f t="shared" si="1788"/>
        <v>5000</v>
      </c>
      <c r="EGV49" s="363"/>
      <c r="EGW49" s="255">
        <f t="shared" si="1789"/>
        <v>5000</v>
      </c>
      <c r="EGX49" s="363"/>
      <c r="EGY49" s="255">
        <f t="shared" si="1790"/>
        <v>5000</v>
      </c>
      <c r="EGZ49" s="363"/>
      <c r="EHA49" s="255">
        <f t="shared" si="1791"/>
        <v>5000</v>
      </c>
      <c r="EHB49" s="363"/>
      <c r="EHC49" s="255">
        <f t="shared" si="1792"/>
        <v>5000</v>
      </c>
      <c r="EHD49" s="363"/>
      <c r="EHE49" s="255">
        <f t="shared" si="1793"/>
        <v>5000</v>
      </c>
      <c r="EHF49" s="363"/>
      <c r="EHG49" s="255">
        <f t="shared" si="1794"/>
        <v>5000</v>
      </c>
      <c r="EHH49" s="363"/>
      <c r="EHI49" s="255">
        <f t="shared" si="1795"/>
        <v>5000</v>
      </c>
      <c r="EHJ49" s="363"/>
      <c r="EHK49" s="255">
        <f t="shared" si="1796"/>
        <v>5000</v>
      </c>
      <c r="EHL49" s="363"/>
      <c r="EHM49" s="255">
        <f t="shared" si="1797"/>
        <v>5000</v>
      </c>
      <c r="EHN49" s="363"/>
      <c r="EHO49" s="255">
        <f t="shared" si="1798"/>
        <v>5000</v>
      </c>
      <c r="EHP49" s="363"/>
      <c r="EHQ49" s="255">
        <f t="shared" si="1799"/>
        <v>5000</v>
      </c>
      <c r="EHR49" s="363"/>
      <c r="EHS49" s="255">
        <f t="shared" si="1800"/>
        <v>5000</v>
      </c>
      <c r="EHT49" s="363"/>
      <c r="EHU49" s="255">
        <f t="shared" si="1801"/>
        <v>5000</v>
      </c>
      <c r="EHV49" s="363"/>
      <c r="EHW49" s="255">
        <f t="shared" si="1802"/>
        <v>5000</v>
      </c>
      <c r="EHX49" s="363"/>
      <c r="EHY49" s="255">
        <f t="shared" si="1803"/>
        <v>5000</v>
      </c>
      <c r="EHZ49" s="363"/>
      <c r="EIA49" s="255">
        <f t="shared" si="1804"/>
        <v>5000</v>
      </c>
      <c r="EIB49" s="363"/>
      <c r="EIC49" s="255">
        <f t="shared" si="1805"/>
        <v>5000</v>
      </c>
      <c r="EID49" s="363"/>
      <c r="EIE49" s="255">
        <f t="shared" si="1806"/>
        <v>5000</v>
      </c>
      <c r="EIF49" s="363"/>
      <c r="EIG49" s="255">
        <f t="shared" si="1807"/>
        <v>5000</v>
      </c>
      <c r="EIH49" s="363"/>
      <c r="EII49" s="255">
        <f t="shared" si="1808"/>
        <v>5000</v>
      </c>
      <c r="EIJ49" s="363"/>
      <c r="EIK49" s="255">
        <f t="shared" si="1809"/>
        <v>5000</v>
      </c>
      <c r="EIL49" s="363"/>
      <c r="EIM49" s="255">
        <f t="shared" si="1810"/>
        <v>5000</v>
      </c>
      <c r="EIN49" s="363"/>
      <c r="EIO49" s="255">
        <f t="shared" si="1811"/>
        <v>5000</v>
      </c>
      <c r="EIP49" s="363"/>
      <c r="EIQ49" s="255">
        <f t="shared" si="1812"/>
        <v>5000</v>
      </c>
      <c r="EIR49" s="363"/>
      <c r="EIS49" s="255">
        <f t="shared" si="1813"/>
        <v>5000</v>
      </c>
      <c r="EIT49" s="363"/>
      <c r="EIU49" s="255">
        <f t="shared" si="1814"/>
        <v>5000</v>
      </c>
      <c r="EIV49" s="363"/>
      <c r="EIW49" s="255">
        <f t="shared" si="1815"/>
        <v>5000</v>
      </c>
      <c r="EIX49" s="363"/>
      <c r="EIY49" s="255">
        <f t="shared" si="1816"/>
        <v>5000</v>
      </c>
      <c r="EIZ49" s="363"/>
      <c r="EJA49" s="255">
        <f t="shared" si="1817"/>
        <v>5000</v>
      </c>
      <c r="EJB49" s="363"/>
      <c r="EJC49" s="255">
        <f t="shared" si="1818"/>
        <v>5000</v>
      </c>
      <c r="EJD49" s="363"/>
      <c r="EJE49" s="255">
        <f t="shared" si="1819"/>
        <v>5000</v>
      </c>
      <c r="EJF49" s="363"/>
      <c r="EJG49" s="255">
        <f t="shared" si="1820"/>
        <v>5000</v>
      </c>
      <c r="EJH49" s="363"/>
      <c r="EJI49" s="255">
        <f t="shared" si="1821"/>
        <v>5000</v>
      </c>
      <c r="EJJ49" s="363"/>
      <c r="EJK49" s="255">
        <f t="shared" si="1822"/>
        <v>5000</v>
      </c>
      <c r="EJL49" s="363"/>
      <c r="EJM49" s="255">
        <f t="shared" si="1823"/>
        <v>5000</v>
      </c>
      <c r="EJN49" s="363"/>
      <c r="EJO49" s="255">
        <f t="shared" si="1824"/>
        <v>5000</v>
      </c>
      <c r="EJP49" s="363"/>
      <c r="EJQ49" s="255">
        <f t="shared" si="1825"/>
        <v>5000</v>
      </c>
      <c r="EJR49" s="363"/>
      <c r="EJS49" s="255">
        <f t="shared" si="1826"/>
        <v>5000</v>
      </c>
      <c r="EJT49" s="363"/>
      <c r="EJU49" s="255">
        <f t="shared" si="1827"/>
        <v>5000</v>
      </c>
      <c r="EJV49" s="363"/>
      <c r="EJW49" s="255">
        <f t="shared" si="1828"/>
        <v>5000</v>
      </c>
      <c r="EJX49" s="363"/>
      <c r="EJY49" s="255">
        <f t="shared" si="1829"/>
        <v>5000</v>
      </c>
      <c r="EJZ49" s="363"/>
      <c r="EKA49" s="255">
        <f t="shared" si="1830"/>
        <v>5000</v>
      </c>
      <c r="EKB49" s="363"/>
      <c r="EKC49" s="255">
        <f t="shared" si="1831"/>
        <v>5000</v>
      </c>
      <c r="EKD49" s="363"/>
      <c r="EKE49" s="255">
        <f t="shared" si="1832"/>
        <v>5000</v>
      </c>
      <c r="EKF49" s="363"/>
      <c r="EKG49" s="255">
        <f t="shared" si="1833"/>
        <v>5000</v>
      </c>
      <c r="EKH49" s="363"/>
      <c r="EKI49" s="255">
        <f t="shared" si="1834"/>
        <v>5000</v>
      </c>
      <c r="EKJ49" s="363"/>
      <c r="EKK49" s="255">
        <f t="shared" si="1835"/>
        <v>5000</v>
      </c>
      <c r="EKL49" s="363"/>
      <c r="EKM49" s="255">
        <f t="shared" si="1836"/>
        <v>5000</v>
      </c>
      <c r="EKN49" s="363"/>
      <c r="EKO49" s="255">
        <f t="shared" si="1837"/>
        <v>5000</v>
      </c>
      <c r="EKP49" s="363"/>
      <c r="EKQ49" s="255">
        <f t="shared" si="1838"/>
        <v>5000</v>
      </c>
      <c r="EKR49" s="363"/>
      <c r="EKS49" s="255">
        <f t="shared" si="1839"/>
        <v>5000</v>
      </c>
      <c r="EKT49" s="363"/>
      <c r="EKU49" s="255">
        <f t="shared" si="1840"/>
        <v>5000</v>
      </c>
      <c r="EKV49" s="363"/>
      <c r="EKW49" s="255">
        <f t="shared" si="1841"/>
        <v>5000</v>
      </c>
      <c r="EKX49" s="363"/>
      <c r="EKY49" s="255">
        <f t="shared" si="1842"/>
        <v>5000</v>
      </c>
      <c r="EKZ49" s="363"/>
      <c r="ELA49" s="255">
        <f t="shared" si="1843"/>
        <v>5000</v>
      </c>
      <c r="ELB49" s="363"/>
      <c r="ELC49" s="255">
        <f t="shared" si="1844"/>
        <v>5000</v>
      </c>
      <c r="ELD49" s="363"/>
      <c r="ELE49" s="255">
        <f t="shared" si="1845"/>
        <v>5000</v>
      </c>
      <c r="ELF49" s="363"/>
      <c r="ELG49" s="255">
        <f t="shared" si="1846"/>
        <v>5000</v>
      </c>
      <c r="ELH49" s="363"/>
      <c r="ELI49" s="255">
        <f t="shared" si="1847"/>
        <v>5000</v>
      </c>
      <c r="ELJ49" s="363"/>
      <c r="ELK49" s="255">
        <f t="shared" si="1848"/>
        <v>5000</v>
      </c>
      <c r="ELL49" s="363"/>
      <c r="ELM49" s="255">
        <f t="shared" si="1849"/>
        <v>5000</v>
      </c>
      <c r="ELN49" s="363"/>
      <c r="ELO49" s="255">
        <f t="shared" si="1850"/>
        <v>5000</v>
      </c>
      <c r="ELP49" s="363"/>
      <c r="ELQ49" s="255">
        <f t="shared" si="1851"/>
        <v>5000</v>
      </c>
      <c r="ELR49" s="363"/>
      <c r="ELS49" s="255">
        <f t="shared" si="1852"/>
        <v>5000</v>
      </c>
      <c r="ELT49" s="363"/>
      <c r="ELU49" s="255">
        <f t="shared" si="1853"/>
        <v>5000</v>
      </c>
      <c r="ELV49" s="363"/>
      <c r="ELW49" s="255">
        <f t="shared" si="1854"/>
        <v>5000</v>
      </c>
      <c r="ELX49" s="363"/>
      <c r="ELY49" s="255">
        <f t="shared" si="1855"/>
        <v>5000</v>
      </c>
      <c r="ELZ49" s="363"/>
      <c r="EMA49" s="255">
        <f t="shared" si="1856"/>
        <v>5000</v>
      </c>
      <c r="EMB49" s="363"/>
      <c r="EMC49" s="255">
        <f t="shared" si="1857"/>
        <v>5000</v>
      </c>
      <c r="EMD49" s="363"/>
      <c r="EME49" s="255">
        <f t="shared" si="1858"/>
        <v>5000</v>
      </c>
      <c r="EMF49" s="363"/>
      <c r="EMG49" s="255">
        <f t="shared" si="1859"/>
        <v>5000</v>
      </c>
      <c r="EMH49" s="363"/>
      <c r="EMI49" s="255">
        <f t="shared" si="1860"/>
        <v>5000</v>
      </c>
      <c r="EMJ49" s="363"/>
      <c r="EMK49" s="255">
        <f t="shared" si="1861"/>
        <v>5000</v>
      </c>
      <c r="EML49" s="363"/>
      <c r="EMM49" s="255">
        <f t="shared" si="1862"/>
        <v>5000</v>
      </c>
      <c r="EMN49" s="363"/>
      <c r="EMO49" s="255">
        <f t="shared" si="1863"/>
        <v>5000</v>
      </c>
      <c r="EMP49" s="363"/>
      <c r="EMQ49" s="255">
        <f t="shared" si="1864"/>
        <v>5000</v>
      </c>
      <c r="EMR49" s="363"/>
      <c r="EMS49" s="255">
        <f t="shared" si="1865"/>
        <v>5000</v>
      </c>
      <c r="EMT49" s="363"/>
      <c r="EMU49" s="255">
        <f t="shared" si="1866"/>
        <v>5000</v>
      </c>
      <c r="EMV49" s="363"/>
      <c r="EMW49" s="255">
        <f t="shared" si="1867"/>
        <v>5000</v>
      </c>
      <c r="EMX49" s="363"/>
      <c r="EMY49" s="255">
        <f t="shared" si="1868"/>
        <v>5000</v>
      </c>
      <c r="EMZ49" s="363"/>
      <c r="ENA49" s="255">
        <f t="shared" si="1869"/>
        <v>5000</v>
      </c>
      <c r="ENB49" s="363"/>
      <c r="ENC49" s="255">
        <f t="shared" si="1870"/>
        <v>5000</v>
      </c>
      <c r="END49" s="363"/>
      <c r="ENE49" s="255">
        <f t="shared" si="1871"/>
        <v>5000</v>
      </c>
      <c r="ENF49" s="363"/>
      <c r="ENG49" s="255">
        <f t="shared" si="1872"/>
        <v>5000</v>
      </c>
      <c r="ENH49" s="363"/>
      <c r="ENI49" s="255">
        <f t="shared" si="1873"/>
        <v>5000</v>
      </c>
      <c r="ENJ49" s="363"/>
      <c r="ENK49" s="255">
        <f t="shared" si="1874"/>
        <v>5000</v>
      </c>
      <c r="ENL49" s="363"/>
      <c r="ENM49" s="255">
        <f t="shared" si="1875"/>
        <v>5000</v>
      </c>
      <c r="ENN49" s="363"/>
      <c r="ENO49" s="255">
        <f t="shared" si="1876"/>
        <v>5000</v>
      </c>
      <c r="ENP49" s="363"/>
      <c r="ENQ49" s="255">
        <f t="shared" si="1877"/>
        <v>5000</v>
      </c>
      <c r="ENR49" s="363"/>
      <c r="ENS49" s="255">
        <f t="shared" si="1878"/>
        <v>5000</v>
      </c>
      <c r="ENT49" s="363"/>
      <c r="ENU49" s="255">
        <f t="shared" si="1879"/>
        <v>5000</v>
      </c>
      <c r="ENV49" s="363"/>
      <c r="ENW49" s="255">
        <f t="shared" si="1880"/>
        <v>5000</v>
      </c>
      <c r="ENX49" s="363"/>
      <c r="ENY49" s="255">
        <f t="shared" si="1881"/>
        <v>5000</v>
      </c>
      <c r="ENZ49" s="363"/>
      <c r="EOA49" s="255">
        <f t="shared" si="1882"/>
        <v>5000</v>
      </c>
      <c r="EOB49" s="363"/>
      <c r="EOC49" s="255">
        <f t="shared" si="1883"/>
        <v>5000</v>
      </c>
      <c r="EOD49" s="363"/>
      <c r="EOE49" s="255">
        <f t="shared" si="1884"/>
        <v>5000</v>
      </c>
      <c r="EOF49" s="363"/>
      <c r="EOG49" s="255">
        <f t="shared" si="1885"/>
        <v>5000</v>
      </c>
      <c r="EOH49" s="363"/>
      <c r="EOI49" s="255">
        <f t="shared" si="1886"/>
        <v>5000</v>
      </c>
      <c r="EOJ49" s="363"/>
      <c r="EOK49" s="255">
        <f t="shared" si="1887"/>
        <v>5000</v>
      </c>
      <c r="EOL49" s="363"/>
      <c r="EOM49" s="255">
        <f t="shared" si="1888"/>
        <v>5000</v>
      </c>
      <c r="EON49" s="363"/>
      <c r="EOO49" s="255">
        <f t="shared" si="1889"/>
        <v>5000</v>
      </c>
      <c r="EOP49" s="363"/>
      <c r="EOQ49" s="255">
        <f t="shared" si="1890"/>
        <v>5000</v>
      </c>
      <c r="EOR49" s="363"/>
      <c r="EOS49" s="255">
        <f t="shared" si="1891"/>
        <v>5000</v>
      </c>
      <c r="EOT49" s="363"/>
      <c r="EOU49" s="255">
        <f t="shared" si="1892"/>
        <v>5000</v>
      </c>
      <c r="EOV49" s="363"/>
      <c r="EOW49" s="255">
        <f t="shared" si="1893"/>
        <v>5000</v>
      </c>
      <c r="EOX49" s="363"/>
      <c r="EOY49" s="255">
        <f t="shared" si="1894"/>
        <v>5000</v>
      </c>
      <c r="EOZ49" s="363"/>
      <c r="EPA49" s="255">
        <f t="shared" si="1895"/>
        <v>5000</v>
      </c>
      <c r="EPB49" s="363"/>
      <c r="EPC49" s="255">
        <f t="shared" si="1896"/>
        <v>5000</v>
      </c>
      <c r="EPD49" s="363"/>
      <c r="EPE49" s="255">
        <f t="shared" si="1897"/>
        <v>5000</v>
      </c>
      <c r="EPF49" s="363"/>
      <c r="EPG49" s="255">
        <f t="shared" si="1898"/>
        <v>5000</v>
      </c>
      <c r="EPH49" s="363"/>
      <c r="EPI49" s="255">
        <f t="shared" si="1899"/>
        <v>5000</v>
      </c>
      <c r="EPJ49" s="363"/>
      <c r="EPK49" s="255">
        <f t="shared" si="1900"/>
        <v>5000</v>
      </c>
      <c r="EPL49" s="363"/>
      <c r="EPM49" s="255">
        <f t="shared" si="1901"/>
        <v>5000</v>
      </c>
      <c r="EPN49" s="363"/>
      <c r="EPO49" s="255">
        <f t="shared" si="1902"/>
        <v>5000</v>
      </c>
      <c r="EPP49" s="363"/>
      <c r="EPQ49" s="255">
        <f t="shared" si="1903"/>
        <v>5000</v>
      </c>
      <c r="EPR49" s="363"/>
      <c r="EPS49" s="255">
        <f t="shared" si="1904"/>
        <v>5000</v>
      </c>
      <c r="EPT49" s="363"/>
      <c r="EPU49" s="255">
        <f t="shared" si="1905"/>
        <v>5000</v>
      </c>
      <c r="EPV49" s="363"/>
      <c r="EPW49" s="255">
        <f t="shared" si="1906"/>
        <v>5000</v>
      </c>
      <c r="EPX49" s="363"/>
      <c r="EPY49" s="255">
        <f t="shared" si="1907"/>
        <v>5000</v>
      </c>
      <c r="EPZ49" s="363"/>
      <c r="EQA49" s="255">
        <f t="shared" si="1908"/>
        <v>5000</v>
      </c>
      <c r="EQB49" s="363"/>
      <c r="EQC49" s="255">
        <f t="shared" si="1909"/>
        <v>5000</v>
      </c>
      <c r="EQD49" s="363"/>
      <c r="EQE49" s="255">
        <f t="shared" si="1910"/>
        <v>5000</v>
      </c>
      <c r="EQF49" s="363"/>
      <c r="EQG49" s="255">
        <f t="shared" si="1911"/>
        <v>5000</v>
      </c>
      <c r="EQH49" s="363"/>
      <c r="EQI49" s="255">
        <f t="shared" si="1912"/>
        <v>5000</v>
      </c>
      <c r="EQJ49" s="363"/>
      <c r="EQK49" s="255">
        <f t="shared" si="1913"/>
        <v>5000</v>
      </c>
      <c r="EQL49" s="363"/>
      <c r="EQM49" s="255">
        <f t="shared" si="1914"/>
        <v>5000</v>
      </c>
      <c r="EQN49" s="363"/>
      <c r="EQO49" s="255">
        <f t="shared" si="1915"/>
        <v>5000</v>
      </c>
      <c r="EQP49" s="363"/>
      <c r="EQQ49" s="255">
        <f t="shared" si="1916"/>
        <v>5000</v>
      </c>
      <c r="EQR49" s="363"/>
      <c r="EQS49" s="255">
        <f t="shared" si="1917"/>
        <v>5000</v>
      </c>
      <c r="EQT49" s="363"/>
      <c r="EQU49" s="255">
        <f t="shared" si="1918"/>
        <v>5000</v>
      </c>
      <c r="EQV49" s="363"/>
      <c r="EQW49" s="255">
        <f t="shared" si="1919"/>
        <v>5000</v>
      </c>
      <c r="EQX49" s="363"/>
      <c r="EQY49" s="255">
        <f t="shared" si="1920"/>
        <v>5000</v>
      </c>
      <c r="EQZ49" s="363"/>
      <c r="ERA49" s="255">
        <f t="shared" si="1921"/>
        <v>5000</v>
      </c>
      <c r="ERB49" s="363"/>
      <c r="ERC49" s="255">
        <f t="shared" si="1922"/>
        <v>5000</v>
      </c>
      <c r="ERD49" s="363"/>
      <c r="ERE49" s="255">
        <f t="shared" si="1923"/>
        <v>5000</v>
      </c>
      <c r="ERF49" s="363"/>
      <c r="ERG49" s="255">
        <f t="shared" si="1924"/>
        <v>5000</v>
      </c>
      <c r="ERH49" s="363"/>
      <c r="ERI49" s="255">
        <f t="shared" si="1925"/>
        <v>5000</v>
      </c>
      <c r="ERJ49" s="363"/>
      <c r="ERK49" s="255">
        <f t="shared" si="1926"/>
        <v>5000</v>
      </c>
      <c r="ERL49" s="363"/>
      <c r="ERM49" s="255">
        <f t="shared" si="1927"/>
        <v>5000</v>
      </c>
      <c r="ERN49" s="363"/>
      <c r="ERO49" s="255">
        <f t="shared" si="1928"/>
        <v>5000</v>
      </c>
      <c r="ERP49" s="363"/>
      <c r="ERQ49" s="255">
        <f t="shared" si="1929"/>
        <v>5000</v>
      </c>
      <c r="ERR49" s="363"/>
      <c r="ERS49" s="255">
        <f t="shared" si="1930"/>
        <v>5000</v>
      </c>
      <c r="ERT49" s="363"/>
      <c r="ERU49" s="255">
        <f t="shared" si="1931"/>
        <v>5000</v>
      </c>
      <c r="ERV49" s="363"/>
      <c r="ERW49" s="255">
        <f t="shared" si="1932"/>
        <v>5000</v>
      </c>
      <c r="ERX49" s="363"/>
      <c r="ERY49" s="255">
        <f t="shared" si="1933"/>
        <v>5000</v>
      </c>
      <c r="ERZ49" s="363"/>
      <c r="ESA49" s="255">
        <f t="shared" si="1934"/>
        <v>5000</v>
      </c>
      <c r="ESB49" s="363"/>
      <c r="ESC49" s="255">
        <f t="shared" si="1935"/>
        <v>5000</v>
      </c>
      <c r="ESD49" s="363"/>
      <c r="ESE49" s="255">
        <f t="shared" si="1936"/>
        <v>5000</v>
      </c>
      <c r="ESF49" s="363"/>
      <c r="ESG49" s="255">
        <f t="shared" si="1937"/>
        <v>5000</v>
      </c>
      <c r="ESH49" s="363"/>
      <c r="ESI49" s="255">
        <f t="shared" si="1938"/>
        <v>5000</v>
      </c>
      <c r="ESJ49" s="363"/>
      <c r="ESK49" s="255">
        <f t="shared" si="1939"/>
        <v>5000</v>
      </c>
      <c r="ESL49" s="363"/>
      <c r="ESM49" s="255">
        <f t="shared" si="1940"/>
        <v>5000</v>
      </c>
      <c r="ESN49" s="363"/>
      <c r="ESO49" s="255">
        <f t="shared" si="1941"/>
        <v>5000</v>
      </c>
      <c r="ESP49" s="363"/>
      <c r="ESQ49" s="255">
        <f t="shared" si="1942"/>
        <v>5000</v>
      </c>
      <c r="ESR49" s="363"/>
      <c r="ESS49" s="255">
        <f t="shared" si="1943"/>
        <v>5000</v>
      </c>
      <c r="EST49" s="363"/>
      <c r="ESU49" s="255">
        <f t="shared" si="1944"/>
        <v>5000</v>
      </c>
      <c r="ESV49" s="363"/>
      <c r="ESW49" s="255">
        <f t="shared" si="1945"/>
        <v>5000</v>
      </c>
      <c r="ESX49" s="363"/>
      <c r="ESY49" s="255">
        <f t="shared" si="1946"/>
        <v>5000</v>
      </c>
      <c r="ESZ49" s="363"/>
      <c r="ETA49" s="255">
        <f t="shared" si="1947"/>
        <v>5000</v>
      </c>
      <c r="ETB49" s="363"/>
      <c r="ETC49" s="255">
        <f t="shared" si="1948"/>
        <v>5000</v>
      </c>
      <c r="ETD49" s="363"/>
      <c r="ETE49" s="255">
        <f t="shared" si="1949"/>
        <v>5000</v>
      </c>
      <c r="ETF49" s="363"/>
      <c r="ETG49" s="255">
        <f t="shared" si="1950"/>
        <v>5000</v>
      </c>
      <c r="ETH49" s="363"/>
      <c r="ETI49" s="255">
        <f t="shared" si="1951"/>
        <v>5000</v>
      </c>
      <c r="ETJ49" s="363"/>
      <c r="ETK49" s="255">
        <f t="shared" si="1952"/>
        <v>5000</v>
      </c>
      <c r="ETL49" s="363"/>
      <c r="ETM49" s="255">
        <f t="shared" si="1953"/>
        <v>5000</v>
      </c>
      <c r="ETN49" s="363"/>
      <c r="ETO49" s="255">
        <f t="shared" si="1954"/>
        <v>5000</v>
      </c>
      <c r="ETP49" s="363"/>
      <c r="ETQ49" s="255">
        <f t="shared" si="1955"/>
        <v>5000</v>
      </c>
      <c r="ETR49" s="363"/>
      <c r="ETS49" s="255">
        <f t="shared" si="1956"/>
        <v>5000</v>
      </c>
      <c r="ETT49" s="363"/>
      <c r="ETU49" s="255">
        <f t="shared" si="1957"/>
        <v>5000</v>
      </c>
      <c r="ETV49" s="363"/>
      <c r="ETW49" s="255">
        <f t="shared" si="1958"/>
        <v>5000</v>
      </c>
      <c r="ETX49" s="363"/>
      <c r="ETY49" s="255">
        <f t="shared" si="1959"/>
        <v>5000</v>
      </c>
      <c r="ETZ49" s="363"/>
      <c r="EUA49" s="255">
        <f t="shared" si="1960"/>
        <v>5000</v>
      </c>
      <c r="EUB49" s="363"/>
      <c r="EUC49" s="255">
        <f t="shared" si="1961"/>
        <v>5000</v>
      </c>
      <c r="EUD49" s="363"/>
      <c r="EUE49" s="255">
        <f t="shared" si="1962"/>
        <v>5000</v>
      </c>
      <c r="EUF49" s="363"/>
      <c r="EUG49" s="255">
        <f t="shared" si="1963"/>
        <v>5000</v>
      </c>
      <c r="EUH49" s="363"/>
      <c r="EUI49" s="255">
        <f t="shared" si="1964"/>
        <v>5000</v>
      </c>
      <c r="EUJ49" s="363"/>
      <c r="EUK49" s="255">
        <f t="shared" si="1965"/>
        <v>5000</v>
      </c>
      <c r="EUL49" s="363"/>
      <c r="EUM49" s="255">
        <f t="shared" si="1966"/>
        <v>5000</v>
      </c>
      <c r="EUN49" s="363"/>
      <c r="EUO49" s="255">
        <f t="shared" si="1967"/>
        <v>5000</v>
      </c>
      <c r="EUP49" s="363"/>
      <c r="EUQ49" s="255">
        <f t="shared" si="1968"/>
        <v>5000</v>
      </c>
      <c r="EUR49" s="363"/>
      <c r="EUS49" s="255">
        <f t="shared" si="1969"/>
        <v>5000</v>
      </c>
      <c r="EUT49" s="363"/>
      <c r="EUU49" s="255">
        <f t="shared" si="1970"/>
        <v>5000</v>
      </c>
      <c r="EUV49" s="363"/>
      <c r="EUW49" s="255">
        <f t="shared" si="1971"/>
        <v>5000</v>
      </c>
      <c r="EUX49" s="363"/>
      <c r="EUY49" s="255">
        <f t="shared" si="1972"/>
        <v>5000</v>
      </c>
      <c r="EUZ49" s="363"/>
      <c r="EVA49" s="255">
        <f t="shared" si="1973"/>
        <v>5000</v>
      </c>
      <c r="EVB49" s="363"/>
      <c r="EVC49" s="255">
        <f t="shared" si="1974"/>
        <v>5000</v>
      </c>
      <c r="EVD49" s="363"/>
      <c r="EVE49" s="255">
        <f t="shared" si="1975"/>
        <v>5000</v>
      </c>
      <c r="EVF49" s="363"/>
      <c r="EVG49" s="255">
        <f t="shared" si="1976"/>
        <v>5000</v>
      </c>
      <c r="EVH49" s="363"/>
      <c r="EVI49" s="255">
        <f t="shared" si="1977"/>
        <v>5000</v>
      </c>
      <c r="EVJ49" s="363"/>
      <c r="EVK49" s="255">
        <f t="shared" si="1978"/>
        <v>5000</v>
      </c>
      <c r="EVL49" s="363"/>
      <c r="EVM49" s="255">
        <f t="shared" si="1979"/>
        <v>5000</v>
      </c>
      <c r="EVN49" s="363"/>
      <c r="EVO49" s="255">
        <f t="shared" si="1980"/>
        <v>5000</v>
      </c>
      <c r="EVP49" s="363"/>
      <c r="EVQ49" s="255">
        <f t="shared" si="1981"/>
        <v>5000</v>
      </c>
      <c r="EVR49" s="363"/>
      <c r="EVS49" s="255">
        <f t="shared" si="1982"/>
        <v>5000</v>
      </c>
      <c r="EVT49" s="363"/>
      <c r="EVU49" s="255">
        <f t="shared" si="1983"/>
        <v>5000</v>
      </c>
      <c r="EVV49" s="363"/>
      <c r="EVW49" s="255">
        <f t="shared" si="1984"/>
        <v>5000</v>
      </c>
      <c r="EVX49" s="363"/>
      <c r="EVY49" s="255">
        <f t="shared" si="1985"/>
        <v>5000</v>
      </c>
      <c r="EVZ49" s="363"/>
      <c r="EWA49" s="255">
        <f t="shared" si="1986"/>
        <v>5000</v>
      </c>
      <c r="EWB49" s="363"/>
      <c r="EWC49" s="255">
        <f t="shared" si="1987"/>
        <v>5000</v>
      </c>
      <c r="EWD49" s="363"/>
      <c r="EWE49" s="255">
        <f t="shared" si="1988"/>
        <v>5000</v>
      </c>
      <c r="EWF49" s="363"/>
      <c r="EWG49" s="255">
        <f t="shared" si="1989"/>
        <v>5000</v>
      </c>
      <c r="EWH49" s="363"/>
      <c r="EWI49" s="255">
        <f t="shared" si="1990"/>
        <v>5000</v>
      </c>
      <c r="EWJ49" s="363"/>
      <c r="EWK49" s="255">
        <f t="shared" si="1991"/>
        <v>5000</v>
      </c>
      <c r="EWL49" s="363"/>
      <c r="EWM49" s="255">
        <f t="shared" si="1992"/>
        <v>5000</v>
      </c>
      <c r="EWN49" s="363"/>
      <c r="EWO49" s="255">
        <f t="shared" si="1993"/>
        <v>5000</v>
      </c>
      <c r="EWP49" s="363"/>
      <c r="EWQ49" s="255">
        <f t="shared" si="1994"/>
        <v>5000</v>
      </c>
      <c r="EWR49" s="363"/>
      <c r="EWS49" s="255">
        <f t="shared" si="1995"/>
        <v>5000</v>
      </c>
      <c r="EWT49" s="363"/>
      <c r="EWU49" s="255">
        <f t="shared" si="1996"/>
        <v>5000</v>
      </c>
      <c r="EWV49" s="363"/>
      <c r="EWW49" s="255">
        <f t="shared" si="1997"/>
        <v>5000</v>
      </c>
      <c r="EWX49" s="363"/>
      <c r="EWY49" s="255">
        <f t="shared" si="1998"/>
        <v>5000</v>
      </c>
      <c r="EWZ49" s="363"/>
      <c r="EXA49" s="255">
        <f t="shared" si="1999"/>
        <v>5000</v>
      </c>
      <c r="EXB49" s="363"/>
      <c r="EXC49" s="255">
        <f t="shared" si="2000"/>
        <v>5000</v>
      </c>
      <c r="EXD49" s="363"/>
      <c r="EXE49" s="255">
        <f t="shared" si="2001"/>
        <v>5000</v>
      </c>
      <c r="EXF49" s="363"/>
      <c r="EXG49" s="255">
        <f t="shared" si="2002"/>
        <v>5000</v>
      </c>
      <c r="EXH49" s="363"/>
      <c r="EXI49" s="255">
        <f t="shared" si="2003"/>
        <v>5000</v>
      </c>
      <c r="EXJ49" s="363"/>
      <c r="EXK49" s="255">
        <f t="shared" si="2004"/>
        <v>5000</v>
      </c>
      <c r="EXL49" s="363"/>
      <c r="EXM49" s="255">
        <f t="shared" si="2005"/>
        <v>5000</v>
      </c>
      <c r="EXN49" s="363"/>
      <c r="EXO49" s="255">
        <f t="shared" si="2006"/>
        <v>5000</v>
      </c>
      <c r="EXP49" s="363"/>
      <c r="EXQ49" s="255">
        <f t="shared" si="2007"/>
        <v>5000</v>
      </c>
      <c r="EXR49" s="363"/>
      <c r="EXS49" s="255">
        <f t="shared" si="2008"/>
        <v>5000</v>
      </c>
      <c r="EXT49" s="363"/>
      <c r="EXU49" s="255">
        <f t="shared" si="2009"/>
        <v>5000</v>
      </c>
      <c r="EXV49" s="363"/>
      <c r="EXW49" s="255">
        <f t="shared" si="2010"/>
        <v>5000</v>
      </c>
      <c r="EXX49" s="363"/>
      <c r="EXY49" s="255">
        <f t="shared" si="2011"/>
        <v>5000</v>
      </c>
      <c r="EXZ49" s="363"/>
      <c r="EYA49" s="255">
        <f t="shared" si="2012"/>
        <v>5000</v>
      </c>
      <c r="EYB49" s="363"/>
      <c r="EYC49" s="255">
        <f t="shared" si="2013"/>
        <v>5000</v>
      </c>
      <c r="EYD49" s="363"/>
      <c r="EYE49" s="255">
        <f t="shared" si="2014"/>
        <v>5000</v>
      </c>
      <c r="EYF49" s="363"/>
      <c r="EYG49" s="255">
        <f t="shared" si="2015"/>
        <v>5000</v>
      </c>
      <c r="EYH49" s="363"/>
      <c r="EYI49" s="255">
        <f t="shared" si="2016"/>
        <v>5000</v>
      </c>
      <c r="EYJ49" s="363"/>
      <c r="EYK49" s="255">
        <f t="shared" si="2017"/>
        <v>5000</v>
      </c>
      <c r="EYL49" s="363"/>
      <c r="EYM49" s="255">
        <f t="shared" si="2018"/>
        <v>5000</v>
      </c>
      <c r="EYN49" s="363"/>
      <c r="EYO49" s="255">
        <f t="shared" si="2019"/>
        <v>5000</v>
      </c>
      <c r="EYP49" s="363"/>
      <c r="EYQ49" s="255">
        <f t="shared" si="2020"/>
        <v>5000</v>
      </c>
      <c r="EYR49" s="363"/>
      <c r="EYS49" s="255">
        <f t="shared" si="2021"/>
        <v>5000</v>
      </c>
      <c r="EYT49" s="363"/>
      <c r="EYU49" s="255">
        <f t="shared" si="2022"/>
        <v>5000</v>
      </c>
      <c r="EYV49" s="363"/>
      <c r="EYW49" s="255">
        <f t="shared" si="2023"/>
        <v>5000</v>
      </c>
      <c r="EYX49" s="363"/>
      <c r="EYY49" s="255">
        <f t="shared" si="2024"/>
        <v>5000</v>
      </c>
      <c r="EYZ49" s="363"/>
      <c r="EZA49" s="255">
        <f t="shared" si="2025"/>
        <v>5000</v>
      </c>
      <c r="EZB49" s="363"/>
      <c r="EZC49" s="255">
        <f t="shared" si="2026"/>
        <v>5000</v>
      </c>
      <c r="EZD49" s="363"/>
      <c r="EZE49" s="255">
        <f t="shared" si="2027"/>
        <v>5000</v>
      </c>
      <c r="EZF49" s="363"/>
      <c r="EZG49" s="255">
        <f t="shared" si="2028"/>
        <v>5000</v>
      </c>
      <c r="EZH49" s="363"/>
      <c r="EZI49" s="255">
        <f t="shared" si="2029"/>
        <v>5000</v>
      </c>
      <c r="EZJ49" s="363"/>
      <c r="EZK49" s="255">
        <f t="shared" si="2030"/>
        <v>5000</v>
      </c>
      <c r="EZL49" s="363"/>
      <c r="EZM49" s="255">
        <f t="shared" si="2031"/>
        <v>5000</v>
      </c>
      <c r="EZN49" s="363"/>
      <c r="EZO49" s="255">
        <f t="shared" si="2032"/>
        <v>5000</v>
      </c>
      <c r="EZP49" s="363"/>
      <c r="EZQ49" s="255">
        <f t="shared" si="2033"/>
        <v>5000</v>
      </c>
      <c r="EZR49" s="363"/>
      <c r="EZS49" s="255">
        <f t="shared" si="2034"/>
        <v>5000</v>
      </c>
      <c r="EZT49" s="363"/>
      <c r="EZU49" s="255">
        <f t="shared" si="2035"/>
        <v>5000</v>
      </c>
      <c r="EZV49" s="363"/>
      <c r="EZW49" s="255">
        <f t="shared" si="2036"/>
        <v>5000</v>
      </c>
      <c r="EZX49" s="363"/>
      <c r="EZY49" s="255">
        <f t="shared" si="2037"/>
        <v>5000</v>
      </c>
      <c r="EZZ49" s="363"/>
      <c r="FAA49" s="255">
        <f t="shared" si="2038"/>
        <v>5000</v>
      </c>
      <c r="FAB49" s="363"/>
      <c r="FAC49" s="255">
        <f t="shared" si="2039"/>
        <v>5000</v>
      </c>
      <c r="FAD49" s="363"/>
      <c r="FAE49" s="255">
        <f t="shared" si="2040"/>
        <v>5000</v>
      </c>
      <c r="FAF49" s="363"/>
      <c r="FAG49" s="255">
        <f t="shared" si="2041"/>
        <v>5000</v>
      </c>
      <c r="FAH49" s="363"/>
      <c r="FAI49" s="255">
        <f t="shared" si="2042"/>
        <v>5000</v>
      </c>
      <c r="FAJ49" s="363"/>
      <c r="FAK49" s="255">
        <f t="shared" si="2043"/>
        <v>5000</v>
      </c>
      <c r="FAL49" s="363"/>
      <c r="FAM49" s="255">
        <f t="shared" si="2044"/>
        <v>5000</v>
      </c>
      <c r="FAN49" s="363"/>
      <c r="FAO49" s="255">
        <f t="shared" si="2045"/>
        <v>5000</v>
      </c>
      <c r="FAP49" s="363"/>
      <c r="FAQ49" s="255">
        <f t="shared" si="2046"/>
        <v>5000</v>
      </c>
      <c r="FAR49" s="363"/>
      <c r="FAS49" s="255">
        <f t="shared" si="2047"/>
        <v>5000</v>
      </c>
      <c r="FAT49" s="363"/>
      <c r="FAU49" s="255">
        <f t="shared" si="2048"/>
        <v>5000</v>
      </c>
      <c r="FAV49" s="363"/>
      <c r="FAW49" s="255">
        <f t="shared" si="2049"/>
        <v>5000</v>
      </c>
      <c r="FAX49" s="363"/>
      <c r="FAY49" s="255">
        <f t="shared" si="2050"/>
        <v>5000</v>
      </c>
      <c r="FAZ49" s="363"/>
      <c r="FBA49" s="255">
        <f t="shared" si="2051"/>
        <v>5000</v>
      </c>
      <c r="FBB49" s="363"/>
      <c r="FBC49" s="255">
        <f t="shared" si="2052"/>
        <v>5000</v>
      </c>
      <c r="FBD49" s="363"/>
      <c r="FBE49" s="255">
        <f t="shared" si="2053"/>
        <v>5000</v>
      </c>
      <c r="FBF49" s="363"/>
      <c r="FBG49" s="255">
        <f t="shared" si="2054"/>
        <v>5000</v>
      </c>
      <c r="FBH49" s="363"/>
      <c r="FBI49" s="255">
        <f t="shared" si="2055"/>
        <v>5000</v>
      </c>
      <c r="FBJ49" s="363"/>
      <c r="FBK49" s="255">
        <f t="shared" si="2056"/>
        <v>5000</v>
      </c>
      <c r="FBL49" s="363"/>
      <c r="FBM49" s="255">
        <f t="shared" si="2057"/>
        <v>5000</v>
      </c>
      <c r="FBN49" s="363"/>
      <c r="FBO49" s="255">
        <f t="shared" si="2058"/>
        <v>5000</v>
      </c>
      <c r="FBP49" s="363"/>
      <c r="FBQ49" s="255">
        <f t="shared" si="2059"/>
        <v>5000</v>
      </c>
      <c r="FBR49" s="363"/>
      <c r="FBS49" s="255">
        <f t="shared" si="2060"/>
        <v>5000</v>
      </c>
      <c r="FBT49" s="363"/>
      <c r="FBU49" s="255">
        <f t="shared" si="2061"/>
        <v>5000</v>
      </c>
      <c r="FBV49" s="363"/>
      <c r="FBW49" s="255">
        <f t="shared" si="2062"/>
        <v>5000</v>
      </c>
      <c r="FBX49" s="363"/>
      <c r="FBY49" s="255">
        <f t="shared" si="2063"/>
        <v>5000</v>
      </c>
      <c r="FBZ49" s="363"/>
      <c r="FCA49" s="255">
        <f t="shared" si="2064"/>
        <v>5000</v>
      </c>
      <c r="FCB49" s="363"/>
      <c r="FCC49" s="255">
        <f t="shared" si="2065"/>
        <v>5000</v>
      </c>
      <c r="FCD49" s="363"/>
      <c r="FCE49" s="255">
        <f t="shared" si="2066"/>
        <v>5000</v>
      </c>
      <c r="FCF49" s="363"/>
      <c r="FCG49" s="255">
        <f t="shared" si="2067"/>
        <v>5000</v>
      </c>
      <c r="FCH49" s="363"/>
      <c r="FCI49" s="255">
        <f t="shared" si="2068"/>
        <v>5000</v>
      </c>
      <c r="FCJ49" s="363"/>
      <c r="FCK49" s="255">
        <f t="shared" si="2069"/>
        <v>5000</v>
      </c>
      <c r="FCL49" s="363"/>
      <c r="FCM49" s="255">
        <f t="shared" si="2070"/>
        <v>5000</v>
      </c>
      <c r="FCN49" s="363"/>
      <c r="FCO49" s="255">
        <f t="shared" si="2071"/>
        <v>5000</v>
      </c>
      <c r="FCP49" s="363"/>
      <c r="FCQ49" s="255">
        <f t="shared" si="2072"/>
        <v>5000</v>
      </c>
      <c r="FCR49" s="363"/>
      <c r="FCS49" s="255">
        <f t="shared" si="2073"/>
        <v>5000</v>
      </c>
      <c r="FCT49" s="363"/>
      <c r="FCU49" s="255">
        <f t="shared" si="2074"/>
        <v>5000</v>
      </c>
      <c r="FCV49" s="363"/>
      <c r="FCW49" s="255">
        <f t="shared" si="2075"/>
        <v>5000</v>
      </c>
      <c r="FCX49" s="363"/>
      <c r="FCY49" s="255">
        <f t="shared" si="2076"/>
        <v>5000</v>
      </c>
      <c r="FCZ49" s="363"/>
      <c r="FDA49" s="255">
        <f t="shared" si="2077"/>
        <v>5000</v>
      </c>
      <c r="FDB49" s="363"/>
      <c r="FDC49" s="255">
        <f t="shared" si="2078"/>
        <v>5000</v>
      </c>
      <c r="FDD49" s="363"/>
      <c r="FDE49" s="255">
        <f t="shared" si="2079"/>
        <v>5000</v>
      </c>
      <c r="FDF49" s="363"/>
      <c r="FDG49" s="255">
        <f t="shared" si="2080"/>
        <v>5000</v>
      </c>
      <c r="FDH49" s="363"/>
      <c r="FDI49" s="255">
        <f t="shared" si="2081"/>
        <v>5000</v>
      </c>
      <c r="FDJ49" s="363"/>
      <c r="FDK49" s="255">
        <f t="shared" si="2082"/>
        <v>5000</v>
      </c>
      <c r="FDL49" s="363"/>
      <c r="FDM49" s="255">
        <f t="shared" si="2083"/>
        <v>5000</v>
      </c>
      <c r="FDN49" s="363"/>
      <c r="FDO49" s="255">
        <f t="shared" si="2084"/>
        <v>5000</v>
      </c>
      <c r="FDP49" s="363"/>
      <c r="FDQ49" s="255">
        <f t="shared" si="2085"/>
        <v>5000</v>
      </c>
      <c r="FDR49" s="363"/>
      <c r="FDS49" s="255">
        <f t="shared" si="2086"/>
        <v>5000</v>
      </c>
      <c r="FDT49" s="363"/>
      <c r="FDU49" s="255">
        <f t="shared" si="2087"/>
        <v>5000</v>
      </c>
      <c r="FDV49" s="363"/>
      <c r="FDW49" s="255">
        <f t="shared" si="2088"/>
        <v>5000</v>
      </c>
      <c r="FDX49" s="363"/>
      <c r="FDY49" s="255">
        <f t="shared" si="2089"/>
        <v>5000</v>
      </c>
      <c r="FDZ49" s="363"/>
      <c r="FEA49" s="255">
        <f t="shared" si="2090"/>
        <v>5000</v>
      </c>
      <c r="FEB49" s="363"/>
      <c r="FEC49" s="255">
        <f t="shared" si="2091"/>
        <v>5000</v>
      </c>
      <c r="FED49" s="363"/>
      <c r="FEE49" s="255">
        <f t="shared" si="2092"/>
        <v>5000</v>
      </c>
      <c r="FEF49" s="363"/>
      <c r="FEG49" s="255">
        <f t="shared" si="2093"/>
        <v>5000</v>
      </c>
      <c r="FEH49" s="363"/>
      <c r="FEI49" s="255">
        <f t="shared" si="2094"/>
        <v>5000</v>
      </c>
      <c r="FEJ49" s="363"/>
      <c r="FEK49" s="255">
        <f t="shared" si="2095"/>
        <v>5000</v>
      </c>
      <c r="FEL49" s="363"/>
      <c r="FEM49" s="255">
        <f t="shared" si="2096"/>
        <v>5000</v>
      </c>
      <c r="FEN49" s="363"/>
      <c r="FEO49" s="255">
        <f t="shared" si="2097"/>
        <v>5000</v>
      </c>
      <c r="FEP49" s="363"/>
      <c r="FEQ49" s="255">
        <f t="shared" si="2098"/>
        <v>5000</v>
      </c>
      <c r="FER49" s="363"/>
      <c r="FES49" s="255">
        <f t="shared" si="2099"/>
        <v>5000</v>
      </c>
      <c r="FET49" s="363"/>
      <c r="FEU49" s="255">
        <f t="shared" si="2100"/>
        <v>5000</v>
      </c>
      <c r="FEV49" s="363"/>
      <c r="FEW49" s="255">
        <f t="shared" si="2101"/>
        <v>5000</v>
      </c>
      <c r="FEX49" s="363"/>
      <c r="FEY49" s="255">
        <f t="shared" si="2102"/>
        <v>5000</v>
      </c>
      <c r="FEZ49" s="363"/>
      <c r="FFA49" s="255">
        <f t="shared" si="2103"/>
        <v>5000</v>
      </c>
      <c r="FFB49" s="363"/>
      <c r="FFC49" s="255">
        <f t="shared" si="2104"/>
        <v>5000</v>
      </c>
      <c r="FFD49" s="363"/>
      <c r="FFE49" s="255">
        <f t="shared" si="2105"/>
        <v>5000</v>
      </c>
      <c r="FFF49" s="363"/>
      <c r="FFG49" s="255">
        <f t="shared" si="2106"/>
        <v>5000</v>
      </c>
      <c r="FFH49" s="363"/>
      <c r="FFI49" s="255">
        <f t="shared" si="2107"/>
        <v>5000</v>
      </c>
      <c r="FFJ49" s="363"/>
      <c r="FFK49" s="255">
        <f t="shared" si="2108"/>
        <v>5000</v>
      </c>
      <c r="FFL49" s="363"/>
      <c r="FFM49" s="255">
        <f t="shared" si="2109"/>
        <v>5000</v>
      </c>
      <c r="FFN49" s="363"/>
      <c r="FFO49" s="255">
        <f t="shared" si="2110"/>
        <v>5000</v>
      </c>
      <c r="FFP49" s="363"/>
      <c r="FFQ49" s="255">
        <f t="shared" si="2111"/>
        <v>5000</v>
      </c>
      <c r="FFR49" s="363"/>
      <c r="FFS49" s="255">
        <f t="shared" si="2112"/>
        <v>5000</v>
      </c>
      <c r="FFT49" s="363"/>
      <c r="FFU49" s="255">
        <f t="shared" si="2113"/>
        <v>5000</v>
      </c>
      <c r="FFV49" s="363"/>
      <c r="FFW49" s="255">
        <f t="shared" si="2114"/>
        <v>5000</v>
      </c>
      <c r="FFX49" s="363"/>
      <c r="FFY49" s="255">
        <f t="shared" si="2115"/>
        <v>5000</v>
      </c>
      <c r="FFZ49" s="363"/>
      <c r="FGA49" s="255">
        <f t="shared" si="2116"/>
        <v>5000</v>
      </c>
      <c r="FGB49" s="363"/>
      <c r="FGC49" s="255">
        <f t="shared" si="2117"/>
        <v>5000</v>
      </c>
      <c r="FGD49" s="363"/>
      <c r="FGE49" s="255">
        <f t="shared" si="2118"/>
        <v>5000</v>
      </c>
      <c r="FGF49" s="363"/>
      <c r="FGG49" s="255">
        <f t="shared" si="2119"/>
        <v>5000</v>
      </c>
      <c r="FGH49" s="363"/>
      <c r="FGI49" s="255">
        <f t="shared" si="2120"/>
        <v>5000</v>
      </c>
      <c r="FGJ49" s="363"/>
      <c r="FGK49" s="255">
        <f t="shared" si="2121"/>
        <v>5000</v>
      </c>
      <c r="FGL49" s="363"/>
      <c r="FGM49" s="255">
        <f t="shared" si="2122"/>
        <v>5000</v>
      </c>
      <c r="FGN49" s="363"/>
      <c r="FGO49" s="255">
        <f t="shared" si="2123"/>
        <v>5000</v>
      </c>
      <c r="FGP49" s="363"/>
      <c r="FGQ49" s="255">
        <f t="shared" si="2124"/>
        <v>5000</v>
      </c>
      <c r="FGR49" s="363"/>
      <c r="FGS49" s="255">
        <f t="shared" si="2125"/>
        <v>5000</v>
      </c>
      <c r="FGT49" s="363"/>
      <c r="FGU49" s="255">
        <f t="shared" si="2126"/>
        <v>5000</v>
      </c>
      <c r="FGV49" s="363"/>
      <c r="FGW49" s="255">
        <f t="shared" si="2127"/>
        <v>5000</v>
      </c>
      <c r="FGX49" s="363"/>
      <c r="FGY49" s="255">
        <f t="shared" si="2128"/>
        <v>5000</v>
      </c>
      <c r="FGZ49" s="363"/>
      <c r="FHA49" s="255">
        <f t="shared" si="2129"/>
        <v>5000</v>
      </c>
      <c r="FHB49" s="363"/>
      <c r="FHC49" s="255">
        <f t="shared" si="2130"/>
        <v>5000</v>
      </c>
      <c r="FHD49" s="363"/>
      <c r="FHE49" s="255">
        <f t="shared" si="2131"/>
        <v>5000</v>
      </c>
      <c r="FHF49" s="363"/>
      <c r="FHG49" s="255">
        <f t="shared" si="2132"/>
        <v>5000</v>
      </c>
      <c r="FHH49" s="363"/>
      <c r="FHI49" s="255">
        <f t="shared" si="2133"/>
        <v>5000</v>
      </c>
      <c r="FHJ49" s="363"/>
      <c r="FHK49" s="255">
        <f t="shared" si="2134"/>
        <v>5000</v>
      </c>
      <c r="FHL49" s="363"/>
      <c r="FHM49" s="255">
        <f t="shared" si="2135"/>
        <v>5000</v>
      </c>
      <c r="FHN49" s="363"/>
      <c r="FHO49" s="255">
        <f t="shared" si="2136"/>
        <v>5000</v>
      </c>
      <c r="FHP49" s="363"/>
      <c r="FHQ49" s="255">
        <f t="shared" si="2137"/>
        <v>5000</v>
      </c>
      <c r="FHR49" s="363"/>
      <c r="FHS49" s="255">
        <f t="shared" si="2138"/>
        <v>5000</v>
      </c>
      <c r="FHT49" s="363"/>
      <c r="FHU49" s="255">
        <f t="shared" si="2139"/>
        <v>5000</v>
      </c>
      <c r="FHV49" s="363"/>
      <c r="FHW49" s="255">
        <f t="shared" si="2140"/>
        <v>5000</v>
      </c>
      <c r="FHX49" s="363"/>
      <c r="FHY49" s="255">
        <f t="shared" si="2141"/>
        <v>5000</v>
      </c>
      <c r="FHZ49" s="363"/>
      <c r="FIA49" s="255">
        <f t="shared" si="2142"/>
        <v>5000</v>
      </c>
      <c r="FIB49" s="363"/>
      <c r="FIC49" s="255">
        <f t="shared" si="2143"/>
        <v>5000</v>
      </c>
      <c r="FID49" s="363"/>
      <c r="FIE49" s="255">
        <f t="shared" si="2144"/>
        <v>5000</v>
      </c>
      <c r="FIF49" s="363"/>
      <c r="FIG49" s="255">
        <f t="shared" si="2145"/>
        <v>5000</v>
      </c>
      <c r="FIH49" s="363"/>
      <c r="FII49" s="255">
        <f t="shared" si="2146"/>
        <v>5000</v>
      </c>
      <c r="FIJ49" s="363"/>
      <c r="FIK49" s="255">
        <f t="shared" si="2147"/>
        <v>5000</v>
      </c>
      <c r="FIL49" s="363"/>
      <c r="FIM49" s="255">
        <f t="shared" si="2148"/>
        <v>5000</v>
      </c>
      <c r="FIN49" s="363"/>
      <c r="FIO49" s="255">
        <f t="shared" si="2149"/>
        <v>5000</v>
      </c>
      <c r="FIP49" s="363"/>
      <c r="FIQ49" s="255">
        <f t="shared" si="2150"/>
        <v>5000</v>
      </c>
      <c r="FIR49" s="363"/>
      <c r="FIS49" s="255">
        <f t="shared" si="2151"/>
        <v>5000</v>
      </c>
      <c r="FIT49" s="363"/>
      <c r="FIU49" s="255">
        <f t="shared" si="2152"/>
        <v>5000</v>
      </c>
      <c r="FIV49" s="363"/>
      <c r="FIW49" s="255">
        <f t="shared" si="2153"/>
        <v>5000</v>
      </c>
      <c r="FIX49" s="363"/>
      <c r="FIY49" s="255">
        <f t="shared" si="2154"/>
        <v>5000</v>
      </c>
      <c r="FIZ49" s="363"/>
      <c r="FJA49" s="255">
        <f t="shared" si="2155"/>
        <v>5000</v>
      </c>
      <c r="FJB49" s="363"/>
      <c r="FJC49" s="255">
        <f t="shared" si="2156"/>
        <v>5000</v>
      </c>
      <c r="FJD49" s="363"/>
      <c r="FJE49" s="255">
        <f t="shared" si="2157"/>
        <v>5000</v>
      </c>
      <c r="FJF49" s="363"/>
      <c r="FJG49" s="255">
        <f t="shared" si="2158"/>
        <v>5000</v>
      </c>
      <c r="FJH49" s="363"/>
      <c r="FJI49" s="255">
        <f t="shared" si="2159"/>
        <v>5000</v>
      </c>
      <c r="FJJ49" s="363"/>
      <c r="FJK49" s="255">
        <f t="shared" si="2160"/>
        <v>5000</v>
      </c>
      <c r="FJL49" s="363"/>
      <c r="FJM49" s="255">
        <f t="shared" si="2161"/>
        <v>5000</v>
      </c>
      <c r="FJN49" s="363"/>
      <c r="FJO49" s="255">
        <f t="shared" si="2162"/>
        <v>5000</v>
      </c>
      <c r="FJP49" s="363"/>
      <c r="FJQ49" s="255">
        <f t="shared" si="2163"/>
        <v>5000</v>
      </c>
      <c r="FJR49" s="363"/>
      <c r="FJS49" s="255">
        <f t="shared" si="2164"/>
        <v>5000</v>
      </c>
      <c r="FJT49" s="363"/>
      <c r="FJU49" s="255">
        <f t="shared" si="2165"/>
        <v>5000</v>
      </c>
      <c r="FJV49" s="363"/>
      <c r="FJW49" s="255">
        <f t="shared" si="2166"/>
        <v>5000</v>
      </c>
      <c r="FJX49" s="363"/>
      <c r="FJY49" s="255">
        <f t="shared" si="2167"/>
        <v>5000</v>
      </c>
      <c r="FJZ49" s="363"/>
      <c r="FKA49" s="255">
        <f t="shared" si="2168"/>
        <v>5000</v>
      </c>
      <c r="FKB49" s="363"/>
      <c r="FKC49" s="255">
        <f t="shared" si="2169"/>
        <v>5000</v>
      </c>
      <c r="FKD49" s="363"/>
      <c r="FKE49" s="255">
        <f t="shared" si="2170"/>
        <v>5000</v>
      </c>
      <c r="FKF49" s="363"/>
      <c r="FKG49" s="255">
        <f t="shared" si="2171"/>
        <v>5000</v>
      </c>
      <c r="FKH49" s="363"/>
      <c r="FKI49" s="255">
        <f t="shared" si="2172"/>
        <v>5000</v>
      </c>
      <c r="FKJ49" s="363"/>
      <c r="FKK49" s="255">
        <f t="shared" si="2173"/>
        <v>5000</v>
      </c>
      <c r="FKL49" s="363"/>
      <c r="FKM49" s="255">
        <f t="shared" si="2174"/>
        <v>5000</v>
      </c>
      <c r="FKN49" s="363"/>
      <c r="FKO49" s="255">
        <f t="shared" si="2175"/>
        <v>5000</v>
      </c>
      <c r="FKP49" s="363"/>
      <c r="FKQ49" s="255">
        <f t="shared" si="2176"/>
        <v>5000</v>
      </c>
      <c r="FKR49" s="363"/>
      <c r="FKS49" s="255">
        <f t="shared" si="2177"/>
        <v>5000</v>
      </c>
      <c r="FKT49" s="363"/>
      <c r="FKU49" s="255">
        <f t="shared" si="2178"/>
        <v>5000</v>
      </c>
      <c r="FKV49" s="363"/>
      <c r="FKW49" s="255">
        <f t="shared" si="2179"/>
        <v>5000</v>
      </c>
      <c r="FKX49" s="363"/>
      <c r="FKY49" s="255">
        <f t="shared" si="2180"/>
        <v>5000</v>
      </c>
      <c r="FKZ49" s="363"/>
      <c r="FLA49" s="255">
        <f t="shared" si="2181"/>
        <v>5000</v>
      </c>
      <c r="FLB49" s="363"/>
      <c r="FLC49" s="255">
        <f t="shared" si="2182"/>
        <v>5000</v>
      </c>
      <c r="FLD49" s="363"/>
      <c r="FLE49" s="255">
        <f t="shared" si="2183"/>
        <v>5000</v>
      </c>
      <c r="FLF49" s="363"/>
      <c r="FLG49" s="255">
        <f t="shared" si="2184"/>
        <v>5000</v>
      </c>
      <c r="FLH49" s="363"/>
      <c r="FLI49" s="255">
        <f t="shared" si="2185"/>
        <v>5000</v>
      </c>
      <c r="FLJ49" s="363"/>
      <c r="FLK49" s="255">
        <f t="shared" si="2186"/>
        <v>5000</v>
      </c>
      <c r="FLL49" s="363"/>
      <c r="FLM49" s="255">
        <f t="shared" si="2187"/>
        <v>5000</v>
      </c>
      <c r="FLN49" s="363"/>
      <c r="FLO49" s="255">
        <f t="shared" si="2188"/>
        <v>5000</v>
      </c>
      <c r="FLP49" s="363"/>
      <c r="FLQ49" s="255">
        <f t="shared" si="2189"/>
        <v>5000</v>
      </c>
      <c r="FLR49" s="363"/>
      <c r="FLS49" s="255">
        <f t="shared" si="2190"/>
        <v>5000</v>
      </c>
      <c r="FLT49" s="363"/>
      <c r="FLU49" s="255">
        <f t="shared" si="2191"/>
        <v>5000</v>
      </c>
      <c r="FLV49" s="363"/>
      <c r="FLW49" s="255">
        <f t="shared" si="2192"/>
        <v>5000</v>
      </c>
      <c r="FLX49" s="363"/>
      <c r="FLY49" s="255">
        <f t="shared" si="2193"/>
        <v>5000</v>
      </c>
      <c r="FLZ49" s="363"/>
      <c r="FMA49" s="255">
        <f t="shared" si="2194"/>
        <v>5000</v>
      </c>
      <c r="FMB49" s="363"/>
      <c r="FMC49" s="255">
        <f t="shared" si="2195"/>
        <v>5000</v>
      </c>
      <c r="FMD49" s="363"/>
      <c r="FME49" s="255">
        <f t="shared" si="2196"/>
        <v>5000</v>
      </c>
      <c r="FMF49" s="363"/>
      <c r="FMG49" s="255">
        <f t="shared" si="2197"/>
        <v>5000</v>
      </c>
      <c r="FMH49" s="363"/>
      <c r="FMI49" s="255">
        <f t="shared" si="2198"/>
        <v>5000</v>
      </c>
      <c r="FMJ49" s="363"/>
      <c r="FMK49" s="255">
        <f t="shared" si="2199"/>
        <v>5000</v>
      </c>
      <c r="FML49" s="363"/>
      <c r="FMM49" s="255">
        <f t="shared" si="2200"/>
        <v>5000</v>
      </c>
      <c r="FMN49" s="363"/>
      <c r="FMO49" s="255">
        <f t="shared" si="2201"/>
        <v>5000</v>
      </c>
      <c r="FMP49" s="363"/>
      <c r="FMQ49" s="255">
        <f t="shared" si="2202"/>
        <v>5000</v>
      </c>
      <c r="FMR49" s="363"/>
      <c r="FMS49" s="255">
        <f t="shared" si="2203"/>
        <v>5000</v>
      </c>
      <c r="FMT49" s="363"/>
      <c r="FMU49" s="255">
        <f t="shared" si="2204"/>
        <v>5000</v>
      </c>
      <c r="FMV49" s="363"/>
      <c r="FMW49" s="255">
        <f t="shared" si="2205"/>
        <v>5000</v>
      </c>
      <c r="FMX49" s="363"/>
      <c r="FMY49" s="255">
        <f t="shared" si="2206"/>
        <v>5000</v>
      </c>
      <c r="FMZ49" s="363"/>
      <c r="FNA49" s="255">
        <f t="shared" si="2207"/>
        <v>5000</v>
      </c>
      <c r="FNB49" s="363"/>
      <c r="FNC49" s="255">
        <f t="shared" si="2208"/>
        <v>5000</v>
      </c>
      <c r="FND49" s="363"/>
      <c r="FNE49" s="255">
        <f t="shared" si="2209"/>
        <v>5000</v>
      </c>
      <c r="FNF49" s="363"/>
      <c r="FNG49" s="255">
        <f t="shared" si="2210"/>
        <v>5000</v>
      </c>
      <c r="FNH49" s="363"/>
      <c r="FNI49" s="255">
        <f t="shared" si="2211"/>
        <v>5000</v>
      </c>
      <c r="FNJ49" s="363"/>
      <c r="FNK49" s="255">
        <f t="shared" si="2212"/>
        <v>5000</v>
      </c>
      <c r="FNL49" s="363"/>
      <c r="FNM49" s="255">
        <f t="shared" si="2213"/>
        <v>5000</v>
      </c>
      <c r="FNN49" s="363"/>
      <c r="FNO49" s="255">
        <f t="shared" si="2214"/>
        <v>5000</v>
      </c>
      <c r="FNP49" s="363"/>
      <c r="FNQ49" s="255">
        <f t="shared" si="2215"/>
        <v>5000</v>
      </c>
      <c r="FNR49" s="363"/>
      <c r="FNS49" s="255">
        <f t="shared" si="2216"/>
        <v>5000</v>
      </c>
      <c r="FNT49" s="363"/>
      <c r="FNU49" s="255">
        <f t="shared" si="2217"/>
        <v>5000</v>
      </c>
      <c r="FNV49" s="363"/>
      <c r="FNW49" s="255">
        <f t="shared" si="2218"/>
        <v>5000</v>
      </c>
      <c r="FNX49" s="363"/>
      <c r="FNY49" s="255">
        <f t="shared" si="2219"/>
        <v>5000</v>
      </c>
      <c r="FNZ49" s="363"/>
      <c r="FOA49" s="255">
        <f t="shared" si="2220"/>
        <v>5000</v>
      </c>
      <c r="FOB49" s="363"/>
      <c r="FOC49" s="255">
        <f t="shared" si="2221"/>
        <v>5000</v>
      </c>
      <c r="FOD49" s="363"/>
      <c r="FOE49" s="255">
        <f t="shared" si="2222"/>
        <v>5000</v>
      </c>
      <c r="FOF49" s="363"/>
      <c r="FOG49" s="255">
        <f t="shared" si="2223"/>
        <v>5000</v>
      </c>
      <c r="FOH49" s="363"/>
      <c r="FOI49" s="255">
        <f t="shared" si="2224"/>
        <v>5000</v>
      </c>
      <c r="FOJ49" s="363"/>
      <c r="FOK49" s="255">
        <f t="shared" si="2225"/>
        <v>5000</v>
      </c>
      <c r="FOL49" s="363"/>
      <c r="FOM49" s="255">
        <f t="shared" si="2226"/>
        <v>5000</v>
      </c>
      <c r="FON49" s="363"/>
      <c r="FOO49" s="255">
        <f t="shared" si="2227"/>
        <v>5000</v>
      </c>
      <c r="FOP49" s="363"/>
      <c r="FOQ49" s="255">
        <f t="shared" si="2228"/>
        <v>5000</v>
      </c>
      <c r="FOR49" s="363"/>
      <c r="FOS49" s="255">
        <f t="shared" si="2229"/>
        <v>5000</v>
      </c>
      <c r="FOT49" s="363"/>
      <c r="FOU49" s="255">
        <f t="shared" si="2230"/>
        <v>5000</v>
      </c>
      <c r="FOV49" s="363"/>
      <c r="FOW49" s="255">
        <f t="shared" si="2231"/>
        <v>5000</v>
      </c>
      <c r="FOX49" s="363"/>
      <c r="FOY49" s="255">
        <f t="shared" si="2232"/>
        <v>5000</v>
      </c>
      <c r="FOZ49" s="363"/>
      <c r="FPA49" s="255">
        <f t="shared" si="2233"/>
        <v>5000</v>
      </c>
      <c r="FPB49" s="363"/>
      <c r="FPC49" s="255">
        <f t="shared" si="2234"/>
        <v>5000</v>
      </c>
      <c r="FPD49" s="363"/>
      <c r="FPE49" s="255">
        <f t="shared" si="2235"/>
        <v>5000</v>
      </c>
      <c r="FPF49" s="363"/>
      <c r="FPG49" s="255">
        <f t="shared" si="2236"/>
        <v>5000</v>
      </c>
      <c r="FPH49" s="363"/>
      <c r="FPI49" s="255">
        <f t="shared" si="2237"/>
        <v>5000</v>
      </c>
      <c r="FPJ49" s="363"/>
      <c r="FPK49" s="255">
        <f t="shared" si="2238"/>
        <v>5000</v>
      </c>
      <c r="FPL49" s="363"/>
      <c r="FPM49" s="255">
        <f t="shared" si="2239"/>
        <v>5000</v>
      </c>
      <c r="FPN49" s="363"/>
      <c r="FPO49" s="255">
        <f t="shared" si="2240"/>
        <v>5000</v>
      </c>
      <c r="FPP49" s="363"/>
      <c r="FPQ49" s="255">
        <f t="shared" si="2241"/>
        <v>5000</v>
      </c>
      <c r="FPR49" s="363"/>
      <c r="FPS49" s="255">
        <f t="shared" si="2242"/>
        <v>5000</v>
      </c>
      <c r="FPT49" s="363"/>
      <c r="FPU49" s="255">
        <f t="shared" si="2243"/>
        <v>5000</v>
      </c>
      <c r="FPV49" s="363"/>
      <c r="FPW49" s="255">
        <f t="shared" si="2244"/>
        <v>5000</v>
      </c>
      <c r="FPX49" s="363"/>
      <c r="FPY49" s="255">
        <f t="shared" si="2245"/>
        <v>5000</v>
      </c>
      <c r="FPZ49" s="363"/>
      <c r="FQA49" s="255">
        <f t="shared" si="2246"/>
        <v>5000</v>
      </c>
      <c r="FQB49" s="363"/>
      <c r="FQC49" s="255">
        <f t="shared" si="2247"/>
        <v>5000</v>
      </c>
      <c r="FQD49" s="363"/>
      <c r="FQE49" s="255">
        <f t="shared" si="2248"/>
        <v>5000</v>
      </c>
      <c r="FQF49" s="363"/>
      <c r="FQG49" s="255">
        <f t="shared" si="2249"/>
        <v>5000</v>
      </c>
      <c r="FQH49" s="363"/>
      <c r="FQI49" s="255">
        <f t="shared" si="2250"/>
        <v>5000</v>
      </c>
      <c r="FQJ49" s="363"/>
      <c r="FQK49" s="255">
        <f t="shared" si="2251"/>
        <v>5000</v>
      </c>
      <c r="FQL49" s="363"/>
      <c r="FQM49" s="255">
        <f t="shared" si="2252"/>
        <v>5000</v>
      </c>
      <c r="FQN49" s="363"/>
      <c r="FQO49" s="255">
        <f t="shared" si="2253"/>
        <v>5000</v>
      </c>
      <c r="FQP49" s="363"/>
      <c r="FQQ49" s="255">
        <f t="shared" si="2254"/>
        <v>5000</v>
      </c>
      <c r="FQR49" s="363"/>
      <c r="FQS49" s="255">
        <f t="shared" si="2255"/>
        <v>5000</v>
      </c>
      <c r="FQT49" s="363"/>
      <c r="FQU49" s="255">
        <f t="shared" si="2256"/>
        <v>5000</v>
      </c>
      <c r="FQV49" s="363"/>
      <c r="FQW49" s="255">
        <f t="shared" si="2257"/>
        <v>5000</v>
      </c>
      <c r="FQX49" s="363"/>
      <c r="FQY49" s="255">
        <f t="shared" si="2258"/>
        <v>5000</v>
      </c>
      <c r="FQZ49" s="363"/>
      <c r="FRA49" s="255">
        <f t="shared" si="2259"/>
        <v>5000</v>
      </c>
      <c r="FRB49" s="363"/>
      <c r="FRC49" s="255">
        <f t="shared" si="2260"/>
        <v>5000</v>
      </c>
      <c r="FRD49" s="363"/>
      <c r="FRE49" s="255">
        <f t="shared" si="2261"/>
        <v>5000</v>
      </c>
      <c r="FRF49" s="363"/>
      <c r="FRG49" s="255">
        <f t="shared" si="2262"/>
        <v>5000</v>
      </c>
      <c r="FRH49" s="363"/>
      <c r="FRI49" s="255">
        <f t="shared" si="2263"/>
        <v>5000</v>
      </c>
      <c r="FRJ49" s="363"/>
      <c r="FRK49" s="255">
        <f t="shared" si="2264"/>
        <v>5000</v>
      </c>
      <c r="FRL49" s="363"/>
      <c r="FRM49" s="255">
        <f t="shared" si="2265"/>
        <v>5000</v>
      </c>
      <c r="FRN49" s="363"/>
      <c r="FRO49" s="255">
        <f t="shared" si="2266"/>
        <v>5000</v>
      </c>
      <c r="FRP49" s="363"/>
      <c r="FRQ49" s="255">
        <f t="shared" si="2267"/>
        <v>5000</v>
      </c>
      <c r="FRR49" s="363"/>
      <c r="FRS49" s="255">
        <f t="shared" si="2268"/>
        <v>5000</v>
      </c>
      <c r="FRT49" s="363"/>
      <c r="FRU49" s="255">
        <f t="shared" si="2269"/>
        <v>5000</v>
      </c>
      <c r="FRV49" s="363"/>
      <c r="FRW49" s="255">
        <f t="shared" si="2270"/>
        <v>5000</v>
      </c>
      <c r="FRX49" s="363"/>
      <c r="FRY49" s="255">
        <f t="shared" si="2271"/>
        <v>5000</v>
      </c>
      <c r="FRZ49" s="363"/>
      <c r="FSA49" s="255">
        <f t="shared" si="2272"/>
        <v>5000</v>
      </c>
      <c r="FSB49" s="363"/>
      <c r="FSC49" s="255">
        <f t="shared" si="2273"/>
        <v>5000</v>
      </c>
      <c r="FSD49" s="363"/>
      <c r="FSE49" s="255">
        <f t="shared" si="2274"/>
        <v>5000</v>
      </c>
      <c r="FSF49" s="363"/>
      <c r="FSG49" s="255">
        <f t="shared" si="2275"/>
        <v>5000</v>
      </c>
      <c r="FSH49" s="363"/>
      <c r="FSI49" s="255">
        <f t="shared" si="2276"/>
        <v>5000</v>
      </c>
      <c r="FSJ49" s="363"/>
      <c r="FSK49" s="255">
        <f t="shared" si="2277"/>
        <v>5000</v>
      </c>
      <c r="FSL49" s="363"/>
      <c r="FSM49" s="255">
        <f t="shared" si="2278"/>
        <v>5000</v>
      </c>
      <c r="FSN49" s="363"/>
      <c r="FSO49" s="255">
        <f t="shared" si="2279"/>
        <v>5000</v>
      </c>
      <c r="FSP49" s="363"/>
      <c r="FSQ49" s="255">
        <f t="shared" si="2280"/>
        <v>5000</v>
      </c>
      <c r="FSR49" s="363"/>
      <c r="FSS49" s="255">
        <f t="shared" si="2281"/>
        <v>5000</v>
      </c>
      <c r="FST49" s="363"/>
      <c r="FSU49" s="255">
        <f t="shared" si="2282"/>
        <v>5000</v>
      </c>
      <c r="FSV49" s="363"/>
      <c r="FSW49" s="255">
        <f t="shared" si="2283"/>
        <v>5000</v>
      </c>
      <c r="FSX49" s="363"/>
      <c r="FSY49" s="255">
        <f t="shared" si="2284"/>
        <v>5000</v>
      </c>
      <c r="FSZ49" s="363"/>
      <c r="FTA49" s="255">
        <f t="shared" si="2285"/>
        <v>5000</v>
      </c>
      <c r="FTB49" s="363"/>
      <c r="FTC49" s="255">
        <f t="shared" si="2286"/>
        <v>5000</v>
      </c>
      <c r="FTD49" s="363"/>
      <c r="FTE49" s="255">
        <f t="shared" si="2287"/>
        <v>5000</v>
      </c>
      <c r="FTF49" s="363"/>
      <c r="FTG49" s="255">
        <f t="shared" si="2288"/>
        <v>5000</v>
      </c>
      <c r="FTH49" s="363"/>
      <c r="FTI49" s="255">
        <f t="shared" si="2289"/>
        <v>5000</v>
      </c>
      <c r="FTJ49" s="363"/>
      <c r="FTK49" s="255">
        <f t="shared" si="2290"/>
        <v>5000</v>
      </c>
      <c r="FTL49" s="363"/>
      <c r="FTM49" s="255">
        <f t="shared" si="2291"/>
        <v>5000</v>
      </c>
      <c r="FTN49" s="363"/>
      <c r="FTO49" s="255">
        <f t="shared" si="2292"/>
        <v>5000</v>
      </c>
      <c r="FTP49" s="363"/>
      <c r="FTQ49" s="255">
        <f t="shared" si="2293"/>
        <v>5000</v>
      </c>
      <c r="FTR49" s="363"/>
      <c r="FTS49" s="255">
        <f t="shared" si="2294"/>
        <v>5000</v>
      </c>
      <c r="FTT49" s="363"/>
      <c r="FTU49" s="255">
        <f t="shared" si="2295"/>
        <v>5000</v>
      </c>
      <c r="FTV49" s="363"/>
      <c r="FTW49" s="255">
        <f t="shared" si="2296"/>
        <v>5000</v>
      </c>
      <c r="FTX49" s="363"/>
      <c r="FTY49" s="255">
        <f t="shared" si="2297"/>
        <v>5000</v>
      </c>
      <c r="FTZ49" s="363"/>
      <c r="FUA49" s="255">
        <f t="shared" si="2298"/>
        <v>5000</v>
      </c>
      <c r="FUB49" s="363"/>
      <c r="FUC49" s="255">
        <f t="shared" si="2299"/>
        <v>5000</v>
      </c>
      <c r="FUD49" s="363"/>
      <c r="FUE49" s="255">
        <f t="shared" si="2300"/>
        <v>5000</v>
      </c>
      <c r="FUF49" s="363"/>
      <c r="FUG49" s="255">
        <f t="shared" si="2301"/>
        <v>5000</v>
      </c>
      <c r="FUH49" s="363"/>
      <c r="FUI49" s="255">
        <f t="shared" si="2302"/>
        <v>5000</v>
      </c>
      <c r="FUJ49" s="363"/>
      <c r="FUK49" s="255">
        <f t="shared" si="2303"/>
        <v>5000</v>
      </c>
      <c r="FUL49" s="363"/>
      <c r="FUM49" s="255">
        <f t="shared" si="2304"/>
        <v>5000</v>
      </c>
      <c r="FUN49" s="363"/>
      <c r="FUO49" s="255">
        <f t="shared" si="2305"/>
        <v>5000</v>
      </c>
      <c r="FUP49" s="363"/>
      <c r="FUQ49" s="255">
        <f t="shared" si="2306"/>
        <v>5000</v>
      </c>
      <c r="FUR49" s="363"/>
      <c r="FUS49" s="255">
        <f t="shared" si="2307"/>
        <v>5000</v>
      </c>
      <c r="FUT49" s="363"/>
      <c r="FUU49" s="255">
        <f t="shared" si="2308"/>
        <v>5000</v>
      </c>
      <c r="FUV49" s="363"/>
      <c r="FUW49" s="255">
        <f t="shared" si="2309"/>
        <v>5000</v>
      </c>
      <c r="FUX49" s="363"/>
      <c r="FUY49" s="255">
        <f t="shared" si="2310"/>
        <v>5000</v>
      </c>
      <c r="FUZ49" s="363"/>
      <c r="FVA49" s="255">
        <f t="shared" si="2311"/>
        <v>5000</v>
      </c>
      <c r="FVB49" s="363"/>
      <c r="FVC49" s="255">
        <f t="shared" si="2312"/>
        <v>5000</v>
      </c>
      <c r="FVD49" s="363"/>
      <c r="FVE49" s="255">
        <f t="shared" si="2313"/>
        <v>5000</v>
      </c>
      <c r="FVF49" s="363"/>
      <c r="FVG49" s="255">
        <f t="shared" si="2314"/>
        <v>5000</v>
      </c>
      <c r="FVH49" s="363"/>
      <c r="FVI49" s="255">
        <f t="shared" si="2315"/>
        <v>5000</v>
      </c>
      <c r="FVJ49" s="363"/>
      <c r="FVK49" s="255">
        <f t="shared" si="2316"/>
        <v>5000</v>
      </c>
      <c r="FVL49" s="363"/>
      <c r="FVM49" s="255">
        <f t="shared" si="2317"/>
        <v>5000</v>
      </c>
      <c r="FVN49" s="363"/>
      <c r="FVO49" s="255">
        <f t="shared" si="2318"/>
        <v>5000</v>
      </c>
      <c r="FVP49" s="363"/>
      <c r="FVQ49" s="255">
        <f t="shared" si="2319"/>
        <v>5000</v>
      </c>
      <c r="FVR49" s="363"/>
      <c r="FVS49" s="255">
        <f t="shared" si="2320"/>
        <v>5000</v>
      </c>
      <c r="FVT49" s="363"/>
      <c r="FVU49" s="255">
        <f t="shared" si="2321"/>
        <v>5000</v>
      </c>
      <c r="FVV49" s="363"/>
      <c r="FVW49" s="255">
        <f t="shared" si="2322"/>
        <v>5000</v>
      </c>
      <c r="FVX49" s="363"/>
      <c r="FVY49" s="255">
        <f t="shared" si="2323"/>
        <v>5000</v>
      </c>
      <c r="FVZ49" s="363"/>
      <c r="FWA49" s="255">
        <f t="shared" si="2324"/>
        <v>5000</v>
      </c>
      <c r="FWB49" s="363"/>
      <c r="FWC49" s="255">
        <f t="shared" si="2325"/>
        <v>5000</v>
      </c>
      <c r="FWD49" s="363"/>
      <c r="FWE49" s="255">
        <f t="shared" si="2326"/>
        <v>5000</v>
      </c>
      <c r="FWF49" s="363"/>
      <c r="FWG49" s="255">
        <f t="shared" si="2327"/>
        <v>5000</v>
      </c>
      <c r="FWH49" s="363"/>
      <c r="FWI49" s="255">
        <f t="shared" si="2328"/>
        <v>5000</v>
      </c>
      <c r="FWJ49" s="363"/>
      <c r="FWK49" s="255">
        <f t="shared" si="2329"/>
        <v>5000</v>
      </c>
      <c r="FWL49" s="363"/>
      <c r="FWM49" s="255">
        <f t="shared" si="2330"/>
        <v>5000</v>
      </c>
      <c r="FWN49" s="363"/>
      <c r="FWO49" s="255">
        <f t="shared" si="2331"/>
        <v>5000</v>
      </c>
      <c r="FWP49" s="363"/>
      <c r="FWQ49" s="255">
        <f t="shared" si="2332"/>
        <v>5000</v>
      </c>
      <c r="FWR49" s="363"/>
      <c r="FWS49" s="255">
        <f t="shared" si="2333"/>
        <v>5000</v>
      </c>
      <c r="FWT49" s="363"/>
      <c r="FWU49" s="255">
        <f t="shared" si="2334"/>
        <v>5000</v>
      </c>
      <c r="FWV49" s="363"/>
      <c r="FWW49" s="255">
        <f t="shared" si="2335"/>
        <v>5000</v>
      </c>
      <c r="FWX49" s="363"/>
      <c r="FWY49" s="255">
        <f t="shared" si="2336"/>
        <v>5000</v>
      </c>
      <c r="FWZ49" s="363"/>
      <c r="FXA49" s="255">
        <f t="shared" si="2337"/>
        <v>5000</v>
      </c>
      <c r="FXB49" s="363"/>
      <c r="FXC49" s="255">
        <f t="shared" si="2338"/>
        <v>5000</v>
      </c>
      <c r="FXD49" s="363"/>
      <c r="FXE49" s="255">
        <f t="shared" si="2339"/>
        <v>5000</v>
      </c>
      <c r="FXF49" s="363"/>
      <c r="FXG49" s="255">
        <f t="shared" si="2340"/>
        <v>5000</v>
      </c>
      <c r="FXH49" s="363"/>
      <c r="FXI49" s="255">
        <f t="shared" si="2341"/>
        <v>5000</v>
      </c>
      <c r="FXJ49" s="363"/>
      <c r="FXK49" s="255">
        <f t="shared" si="2342"/>
        <v>5000</v>
      </c>
      <c r="FXL49" s="363"/>
      <c r="FXM49" s="255">
        <f t="shared" si="2343"/>
        <v>5000</v>
      </c>
      <c r="FXN49" s="363"/>
      <c r="FXO49" s="255">
        <f t="shared" si="2344"/>
        <v>5000</v>
      </c>
      <c r="FXP49" s="363"/>
      <c r="FXQ49" s="255">
        <f t="shared" si="2345"/>
        <v>5000</v>
      </c>
      <c r="FXR49" s="363"/>
      <c r="FXS49" s="255">
        <f t="shared" si="2346"/>
        <v>5000</v>
      </c>
      <c r="FXT49" s="363"/>
      <c r="FXU49" s="255">
        <f t="shared" si="2347"/>
        <v>5000</v>
      </c>
      <c r="FXV49" s="363"/>
      <c r="FXW49" s="255">
        <f t="shared" si="2348"/>
        <v>5000</v>
      </c>
      <c r="FXX49" s="363"/>
      <c r="FXY49" s="255">
        <f t="shared" si="2349"/>
        <v>5000</v>
      </c>
      <c r="FXZ49" s="363"/>
      <c r="FYA49" s="255">
        <f t="shared" si="2350"/>
        <v>5000</v>
      </c>
      <c r="FYB49" s="363"/>
      <c r="FYC49" s="255">
        <f t="shared" si="2351"/>
        <v>5000</v>
      </c>
      <c r="FYD49" s="363"/>
      <c r="FYE49" s="255">
        <f t="shared" si="2352"/>
        <v>5000</v>
      </c>
      <c r="FYF49" s="363"/>
      <c r="FYG49" s="255">
        <f t="shared" si="2353"/>
        <v>5000</v>
      </c>
      <c r="FYH49" s="363"/>
      <c r="FYI49" s="255">
        <f t="shared" si="2354"/>
        <v>5000</v>
      </c>
      <c r="FYJ49" s="363"/>
      <c r="FYK49" s="255">
        <f t="shared" si="2355"/>
        <v>5000</v>
      </c>
      <c r="FYL49" s="363"/>
      <c r="FYM49" s="255">
        <f t="shared" si="2356"/>
        <v>5000</v>
      </c>
      <c r="FYN49" s="363"/>
      <c r="FYO49" s="255">
        <f t="shared" si="2357"/>
        <v>5000</v>
      </c>
      <c r="FYP49" s="363"/>
      <c r="FYQ49" s="255">
        <f t="shared" si="2358"/>
        <v>5000</v>
      </c>
      <c r="FYR49" s="363"/>
      <c r="FYS49" s="255">
        <f t="shared" si="2359"/>
        <v>5000</v>
      </c>
      <c r="FYT49" s="363"/>
      <c r="FYU49" s="255">
        <f t="shared" si="2360"/>
        <v>5000</v>
      </c>
      <c r="FYV49" s="363"/>
      <c r="FYW49" s="255">
        <f t="shared" si="2361"/>
        <v>5000</v>
      </c>
      <c r="FYX49" s="363"/>
      <c r="FYY49" s="255">
        <f t="shared" si="2362"/>
        <v>5000</v>
      </c>
      <c r="FYZ49" s="363"/>
      <c r="FZA49" s="255">
        <f t="shared" si="2363"/>
        <v>5000</v>
      </c>
      <c r="FZB49" s="363"/>
      <c r="FZC49" s="255">
        <f t="shared" si="2364"/>
        <v>5000</v>
      </c>
      <c r="FZD49" s="363"/>
      <c r="FZE49" s="255">
        <f t="shared" si="2365"/>
        <v>5000</v>
      </c>
      <c r="FZF49" s="363"/>
      <c r="FZG49" s="255">
        <f t="shared" si="2366"/>
        <v>5000</v>
      </c>
      <c r="FZH49" s="363"/>
      <c r="FZI49" s="255">
        <f t="shared" si="2367"/>
        <v>5000</v>
      </c>
      <c r="FZJ49" s="363"/>
      <c r="FZK49" s="255">
        <f t="shared" si="2368"/>
        <v>5000</v>
      </c>
      <c r="FZL49" s="363"/>
      <c r="FZM49" s="255">
        <f t="shared" si="2369"/>
        <v>5000</v>
      </c>
      <c r="FZN49" s="363"/>
      <c r="FZO49" s="255">
        <f t="shared" si="2370"/>
        <v>5000</v>
      </c>
      <c r="FZP49" s="363"/>
      <c r="FZQ49" s="255">
        <f t="shared" si="2371"/>
        <v>5000</v>
      </c>
      <c r="FZR49" s="363"/>
      <c r="FZS49" s="255">
        <f t="shared" si="2372"/>
        <v>5000</v>
      </c>
      <c r="FZT49" s="363"/>
      <c r="FZU49" s="255">
        <f t="shared" si="2373"/>
        <v>5000</v>
      </c>
      <c r="FZV49" s="363"/>
      <c r="FZW49" s="255">
        <f t="shared" si="2374"/>
        <v>5000</v>
      </c>
      <c r="FZX49" s="363"/>
      <c r="FZY49" s="255">
        <f t="shared" si="2375"/>
        <v>5000</v>
      </c>
      <c r="FZZ49" s="363"/>
      <c r="GAA49" s="255">
        <f t="shared" si="2376"/>
        <v>5000</v>
      </c>
      <c r="GAB49" s="363"/>
      <c r="GAC49" s="255">
        <f t="shared" si="2377"/>
        <v>5000</v>
      </c>
      <c r="GAD49" s="363"/>
      <c r="GAE49" s="255">
        <f t="shared" si="2378"/>
        <v>5000</v>
      </c>
      <c r="GAF49" s="363"/>
      <c r="GAG49" s="255">
        <f t="shared" si="2379"/>
        <v>5000</v>
      </c>
      <c r="GAH49" s="363"/>
      <c r="GAI49" s="255">
        <f t="shared" si="2380"/>
        <v>5000</v>
      </c>
      <c r="GAJ49" s="363"/>
      <c r="GAK49" s="255">
        <f t="shared" si="2381"/>
        <v>5000</v>
      </c>
      <c r="GAL49" s="363"/>
      <c r="GAM49" s="255">
        <f t="shared" si="2382"/>
        <v>5000</v>
      </c>
      <c r="GAN49" s="363"/>
      <c r="GAO49" s="255">
        <f t="shared" si="2383"/>
        <v>5000</v>
      </c>
      <c r="GAP49" s="363"/>
      <c r="GAQ49" s="255">
        <f t="shared" si="2384"/>
        <v>5000</v>
      </c>
      <c r="GAR49" s="363"/>
      <c r="GAS49" s="255">
        <f t="shared" si="2385"/>
        <v>5000</v>
      </c>
      <c r="GAT49" s="363"/>
      <c r="GAU49" s="255">
        <f t="shared" si="2386"/>
        <v>5000</v>
      </c>
      <c r="GAV49" s="363"/>
      <c r="GAW49" s="255">
        <f t="shared" si="2387"/>
        <v>5000</v>
      </c>
      <c r="GAX49" s="363"/>
      <c r="GAY49" s="255">
        <f t="shared" si="2388"/>
        <v>5000</v>
      </c>
      <c r="GAZ49" s="363"/>
      <c r="GBA49" s="255">
        <f t="shared" si="2389"/>
        <v>5000</v>
      </c>
      <c r="GBB49" s="363"/>
      <c r="GBC49" s="255">
        <f t="shared" si="2390"/>
        <v>5000</v>
      </c>
      <c r="GBD49" s="363"/>
      <c r="GBE49" s="255">
        <f t="shared" si="2391"/>
        <v>5000</v>
      </c>
      <c r="GBF49" s="363"/>
      <c r="GBG49" s="255">
        <f t="shared" si="2392"/>
        <v>5000</v>
      </c>
      <c r="GBH49" s="363"/>
      <c r="GBI49" s="255">
        <f t="shared" si="2393"/>
        <v>5000</v>
      </c>
      <c r="GBJ49" s="363"/>
      <c r="GBK49" s="255">
        <f t="shared" si="2394"/>
        <v>5000</v>
      </c>
      <c r="GBL49" s="363"/>
      <c r="GBM49" s="255">
        <f t="shared" si="2395"/>
        <v>5000</v>
      </c>
      <c r="GBN49" s="363"/>
      <c r="GBO49" s="255">
        <f t="shared" si="2396"/>
        <v>5000</v>
      </c>
      <c r="GBP49" s="363"/>
      <c r="GBQ49" s="255">
        <f t="shared" si="2397"/>
        <v>5000</v>
      </c>
      <c r="GBR49" s="363"/>
      <c r="GBS49" s="255">
        <f t="shared" si="2398"/>
        <v>5000</v>
      </c>
      <c r="GBT49" s="363"/>
      <c r="GBU49" s="255">
        <f t="shared" si="2399"/>
        <v>5000</v>
      </c>
      <c r="GBV49" s="363"/>
      <c r="GBW49" s="255">
        <f t="shared" si="2400"/>
        <v>5000</v>
      </c>
      <c r="GBX49" s="363"/>
      <c r="GBY49" s="255">
        <f t="shared" si="2401"/>
        <v>5000</v>
      </c>
      <c r="GBZ49" s="363"/>
      <c r="GCA49" s="255">
        <f t="shared" si="2402"/>
        <v>5000</v>
      </c>
      <c r="GCB49" s="363"/>
      <c r="GCC49" s="255">
        <f t="shared" si="2403"/>
        <v>5000</v>
      </c>
      <c r="GCD49" s="363"/>
      <c r="GCE49" s="255">
        <f t="shared" si="2404"/>
        <v>5000</v>
      </c>
      <c r="GCF49" s="363"/>
      <c r="GCG49" s="255">
        <f t="shared" si="2405"/>
        <v>5000</v>
      </c>
      <c r="GCH49" s="363"/>
      <c r="GCI49" s="255">
        <f t="shared" si="2406"/>
        <v>5000</v>
      </c>
      <c r="GCJ49" s="363"/>
      <c r="GCK49" s="255">
        <f t="shared" si="2407"/>
        <v>5000</v>
      </c>
      <c r="GCL49" s="363"/>
      <c r="GCM49" s="255">
        <f t="shared" si="2408"/>
        <v>5000</v>
      </c>
      <c r="GCN49" s="363"/>
      <c r="GCO49" s="255">
        <f t="shared" si="2409"/>
        <v>5000</v>
      </c>
      <c r="GCP49" s="363"/>
      <c r="GCQ49" s="255">
        <f t="shared" si="2410"/>
        <v>5000</v>
      </c>
      <c r="GCR49" s="363"/>
      <c r="GCS49" s="255">
        <f t="shared" si="2411"/>
        <v>5000</v>
      </c>
      <c r="GCT49" s="363"/>
      <c r="GCU49" s="255">
        <f t="shared" si="2412"/>
        <v>5000</v>
      </c>
      <c r="GCV49" s="363"/>
      <c r="GCW49" s="255">
        <f t="shared" si="2413"/>
        <v>5000</v>
      </c>
      <c r="GCX49" s="363"/>
      <c r="GCY49" s="255">
        <f t="shared" si="2414"/>
        <v>5000</v>
      </c>
      <c r="GCZ49" s="363"/>
      <c r="GDA49" s="255">
        <f t="shared" si="2415"/>
        <v>5000</v>
      </c>
      <c r="GDB49" s="363"/>
      <c r="GDC49" s="255">
        <f t="shared" si="2416"/>
        <v>5000</v>
      </c>
      <c r="GDD49" s="363"/>
      <c r="GDE49" s="255">
        <f t="shared" si="2417"/>
        <v>5000</v>
      </c>
      <c r="GDF49" s="363"/>
      <c r="GDG49" s="255">
        <f t="shared" si="2418"/>
        <v>5000</v>
      </c>
      <c r="GDH49" s="363"/>
      <c r="GDI49" s="255">
        <f t="shared" si="2419"/>
        <v>5000</v>
      </c>
      <c r="GDJ49" s="363"/>
      <c r="GDK49" s="255">
        <f t="shared" si="2420"/>
        <v>5000</v>
      </c>
      <c r="GDL49" s="363"/>
      <c r="GDM49" s="255">
        <f t="shared" si="2421"/>
        <v>5000</v>
      </c>
      <c r="GDN49" s="363"/>
      <c r="GDO49" s="255">
        <f t="shared" si="2422"/>
        <v>5000</v>
      </c>
      <c r="GDP49" s="363"/>
      <c r="GDQ49" s="255">
        <f t="shared" si="2423"/>
        <v>5000</v>
      </c>
      <c r="GDR49" s="363"/>
      <c r="GDS49" s="255">
        <f t="shared" si="2424"/>
        <v>5000</v>
      </c>
      <c r="GDT49" s="363"/>
      <c r="GDU49" s="255">
        <f t="shared" si="2425"/>
        <v>5000</v>
      </c>
      <c r="GDV49" s="363"/>
      <c r="GDW49" s="255">
        <f t="shared" si="2426"/>
        <v>5000</v>
      </c>
      <c r="GDX49" s="363"/>
      <c r="GDY49" s="255">
        <f t="shared" si="2427"/>
        <v>5000</v>
      </c>
      <c r="GDZ49" s="363"/>
      <c r="GEA49" s="255">
        <f t="shared" si="2428"/>
        <v>5000</v>
      </c>
      <c r="GEB49" s="363"/>
      <c r="GEC49" s="255">
        <f t="shared" si="2429"/>
        <v>5000</v>
      </c>
      <c r="GED49" s="363"/>
      <c r="GEE49" s="255">
        <f t="shared" si="2430"/>
        <v>5000</v>
      </c>
      <c r="GEF49" s="363"/>
      <c r="GEG49" s="255">
        <f t="shared" si="2431"/>
        <v>5000</v>
      </c>
      <c r="GEH49" s="363"/>
      <c r="GEI49" s="255">
        <f t="shared" si="2432"/>
        <v>5000</v>
      </c>
      <c r="GEJ49" s="363"/>
      <c r="GEK49" s="255">
        <f t="shared" si="2433"/>
        <v>5000</v>
      </c>
      <c r="GEL49" s="363"/>
      <c r="GEM49" s="255">
        <f t="shared" si="2434"/>
        <v>5000</v>
      </c>
      <c r="GEN49" s="363"/>
      <c r="GEO49" s="255">
        <f t="shared" si="2435"/>
        <v>5000</v>
      </c>
      <c r="GEP49" s="363"/>
      <c r="GEQ49" s="255">
        <f t="shared" si="2436"/>
        <v>5000</v>
      </c>
      <c r="GER49" s="363"/>
      <c r="GES49" s="255">
        <f t="shared" si="2437"/>
        <v>5000</v>
      </c>
      <c r="GET49" s="363"/>
      <c r="GEU49" s="255">
        <f t="shared" si="2438"/>
        <v>5000</v>
      </c>
      <c r="GEV49" s="363"/>
      <c r="GEW49" s="255">
        <f t="shared" si="2439"/>
        <v>5000</v>
      </c>
      <c r="GEX49" s="363"/>
      <c r="GEY49" s="255">
        <f t="shared" si="2440"/>
        <v>5000</v>
      </c>
      <c r="GEZ49" s="363"/>
      <c r="GFA49" s="255">
        <f t="shared" si="2441"/>
        <v>5000</v>
      </c>
      <c r="GFB49" s="363"/>
      <c r="GFC49" s="255">
        <f t="shared" si="2442"/>
        <v>5000</v>
      </c>
      <c r="GFD49" s="363"/>
      <c r="GFE49" s="255">
        <f t="shared" si="2443"/>
        <v>5000</v>
      </c>
      <c r="GFF49" s="363"/>
      <c r="GFG49" s="255">
        <f t="shared" si="2444"/>
        <v>5000</v>
      </c>
      <c r="GFH49" s="363"/>
      <c r="GFI49" s="255">
        <f t="shared" si="2445"/>
        <v>5000</v>
      </c>
      <c r="GFJ49" s="363"/>
      <c r="GFK49" s="255">
        <f t="shared" si="2446"/>
        <v>5000</v>
      </c>
      <c r="GFL49" s="363"/>
      <c r="GFM49" s="255">
        <f t="shared" si="2447"/>
        <v>5000</v>
      </c>
      <c r="GFN49" s="363"/>
      <c r="GFO49" s="255">
        <f t="shared" si="2448"/>
        <v>5000</v>
      </c>
      <c r="GFP49" s="363"/>
      <c r="GFQ49" s="255">
        <f t="shared" si="2449"/>
        <v>5000</v>
      </c>
      <c r="GFR49" s="363"/>
      <c r="GFS49" s="255">
        <f t="shared" si="2450"/>
        <v>5000</v>
      </c>
      <c r="GFT49" s="363"/>
      <c r="GFU49" s="255">
        <f t="shared" si="2451"/>
        <v>5000</v>
      </c>
      <c r="GFV49" s="363"/>
      <c r="GFW49" s="255">
        <f t="shared" si="2452"/>
        <v>5000</v>
      </c>
      <c r="GFX49" s="363"/>
      <c r="GFY49" s="255">
        <f t="shared" si="2453"/>
        <v>5000</v>
      </c>
      <c r="GFZ49" s="363"/>
      <c r="GGA49" s="255">
        <f t="shared" si="2454"/>
        <v>5000</v>
      </c>
      <c r="GGB49" s="363"/>
      <c r="GGC49" s="255">
        <f t="shared" si="2455"/>
        <v>5000</v>
      </c>
      <c r="GGD49" s="363"/>
      <c r="GGE49" s="255">
        <f t="shared" si="2456"/>
        <v>5000</v>
      </c>
      <c r="GGF49" s="363"/>
      <c r="GGG49" s="255">
        <f t="shared" si="2457"/>
        <v>5000</v>
      </c>
      <c r="GGH49" s="363"/>
      <c r="GGI49" s="255">
        <f t="shared" si="2458"/>
        <v>5000</v>
      </c>
      <c r="GGJ49" s="363"/>
      <c r="GGK49" s="255">
        <f t="shared" si="2459"/>
        <v>5000</v>
      </c>
      <c r="GGL49" s="363"/>
      <c r="GGM49" s="255">
        <f t="shared" si="2460"/>
        <v>5000</v>
      </c>
      <c r="GGN49" s="363"/>
      <c r="GGO49" s="255">
        <f t="shared" si="2461"/>
        <v>5000</v>
      </c>
      <c r="GGP49" s="363"/>
      <c r="GGQ49" s="255">
        <f t="shared" si="2462"/>
        <v>5000</v>
      </c>
      <c r="GGR49" s="363"/>
      <c r="GGS49" s="255">
        <f t="shared" si="2463"/>
        <v>5000</v>
      </c>
      <c r="GGT49" s="363"/>
      <c r="GGU49" s="255">
        <f t="shared" si="2464"/>
        <v>5000</v>
      </c>
      <c r="GGV49" s="363"/>
      <c r="GGW49" s="255">
        <f t="shared" si="2465"/>
        <v>5000</v>
      </c>
      <c r="GGX49" s="363"/>
      <c r="GGY49" s="255">
        <f t="shared" si="2466"/>
        <v>5000</v>
      </c>
      <c r="GGZ49" s="363"/>
      <c r="GHA49" s="255">
        <f t="shared" si="2467"/>
        <v>5000</v>
      </c>
      <c r="GHB49" s="363"/>
      <c r="GHC49" s="255">
        <f t="shared" si="2468"/>
        <v>5000</v>
      </c>
      <c r="GHD49" s="363"/>
      <c r="GHE49" s="255">
        <f t="shared" si="2469"/>
        <v>5000</v>
      </c>
      <c r="GHF49" s="363"/>
      <c r="GHG49" s="255">
        <f t="shared" si="2470"/>
        <v>5000</v>
      </c>
      <c r="GHH49" s="363"/>
      <c r="GHI49" s="255">
        <f t="shared" si="2471"/>
        <v>5000</v>
      </c>
      <c r="GHJ49" s="363"/>
      <c r="GHK49" s="255">
        <f t="shared" si="2472"/>
        <v>5000</v>
      </c>
      <c r="GHL49" s="363"/>
      <c r="GHM49" s="255">
        <f t="shared" si="2473"/>
        <v>5000</v>
      </c>
      <c r="GHN49" s="363"/>
      <c r="GHO49" s="255">
        <f t="shared" si="2474"/>
        <v>5000</v>
      </c>
      <c r="GHP49" s="363"/>
      <c r="GHQ49" s="255">
        <f t="shared" si="2475"/>
        <v>5000</v>
      </c>
      <c r="GHR49" s="363"/>
      <c r="GHS49" s="255">
        <f t="shared" si="2476"/>
        <v>5000</v>
      </c>
      <c r="GHT49" s="363"/>
      <c r="GHU49" s="255">
        <f t="shared" si="2477"/>
        <v>5000</v>
      </c>
      <c r="GHV49" s="363"/>
      <c r="GHW49" s="255">
        <f t="shared" si="2478"/>
        <v>5000</v>
      </c>
      <c r="GHX49" s="363"/>
      <c r="GHY49" s="255">
        <f t="shared" si="2479"/>
        <v>5000</v>
      </c>
      <c r="GHZ49" s="363"/>
      <c r="GIA49" s="255">
        <f t="shared" si="2480"/>
        <v>5000</v>
      </c>
      <c r="GIB49" s="363"/>
      <c r="GIC49" s="255">
        <f t="shared" si="2481"/>
        <v>5000</v>
      </c>
      <c r="GID49" s="363"/>
      <c r="GIE49" s="255">
        <f t="shared" si="2482"/>
        <v>5000</v>
      </c>
      <c r="GIF49" s="363"/>
      <c r="GIG49" s="255">
        <f t="shared" si="2483"/>
        <v>5000</v>
      </c>
      <c r="GIH49" s="363"/>
      <c r="GII49" s="255">
        <f t="shared" si="2484"/>
        <v>5000</v>
      </c>
      <c r="GIJ49" s="363"/>
      <c r="GIK49" s="255">
        <f t="shared" si="2485"/>
        <v>5000</v>
      </c>
      <c r="GIL49" s="363"/>
      <c r="GIM49" s="255">
        <f t="shared" si="2486"/>
        <v>5000</v>
      </c>
      <c r="GIN49" s="363"/>
      <c r="GIO49" s="255">
        <f t="shared" si="2487"/>
        <v>5000</v>
      </c>
      <c r="GIP49" s="363"/>
      <c r="GIQ49" s="255">
        <f t="shared" si="2488"/>
        <v>5000</v>
      </c>
      <c r="GIR49" s="363"/>
      <c r="GIS49" s="255">
        <f t="shared" si="2489"/>
        <v>5000</v>
      </c>
      <c r="GIT49" s="363"/>
      <c r="GIU49" s="255">
        <f t="shared" si="2490"/>
        <v>5000</v>
      </c>
      <c r="GIV49" s="363"/>
      <c r="GIW49" s="255">
        <f t="shared" si="2491"/>
        <v>5000</v>
      </c>
      <c r="GIX49" s="363"/>
      <c r="GIY49" s="255">
        <f t="shared" si="2492"/>
        <v>5000</v>
      </c>
      <c r="GIZ49" s="363"/>
      <c r="GJA49" s="255">
        <f t="shared" si="2493"/>
        <v>5000</v>
      </c>
      <c r="GJB49" s="363"/>
      <c r="GJC49" s="255">
        <f t="shared" si="2494"/>
        <v>5000</v>
      </c>
      <c r="GJD49" s="363"/>
      <c r="GJE49" s="255">
        <f t="shared" si="2495"/>
        <v>5000</v>
      </c>
      <c r="GJF49" s="363"/>
      <c r="GJG49" s="255">
        <f t="shared" si="2496"/>
        <v>5000</v>
      </c>
      <c r="GJH49" s="363"/>
      <c r="GJI49" s="255">
        <f t="shared" si="2497"/>
        <v>5000</v>
      </c>
      <c r="GJJ49" s="363"/>
      <c r="GJK49" s="255">
        <f t="shared" si="2498"/>
        <v>5000</v>
      </c>
      <c r="GJL49" s="363"/>
      <c r="GJM49" s="255">
        <f t="shared" si="2499"/>
        <v>5000</v>
      </c>
      <c r="GJN49" s="363"/>
      <c r="GJO49" s="255">
        <f t="shared" si="2500"/>
        <v>5000</v>
      </c>
      <c r="GJP49" s="363"/>
      <c r="GJQ49" s="255">
        <f t="shared" si="2501"/>
        <v>5000</v>
      </c>
      <c r="GJR49" s="363"/>
      <c r="GJS49" s="255">
        <f t="shared" si="2502"/>
        <v>5000</v>
      </c>
      <c r="GJT49" s="363"/>
      <c r="GJU49" s="255">
        <f t="shared" si="2503"/>
        <v>5000</v>
      </c>
      <c r="GJV49" s="363"/>
      <c r="GJW49" s="255">
        <f t="shared" si="2504"/>
        <v>5000</v>
      </c>
      <c r="GJX49" s="363"/>
      <c r="GJY49" s="255">
        <f t="shared" si="2505"/>
        <v>5000</v>
      </c>
      <c r="GJZ49" s="363"/>
      <c r="GKA49" s="255">
        <f t="shared" si="2506"/>
        <v>5000</v>
      </c>
      <c r="GKB49" s="363"/>
      <c r="GKC49" s="255">
        <f t="shared" si="2507"/>
        <v>5000</v>
      </c>
      <c r="GKD49" s="363"/>
      <c r="GKE49" s="255">
        <f t="shared" si="2508"/>
        <v>5000</v>
      </c>
      <c r="GKF49" s="363"/>
      <c r="GKG49" s="255">
        <f t="shared" si="2509"/>
        <v>5000</v>
      </c>
      <c r="GKH49" s="363"/>
      <c r="GKI49" s="255">
        <f t="shared" si="2510"/>
        <v>5000</v>
      </c>
      <c r="GKJ49" s="363"/>
      <c r="GKK49" s="255">
        <f t="shared" si="2511"/>
        <v>5000</v>
      </c>
      <c r="GKL49" s="363"/>
      <c r="GKM49" s="255">
        <f t="shared" si="2512"/>
        <v>5000</v>
      </c>
      <c r="GKN49" s="363"/>
      <c r="GKO49" s="255">
        <f t="shared" si="2513"/>
        <v>5000</v>
      </c>
      <c r="GKP49" s="363"/>
      <c r="GKQ49" s="255">
        <f t="shared" si="2514"/>
        <v>5000</v>
      </c>
      <c r="GKR49" s="363"/>
      <c r="GKS49" s="255">
        <f t="shared" si="2515"/>
        <v>5000</v>
      </c>
      <c r="GKT49" s="363"/>
      <c r="GKU49" s="255">
        <f t="shared" si="2516"/>
        <v>5000</v>
      </c>
      <c r="GKV49" s="363"/>
      <c r="GKW49" s="255">
        <f t="shared" si="2517"/>
        <v>5000</v>
      </c>
      <c r="GKX49" s="363"/>
      <c r="GKY49" s="255">
        <f t="shared" si="2518"/>
        <v>5000</v>
      </c>
      <c r="GKZ49" s="363"/>
      <c r="GLA49" s="255">
        <f t="shared" si="2519"/>
        <v>5000</v>
      </c>
      <c r="GLB49" s="363"/>
      <c r="GLC49" s="255">
        <f t="shared" si="2520"/>
        <v>5000</v>
      </c>
      <c r="GLD49" s="363"/>
      <c r="GLE49" s="255">
        <f t="shared" si="2521"/>
        <v>5000</v>
      </c>
      <c r="GLF49" s="363"/>
      <c r="GLG49" s="255">
        <f t="shared" si="2522"/>
        <v>5000</v>
      </c>
      <c r="GLH49" s="363"/>
      <c r="GLI49" s="255">
        <f t="shared" si="2523"/>
        <v>5000</v>
      </c>
      <c r="GLJ49" s="363"/>
      <c r="GLK49" s="255">
        <f t="shared" si="2524"/>
        <v>5000</v>
      </c>
      <c r="GLL49" s="363"/>
      <c r="GLM49" s="255">
        <f t="shared" si="2525"/>
        <v>5000</v>
      </c>
      <c r="GLN49" s="363"/>
      <c r="GLO49" s="255">
        <f t="shared" si="2526"/>
        <v>5000</v>
      </c>
      <c r="GLP49" s="363"/>
      <c r="GLQ49" s="255">
        <f t="shared" si="2527"/>
        <v>5000</v>
      </c>
      <c r="GLR49" s="363"/>
      <c r="GLS49" s="255">
        <f t="shared" si="2528"/>
        <v>5000</v>
      </c>
      <c r="GLT49" s="363"/>
      <c r="GLU49" s="255">
        <f t="shared" si="2529"/>
        <v>5000</v>
      </c>
      <c r="GLV49" s="363"/>
      <c r="GLW49" s="255">
        <f t="shared" si="2530"/>
        <v>5000</v>
      </c>
      <c r="GLX49" s="363"/>
      <c r="GLY49" s="255">
        <f t="shared" si="2531"/>
        <v>5000</v>
      </c>
      <c r="GLZ49" s="363"/>
      <c r="GMA49" s="255">
        <f t="shared" si="2532"/>
        <v>5000</v>
      </c>
      <c r="GMB49" s="363"/>
      <c r="GMC49" s="255">
        <f t="shared" si="2533"/>
        <v>5000</v>
      </c>
      <c r="GMD49" s="363"/>
      <c r="GME49" s="255">
        <f t="shared" si="2534"/>
        <v>5000</v>
      </c>
      <c r="GMF49" s="363"/>
      <c r="GMG49" s="255">
        <f t="shared" si="2535"/>
        <v>5000</v>
      </c>
      <c r="GMH49" s="363"/>
      <c r="GMI49" s="255">
        <f t="shared" si="2536"/>
        <v>5000</v>
      </c>
      <c r="GMJ49" s="363"/>
      <c r="GMK49" s="255">
        <f t="shared" si="2537"/>
        <v>5000</v>
      </c>
      <c r="GML49" s="363"/>
      <c r="GMM49" s="255">
        <f t="shared" si="2538"/>
        <v>5000</v>
      </c>
      <c r="GMN49" s="363"/>
      <c r="GMO49" s="255">
        <f t="shared" si="2539"/>
        <v>5000</v>
      </c>
      <c r="GMP49" s="363"/>
      <c r="GMQ49" s="255">
        <f t="shared" si="2540"/>
        <v>5000</v>
      </c>
      <c r="GMR49" s="363"/>
      <c r="GMS49" s="255">
        <f t="shared" si="2541"/>
        <v>5000</v>
      </c>
      <c r="GMT49" s="363"/>
      <c r="GMU49" s="255">
        <f t="shared" si="2542"/>
        <v>5000</v>
      </c>
      <c r="GMV49" s="363"/>
      <c r="GMW49" s="255">
        <f t="shared" si="2543"/>
        <v>5000</v>
      </c>
      <c r="GMX49" s="363"/>
      <c r="GMY49" s="255">
        <f t="shared" si="2544"/>
        <v>5000</v>
      </c>
      <c r="GMZ49" s="363"/>
      <c r="GNA49" s="255">
        <f t="shared" si="2545"/>
        <v>5000</v>
      </c>
      <c r="GNB49" s="363"/>
      <c r="GNC49" s="255">
        <f t="shared" si="2546"/>
        <v>5000</v>
      </c>
      <c r="GND49" s="363"/>
      <c r="GNE49" s="255">
        <f t="shared" si="2547"/>
        <v>5000</v>
      </c>
      <c r="GNF49" s="363"/>
      <c r="GNG49" s="255">
        <f t="shared" si="2548"/>
        <v>5000</v>
      </c>
      <c r="GNH49" s="363"/>
      <c r="GNI49" s="255">
        <f t="shared" si="2549"/>
        <v>5000</v>
      </c>
      <c r="GNJ49" s="363"/>
      <c r="GNK49" s="255">
        <f t="shared" si="2550"/>
        <v>5000</v>
      </c>
      <c r="GNL49" s="363"/>
      <c r="GNM49" s="255">
        <f t="shared" si="2551"/>
        <v>5000</v>
      </c>
      <c r="GNN49" s="363"/>
      <c r="GNO49" s="255">
        <f t="shared" si="2552"/>
        <v>5000</v>
      </c>
      <c r="GNP49" s="363"/>
      <c r="GNQ49" s="255">
        <f t="shared" si="2553"/>
        <v>5000</v>
      </c>
      <c r="GNR49" s="363"/>
      <c r="GNS49" s="255">
        <f t="shared" si="2554"/>
        <v>5000</v>
      </c>
      <c r="GNT49" s="363"/>
      <c r="GNU49" s="255">
        <f t="shared" si="2555"/>
        <v>5000</v>
      </c>
      <c r="GNV49" s="363"/>
      <c r="GNW49" s="255">
        <f t="shared" si="2556"/>
        <v>5000</v>
      </c>
      <c r="GNX49" s="363"/>
      <c r="GNY49" s="255">
        <f t="shared" si="2557"/>
        <v>5000</v>
      </c>
      <c r="GNZ49" s="363"/>
      <c r="GOA49" s="255">
        <f t="shared" si="2558"/>
        <v>5000</v>
      </c>
      <c r="GOB49" s="363"/>
      <c r="GOC49" s="255">
        <f t="shared" si="2559"/>
        <v>5000</v>
      </c>
      <c r="GOD49" s="363"/>
      <c r="GOE49" s="255">
        <f t="shared" si="2560"/>
        <v>5000</v>
      </c>
      <c r="GOF49" s="363"/>
      <c r="GOG49" s="255">
        <f t="shared" si="2561"/>
        <v>5000</v>
      </c>
      <c r="GOH49" s="363"/>
      <c r="GOI49" s="255">
        <f t="shared" si="2562"/>
        <v>5000</v>
      </c>
      <c r="GOJ49" s="363"/>
      <c r="GOK49" s="255">
        <f t="shared" si="2563"/>
        <v>5000</v>
      </c>
      <c r="GOL49" s="363"/>
      <c r="GOM49" s="255">
        <f t="shared" si="2564"/>
        <v>5000</v>
      </c>
      <c r="GON49" s="363"/>
      <c r="GOO49" s="255">
        <f t="shared" si="2565"/>
        <v>5000</v>
      </c>
      <c r="GOP49" s="363"/>
      <c r="GOQ49" s="255">
        <f t="shared" si="2566"/>
        <v>5000</v>
      </c>
      <c r="GOR49" s="363"/>
      <c r="GOS49" s="255">
        <f t="shared" si="2567"/>
        <v>5000</v>
      </c>
      <c r="GOT49" s="363"/>
      <c r="GOU49" s="255">
        <f t="shared" si="2568"/>
        <v>5000</v>
      </c>
      <c r="GOV49" s="363"/>
      <c r="GOW49" s="255">
        <f t="shared" si="2569"/>
        <v>5000</v>
      </c>
      <c r="GOX49" s="363"/>
      <c r="GOY49" s="255">
        <f t="shared" si="2570"/>
        <v>5000</v>
      </c>
      <c r="GOZ49" s="363"/>
      <c r="GPA49" s="255">
        <f t="shared" si="2571"/>
        <v>5000</v>
      </c>
      <c r="GPB49" s="363"/>
      <c r="GPC49" s="255">
        <f t="shared" si="2572"/>
        <v>5000</v>
      </c>
      <c r="GPD49" s="363"/>
      <c r="GPE49" s="255">
        <f t="shared" si="2573"/>
        <v>5000</v>
      </c>
      <c r="GPF49" s="363"/>
      <c r="GPG49" s="255">
        <f t="shared" si="2574"/>
        <v>5000</v>
      </c>
      <c r="GPH49" s="363"/>
      <c r="GPI49" s="255">
        <f t="shared" si="2575"/>
        <v>5000</v>
      </c>
      <c r="GPJ49" s="363"/>
      <c r="GPK49" s="255">
        <f t="shared" si="2576"/>
        <v>5000</v>
      </c>
      <c r="GPL49" s="363"/>
      <c r="GPM49" s="255">
        <f t="shared" si="2577"/>
        <v>5000</v>
      </c>
      <c r="GPN49" s="363"/>
      <c r="GPO49" s="255">
        <f t="shared" si="2578"/>
        <v>5000</v>
      </c>
      <c r="GPP49" s="363"/>
      <c r="GPQ49" s="255">
        <f t="shared" si="2579"/>
        <v>5000</v>
      </c>
      <c r="GPR49" s="363"/>
      <c r="GPS49" s="255">
        <f t="shared" si="2580"/>
        <v>5000</v>
      </c>
      <c r="GPT49" s="363"/>
      <c r="GPU49" s="255">
        <f t="shared" si="2581"/>
        <v>5000</v>
      </c>
      <c r="GPV49" s="363"/>
      <c r="GPW49" s="255">
        <f t="shared" si="2582"/>
        <v>5000</v>
      </c>
      <c r="GPX49" s="363"/>
      <c r="GPY49" s="255">
        <f t="shared" si="2583"/>
        <v>5000</v>
      </c>
      <c r="GPZ49" s="363"/>
      <c r="GQA49" s="255">
        <f t="shared" si="2584"/>
        <v>5000</v>
      </c>
      <c r="GQB49" s="363"/>
      <c r="GQC49" s="255">
        <f t="shared" si="2585"/>
        <v>5000</v>
      </c>
      <c r="GQD49" s="363"/>
      <c r="GQE49" s="255">
        <f t="shared" si="2586"/>
        <v>5000</v>
      </c>
      <c r="GQF49" s="363"/>
      <c r="GQG49" s="255">
        <f t="shared" si="2587"/>
        <v>5000</v>
      </c>
      <c r="GQH49" s="363"/>
      <c r="GQI49" s="255">
        <f t="shared" si="2588"/>
        <v>5000</v>
      </c>
      <c r="GQJ49" s="363"/>
      <c r="GQK49" s="255">
        <f t="shared" si="2589"/>
        <v>5000</v>
      </c>
      <c r="GQL49" s="363"/>
      <c r="GQM49" s="255">
        <f t="shared" si="2590"/>
        <v>5000</v>
      </c>
      <c r="GQN49" s="363"/>
      <c r="GQO49" s="255">
        <f t="shared" si="2591"/>
        <v>5000</v>
      </c>
      <c r="GQP49" s="363"/>
      <c r="GQQ49" s="255">
        <f t="shared" si="2592"/>
        <v>5000</v>
      </c>
      <c r="GQR49" s="363"/>
      <c r="GQS49" s="255">
        <f t="shared" si="2593"/>
        <v>5000</v>
      </c>
      <c r="GQT49" s="363"/>
      <c r="GQU49" s="255">
        <f t="shared" si="2594"/>
        <v>5000</v>
      </c>
      <c r="GQV49" s="363"/>
      <c r="GQW49" s="255">
        <f t="shared" si="2595"/>
        <v>5000</v>
      </c>
      <c r="GQX49" s="363"/>
      <c r="GQY49" s="255">
        <f t="shared" si="2596"/>
        <v>5000</v>
      </c>
      <c r="GQZ49" s="363"/>
      <c r="GRA49" s="255">
        <f t="shared" si="2597"/>
        <v>5000</v>
      </c>
      <c r="GRB49" s="363"/>
      <c r="GRC49" s="255">
        <f t="shared" si="2598"/>
        <v>5000</v>
      </c>
      <c r="GRD49" s="363"/>
      <c r="GRE49" s="255">
        <f t="shared" si="2599"/>
        <v>5000</v>
      </c>
      <c r="GRF49" s="363"/>
      <c r="GRG49" s="255">
        <f t="shared" si="2600"/>
        <v>5000</v>
      </c>
      <c r="GRH49" s="363"/>
      <c r="GRI49" s="255">
        <f t="shared" si="2601"/>
        <v>5000</v>
      </c>
      <c r="GRJ49" s="363"/>
      <c r="GRK49" s="255">
        <f t="shared" si="2602"/>
        <v>5000</v>
      </c>
      <c r="GRL49" s="363"/>
      <c r="GRM49" s="255">
        <f t="shared" si="2603"/>
        <v>5000</v>
      </c>
      <c r="GRN49" s="363"/>
      <c r="GRO49" s="255">
        <f t="shared" si="2604"/>
        <v>5000</v>
      </c>
      <c r="GRP49" s="363"/>
      <c r="GRQ49" s="255">
        <f t="shared" si="2605"/>
        <v>5000</v>
      </c>
      <c r="GRR49" s="363"/>
      <c r="GRS49" s="255">
        <f t="shared" si="2606"/>
        <v>5000</v>
      </c>
      <c r="GRT49" s="363"/>
      <c r="GRU49" s="255">
        <f t="shared" si="2607"/>
        <v>5000</v>
      </c>
      <c r="GRV49" s="363"/>
      <c r="GRW49" s="255">
        <f t="shared" si="2608"/>
        <v>5000</v>
      </c>
      <c r="GRX49" s="363"/>
      <c r="GRY49" s="255">
        <f t="shared" si="2609"/>
        <v>5000</v>
      </c>
      <c r="GRZ49" s="363"/>
      <c r="GSA49" s="255">
        <f t="shared" si="2610"/>
        <v>5000</v>
      </c>
      <c r="GSB49" s="363"/>
      <c r="GSC49" s="255">
        <f t="shared" si="2611"/>
        <v>5000</v>
      </c>
      <c r="GSD49" s="363"/>
      <c r="GSE49" s="255">
        <f t="shared" si="2612"/>
        <v>5000</v>
      </c>
      <c r="GSF49" s="363"/>
      <c r="GSG49" s="255">
        <f t="shared" si="2613"/>
        <v>5000</v>
      </c>
      <c r="GSH49" s="363"/>
      <c r="GSI49" s="255">
        <f t="shared" si="2614"/>
        <v>5000</v>
      </c>
      <c r="GSJ49" s="363"/>
      <c r="GSK49" s="255">
        <f t="shared" si="2615"/>
        <v>5000</v>
      </c>
      <c r="GSL49" s="363"/>
      <c r="GSM49" s="255">
        <f t="shared" si="2616"/>
        <v>5000</v>
      </c>
      <c r="GSN49" s="363"/>
      <c r="GSO49" s="255">
        <f t="shared" si="2617"/>
        <v>5000</v>
      </c>
      <c r="GSP49" s="363"/>
      <c r="GSQ49" s="255">
        <f t="shared" si="2618"/>
        <v>5000</v>
      </c>
      <c r="GSR49" s="363"/>
      <c r="GSS49" s="255">
        <f t="shared" si="2619"/>
        <v>5000</v>
      </c>
      <c r="GST49" s="363"/>
      <c r="GSU49" s="255">
        <f t="shared" si="2620"/>
        <v>5000</v>
      </c>
      <c r="GSV49" s="363"/>
      <c r="GSW49" s="255">
        <f t="shared" si="2621"/>
        <v>5000</v>
      </c>
      <c r="GSX49" s="363"/>
      <c r="GSY49" s="255">
        <f t="shared" si="2622"/>
        <v>5000</v>
      </c>
      <c r="GSZ49" s="363"/>
      <c r="GTA49" s="255">
        <f t="shared" si="2623"/>
        <v>5000</v>
      </c>
      <c r="GTB49" s="363"/>
      <c r="GTC49" s="255">
        <f t="shared" si="2624"/>
        <v>5000</v>
      </c>
      <c r="GTD49" s="363"/>
      <c r="GTE49" s="255">
        <f t="shared" si="2625"/>
        <v>5000</v>
      </c>
      <c r="GTF49" s="363"/>
      <c r="GTG49" s="255">
        <f t="shared" si="2626"/>
        <v>5000</v>
      </c>
      <c r="GTH49" s="363"/>
      <c r="GTI49" s="255">
        <f t="shared" si="2627"/>
        <v>5000</v>
      </c>
      <c r="GTJ49" s="363"/>
      <c r="GTK49" s="255">
        <f t="shared" si="2628"/>
        <v>5000</v>
      </c>
      <c r="GTL49" s="363"/>
      <c r="GTM49" s="255">
        <f t="shared" si="2629"/>
        <v>5000</v>
      </c>
      <c r="GTN49" s="363"/>
      <c r="GTO49" s="255">
        <f t="shared" si="2630"/>
        <v>5000</v>
      </c>
      <c r="GTP49" s="363"/>
      <c r="GTQ49" s="255">
        <f t="shared" si="2631"/>
        <v>5000</v>
      </c>
      <c r="GTR49" s="363"/>
      <c r="GTS49" s="255">
        <f t="shared" si="2632"/>
        <v>5000</v>
      </c>
      <c r="GTT49" s="363"/>
      <c r="GTU49" s="255">
        <f t="shared" si="2633"/>
        <v>5000</v>
      </c>
      <c r="GTV49" s="363"/>
      <c r="GTW49" s="255">
        <f t="shared" si="2634"/>
        <v>5000</v>
      </c>
      <c r="GTX49" s="363"/>
      <c r="GTY49" s="255">
        <f t="shared" si="2635"/>
        <v>5000</v>
      </c>
      <c r="GTZ49" s="363"/>
      <c r="GUA49" s="255">
        <f t="shared" si="2636"/>
        <v>5000</v>
      </c>
      <c r="GUB49" s="363"/>
      <c r="GUC49" s="255">
        <f t="shared" si="2637"/>
        <v>5000</v>
      </c>
      <c r="GUD49" s="363"/>
      <c r="GUE49" s="255">
        <f t="shared" si="2638"/>
        <v>5000</v>
      </c>
      <c r="GUF49" s="363"/>
      <c r="GUG49" s="255">
        <f t="shared" si="2639"/>
        <v>5000</v>
      </c>
      <c r="GUH49" s="363"/>
      <c r="GUI49" s="255">
        <f t="shared" si="2640"/>
        <v>5000</v>
      </c>
      <c r="GUJ49" s="363"/>
      <c r="GUK49" s="255">
        <f t="shared" si="2641"/>
        <v>5000</v>
      </c>
      <c r="GUL49" s="363"/>
      <c r="GUM49" s="255">
        <f t="shared" si="2642"/>
        <v>5000</v>
      </c>
      <c r="GUN49" s="363"/>
      <c r="GUO49" s="255">
        <f t="shared" si="2643"/>
        <v>5000</v>
      </c>
      <c r="GUP49" s="363"/>
      <c r="GUQ49" s="255">
        <f t="shared" si="2644"/>
        <v>5000</v>
      </c>
      <c r="GUR49" s="363"/>
      <c r="GUS49" s="255">
        <f t="shared" si="2645"/>
        <v>5000</v>
      </c>
      <c r="GUT49" s="363"/>
      <c r="GUU49" s="255">
        <f t="shared" si="2646"/>
        <v>5000</v>
      </c>
      <c r="GUV49" s="363"/>
      <c r="GUW49" s="255">
        <f t="shared" si="2647"/>
        <v>5000</v>
      </c>
      <c r="GUX49" s="363"/>
      <c r="GUY49" s="255">
        <f t="shared" si="2648"/>
        <v>5000</v>
      </c>
      <c r="GUZ49" s="363"/>
      <c r="GVA49" s="255">
        <f t="shared" si="2649"/>
        <v>5000</v>
      </c>
      <c r="GVB49" s="363"/>
      <c r="GVC49" s="255">
        <f t="shared" si="2650"/>
        <v>5000</v>
      </c>
      <c r="GVD49" s="363"/>
      <c r="GVE49" s="255">
        <f t="shared" si="2651"/>
        <v>5000</v>
      </c>
      <c r="GVF49" s="363"/>
      <c r="GVG49" s="255">
        <f t="shared" si="2652"/>
        <v>5000</v>
      </c>
      <c r="GVH49" s="363"/>
      <c r="GVI49" s="255">
        <f t="shared" si="2653"/>
        <v>5000</v>
      </c>
      <c r="GVJ49" s="363"/>
      <c r="GVK49" s="255">
        <f t="shared" si="2654"/>
        <v>5000</v>
      </c>
      <c r="GVL49" s="363"/>
      <c r="GVM49" s="255">
        <f t="shared" si="2655"/>
        <v>5000</v>
      </c>
      <c r="GVN49" s="363"/>
      <c r="GVO49" s="255">
        <f t="shared" si="2656"/>
        <v>5000</v>
      </c>
      <c r="GVP49" s="363"/>
      <c r="GVQ49" s="255">
        <f t="shared" si="2657"/>
        <v>5000</v>
      </c>
      <c r="GVR49" s="363"/>
      <c r="GVS49" s="255">
        <f t="shared" si="2658"/>
        <v>5000</v>
      </c>
      <c r="GVT49" s="363"/>
      <c r="GVU49" s="255">
        <f t="shared" si="2659"/>
        <v>5000</v>
      </c>
      <c r="GVV49" s="363"/>
      <c r="GVW49" s="255">
        <f t="shared" si="2660"/>
        <v>5000</v>
      </c>
      <c r="GVX49" s="363"/>
      <c r="GVY49" s="255">
        <f t="shared" si="2661"/>
        <v>5000</v>
      </c>
      <c r="GVZ49" s="363"/>
      <c r="GWA49" s="255">
        <f t="shared" si="2662"/>
        <v>5000</v>
      </c>
      <c r="GWB49" s="363"/>
      <c r="GWC49" s="255">
        <f t="shared" si="2663"/>
        <v>5000</v>
      </c>
      <c r="GWD49" s="363"/>
      <c r="GWE49" s="255">
        <f t="shared" si="2664"/>
        <v>5000</v>
      </c>
      <c r="GWF49" s="363"/>
      <c r="GWG49" s="255">
        <f t="shared" si="2665"/>
        <v>5000</v>
      </c>
      <c r="GWH49" s="363"/>
      <c r="GWI49" s="255">
        <f t="shared" si="2666"/>
        <v>5000</v>
      </c>
      <c r="GWJ49" s="363"/>
      <c r="GWK49" s="255">
        <f t="shared" si="2667"/>
        <v>5000</v>
      </c>
      <c r="GWL49" s="363"/>
      <c r="GWM49" s="255">
        <f t="shared" si="2668"/>
        <v>5000</v>
      </c>
      <c r="GWN49" s="363"/>
      <c r="GWO49" s="255">
        <f t="shared" si="2669"/>
        <v>5000</v>
      </c>
      <c r="GWP49" s="363"/>
      <c r="GWQ49" s="255">
        <f t="shared" si="2670"/>
        <v>5000</v>
      </c>
      <c r="GWR49" s="363"/>
      <c r="GWS49" s="255">
        <f t="shared" si="2671"/>
        <v>5000</v>
      </c>
      <c r="GWT49" s="363"/>
      <c r="GWU49" s="255">
        <f t="shared" si="2672"/>
        <v>5000</v>
      </c>
      <c r="GWV49" s="363"/>
      <c r="GWW49" s="255">
        <f t="shared" si="2673"/>
        <v>5000</v>
      </c>
      <c r="GWX49" s="363"/>
      <c r="GWY49" s="255">
        <f t="shared" si="2674"/>
        <v>5000</v>
      </c>
      <c r="GWZ49" s="363"/>
      <c r="GXA49" s="255">
        <f t="shared" si="2675"/>
        <v>5000</v>
      </c>
      <c r="GXB49" s="363"/>
      <c r="GXC49" s="255">
        <f t="shared" si="2676"/>
        <v>5000</v>
      </c>
      <c r="GXD49" s="363"/>
      <c r="GXE49" s="255">
        <f t="shared" si="2677"/>
        <v>5000</v>
      </c>
      <c r="GXF49" s="363"/>
      <c r="GXG49" s="255">
        <f t="shared" si="2678"/>
        <v>5000</v>
      </c>
      <c r="GXH49" s="363"/>
      <c r="GXI49" s="255">
        <f t="shared" si="2679"/>
        <v>5000</v>
      </c>
      <c r="GXJ49" s="363"/>
      <c r="GXK49" s="255">
        <f t="shared" si="2680"/>
        <v>5000</v>
      </c>
      <c r="GXL49" s="363"/>
      <c r="GXM49" s="255">
        <f t="shared" si="2681"/>
        <v>5000</v>
      </c>
      <c r="GXN49" s="363"/>
      <c r="GXO49" s="255">
        <f t="shared" si="2682"/>
        <v>5000</v>
      </c>
      <c r="GXP49" s="363"/>
      <c r="GXQ49" s="255">
        <f t="shared" si="2683"/>
        <v>5000</v>
      </c>
      <c r="GXR49" s="363"/>
      <c r="GXS49" s="255">
        <f t="shared" si="2684"/>
        <v>5000</v>
      </c>
      <c r="GXT49" s="363"/>
      <c r="GXU49" s="255">
        <f t="shared" si="2685"/>
        <v>5000</v>
      </c>
      <c r="GXV49" s="363"/>
      <c r="GXW49" s="255">
        <f t="shared" si="2686"/>
        <v>5000</v>
      </c>
      <c r="GXX49" s="363"/>
      <c r="GXY49" s="255">
        <f t="shared" si="2687"/>
        <v>5000</v>
      </c>
      <c r="GXZ49" s="363"/>
      <c r="GYA49" s="255">
        <f t="shared" si="2688"/>
        <v>5000</v>
      </c>
      <c r="GYB49" s="363"/>
      <c r="GYC49" s="255">
        <f t="shared" si="2689"/>
        <v>5000</v>
      </c>
      <c r="GYD49" s="363"/>
      <c r="GYE49" s="255">
        <f t="shared" si="2690"/>
        <v>5000</v>
      </c>
      <c r="GYF49" s="363"/>
      <c r="GYG49" s="255">
        <f t="shared" si="2691"/>
        <v>5000</v>
      </c>
      <c r="GYH49" s="363"/>
      <c r="GYI49" s="255">
        <f t="shared" si="2692"/>
        <v>5000</v>
      </c>
      <c r="GYJ49" s="363"/>
      <c r="GYK49" s="255">
        <f t="shared" si="2693"/>
        <v>5000</v>
      </c>
      <c r="GYL49" s="363"/>
      <c r="GYM49" s="255">
        <f t="shared" si="2694"/>
        <v>5000</v>
      </c>
      <c r="GYN49" s="363"/>
      <c r="GYO49" s="255">
        <f t="shared" si="2695"/>
        <v>5000</v>
      </c>
      <c r="GYP49" s="363"/>
      <c r="GYQ49" s="255">
        <f t="shared" si="2696"/>
        <v>5000</v>
      </c>
      <c r="GYR49" s="363"/>
      <c r="GYS49" s="255">
        <f t="shared" si="2697"/>
        <v>5000</v>
      </c>
      <c r="GYT49" s="363"/>
      <c r="GYU49" s="255">
        <f t="shared" si="2698"/>
        <v>5000</v>
      </c>
      <c r="GYV49" s="363"/>
      <c r="GYW49" s="255">
        <f t="shared" si="2699"/>
        <v>5000</v>
      </c>
      <c r="GYX49" s="363"/>
      <c r="GYY49" s="255">
        <f t="shared" si="2700"/>
        <v>5000</v>
      </c>
      <c r="GYZ49" s="363"/>
      <c r="GZA49" s="255">
        <f t="shared" si="2701"/>
        <v>5000</v>
      </c>
      <c r="GZB49" s="363"/>
      <c r="GZC49" s="255">
        <f t="shared" si="2702"/>
        <v>5000</v>
      </c>
      <c r="GZD49" s="363"/>
      <c r="GZE49" s="255">
        <f t="shared" si="2703"/>
        <v>5000</v>
      </c>
      <c r="GZF49" s="363"/>
      <c r="GZG49" s="255">
        <f t="shared" si="2704"/>
        <v>5000</v>
      </c>
      <c r="GZH49" s="363"/>
      <c r="GZI49" s="255">
        <f t="shared" si="2705"/>
        <v>5000</v>
      </c>
      <c r="GZJ49" s="363"/>
      <c r="GZK49" s="255">
        <f t="shared" si="2706"/>
        <v>5000</v>
      </c>
      <c r="GZL49" s="363"/>
      <c r="GZM49" s="255">
        <f t="shared" si="2707"/>
        <v>5000</v>
      </c>
      <c r="GZN49" s="363"/>
      <c r="GZO49" s="255">
        <f t="shared" si="2708"/>
        <v>5000</v>
      </c>
      <c r="GZP49" s="363"/>
      <c r="GZQ49" s="255">
        <f t="shared" si="2709"/>
        <v>5000</v>
      </c>
      <c r="GZR49" s="363"/>
      <c r="GZS49" s="255">
        <f t="shared" si="2710"/>
        <v>5000</v>
      </c>
      <c r="GZT49" s="363"/>
      <c r="GZU49" s="255">
        <f t="shared" si="2711"/>
        <v>5000</v>
      </c>
      <c r="GZV49" s="363"/>
      <c r="GZW49" s="255">
        <f t="shared" si="2712"/>
        <v>5000</v>
      </c>
      <c r="GZX49" s="363"/>
      <c r="GZY49" s="255">
        <f t="shared" si="2713"/>
        <v>5000</v>
      </c>
      <c r="GZZ49" s="363"/>
      <c r="HAA49" s="255">
        <f t="shared" si="2714"/>
        <v>5000</v>
      </c>
      <c r="HAB49" s="363"/>
      <c r="HAC49" s="255">
        <f t="shared" si="2715"/>
        <v>5000</v>
      </c>
      <c r="HAD49" s="363"/>
      <c r="HAE49" s="255">
        <f t="shared" si="2716"/>
        <v>5000</v>
      </c>
      <c r="HAF49" s="363"/>
      <c r="HAG49" s="255">
        <f t="shared" si="2717"/>
        <v>5000</v>
      </c>
      <c r="HAH49" s="363"/>
      <c r="HAI49" s="255">
        <f t="shared" si="2718"/>
        <v>5000</v>
      </c>
      <c r="HAJ49" s="363"/>
      <c r="HAK49" s="255">
        <f t="shared" si="2719"/>
        <v>5000</v>
      </c>
      <c r="HAL49" s="363"/>
      <c r="HAM49" s="255">
        <f t="shared" si="2720"/>
        <v>5000</v>
      </c>
      <c r="HAN49" s="363"/>
      <c r="HAO49" s="255">
        <f t="shared" si="2721"/>
        <v>5000</v>
      </c>
      <c r="HAP49" s="363"/>
      <c r="HAQ49" s="255">
        <f t="shared" si="2722"/>
        <v>5000</v>
      </c>
      <c r="HAR49" s="363"/>
      <c r="HAS49" s="255">
        <f t="shared" si="2723"/>
        <v>5000</v>
      </c>
      <c r="HAT49" s="363"/>
      <c r="HAU49" s="255">
        <f t="shared" si="2724"/>
        <v>5000</v>
      </c>
      <c r="HAV49" s="363"/>
      <c r="HAW49" s="255">
        <f t="shared" si="2725"/>
        <v>5000</v>
      </c>
      <c r="HAX49" s="363"/>
      <c r="HAY49" s="255">
        <f t="shared" si="2726"/>
        <v>5000</v>
      </c>
      <c r="HAZ49" s="363"/>
      <c r="HBA49" s="255">
        <f t="shared" si="2727"/>
        <v>5000</v>
      </c>
      <c r="HBB49" s="363"/>
      <c r="HBC49" s="255">
        <f t="shared" si="2728"/>
        <v>5000</v>
      </c>
      <c r="HBD49" s="363"/>
      <c r="HBE49" s="255">
        <f t="shared" si="2729"/>
        <v>5000</v>
      </c>
      <c r="HBF49" s="363"/>
      <c r="HBG49" s="255">
        <f t="shared" si="2730"/>
        <v>5000</v>
      </c>
      <c r="HBH49" s="363"/>
      <c r="HBI49" s="255">
        <f t="shared" si="2731"/>
        <v>5000</v>
      </c>
      <c r="HBJ49" s="363"/>
      <c r="HBK49" s="255">
        <f t="shared" si="2732"/>
        <v>5000</v>
      </c>
      <c r="HBL49" s="363"/>
      <c r="HBM49" s="255">
        <f t="shared" si="2733"/>
        <v>5000</v>
      </c>
      <c r="HBN49" s="363"/>
      <c r="HBO49" s="255">
        <f t="shared" si="2734"/>
        <v>5000</v>
      </c>
      <c r="HBP49" s="363"/>
      <c r="HBQ49" s="255">
        <f t="shared" si="2735"/>
        <v>5000</v>
      </c>
      <c r="HBR49" s="363"/>
      <c r="HBS49" s="255">
        <f t="shared" si="2736"/>
        <v>5000</v>
      </c>
      <c r="HBT49" s="363"/>
      <c r="HBU49" s="255">
        <f t="shared" si="2737"/>
        <v>5000</v>
      </c>
      <c r="HBV49" s="363"/>
      <c r="HBW49" s="255">
        <f t="shared" si="2738"/>
        <v>5000</v>
      </c>
      <c r="HBX49" s="363"/>
      <c r="HBY49" s="255">
        <f t="shared" si="2739"/>
        <v>5000</v>
      </c>
      <c r="HBZ49" s="363"/>
      <c r="HCA49" s="255">
        <f t="shared" si="2740"/>
        <v>5000</v>
      </c>
      <c r="HCB49" s="363"/>
      <c r="HCC49" s="255">
        <f t="shared" si="2741"/>
        <v>5000</v>
      </c>
      <c r="HCD49" s="363"/>
      <c r="HCE49" s="255">
        <f t="shared" si="2742"/>
        <v>5000</v>
      </c>
      <c r="HCF49" s="363"/>
      <c r="HCG49" s="255">
        <f t="shared" si="2743"/>
        <v>5000</v>
      </c>
      <c r="HCH49" s="363"/>
      <c r="HCI49" s="255">
        <f t="shared" si="2744"/>
        <v>5000</v>
      </c>
      <c r="HCJ49" s="363"/>
      <c r="HCK49" s="255">
        <f t="shared" si="2745"/>
        <v>5000</v>
      </c>
      <c r="HCL49" s="363"/>
      <c r="HCM49" s="255">
        <f t="shared" si="2746"/>
        <v>5000</v>
      </c>
      <c r="HCN49" s="363"/>
      <c r="HCO49" s="255">
        <f t="shared" si="2747"/>
        <v>5000</v>
      </c>
      <c r="HCP49" s="363"/>
      <c r="HCQ49" s="255">
        <f t="shared" si="2748"/>
        <v>5000</v>
      </c>
      <c r="HCR49" s="363"/>
      <c r="HCS49" s="255">
        <f t="shared" si="2749"/>
        <v>5000</v>
      </c>
      <c r="HCT49" s="363"/>
      <c r="HCU49" s="255">
        <f t="shared" si="2750"/>
        <v>5000</v>
      </c>
      <c r="HCV49" s="363"/>
      <c r="HCW49" s="255">
        <f t="shared" si="2751"/>
        <v>5000</v>
      </c>
      <c r="HCX49" s="363"/>
      <c r="HCY49" s="255">
        <f t="shared" si="2752"/>
        <v>5000</v>
      </c>
      <c r="HCZ49" s="363"/>
      <c r="HDA49" s="255">
        <f t="shared" si="2753"/>
        <v>5000</v>
      </c>
      <c r="HDB49" s="363"/>
      <c r="HDC49" s="255">
        <f t="shared" si="2754"/>
        <v>5000</v>
      </c>
      <c r="HDD49" s="363"/>
      <c r="HDE49" s="255">
        <f t="shared" si="2755"/>
        <v>5000</v>
      </c>
      <c r="HDF49" s="363"/>
      <c r="HDG49" s="255">
        <f t="shared" si="2756"/>
        <v>5000</v>
      </c>
      <c r="HDH49" s="363"/>
      <c r="HDI49" s="255">
        <f t="shared" si="2757"/>
        <v>5000</v>
      </c>
      <c r="HDJ49" s="363"/>
      <c r="HDK49" s="255">
        <f t="shared" si="2758"/>
        <v>5000</v>
      </c>
      <c r="HDL49" s="363"/>
      <c r="HDM49" s="255">
        <f t="shared" si="2759"/>
        <v>5000</v>
      </c>
      <c r="HDN49" s="363"/>
      <c r="HDO49" s="255">
        <f t="shared" si="2760"/>
        <v>5000</v>
      </c>
      <c r="HDP49" s="363"/>
      <c r="HDQ49" s="255">
        <f t="shared" si="2761"/>
        <v>5000</v>
      </c>
      <c r="HDR49" s="363"/>
      <c r="HDS49" s="255">
        <f t="shared" si="2762"/>
        <v>5000</v>
      </c>
      <c r="HDT49" s="363"/>
      <c r="HDU49" s="255">
        <f t="shared" si="2763"/>
        <v>5000</v>
      </c>
      <c r="HDV49" s="363"/>
      <c r="HDW49" s="255">
        <f t="shared" si="2764"/>
        <v>5000</v>
      </c>
      <c r="HDX49" s="363"/>
      <c r="HDY49" s="255">
        <f t="shared" si="2765"/>
        <v>5000</v>
      </c>
      <c r="HDZ49" s="363"/>
      <c r="HEA49" s="255">
        <f t="shared" si="2766"/>
        <v>5000</v>
      </c>
      <c r="HEB49" s="363"/>
      <c r="HEC49" s="255">
        <f t="shared" si="2767"/>
        <v>5000</v>
      </c>
      <c r="HED49" s="363"/>
      <c r="HEE49" s="255">
        <f t="shared" si="2768"/>
        <v>5000</v>
      </c>
      <c r="HEF49" s="363"/>
      <c r="HEG49" s="255">
        <f t="shared" si="2769"/>
        <v>5000</v>
      </c>
      <c r="HEH49" s="363"/>
      <c r="HEI49" s="255">
        <f t="shared" si="2770"/>
        <v>5000</v>
      </c>
      <c r="HEJ49" s="363"/>
      <c r="HEK49" s="255">
        <f t="shared" si="2771"/>
        <v>5000</v>
      </c>
      <c r="HEL49" s="363"/>
      <c r="HEM49" s="255">
        <f t="shared" si="2772"/>
        <v>5000</v>
      </c>
      <c r="HEN49" s="363"/>
      <c r="HEO49" s="255">
        <f t="shared" si="2773"/>
        <v>5000</v>
      </c>
      <c r="HEP49" s="363"/>
      <c r="HEQ49" s="255">
        <f t="shared" si="2774"/>
        <v>5000</v>
      </c>
      <c r="HER49" s="363"/>
      <c r="HES49" s="255">
        <f t="shared" si="2775"/>
        <v>5000</v>
      </c>
      <c r="HET49" s="363"/>
      <c r="HEU49" s="255">
        <f t="shared" si="2776"/>
        <v>5000</v>
      </c>
      <c r="HEV49" s="363"/>
      <c r="HEW49" s="255">
        <f t="shared" si="2777"/>
        <v>5000</v>
      </c>
      <c r="HEX49" s="363"/>
      <c r="HEY49" s="255">
        <f t="shared" si="2778"/>
        <v>5000</v>
      </c>
      <c r="HEZ49" s="363"/>
      <c r="HFA49" s="255">
        <f t="shared" si="2779"/>
        <v>5000</v>
      </c>
      <c r="HFB49" s="363"/>
      <c r="HFC49" s="255">
        <f t="shared" si="2780"/>
        <v>5000</v>
      </c>
      <c r="HFD49" s="363"/>
      <c r="HFE49" s="255">
        <f t="shared" si="2781"/>
        <v>5000</v>
      </c>
      <c r="HFF49" s="363"/>
      <c r="HFG49" s="255">
        <f t="shared" si="2782"/>
        <v>5000</v>
      </c>
      <c r="HFH49" s="363"/>
      <c r="HFI49" s="255">
        <f t="shared" si="2783"/>
        <v>5000</v>
      </c>
      <c r="HFJ49" s="363"/>
      <c r="HFK49" s="255">
        <f t="shared" si="2784"/>
        <v>5000</v>
      </c>
      <c r="HFL49" s="363"/>
      <c r="HFM49" s="255">
        <f t="shared" si="2785"/>
        <v>5000</v>
      </c>
      <c r="HFN49" s="363"/>
      <c r="HFO49" s="255">
        <f t="shared" si="2786"/>
        <v>5000</v>
      </c>
      <c r="HFP49" s="363"/>
      <c r="HFQ49" s="255">
        <f t="shared" si="2787"/>
        <v>5000</v>
      </c>
      <c r="HFR49" s="363"/>
      <c r="HFS49" s="255">
        <f t="shared" si="2788"/>
        <v>5000</v>
      </c>
      <c r="HFT49" s="363"/>
      <c r="HFU49" s="255">
        <f t="shared" si="2789"/>
        <v>5000</v>
      </c>
      <c r="HFV49" s="363"/>
      <c r="HFW49" s="255">
        <f t="shared" si="2790"/>
        <v>5000</v>
      </c>
      <c r="HFX49" s="363"/>
      <c r="HFY49" s="255">
        <f t="shared" si="2791"/>
        <v>5000</v>
      </c>
      <c r="HFZ49" s="363"/>
      <c r="HGA49" s="255">
        <f t="shared" si="2792"/>
        <v>5000</v>
      </c>
      <c r="HGB49" s="363"/>
      <c r="HGC49" s="255">
        <f t="shared" si="2793"/>
        <v>5000</v>
      </c>
      <c r="HGD49" s="363"/>
      <c r="HGE49" s="255">
        <f t="shared" si="2794"/>
        <v>5000</v>
      </c>
      <c r="HGF49" s="363"/>
      <c r="HGG49" s="255">
        <f t="shared" si="2795"/>
        <v>5000</v>
      </c>
      <c r="HGH49" s="363"/>
      <c r="HGI49" s="255">
        <f t="shared" si="2796"/>
        <v>5000</v>
      </c>
      <c r="HGJ49" s="363"/>
      <c r="HGK49" s="255">
        <f t="shared" si="2797"/>
        <v>5000</v>
      </c>
      <c r="HGL49" s="363"/>
      <c r="HGM49" s="255">
        <f t="shared" si="2798"/>
        <v>5000</v>
      </c>
      <c r="HGN49" s="363"/>
      <c r="HGO49" s="255">
        <f t="shared" si="2799"/>
        <v>5000</v>
      </c>
      <c r="HGP49" s="363"/>
      <c r="HGQ49" s="255">
        <f t="shared" si="2800"/>
        <v>5000</v>
      </c>
      <c r="HGR49" s="363"/>
      <c r="HGS49" s="255">
        <f t="shared" si="2801"/>
        <v>5000</v>
      </c>
      <c r="HGT49" s="363"/>
      <c r="HGU49" s="255">
        <f t="shared" si="2802"/>
        <v>5000</v>
      </c>
      <c r="HGV49" s="363"/>
      <c r="HGW49" s="255">
        <f t="shared" si="2803"/>
        <v>5000</v>
      </c>
      <c r="HGX49" s="363"/>
      <c r="HGY49" s="255">
        <f t="shared" si="2804"/>
        <v>5000</v>
      </c>
      <c r="HGZ49" s="363"/>
      <c r="HHA49" s="255">
        <f t="shared" si="2805"/>
        <v>5000</v>
      </c>
      <c r="HHB49" s="363"/>
      <c r="HHC49" s="255">
        <f t="shared" si="2806"/>
        <v>5000</v>
      </c>
      <c r="HHD49" s="363"/>
      <c r="HHE49" s="255">
        <f t="shared" si="2807"/>
        <v>5000</v>
      </c>
      <c r="HHF49" s="363"/>
      <c r="HHG49" s="255">
        <f t="shared" si="2808"/>
        <v>5000</v>
      </c>
      <c r="HHH49" s="363"/>
      <c r="HHI49" s="255">
        <f t="shared" si="2809"/>
        <v>5000</v>
      </c>
      <c r="HHJ49" s="363"/>
      <c r="HHK49" s="255">
        <f t="shared" si="2810"/>
        <v>5000</v>
      </c>
      <c r="HHL49" s="363"/>
      <c r="HHM49" s="255">
        <f t="shared" si="2811"/>
        <v>5000</v>
      </c>
      <c r="HHN49" s="363"/>
      <c r="HHO49" s="255">
        <f t="shared" si="2812"/>
        <v>5000</v>
      </c>
      <c r="HHP49" s="363"/>
      <c r="HHQ49" s="255">
        <f t="shared" si="2813"/>
        <v>5000</v>
      </c>
      <c r="HHR49" s="363"/>
      <c r="HHS49" s="255">
        <f t="shared" si="2814"/>
        <v>5000</v>
      </c>
      <c r="HHT49" s="363"/>
      <c r="HHU49" s="255">
        <f t="shared" si="2815"/>
        <v>5000</v>
      </c>
      <c r="HHV49" s="363"/>
      <c r="HHW49" s="255">
        <f t="shared" si="2816"/>
        <v>5000</v>
      </c>
      <c r="HHX49" s="363"/>
      <c r="HHY49" s="255">
        <f t="shared" si="2817"/>
        <v>5000</v>
      </c>
      <c r="HHZ49" s="363"/>
      <c r="HIA49" s="255">
        <f t="shared" si="2818"/>
        <v>5000</v>
      </c>
      <c r="HIB49" s="363"/>
      <c r="HIC49" s="255">
        <f t="shared" si="2819"/>
        <v>5000</v>
      </c>
      <c r="HID49" s="363"/>
      <c r="HIE49" s="255">
        <f t="shared" si="2820"/>
        <v>5000</v>
      </c>
      <c r="HIF49" s="363"/>
      <c r="HIG49" s="255">
        <f t="shared" si="2821"/>
        <v>5000</v>
      </c>
      <c r="HIH49" s="363"/>
      <c r="HII49" s="255">
        <f t="shared" si="2822"/>
        <v>5000</v>
      </c>
      <c r="HIJ49" s="363"/>
      <c r="HIK49" s="255">
        <f t="shared" si="2823"/>
        <v>5000</v>
      </c>
      <c r="HIL49" s="363"/>
      <c r="HIM49" s="255">
        <f t="shared" si="2824"/>
        <v>5000</v>
      </c>
      <c r="HIN49" s="363"/>
      <c r="HIO49" s="255">
        <f t="shared" si="2825"/>
        <v>5000</v>
      </c>
      <c r="HIP49" s="363"/>
      <c r="HIQ49" s="255">
        <f t="shared" si="2826"/>
        <v>5000</v>
      </c>
      <c r="HIR49" s="363"/>
      <c r="HIS49" s="255">
        <f t="shared" si="2827"/>
        <v>5000</v>
      </c>
      <c r="HIT49" s="363"/>
      <c r="HIU49" s="255">
        <f t="shared" si="2828"/>
        <v>5000</v>
      </c>
      <c r="HIV49" s="363"/>
      <c r="HIW49" s="255">
        <f t="shared" si="2829"/>
        <v>5000</v>
      </c>
      <c r="HIX49" s="363"/>
      <c r="HIY49" s="255">
        <f t="shared" si="2830"/>
        <v>5000</v>
      </c>
      <c r="HIZ49" s="363"/>
      <c r="HJA49" s="255">
        <f t="shared" si="2831"/>
        <v>5000</v>
      </c>
      <c r="HJB49" s="363"/>
      <c r="HJC49" s="255">
        <f t="shared" si="2832"/>
        <v>5000</v>
      </c>
      <c r="HJD49" s="363"/>
      <c r="HJE49" s="255">
        <f t="shared" si="2833"/>
        <v>5000</v>
      </c>
      <c r="HJF49" s="363"/>
      <c r="HJG49" s="255">
        <f t="shared" si="2834"/>
        <v>5000</v>
      </c>
      <c r="HJH49" s="363"/>
      <c r="HJI49" s="255">
        <f t="shared" si="2835"/>
        <v>5000</v>
      </c>
      <c r="HJJ49" s="363"/>
      <c r="HJK49" s="255">
        <f t="shared" si="2836"/>
        <v>5000</v>
      </c>
      <c r="HJL49" s="363"/>
      <c r="HJM49" s="255">
        <f t="shared" si="2837"/>
        <v>5000</v>
      </c>
      <c r="HJN49" s="363"/>
      <c r="HJO49" s="255">
        <f t="shared" si="2838"/>
        <v>5000</v>
      </c>
      <c r="HJP49" s="363"/>
      <c r="HJQ49" s="255">
        <f t="shared" si="2839"/>
        <v>5000</v>
      </c>
      <c r="HJR49" s="363"/>
      <c r="HJS49" s="255">
        <f t="shared" si="2840"/>
        <v>5000</v>
      </c>
      <c r="HJT49" s="363"/>
      <c r="HJU49" s="255">
        <f t="shared" si="2841"/>
        <v>5000</v>
      </c>
      <c r="HJV49" s="363"/>
      <c r="HJW49" s="255">
        <f t="shared" si="2842"/>
        <v>5000</v>
      </c>
      <c r="HJX49" s="363"/>
      <c r="HJY49" s="255">
        <f t="shared" si="2843"/>
        <v>5000</v>
      </c>
      <c r="HJZ49" s="363"/>
      <c r="HKA49" s="255">
        <f t="shared" si="2844"/>
        <v>5000</v>
      </c>
      <c r="HKB49" s="363"/>
      <c r="HKC49" s="255">
        <f t="shared" si="2845"/>
        <v>5000</v>
      </c>
      <c r="HKD49" s="363"/>
      <c r="HKE49" s="255">
        <f t="shared" si="2846"/>
        <v>5000</v>
      </c>
      <c r="HKF49" s="363"/>
      <c r="HKG49" s="255">
        <f t="shared" si="2847"/>
        <v>5000</v>
      </c>
      <c r="HKH49" s="363"/>
      <c r="HKI49" s="255">
        <f t="shared" si="2848"/>
        <v>5000</v>
      </c>
      <c r="HKJ49" s="363"/>
      <c r="HKK49" s="255">
        <f t="shared" si="2849"/>
        <v>5000</v>
      </c>
      <c r="HKL49" s="363"/>
      <c r="HKM49" s="255">
        <f t="shared" si="2850"/>
        <v>5000</v>
      </c>
      <c r="HKN49" s="363"/>
      <c r="HKO49" s="255">
        <f t="shared" si="2851"/>
        <v>5000</v>
      </c>
      <c r="HKP49" s="363"/>
      <c r="HKQ49" s="255">
        <f t="shared" si="2852"/>
        <v>5000</v>
      </c>
      <c r="HKR49" s="363"/>
      <c r="HKS49" s="255">
        <f t="shared" si="2853"/>
        <v>5000</v>
      </c>
      <c r="HKT49" s="363"/>
      <c r="HKU49" s="255">
        <f t="shared" si="2854"/>
        <v>5000</v>
      </c>
      <c r="HKV49" s="363"/>
      <c r="HKW49" s="255">
        <f t="shared" si="2855"/>
        <v>5000</v>
      </c>
      <c r="HKX49" s="363"/>
      <c r="HKY49" s="255">
        <f t="shared" si="2856"/>
        <v>5000</v>
      </c>
      <c r="HKZ49" s="363"/>
      <c r="HLA49" s="255">
        <f t="shared" si="2857"/>
        <v>5000</v>
      </c>
      <c r="HLB49" s="363"/>
      <c r="HLC49" s="255">
        <f t="shared" si="2858"/>
        <v>5000</v>
      </c>
      <c r="HLD49" s="363"/>
      <c r="HLE49" s="255">
        <f t="shared" si="2859"/>
        <v>5000</v>
      </c>
      <c r="HLF49" s="363"/>
      <c r="HLG49" s="255">
        <f t="shared" si="2860"/>
        <v>5000</v>
      </c>
      <c r="HLH49" s="363"/>
      <c r="HLI49" s="255">
        <f t="shared" si="2861"/>
        <v>5000</v>
      </c>
      <c r="HLJ49" s="363"/>
      <c r="HLK49" s="255">
        <f t="shared" si="2862"/>
        <v>5000</v>
      </c>
      <c r="HLL49" s="363"/>
      <c r="HLM49" s="255">
        <f t="shared" si="2863"/>
        <v>5000</v>
      </c>
      <c r="HLN49" s="363"/>
      <c r="HLO49" s="255">
        <f t="shared" si="2864"/>
        <v>5000</v>
      </c>
      <c r="HLP49" s="363"/>
      <c r="HLQ49" s="255">
        <f t="shared" si="2865"/>
        <v>5000</v>
      </c>
      <c r="HLR49" s="363"/>
      <c r="HLS49" s="255">
        <f t="shared" si="2866"/>
        <v>5000</v>
      </c>
      <c r="HLT49" s="363"/>
      <c r="HLU49" s="255">
        <f t="shared" si="2867"/>
        <v>5000</v>
      </c>
      <c r="HLV49" s="363"/>
      <c r="HLW49" s="255">
        <f t="shared" si="2868"/>
        <v>5000</v>
      </c>
      <c r="HLX49" s="363"/>
      <c r="HLY49" s="255">
        <f t="shared" si="2869"/>
        <v>5000</v>
      </c>
      <c r="HLZ49" s="363"/>
      <c r="HMA49" s="255">
        <f t="shared" si="2870"/>
        <v>5000</v>
      </c>
      <c r="HMB49" s="363"/>
      <c r="HMC49" s="255">
        <f t="shared" si="2871"/>
        <v>5000</v>
      </c>
      <c r="HMD49" s="363"/>
      <c r="HME49" s="255">
        <f t="shared" si="2872"/>
        <v>5000</v>
      </c>
      <c r="HMF49" s="363"/>
      <c r="HMG49" s="255">
        <f t="shared" si="2873"/>
        <v>5000</v>
      </c>
      <c r="HMH49" s="363"/>
      <c r="HMI49" s="255">
        <f t="shared" si="2874"/>
        <v>5000</v>
      </c>
      <c r="HMJ49" s="363"/>
      <c r="HMK49" s="255">
        <f t="shared" si="2875"/>
        <v>5000</v>
      </c>
      <c r="HML49" s="363"/>
      <c r="HMM49" s="255">
        <f t="shared" si="2876"/>
        <v>5000</v>
      </c>
      <c r="HMN49" s="363"/>
      <c r="HMO49" s="255">
        <f t="shared" si="2877"/>
        <v>5000</v>
      </c>
      <c r="HMP49" s="363"/>
      <c r="HMQ49" s="255">
        <f t="shared" si="2878"/>
        <v>5000</v>
      </c>
      <c r="HMR49" s="363"/>
      <c r="HMS49" s="255">
        <f t="shared" si="2879"/>
        <v>5000</v>
      </c>
      <c r="HMT49" s="363"/>
      <c r="HMU49" s="255">
        <f t="shared" si="2880"/>
        <v>5000</v>
      </c>
      <c r="HMV49" s="363"/>
      <c r="HMW49" s="255">
        <f t="shared" si="2881"/>
        <v>5000</v>
      </c>
      <c r="HMX49" s="363"/>
      <c r="HMY49" s="255">
        <f t="shared" si="2882"/>
        <v>5000</v>
      </c>
      <c r="HMZ49" s="363"/>
      <c r="HNA49" s="255">
        <f t="shared" si="2883"/>
        <v>5000</v>
      </c>
      <c r="HNB49" s="363"/>
      <c r="HNC49" s="255">
        <f t="shared" si="2884"/>
        <v>5000</v>
      </c>
      <c r="HND49" s="363"/>
      <c r="HNE49" s="255">
        <f t="shared" si="2885"/>
        <v>5000</v>
      </c>
      <c r="HNF49" s="363"/>
      <c r="HNG49" s="255">
        <f t="shared" si="2886"/>
        <v>5000</v>
      </c>
      <c r="HNH49" s="363"/>
      <c r="HNI49" s="255">
        <f t="shared" si="2887"/>
        <v>5000</v>
      </c>
      <c r="HNJ49" s="363"/>
      <c r="HNK49" s="255">
        <f t="shared" si="2888"/>
        <v>5000</v>
      </c>
      <c r="HNL49" s="363"/>
      <c r="HNM49" s="255">
        <f t="shared" si="2889"/>
        <v>5000</v>
      </c>
      <c r="HNN49" s="363"/>
      <c r="HNO49" s="255">
        <f t="shared" si="2890"/>
        <v>5000</v>
      </c>
      <c r="HNP49" s="363"/>
      <c r="HNQ49" s="255">
        <f t="shared" si="2891"/>
        <v>5000</v>
      </c>
      <c r="HNR49" s="363"/>
      <c r="HNS49" s="255">
        <f t="shared" si="2892"/>
        <v>5000</v>
      </c>
      <c r="HNT49" s="363"/>
      <c r="HNU49" s="255">
        <f t="shared" si="2893"/>
        <v>5000</v>
      </c>
      <c r="HNV49" s="363"/>
      <c r="HNW49" s="255">
        <f t="shared" si="2894"/>
        <v>5000</v>
      </c>
      <c r="HNX49" s="363"/>
      <c r="HNY49" s="255">
        <f t="shared" si="2895"/>
        <v>5000</v>
      </c>
      <c r="HNZ49" s="363"/>
      <c r="HOA49" s="255">
        <f t="shared" si="2896"/>
        <v>5000</v>
      </c>
      <c r="HOB49" s="363"/>
      <c r="HOC49" s="255">
        <f t="shared" si="2897"/>
        <v>5000</v>
      </c>
      <c r="HOD49" s="363"/>
      <c r="HOE49" s="255">
        <f t="shared" si="2898"/>
        <v>5000</v>
      </c>
      <c r="HOF49" s="363"/>
      <c r="HOG49" s="255">
        <f t="shared" si="2899"/>
        <v>5000</v>
      </c>
      <c r="HOH49" s="363"/>
      <c r="HOI49" s="255">
        <f t="shared" si="2900"/>
        <v>5000</v>
      </c>
      <c r="HOJ49" s="363"/>
      <c r="HOK49" s="255">
        <f t="shared" si="2901"/>
        <v>5000</v>
      </c>
      <c r="HOL49" s="363"/>
      <c r="HOM49" s="255">
        <f t="shared" si="2902"/>
        <v>5000</v>
      </c>
      <c r="HON49" s="363"/>
      <c r="HOO49" s="255">
        <f t="shared" si="2903"/>
        <v>5000</v>
      </c>
      <c r="HOP49" s="363"/>
      <c r="HOQ49" s="255">
        <f t="shared" si="2904"/>
        <v>5000</v>
      </c>
      <c r="HOR49" s="363"/>
      <c r="HOS49" s="255">
        <f t="shared" si="2905"/>
        <v>5000</v>
      </c>
      <c r="HOT49" s="363"/>
      <c r="HOU49" s="255">
        <f t="shared" si="2906"/>
        <v>5000</v>
      </c>
      <c r="HOV49" s="363"/>
      <c r="HOW49" s="255">
        <f t="shared" si="2907"/>
        <v>5000</v>
      </c>
      <c r="HOX49" s="363"/>
      <c r="HOY49" s="255">
        <f t="shared" si="2908"/>
        <v>5000</v>
      </c>
      <c r="HOZ49" s="363"/>
      <c r="HPA49" s="255">
        <f t="shared" si="2909"/>
        <v>5000</v>
      </c>
      <c r="HPB49" s="363"/>
      <c r="HPC49" s="255">
        <f t="shared" si="2910"/>
        <v>5000</v>
      </c>
      <c r="HPD49" s="363"/>
      <c r="HPE49" s="255">
        <f t="shared" si="2911"/>
        <v>5000</v>
      </c>
      <c r="HPF49" s="363"/>
      <c r="HPG49" s="255">
        <f t="shared" si="2912"/>
        <v>5000</v>
      </c>
      <c r="HPH49" s="363"/>
      <c r="HPI49" s="255">
        <f t="shared" si="2913"/>
        <v>5000</v>
      </c>
      <c r="HPJ49" s="363"/>
      <c r="HPK49" s="255">
        <f t="shared" si="2914"/>
        <v>5000</v>
      </c>
      <c r="HPL49" s="363"/>
      <c r="HPM49" s="255">
        <f t="shared" si="2915"/>
        <v>5000</v>
      </c>
      <c r="HPN49" s="363"/>
      <c r="HPO49" s="255">
        <f t="shared" si="2916"/>
        <v>5000</v>
      </c>
      <c r="HPP49" s="363"/>
      <c r="HPQ49" s="255">
        <f t="shared" si="2917"/>
        <v>5000</v>
      </c>
      <c r="HPR49" s="363"/>
      <c r="HPS49" s="255">
        <f t="shared" si="2918"/>
        <v>5000</v>
      </c>
      <c r="HPT49" s="363"/>
      <c r="HPU49" s="255">
        <f t="shared" si="2919"/>
        <v>5000</v>
      </c>
      <c r="HPV49" s="363"/>
      <c r="HPW49" s="255">
        <f t="shared" si="2920"/>
        <v>5000</v>
      </c>
      <c r="HPX49" s="363"/>
      <c r="HPY49" s="255">
        <f t="shared" si="2921"/>
        <v>5000</v>
      </c>
      <c r="HPZ49" s="363"/>
      <c r="HQA49" s="255">
        <f t="shared" si="2922"/>
        <v>5000</v>
      </c>
      <c r="HQB49" s="363"/>
      <c r="HQC49" s="255">
        <f t="shared" si="2923"/>
        <v>5000</v>
      </c>
      <c r="HQD49" s="363"/>
      <c r="HQE49" s="255">
        <f t="shared" si="2924"/>
        <v>5000</v>
      </c>
      <c r="HQF49" s="363"/>
      <c r="HQG49" s="255">
        <f t="shared" si="2925"/>
        <v>5000</v>
      </c>
      <c r="HQH49" s="363"/>
      <c r="HQI49" s="255">
        <f t="shared" si="2926"/>
        <v>5000</v>
      </c>
      <c r="HQJ49" s="363"/>
      <c r="HQK49" s="255">
        <f t="shared" si="2927"/>
        <v>5000</v>
      </c>
      <c r="HQL49" s="363"/>
      <c r="HQM49" s="255">
        <f t="shared" si="2928"/>
        <v>5000</v>
      </c>
      <c r="HQN49" s="363"/>
      <c r="HQO49" s="255">
        <f t="shared" si="2929"/>
        <v>5000</v>
      </c>
      <c r="HQP49" s="363"/>
      <c r="HQQ49" s="255">
        <f t="shared" si="2930"/>
        <v>5000</v>
      </c>
      <c r="HQR49" s="363"/>
      <c r="HQS49" s="255">
        <f t="shared" si="2931"/>
        <v>5000</v>
      </c>
      <c r="HQT49" s="363"/>
      <c r="HQU49" s="255">
        <f t="shared" si="2932"/>
        <v>5000</v>
      </c>
      <c r="HQV49" s="363"/>
      <c r="HQW49" s="255">
        <f t="shared" si="2933"/>
        <v>5000</v>
      </c>
      <c r="HQX49" s="363"/>
      <c r="HQY49" s="255">
        <f t="shared" si="2934"/>
        <v>5000</v>
      </c>
      <c r="HQZ49" s="363"/>
      <c r="HRA49" s="255">
        <f t="shared" si="2935"/>
        <v>5000</v>
      </c>
      <c r="HRB49" s="363"/>
      <c r="HRC49" s="255">
        <f t="shared" si="2936"/>
        <v>5000</v>
      </c>
      <c r="HRD49" s="363"/>
      <c r="HRE49" s="255">
        <f t="shared" si="2937"/>
        <v>5000</v>
      </c>
      <c r="HRF49" s="363"/>
      <c r="HRG49" s="255">
        <f t="shared" si="2938"/>
        <v>5000</v>
      </c>
      <c r="HRH49" s="363"/>
      <c r="HRI49" s="255">
        <f t="shared" si="2939"/>
        <v>5000</v>
      </c>
      <c r="HRJ49" s="363"/>
      <c r="HRK49" s="255">
        <f t="shared" si="2940"/>
        <v>5000</v>
      </c>
      <c r="HRL49" s="363"/>
      <c r="HRM49" s="255">
        <f t="shared" si="2941"/>
        <v>5000</v>
      </c>
      <c r="HRN49" s="363"/>
      <c r="HRO49" s="255">
        <f t="shared" si="2942"/>
        <v>5000</v>
      </c>
      <c r="HRP49" s="363"/>
      <c r="HRQ49" s="255">
        <f t="shared" si="2943"/>
        <v>5000</v>
      </c>
      <c r="HRR49" s="363"/>
      <c r="HRS49" s="255">
        <f t="shared" si="2944"/>
        <v>5000</v>
      </c>
      <c r="HRT49" s="363"/>
      <c r="HRU49" s="255">
        <f t="shared" si="2945"/>
        <v>5000</v>
      </c>
      <c r="HRV49" s="363"/>
      <c r="HRW49" s="255">
        <f t="shared" si="2946"/>
        <v>5000</v>
      </c>
      <c r="HRX49" s="363"/>
      <c r="HRY49" s="255">
        <f t="shared" si="2947"/>
        <v>5000</v>
      </c>
      <c r="HRZ49" s="363"/>
      <c r="HSA49" s="255">
        <f t="shared" si="2948"/>
        <v>5000</v>
      </c>
      <c r="HSB49" s="363"/>
      <c r="HSC49" s="255">
        <f t="shared" si="2949"/>
        <v>5000</v>
      </c>
      <c r="HSD49" s="363"/>
      <c r="HSE49" s="255">
        <f t="shared" si="2950"/>
        <v>5000</v>
      </c>
      <c r="HSF49" s="363"/>
      <c r="HSG49" s="255">
        <f t="shared" si="2951"/>
        <v>5000</v>
      </c>
      <c r="HSH49" s="363"/>
      <c r="HSI49" s="255">
        <f t="shared" si="2952"/>
        <v>5000</v>
      </c>
      <c r="HSJ49" s="363"/>
      <c r="HSK49" s="255">
        <f t="shared" si="2953"/>
        <v>5000</v>
      </c>
      <c r="HSL49" s="363"/>
      <c r="HSM49" s="255">
        <f t="shared" si="2954"/>
        <v>5000</v>
      </c>
      <c r="HSN49" s="363"/>
      <c r="HSO49" s="255">
        <f t="shared" si="2955"/>
        <v>5000</v>
      </c>
      <c r="HSP49" s="363"/>
      <c r="HSQ49" s="255">
        <f t="shared" si="2956"/>
        <v>5000</v>
      </c>
      <c r="HSR49" s="363"/>
      <c r="HSS49" s="255">
        <f t="shared" si="2957"/>
        <v>5000</v>
      </c>
      <c r="HST49" s="363"/>
      <c r="HSU49" s="255">
        <f t="shared" si="2958"/>
        <v>5000</v>
      </c>
      <c r="HSV49" s="363"/>
      <c r="HSW49" s="255">
        <f t="shared" si="2959"/>
        <v>5000</v>
      </c>
      <c r="HSX49" s="363"/>
      <c r="HSY49" s="255">
        <f t="shared" si="2960"/>
        <v>5000</v>
      </c>
      <c r="HSZ49" s="363"/>
      <c r="HTA49" s="255">
        <f t="shared" si="2961"/>
        <v>5000</v>
      </c>
      <c r="HTB49" s="363"/>
      <c r="HTC49" s="255">
        <f t="shared" si="2962"/>
        <v>5000</v>
      </c>
      <c r="HTD49" s="363"/>
      <c r="HTE49" s="255">
        <f t="shared" si="2963"/>
        <v>5000</v>
      </c>
      <c r="HTF49" s="363"/>
      <c r="HTG49" s="255">
        <f t="shared" si="2964"/>
        <v>5000</v>
      </c>
      <c r="HTH49" s="363"/>
      <c r="HTI49" s="255">
        <f t="shared" si="2965"/>
        <v>5000</v>
      </c>
      <c r="HTJ49" s="363"/>
      <c r="HTK49" s="255">
        <f t="shared" si="2966"/>
        <v>5000</v>
      </c>
      <c r="HTL49" s="363"/>
      <c r="HTM49" s="255">
        <f t="shared" si="2967"/>
        <v>5000</v>
      </c>
      <c r="HTN49" s="363"/>
      <c r="HTO49" s="255">
        <f t="shared" si="2968"/>
        <v>5000</v>
      </c>
      <c r="HTP49" s="363"/>
      <c r="HTQ49" s="255">
        <f t="shared" si="2969"/>
        <v>5000</v>
      </c>
      <c r="HTR49" s="363"/>
      <c r="HTS49" s="255">
        <f t="shared" si="2970"/>
        <v>5000</v>
      </c>
      <c r="HTT49" s="363"/>
      <c r="HTU49" s="255">
        <f t="shared" si="2971"/>
        <v>5000</v>
      </c>
      <c r="HTV49" s="363"/>
      <c r="HTW49" s="255">
        <f t="shared" si="2972"/>
        <v>5000</v>
      </c>
      <c r="HTX49" s="363"/>
      <c r="HTY49" s="255">
        <f t="shared" si="2973"/>
        <v>5000</v>
      </c>
      <c r="HTZ49" s="363"/>
      <c r="HUA49" s="255">
        <f t="shared" si="2974"/>
        <v>5000</v>
      </c>
      <c r="HUB49" s="363"/>
      <c r="HUC49" s="255">
        <f t="shared" si="2975"/>
        <v>5000</v>
      </c>
      <c r="HUD49" s="363"/>
      <c r="HUE49" s="255">
        <f t="shared" si="2976"/>
        <v>5000</v>
      </c>
      <c r="HUF49" s="363"/>
      <c r="HUG49" s="255">
        <f t="shared" si="2977"/>
        <v>5000</v>
      </c>
      <c r="HUH49" s="363"/>
      <c r="HUI49" s="255">
        <f t="shared" si="2978"/>
        <v>5000</v>
      </c>
      <c r="HUJ49" s="363"/>
      <c r="HUK49" s="255">
        <f t="shared" si="2979"/>
        <v>5000</v>
      </c>
      <c r="HUL49" s="363"/>
      <c r="HUM49" s="255">
        <f t="shared" si="2980"/>
        <v>5000</v>
      </c>
      <c r="HUN49" s="363"/>
      <c r="HUO49" s="255">
        <f t="shared" si="2981"/>
        <v>5000</v>
      </c>
      <c r="HUP49" s="363"/>
      <c r="HUQ49" s="255">
        <f t="shared" si="2982"/>
        <v>5000</v>
      </c>
      <c r="HUR49" s="363"/>
      <c r="HUS49" s="255">
        <f t="shared" si="2983"/>
        <v>5000</v>
      </c>
      <c r="HUT49" s="363"/>
      <c r="HUU49" s="255">
        <f t="shared" si="2984"/>
        <v>5000</v>
      </c>
      <c r="HUV49" s="363"/>
      <c r="HUW49" s="255">
        <f t="shared" si="2985"/>
        <v>5000</v>
      </c>
      <c r="HUX49" s="363"/>
      <c r="HUY49" s="255">
        <f t="shared" si="2986"/>
        <v>5000</v>
      </c>
      <c r="HUZ49" s="363"/>
      <c r="HVA49" s="255">
        <f t="shared" si="2987"/>
        <v>5000</v>
      </c>
      <c r="HVB49" s="363"/>
      <c r="HVC49" s="255">
        <f t="shared" si="2988"/>
        <v>5000</v>
      </c>
      <c r="HVD49" s="363"/>
      <c r="HVE49" s="255">
        <f t="shared" si="2989"/>
        <v>5000</v>
      </c>
      <c r="HVF49" s="363"/>
      <c r="HVG49" s="255">
        <f t="shared" si="2990"/>
        <v>5000</v>
      </c>
      <c r="HVH49" s="363"/>
      <c r="HVI49" s="255">
        <f t="shared" si="2991"/>
        <v>5000</v>
      </c>
      <c r="HVJ49" s="363"/>
      <c r="HVK49" s="255">
        <f t="shared" si="2992"/>
        <v>5000</v>
      </c>
      <c r="HVL49" s="363"/>
      <c r="HVM49" s="255">
        <f t="shared" si="2993"/>
        <v>5000</v>
      </c>
      <c r="HVN49" s="363"/>
      <c r="HVO49" s="255">
        <f t="shared" si="2994"/>
        <v>5000</v>
      </c>
      <c r="HVP49" s="363"/>
      <c r="HVQ49" s="255">
        <f t="shared" si="2995"/>
        <v>5000</v>
      </c>
      <c r="HVR49" s="363"/>
      <c r="HVS49" s="255">
        <f t="shared" si="2996"/>
        <v>5000</v>
      </c>
      <c r="HVT49" s="363"/>
      <c r="HVU49" s="255">
        <f t="shared" si="2997"/>
        <v>5000</v>
      </c>
      <c r="HVV49" s="363"/>
      <c r="HVW49" s="255">
        <f t="shared" si="2998"/>
        <v>5000</v>
      </c>
      <c r="HVX49" s="363"/>
      <c r="HVY49" s="255">
        <f t="shared" si="2999"/>
        <v>5000</v>
      </c>
      <c r="HVZ49" s="363"/>
      <c r="HWA49" s="255">
        <f t="shared" si="3000"/>
        <v>5000</v>
      </c>
      <c r="HWB49" s="363"/>
      <c r="HWC49" s="255">
        <f t="shared" si="3001"/>
        <v>5000</v>
      </c>
      <c r="HWD49" s="363"/>
      <c r="HWE49" s="255">
        <f t="shared" si="3002"/>
        <v>5000</v>
      </c>
      <c r="HWF49" s="363"/>
      <c r="HWG49" s="255">
        <f t="shared" si="3003"/>
        <v>5000</v>
      </c>
      <c r="HWH49" s="363"/>
      <c r="HWI49" s="255">
        <f t="shared" si="3004"/>
        <v>5000</v>
      </c>
      <c r="HWJ49" s="363"/>
      <c r="HWK49" s="255">
        <f t="shared" si="3005"/>
        <v>5000</v>
      </c>
      <c r="HWL49" s="363"/>
      <c r="HWM49" s="255">
        <f t="shared" si="3006"/>
        <v>5000</v>
      </c>
      <c r="HWN49" s="363"/>
      <c r="HWO49" s="255">
        <f t="shared" si="3007"/>
        <v>5000</v>
      </c>
      <c r="HWP49" s="363"/>
      <c r="HWQ49" s="255">
        <f t="shared" si="3008"/>
        <v>5000</v>
      </c>
      <c r="HWR49" s="363"/>
      <c r="HWS49" s="255">
        <f t="shared" si="3009"/>
        <v>5000</v>
      </c>
      <c r="HWT49" s="363"/>
      <c r="HWU49" s="255">
        <f t="shared" si="3010"/>
        <v>5000</v>
      </c>
      <c r="HWV49" s="363"/>
      <c r="HWW49" s="255">
        <f t="shared" si="3011"/>
        <v>5000</v>
      </c>
      <c r="HWX49" s="363"/>
      <c r="HWY49" s="255">
        <f t="shared" si="3012"/>
        <v>5000</v>
      </c>
      <c r="HWZ49" s="363"/>
      <c r="HXA49" s="255">
        <f t="shared" si="3013"/>
        <v>5000</v>
      </c>
      <c r="HXB49" s="363"/>
      <c r="HXC49" s="255">
        <f t="shared" si="3014"/>
        <v>5000</v>
      </c>
      <c r="HXD49" s="363"/>
      <c r="HXE49" s="255">
        <f t="shared" si="3015"/>
        <v>5000</v>
      </c>
      <c r="HXF49" s="363"/>
      <c r="HXG49" s="255">
        <f t="shared" si="3016"/>
        <v>5000</v>
      </c>
      <c r="HXH49" s="363"/>
      <c r="HXI49" s="255">
        <f t="shared" si="3017"/>
        <v>5000</v>
      </c>
      <c r="HXJ49" s="363"/>
      <c r="HXK49" s="255">
        <f t="shared" si="3018"/>
        <v>5000</v>
      </c>
      <c r="HXL49" s="363"/>
      <c r="HXM49" s="255">
        <f t="shared" si="3019"/>
        <v>5000</v>
      </c>
      <c r="HXN49" s="363"/>
      <c r="HXO49" s="255">
        <f t="shared" si="3020"/>
        <v>5000</v>
      </c>
      <c r="HXP49" s="363"/>
      <c r="HXQ49" s="255">
        <f t="shared" si="3021"/>
        <v>5000</v>
      </c>
      <c r="HXR49" s="363"/>
      <c r="HXS49" s="255">
        <f t="shared" si="3022"/>
        <v>5000</v>
      </c>
      <c r="HXT49" s="363"/>
      <c r="HXU49" s="255">
        <f t="shared" si="3023"/>
        <v>5000</v>
      </c>
      <c r="HXV49" s="363"/>
      <c r="HXW49" s="255">
        <f t="shared" si="3024"/>
        <v>5000</v>
      </c>
      <c r="HXX49" s="363"/>
      <c r="HXY49" s="255">
        <f t="shared" si="3025"/>
        <v>5000</v>
      </c>
      <c r="HXZ49" s="363"/>
      <c r="HYA49" s="255">
        <f t="shared" si="3026"/>
        <v>5000</v>
      </c>
      <c r="HYB49" s="363"/>
      <c r="HYC49" s="255">
        <f t="shared" si="3027"/>
        <v>5000</v>
      </c>
      <c r="HYD49" s="363"/>
      <c r="HYE49" s="255">
        <f t="shared" si="3028"/>
        <v>5000</v>
      </c>
      <c r="HYF49" s="363"/>
      <c r="HYG49" s="255">
        <f t="shared" si="3029"/>
        <v>5000</v>
      </c>
      <c r="HYH49" s="363"/>
      <c r="HYI49" s="255">
        <f t="shared" si="3030"/>
        <v>5000</v>
      </c>
      <c r="HYJ49" s="363"/>
      <c r="HYK49" s="255">
        <f t="shared" si="3031"/>
        <v>5000</v>
      </c>
      <c r="HYL49" s="363"/>
      <c r="HYM49" s="255">
        <f t="shared" si="3032"/>
        <v>5000</v>
      </c>
      <c r="HYN49" s="363"/>
      <c r="HYO49" s="255">
        <f t="shared" si="3033"/>
        <v>5000</v>
      </c>
      <c r="HYP49" s="363"/>
      <c r="HYQ49" s="255">
        <f t="shared" si="3034"/>
        <v>5000</v>
      </c>
      <c r="HYR49" s="363"/>
      <c r="HYS49" s="255">
        <f t="shared" si="3035"/>
        <v>5000</v>
      </c>
      <c r="HYT49" s="363"/>
      <c r="HYU49" s="255">
        <f t="shared" si="3036"/>
        <v>5000</v>
      </c>
      <c r="HYV49" s="363"/>
      <c r="HYW49" s="255">
        <f t="shared" si="3037"/>
        <v>5000</v>
      </c>
      <c r="HYX49" s="363"/>
      <c r="HYY49" s="255">
        <f t="shared" si="3038"/>
        <v>5000</v>
      </c>
      <c r="HYZ49" s="363"/>
      <c r="HZA49" s="255">
        <f t="shared" si="3039"/>
        <v>5000</v>
      </c>
      <c r="HZB49" s="363"/>
      <c r="HZC49" s="255">
        <f t="shared" si="3040"/>
        <v>5000</v>
      </c>
      <c r="HZD49" s="363"/>
      <c r="HZE49" s="255">
        <f t="shared" si="3041"/>
        <v>5000</v>
      </c>
      <c r="HZF49" s="363"/>
      <c r="HZG49" s="255">
        <f t="shared" si="3042"/>
        <v>5000</v>
      </c>
      <c r="HZH49" s="363"/>
      <c r="HZI49" s="255">
        <f t="shared" si="3043"/>
        <v>5000</v>
      </c>
      <c r="HZJ49" s="363"/>
      <c r="HZK49" s="255">
        <f t="shared" si="3044"/>
        <v>5000</v>
      </c>
      <c r="HZL49" s="363"/>
      <c r="HZM49" s="255">
        <f t="shared" si="3045"/>
        <v>5000</v>
      </c>
      <c r="HZN49" s="363"/>
      <c r="HZO49" s="255">
        <f t="shared" si="3046"/>
        <v>5000</v>
      </c>
      <c r="HZP49" s="363"/>
      <c r="HZQ49" s="255">
        <f t="shared" si="3047"/>
        <v>5000</v>
      </c>
      <c r="HZR49" s="363"/>
      <c r="HZS49" s="255">
        <f t="shared" si="3048"/>
        <v>5000</v>
      </c>
      <c r="HZT49" s="363"/>
      <c r="HZU49" s="255">
        <f t="shared" si="3049"/>
        <v>5000</v>
      </c>
      <c r="HZV49" s="363"/>
      <c r="HZW49" s="255">
        <f t="shared" si="3050"/>
        <v>5000</v>
      </c>
      <c r="HZX49" s="363"/>
      <c r="HZY49" s="255">
        <f t="shared" si="3051"/>
        <v>5000</v>
      </c>
      <c r="HZZ49" s="363"/>
      <c r="IAA49" s="255">
        <f t="shared" si="3052"/>
        <v>5000</v>
      </c>
      <c r="IAB49" s="363"/>
      <c r="IAC49" s="255">
        <f t="shared" si="3053"/>
        <v>5000</v>
      </c>
      <c r="IAD49" s="363"/>
      <c r="IAE49" s="255">
        <f t="shared" si="3054"/>
        <v>5000</v>
      </c>
      <c r="IAF49" s="363"/>
      <c r="IAG49" s="255">
        <f t="shared" si="3055"/>
        <v>5000</v>
      </c>
      <c r="IAH49" s="363"/>
      <c r="IAI49" s="255">
        <f t="shared" si="3056"/>
        <v>5000</v>
      </c>
      <c r="IAJ49" s="363"/>
      <c r="IAK49" s="255">
        <f t="shared" si="3057"/>
        <v>5000</v>
      </c>
      <c r="IAL49" s="363"/>
      <c r="IAM49" s="255">
        <f t="shared" si="3058"/>
        <v>5000</v>
      </c>
      <c r="IAN49" s="363"/>
      <c r="IAO49" s="255">
        <f t="shared" si="3059"/>
        <v>5000</v>
      </c>
      <c r="IAP49" s="363"/>
      <c r="IAQ49" s="255">
        <f t="shared" si="3060"/>
        <v>5000</v>
      </c>
      <c r="IAR49" s="363"/>
      <c r="IAS49" s="255">
        <f t="shared" si="3061"/>
        <v>5000</v>
      </c>
      <c r="IAT49" s="363"/>
      <c r="IAU49" s="255">
        <f t="shared" si="3062"/>
        <v>5000</v>
      </c>
      <c r="IAV49" s="363"/>
      <c r="IAW49" s="255">
        <f t="shared" si="3063"/>
        <v>5000</v>
      </c>
      <c r="IAX49" s="363"/>
      <c r="IAY49" s="255">
        <f t="shared" si="3064"/>
        <v>5000</v>
      </c>
      <c r="IAZ49" s="363"/>
      <c r="IBA49" s="255">
        <f t="shared" si="3065"/>
        <v>5000</v>
      </c>
      <c r="IBB49" s="363"/>
      <c r="IBC49" s="255">
        <f t="shared" si="3066"/>
        <v>5000</v>
      </c>
      <c r="IBD49" s="363"/>
      <c r="IBE49" s="255">
        <f t="shared" si="3067"/>
        <v>5000</v>
      </c>
      <c r="IBF49" s="363"/>
      <c r="IBG49" s="255">
        <f t="shared" si="3068"/>
        <v>5000</v>
      </c>
      <c r="IBH49" s="363"/>
      <c r="IBI49" s="255">
        <f t="shared" si="3069"/>
        <v>5000</v>
      </c>
      <c r="IBJ49" s="363"/>
      <c r="IBK49" s="255">
        <f t="shared" si="3070"/>
        <v>5000</v>
      </c>
      <c r="IBL49" s="363"/>
      <c r="IBM49" s="255">
        <f t="shared" si="3071"/>
        <v>5000</v>
      </c>
      <c r="IBN49" s="363"/>
      <c r="IBO49" s="255">
        <f t="shared" si="3072"/>
        <v>5000</v>
      </c>
      <c r="IBP49" s="363"/>
      <c r="IBQ49" s="255">
        <f t="shared" si="3073"/>
        <v>5000</v>
      </c>
      <c r="IBR49" s="363"/>
      <c r="IBS49" s="255">
        <f t="shared" si="3074"/>
        <v>5000</v>
      </c>
      <c r="IBT49" s="363"/>
      <c r="IBU49" s="255">
        <f t="shared" si="3075"/>
        <v>5000</v>
      </c>
      <c r="IBV49" s="363"/>
      <c r="IBW49" s="255">
        <f t="shared" si="3076"/>
        <v>5000</v>
      </c>
      <c r="IBX49" s="363"/>
      <c r="IBY49" s="255">
        <f t="shared" si="3077"/>
        <v>5000</v>
      </c>
      <c r="IBZ49" s="363"/>
      <c r="ICA49" s="255">
        <f t="shared" si="3078"/>
        <v>5000</v>
      </c>
      <c r="ICB49" s="363"/>
      <c r="ICC49" s="255">
        <f t="shared" si="3079"/>
        <v>5000</v>
      </c>
      <c r="ICD49" s="363"/>
      <c r="ICE49" s="255">
        <f t="shared" si="3080"/>
        <v>5000</v>
      </c>
      <c r="ICF49" s="363"/>
      <c r="ICG49" s="255">
        <f t="shared" si="3081"/>
        <v>5000</v>
      </c>
      <c r="ICH49" s="363"/>
      <c r="ICI49" s="255">
        <f t="shared" si="3082"/>
        <v>5000</v>
      </c>
      <c r="ICJ49" s="363"/>
      <c r="ICK49" s="255">
        <f t="shared" si="3083"/>
        <v>5000</v>
      </c>
      <c r="ICL49" s="363"/>
      <c r="ICM49" s="255">
        <f t="shared" si="3084"/>
        <v>5000</v>
      </c>
      <c r="ICN49" s="363"/>
      <c r="ICO49" s="255">
        <f t="shared" si="3085"/>
        <v>5000</v>
      </c>
      <c r="ICP49" s="363"/>
      <c r="ICQ49" s="255">
        <f t="shared" si="3086"/>
        <v>5000</v>
      </c>
      <c r="ICR49" s="363"/>
      <c r="ICS49" s="255">
        <f t="shared" si="3087"/>
        <v>5000</v>
      </c>
      <c r="ICT49" s="363"/>
      <c r="ICU49" s="255">
        <f t="shared" si="3088"/>
        <v>5000</v>
      </c>
      <c r="ICV49" s="363"/>
      <c r="ICW49" s="255">
        <f t="shared" si="3089"/>
        <v>5000</v>
      </c>
      <c r="ICX49" s="363"/>
      <c r="ICY49" s="255">
        <f t="shared" si="3090"/>
        <v>5000</v>
      </c>
      <c r="ICZ49" s="363"/>
      <c r="IDA49" s="255">
        <f t="shared" si="3091"/>
        <v>5000</v>
      </c>
      <c r="IDB49" s="363"/>
      <c r="IDC49" s="255">
        <f t="shared" si="3092"/>
        <v>5000</v>
      </c>
      <c r="IDD49" s="363"/>
      <c r="IDE49" s="255">
        <f t="shared" si="3093"/>
        <v>5000</v>
      </c>
      <c r="IDF49" s="363"/>
      <c r="IDG49" s="255">
        <f t="shared" si="3094"/>
        <v>5000</v>
      </c>
      <c r="IDH49" s="363"/>
      <c r="IDI49" s="255">
        <f t="shared" si="3095"/>
        <v>5000</v>
      </c>
      <c r="IDJ49" s="363"/>
      <c r="IDK49" s="255">
        <f t="shared" si="3096"/>
        <v>5000</v>
      </c>
      <c r="IDL49" s="363"/>
      <c r="IDM49" s="255">
        <f t="shared" si="3097"/>
        <v>5000</v>
      </c>
      <c r="IDN49" s="363"/>
      <c r="IDO49" s="255">
        <f t="shared" si="3098"/>
        <v>5000</v>
      </c>
      <c r="IDP49" s="363"/>
      <c r="IDQ49" s="255">
        <f t="shared" si="3099"/>
        <v>5000</v>
      </c>
      <c r="IDR49" s="363"/>
      <c r="IDS49" s="255">
        <f t="shared" si="3100"/>
        <v>5000</v>
      </c>
      <c r="IDT49" s="363"/>
      <c r="IDU49" s="255">
        <f t="shared" si="3101"/>
        <v>5000</v>
      </c>
      <c r="IDV49" s="363"/>
      <c r="IDW49" s="255">
        <f t="shared" si="3102"/>
        <v>5000</v>
      </c>
      <c r="IDX49" s="363"/>
      <c r="IDY49" s="255">
        <f t="shared" si="3103"/>
        <v>5000</v>
      </c>
      <c r="IDZ49" s="363"/>
      <c r="IEA49" s="255">
        <f t="shared" si="3104"/>
        <v>5000</v>
      </c>
      <c r="IEB49" s="363"/>
      <c r="IEC49" s="255">
        <f t="shared" si="3105"/>
        <v>5000</v>
      </c>
      <c r="IED49" s="363"/>
      <c r="IEE49" s="255">
        <f t="shared" si="3106"/>
        <v>5000</v>
      </c>
      <c r="IEF49" s="363"/>
      <c r="IEG49" s="255">
        <f t="shared" si="3107"/>
        <v>5000</v>
      </c>
      <c r="IEH49" s="363"/>
      <c r="IEI49" s="255">
        <f t="shared" si="3108"/>
        <v>5000</v>
      </c>
      <c r="IEJ49" s="363"/>
      <c r="IEK49" s="255">
        <f t="shared" si="3109"/>
        <v>5000</v>
      </c>
      <c r="IEL49" s="363"/>
      <c r="IEM49" s="255">
        <f t="shared" si="3110"/>
        <v>5000</v>
      </c>
      <c r="IEN49" s="363"/>
      <c r="IEO49" s="255">
        <f t="shared" si="3111"/>
        <v>5000</v>
      </c>
      <c r="IEP49" s="363"/>
      <c r="IEQ49" s="255">
        <f t="shared" si="3112"/>
        <v>5000</v>
      </c>
      <c r="IER49" s="363"/>
      <c r="IES49" s="255">
        <f t="shared" si="3113"/>
        <v>5000</v>
      </c>
      <c r="IET49" s="363"/>
      <c r="IEU49" s="255">
        <f t="shared" si="3114"/>
        <v>5000</v>
      </c>
      <c r="IEV49" s="363"/>
      <c r="IEW49" s="255">
        <f t="shared" si="3115"/>
        <v>5000</v>
      </c>
      <c r="IEX49" s="363"/>
      <c r="IEY49" s="255">
        <f t="shared" si="3116"/>
        <v>5000</v>
      </c>
      <c r="IEZ49" s="363"/>
      <c r="IFA49" s="255">
        <f t="shared" si="3117"/>
        <v>5000</v>
      </c>
      <c r="IFB49" s="363"/>
      <c r="IFC49" s="255">
        <f t="shared" si="3118"/>
        <v>5000</v>
      </c>
      <c r="IFD49" s="363"/>
      <c r="IFE49" s="255">
        <f t="shared" si="3119"/>
        <v>5000</v>
      </c>
      <c r="IFF49" s="363"/>
      <c r="IFG49" s="255">
        <f t="shared" si="3120"/>
        <v>5000</v>
      </c>
      <c r="IFH49" s="363"/>
      <c r="IFI49" s="255">
        <f t="shared" si="3121"/>
        <v>5000</v>
      </c>
      <c r="IFJ49" s="363"/>
      <c r="IFK49" s="255">
        <f t="shared" si="3122"/>
        <v>5000</v>
      </c>
      <c r="IFL49" s="363"/>
      <c r="IFM49" s="255">
        <f t="shared" si="3123"/>
        <v>5000</v>
      </c>
      <c r="IFN49" s="363"/>
      <c r="IFO49" s="255">
        <f t="shared" si="3124"/>
        <v>5000</v>
      </c>
      <c r="IFP49" s="363"/>
      <c r="IFQ49" s="255">
        <f t="shared" si="3125"/>
        <v>5000</v>
      </c>
      <c r="IFR49" s="363"/>
      <c r="IFS49" s="255">
        <f t="shared" si="3126"/>
        <v>5000</v>
      </c>
      <c r="IFT49" s="363"/>
      <c r="IFU49" s="255">
        <f t="shared" si="3127"/>
        <v>5000</v>
      </c>
      <c r="IFV49" s="363"/>
      <c r="IFW49" s="255">
        <f t="shared" si="3128"/>
        <v>5000</v>
      </c>
      <c r="IFX49" s="363"/>
      <c r="IFY49" s="255">
        <f t="shared" si="3129"/>
        <v>5000</v>
      </c>
      <c r="IFZ49" s="363"/>
      <c r="IGA49" s="255">
        <f t="shared" si="3130"/>
        <v>5000</v>
      </c>
      <c r="IGB49" s="363"/>
      <c r="IGC49" s="255">
        <f t="shared" si="3131"/>
        <v>5000</v>
      </c>
      <c r="IGD49" s="363"/>
      <c r="IGE49" s="255">
        <f t="shared" si="3132"/>
        <v>5000</v>
      </c>
      <c r="IGF49" s="363"/>
      <c r="IGG49" s="255">
        <f t="shared" si="3133"/>
        <v>5000</v>
      </c>
      <c r="IGH49" s="363"/>
      <c r="IGI49" s="255">
        <f t="shared" si="3134"/>
        <v>5000</v>
      </c>
      <c r="IGJ49" s="363"/>
      <c r="IGK49" s="255">
        <f t="shared" si="3135"/>
        <v>5000</v>
      </c>
      <c r="IGL49" s="363"/>
      <c r="IGM49" s="255">
        <f t="shared" si="3136"/>
        <v>5000</v>
      </c>
      <c r="IGN49" s="363"/>
      <c r="IGO49" s="255">
        <f t="shared" si="3137"/>
        <v>5000</v>
      </c>
      <c r="IGP49" s="363"/>
      <c r="IGQ49" s="255">
        <f t="shared" si="3138"/>
        <v>5000</v>
      </c>
      <c r="IGR49" s="363"/>
      <c r="IGS49" s="255">
        <f t="shared" si="3139"/>
        <v>5000</v>
      </c>
      <c r="IGT49" s="363"/>
      <c r="IGU49" s="255">
        <f t="shared" si="3140"/>
        <v>5000</v>
      </c>
      <c r="IGV49" s="363"/>
      <c r="IGW49" s="255">
        <f t="shared" si="3141"/>
        <v>5000</v>
      </c>
      <c r="IGX49" s="363"/>
      <c r="IGY49" s="255">
        <f t="shared" si="3142"/>
        <v>5000</v>
      </c>
      <c r="IGZ49" s="363"/>
      <c r="IHA49" s="255">
        <f t="shared" si="3143"/>
        <v>5000</v>
      </c>
      <c r="IHB49" s="363"/>
      <c r="IHC49" s="255">
        <f t="shared" si="3144"/>
        <v>5000</v>
      </c>
      <c r="IHD49" s="363"/>
      <c r="IHE49" s="255">
        <f t="shared" si="3145"/>
        <v>5000</v>
      </c>
      <c r="IHF49" s="363"/>
      <c r="IHG49" s="255">
        <f t="shared" si="3146"/>
        <v>5000</v>
      </c>
      <c r="IHH49" s="363"/>
      <c r="IHI49" s="255">
        <f t="shared" si="3147"/>
        <v>5000</v>
      </c>
      <c r="IHJ49" s="363"/>
      <c r="IHK49" s="255">
        <f t="shared" si="3148"/>
        <v>5000</v>
      </c>
      <c r="IHL49" s="363"/>
      <c r="IHM49" s="255">
        <f t="shared" si="3149"/>
        <v>5000</v>
      </c>
      <c r="IHN49" s="363"/>
      <c r="IHO49" s="255">
        <f t="shared" si="3150"/>
        <v>5000</v>
      </c>
      <c r="IHP49" s="363"/>
      <c r="IHQ49" s="255">
        <f t="shared" si="3151"/>
        <v>5000</v>
      </c>
      <c r="IHR49" s="363"/>
      <c r="IHS49" s="255">
        <f t="shared" si="3152"/>
        <v>5000</v>
      </c>
      <c r="IHT49" s="363"/>
      <c r="IHU49" s="255">
        <f t="shared" si="3153"/>
        <v>5000</v>
      </c>
      <c r="IHV49" s="363"/>
      <c r="IHW49" s="255">
        <f t="shared" si="3154"/>
        <v>5000</v>
      </c>
      <c r="IHX49" s="363"/>
      <c r="IHY49" s="255">
        <f t="shared" si="3155"/>
        <v>5000</v>
      </c>
      <c r="IHZ49" s="363"/>
      <c r="IIA49" s="255">
        <f t="shared" si="3156"/>
        <v>5000</v>
      </c>
      <c r="IIB49" s="363"/>
      <c r="IIC49" s="255">
        <f t="shared" si="3157"/>
        <v>5000</v>
      </c>
      <c r="IID49" s="363"/>
      <c r="IIE49" s="255">
        <f t="shared" si="3158"/>
        <v>5000</v>
      </c>
      <c r="IIF49" s="363"/>
      <c r="IIG49" s="255">
        <f t="shared" si="3159"/>
        <v>5000</v>
      </c>
      <c r="IIH49" s="363"/>
      <c r="III49" s="255">
        <f t="shared" si="3160"/>
        <v>5000</v>
      </c>
      <c r="IIJ49" s="363"/>
      <c r="IIK49" s="255">
        <f t="shared" si="3161"/>
        <v>5000</v>
      </c>
      <c r="IIL49" s="363"/>
      <c r="IIM49" s="255">
        <f t="shared" si="3162"/>
        <v>5000</v>
      </c>
      <c r="IIN49" s="363"/>
      <c r="IIO49" s="255">
        <f t="shared" si="3163"/>
        <v>5000</v>
      </c>
      <c r="IIP49" s="363"/>
      <c r="IIQ49" s="255">
        <f t="shared" si="3164"/>
        <v>5000</v>
      </c>
      <c r="IIR49" s="363"/>
      <c r="IIS49" s="255">
        <f t="shared" si="3165"/>
        <v>5000</v>
      </c>
      <c r="IIT49" s="363"/>
      <c r="IIU49" s="255">
        <f t="shared" si="3166"/>
        <v>5000</v>
      </c>
      <c r="IIV49" s="363"/>
      <c r="IIW49" s="255">
        <f t="shared" si="3167"/>
        <v>5000</v>
      </c>
      <c r="IIX49" s="363"/>
      <c r="IIY49" s="255">
        <f t="shared" si="3168"/>
        <v>5000</v>
      </c>
      <c r="IIZ49" s="363"/>
      <c r="IJA49" s="255">
        <f t="shared" si="3169"/>
        <v>5000</v>
      </c>
      <c r="IJB49" s="363"/>
      <c r="IJC49" s="255">
        <f t="shared" si="3170"/>
        <v>5000</v>
      </c>
      <c r="IJD49" s="363"/>
      <c r="IJE49" s="255">
        <f t="shared" si="3171"/>
        <v>5000</v>
      </c>
      <c r="IJF49" s="363"/>
      <c r="IJG49" s="255">
        <f t="shared" si="3172"/>
        <v>5000</v>
      </c>
      <c r="IJH49" s="363"/>
      <c r="IJI49" s="255">
        <f t="shared" si="3173"/>
        <v>5000</v>
      </c>
      <c r="IJJ49" s="363"/>
      <c r="IJK49" s="255">
        <f t="shared" si="3174"/>
        <v>5000</v>
      </c>
      <c r="IJL49" s="363"/>
      <c r="IJM49" s="255">
        <f t="shared" si="3175"/>
        <v>5000</v>
      </c>
      <c r="IJN49" s="363"/>
      <c r="IJO49" s="255">
        <f t="shared" si="3176"/>
        <v>5000</v>
      </c>
      <c r="IJP49" s="363"/>
      <c r="IJQ49" s="255">
        <f t="shared" si="3177"/>
        <v>5000</v>
      </c>
      <c r="IJR49" s="363"/>
      <c r="IJS49" s="255">
        <f t="shared" si="3178"/>
        <v>5000</v>
      </c>
      <c r="IJT49" s="363"/>
      <c r="IJU49" s="255">
        <f t="shared" si="3179"/>
        <v>5000</v>
      </c>
      <c r="IJV49" s="363"/>
      <c r="IJW49" s="255">
        <f t="shared" si="3180"/>
        <v>5000</v>
      </c>
      <c r="IJX49" s="363"/>
      <c r="IJY49" s="255">
        <f t="shared" si="3181"/>
        <v>5000</v>
      </c>
      <c r="IJZ49" s="363"/>
      <c r="IKA49" s="255">
        <f t="shared" si="3182"/>
        <v>5000</v>
      </c>
      <c r="IKB49" s="363"/>
      <c r="IKC49" s="255">
        <f t="shared" si="3183"/>
        <v>5000</v>
      </c>
      <c r="IKD49" s="363"/>
      <c r="IKE49" s="255">
        <f t="shared" si="3184"/>
        <v>5000</v>
      </c>
      <c r="IKF49" s="363"/>
      <c r="IKG49" s="255">
        <f t="shared" si="3185"/>
        <v>5000</v>
      </c>
      <c r="IKH49" s="363"/>
      <c r="IKI49" s="255">
        <f t="shared" si="3186"/>
        <v>5000</v>
      </c>
      <c r="IKJ49" s="363"/>
      <c r="IKK49" s="255">
        <f t="shared" si="3187"/>
        <v>5000</v>
      </c>
      <c r="IKL49" s="363"/>
      <c r="IKM49" s="255">
        <f t="shared" si="3188"/>
        <v>5000</v>
      </c>
      <c r="IKN49" s="363"/>
      <c r="IKO49" s="255">
        <f t="shared" si="3189"/>
        <v>5000</v>
      </c>
      <c r="IKP49" s="363"/>
      <c r="IKQ49" s="255">
        <f t="shared" si="3190"/>
        <v>5000</v>
      </c>
      <c r="IKR49" s="363"/>
      <c r="IKS49" s="255">
        <f t="shared" si="3191"/>
        <v>5000</v>
      </c>
      <c r="IKT49" s="363"/>
      <c r="IKU49" s="255">
        <f t="shared" si="3192"/>
        <v>5000</v>
      </c>
      <c r="IKV49" s="363"/>
      <c r="IKW49" s="255">
        <f t="shared" si="3193"/>
        <v>5000</v>
      </c>
      <c r="IKX49" s="363"/>
      <c r="IKY49" s="255">
        <f t="shared" si="3194"/>
        <v>5000</v>
      </c>
      <c r="IKZ49" s="363"/>
      <c r="ILA49" s="255">
        <f t="shared" si="3195"/>
        <v>5000</v>
      </c>
      <c r="ILB49" s="363"/>
      <c r="ILC49" s="255">
        <f t="shared" si="3196"/>
        <v>5000</v>
      </c>
      <c r="ILD49" s="363"/>
      <c r="ILE49" s="255">
        <f t="shared" si="3197"/>
        <v>5000</v>
      </c>
      <c r="ILF49" s="363"/>
      <c r="ILG49" s="255">
        <f t="shared" si="3198"/>
        <v>5000</v>
      </c>
      <c r="ILH49" s="363"/>
      <c r="ILI49" s="255">
        <f t="shared" si="3199"/>
        <v>5000</v>
      </c>
      <c r="ILJ49" s="363"/>
      <c r="ILK49" s="255">
        <f t="shared" si="3200"/>
        <v>5000</v>
      </c>
      <c r="ILL49" s="363"/>
      <c r="ILM49" s="255">
        <f t="shared" si="3201"/>
        <v>5000</v>
      </c>
      <c r="ILN49" s="363"/>
      <c r="ILO49" s="255">
        <f t="shared" si="3202"/>
        <v>5000</v>
      </c>
      <c r="ILP49" s="363"/>
      <c r="ILQ49" s="255">
        <f t="shared" si="3203"/>
        <v>5000</v>
      </c>
      <c r="ILR49" s="363"/>
      <c r="ILS49" s="255">
        <f t="shared" si="3204"/>
        <v>5000</v>
      </c>
      <c r="ILT49" s="363"/>
      <c r="ILU49" s="255">
        <f t="shared" si="3205"/>
        <v>5000</v>
      </c>
      <c r="ILV49" s="363"/>
      <c r="ILW49" s="255">
        <f t="shared" si="3206"/>
        <v>5000</v>
      </c>
      <c r="ILX49" s="363"/>
      <c r="ILY49" s="255">
        <f t="shared" si="3207"/>
        <v>5000</v>
      </c>
      <c r="ILZ49" s="363"/>
      <c r="IMA49" s="255">
        <f t="shared" si="3208"/>
        <v>5000</v>
      </c>
      <c r="IMB49" s="363"/>
      <c r="IMC49" s="255">
        <f t="shared" si="3209"/>
        <v>5000</v>
      </c>
      <c r="IMD49" s="363"/>
      <c r="IME49" s="255">
        <f t="shared" si="3210"/>
        <v>5000</v>
      </c>
      <c r="IMF49" s="363"/>
      <c r="IMG49" s="255">
        <f t="shared" si="3211"/>
        <v>5000</v>
      </c>
      <c r="IMH49" s="363"/>
      <c r="IMI49" s="255">
        <f t="shared" si="3212"/>
        <v>5000</v>
      </c>
      <c r="IMJ49" s="363"/>
      <c r="IMK49" s="255">
        <f t="shared" si="3213"/>
        <v>5000</v>
      </c>
      <c r="IML49" s="363"/>
      <c r="IMM49" s="255">
        <f t="shared" si="3214"/>
        <v>5000</v>
      </c>
      <c r="IMN49" s="363"/>
      <c r="IMO49" s="255">
        <f t="shared" si="3215"/>
        <v>5000</v>
      </c>
      <c r="IMP49" s="363"/>
      <c r="IMQ49" s="255">
        <f t="shared" si="3216"/>
        <v>5000</v>
      </c>
      <c r="IMR49" s="363"/>
      <c r="IMS49" s="255">
        <f t="shared" si="3217"/>
        <v>5000</v>
      </c>
      <c r="IMT49" s="363"/>
      <c r="IMU49" s="255">
        <f t="shared" si="3218"/>
        <v>5000</v>
      </c>
      <c r="IMV49" s="363"/>
      <c r="IMW49" s="255">
        <f t="shared" si="3219"/>
        <v>5000</v>
      </c>
      <c r="IMX49" s="363"/>
      <c r="IMY49" s="255">
        <f t="shared" si="3220"/>
        <v>5000</v>
      </c>
      <c r="IMZ49" s="363"/>
      <c r="INA49" s="255">
        <f t="shared" si="3221"/>
        <v>5000</v>
      </c>
      <c r="INB49" s="363"/>
      <c r="INC49" s="255">
        <f t="shared" si="3222"/>
        <v>5000</v>
      </c>
      <c r="IND49" s="363"/>
      <c r="INE49" s="255">
        <f t="shared" si="3223"/>
        <v>5000</v>
      </c>
      <c r="INF49" s="363"/>
      <c r="ING49" s="255">
        <f t="shared" si="3224"/>
        <v>5000</v>
      </c>
      <c r="INH49" s="363"/>
      <c r="INI49" s="255">
        <f t="shared" si="3225"/>
        <v>5000</v>
      </c>
      <c r="INJ49" s="363"/>
      <c r="INK49" s="255">
        <f t="shared" si="3226"/>
        <v>5000</v>
      </c>
      <c r="INL49" s="363"/>
      <c r="INM49" s="255">
        <f t="shared" si="3227"/>
        <v>5000</v>
      </c>
      <c r="INN49" s="363"/>
      <c r="INO49" s="255">
        <f t="shared" si="3228"/>
        <v>5000</v>
      </c>
      <c r="INP49" s="363"/>
      <c r="INQ49" s="255">
        <f t="shared" si="3229"/>
        <v>5000</v>
      </c>
      <c r="INR49" s="363"/>
      <c r="INS49" s="255">
        <f t="shared" si="3230"/>
        <v>5000</v>
      </c>
      <c r="INT49" s="363"/>
      <c r="INU49" s="255">
        <f t="shared" si="3231"/>
        <v>5000</v>
      </c>
      <c r="INV49" s="363"/>
      <c r="INW49" s="255">
        <f t="shared" si="3232"/>
        <v>5000</v>
      </c>
      <c r="INX49" s="363"/>
      <c r="INY49" s="255">
        <f t="shared" si="3233"/>
        <v>5000</v>
      </c>
      <c r="INZ49" s="363"/>
      <c r="IOA49" s="255">
        <f t="shared" si="3234"/>
        <v>5000</v>
      </c>
      <c r="IOB49" s="363"/>
      <c r="IOC49" s="255">
        <f t="shared" si="3235"/>
        <v>5000</v>
      </c>
      <c r="IOD49" s="363"/>
      <c r="IOE49" s="255">
        <f t="shared" si="3236"/>
        <v>5000</v>
      </c>
      <c r="IOF49" s="363"/>
      <c r="IOG49" s="255">
        <f t="shared" si="3237"/>
        <v>5000</v>
      </c>
      <c r="IOH49" s="363"/>
      <c r="IOI49" s="255">
        <f t="shared" si="3238"/>
        <v>5000</v>
      </c>
      <c r="IOJ49" s="363"/>
      <c r="IOK49" s="255">
        <f t="shared" si="3239"/>
        <v>5000</v>
      </c>
      <c r="IOL49" s="363"/>
      <c r="IOM49" s="255">
        <f t="shared" si="3240"/>
        <v>5000</v>
      </c>
      <c r="ION49" s="363"/>
      <c r="IOO49" s="255">
        <f t="shared" si="3241"/>
        <v>5000</v>
      </c>
      <c r="IOP49" s="363"/>
      <c r="IOQ49" s="255">
        <f t="shared" si="3242"/>
        <v>5000</v>
      </c>
      <c r="IOR49" s="363"/>
      <c r="IOS49" s="255">
        <f t="shared" si="3243"/>
        <v>5000</v>
      </c>
      <c r="IOT49" s="363"/>
      <c r="IOU49" s="255">
        <f t="shared" si="3244"/>
        <v>5000</v>
      </c>
      <c r="IOV49" s="363"/>
      <c r="IOW49" s="255">
        <f t="shared" si="3245"/>
        <v>5000</v>
      </c>
      <c r="IOX49" s="363"/>
      <c r="IOY49" s="255">
        <f t="shared" si="3246"/>
        <v>5000</v>
      </c>
      <c r="IOZ49" s="363"/>
      <c r="IPA49" s="255">
        <f t="shared" si="3247"/>
        <v>5000</v>
      </c>
      <c r="IPB49" s="363"/>
      <c r="IPC49" s="255">
        <f t="shared" si="3248"/>
        <v>5000</v>
      </c>
      <c r="IPD49" s="363"/>
      <c r="IPE49" s="255">
        <f t="shared" si="3249"/>
        <v>5000</v>
      </c>
      <c r="IPF49" s="363"/>
      <c r="IPG49" s="255">
        <f t="shared" si="3250"/>
        <v>5000</v>
      </c>
      <c r="IPH49" s="363"/>
      <c r="IPI49" s="255">
        <f t="shared" si="3251"/>
        <v>5000</v>
      </c>
      <c r="IPJ49" s="363"/>
      <c r="IPK49" s="255">
        <f t="shared" si="3252"/>
        <v>5000</v>
      </c>
      <c r="IPL49" s="363"/>
      <c r="IPM49" s="255">
        <f t="shared" si="3253"/>
        <v>5000</v>
      </c>
      <c r="IPN49" s="363"/>
      <c r="IPO49" s="255">
        <f t="shared" si="3254"/>
        <v>5000</v>
      </c>
      <c r="IPP49" s="363"/>
      <c r="IPQ49" s="255">
        <f t="shared" si="3255"/>
        <v>5000</v>
      </c>
      <c r="IPR49" s="363"/>
      <c r="IPS49" s="255">
        <f t="shared" si="3256"/>
        <v>5000</v>
      </c>
      <c r="IPT49" s="363"/>
      <c r="IPU49" s="255">
        <f t="shared" si="3257"/>
        <v>5000</v>
      </c>
      <c r="IPV49" s="363"/>
      <c r="IPW49" s="255">
        <f t="shared" si="3258"/>
        <v>5000</v>
      </c>
      <c r="IPX49" s="363"/>
      <c r="IPY49" s="255">
        <f t="shared" si="3259"/>
        <v>5000</v>
      </c>
      <c r="IPZ49" s="363"/>
      <c r="IQA49" s="255">
        <f t="shared" si="3260"/>
        <v>5000</v>
      </c>
      <c r="IQB49" s="363"/>
      <c r="IQC49" s="255">
        <f t="shared" si="3261"/>
        <v>5000</v>
      </c>
      <c r="IQD49" s="363"/>
      <c r="IQE49" s="255">
        <f t="shared" si="3262"/>
        <v>5000</v>
      </c>
      <c r="IQF49" s="363"/>
      <c r="IQG49" s="255">
        <f t="shared" si="3263"/>
        <v>5000</v>
      </c>
      <c r="IQH49" s="363"/>
      <c r="IQI49" s="255">
        <f t="shared" si="3264"/>
        <v>5000</v>
      </c>
      <c r="IQJ49" s="363"/>
      <c r="IQK49" s="255">
        <f t="shared" si="3265"/>
        <v>5000</v>
      </c>
      <c r="IQL49" s="363"/>
      <c r="IQM49" s="255">
        <f t="shared" si="3266"/>
        <v>5000</v>
      </c>
      <c r="IQN49" s="363"/>
      <c r="IQO49" s="255">
        <f t="shared" si="3267"/>
        <v>5000</v>
      </c>
      <c r="IQP49" s="363"/>
      <c r="IQQ49" s="255">
        <f t="shared" si="3268"/>
        <v>5000</v>
      </c>
      <c r="IQR49" s="363"/>
      <c r="IQS49" s="255">
        <f t="shared" si="3269"/>
        <v>5000</v>
      </c>
      <c r="IQT49" s="363"/>
      <c r="IQU49" s="255">
        <f t="shared" si="3270"/>
        <v>5000</v>
      </c>
      <c r="IQV49" s="363"/>
      <c r="IQW49" s="255">
        <f t="shared" si="3271"/>
        <v>5000</v>
      </c>
      <c r="IQX49" s="363"/>
      <c r="IQY49" s="255">
        <f t="shared" si="3272"/>
        <v>5000</v>
      </c>
      <c r="IQZ49" s="363"/>
      <c r="IRA49" s="255">
        <f t="shared" si="3273"/>
        <v>5000</v>
      </c>
      <c r="IRB49" s="363"/>
      <c r="IRC49" s="255">
        <f t="shared" si="3274"/>
        <v>5000</v>
      </c>
      <c r="IRD49" s="363"/>
      <c r="IRE49" s="255">
        <f t="shared" si="3275"/>
        <v>5000</v>
      </c>
      <c r="IRF49" s="363"/>
      <c r="IRG49" s="255">
        <f t="shared" si="3276"/>
        <v>5000</v>
      </c>
      <c r="IRH49" s="363"/>
      <c r="IRI49" s="255">
        <f t="shared" si="3277"/>
        <v>5000</v>
      </c>
      <c r="IRJ49" s="363"/>
      <c r="IRK49" s="255">
        <f t="shared" si="3278"/>
        <v>5000</v>
      </c>
      <c r="IRL49" s="363"/>
      <c r="IRM49" s="255">
        <f t="shared" si="3279"/>
        <v>5000</v>
      </c>
      <c r="IRN49" s="363"/>
      <c r="IRO49" s="255">
        <f t="shared" si="3280"/>
        <v>5000</v>
      </c>
      <c r="IRP49" s="363"/>
      <c r="IRQ49" s="255">
        <f t="shared" si="3281"/>
        <v>5000</v>
      </c>
      <c r="IRR49" s="363"/>
      <c r="IRS49" s="255">
        <f t="shared" si="3282"/>
        <v>5000</v>
      </c>
      <c r="IRT49" s="363"/>
      <c r="IRU49" s="255">
        <f t="shared" si="3283"/>
        <v>5000</v>
      </c>
      <c r="IRV49" s="363"/>
      <c r="IRW49" s="255">
        <f t="shared" si="3284"/>
        <v>5000</v>
      </c>
      <c r="IRX49" s="363"/>
      <c r="IRY49" s="255">
        <f t="shared" si="3285"/>
        <v>5000</v>
      </c>
      <c r="IRZ49" s="363"/>
      <c r="ISA49" s="255">
        <f t="shared" si="3286"/>
        <v>5000</v>
      </c>
      <c r="ISB49" s="363"/>
      <c r="ISC49" s="255">
        <f t="shared" si="3287"/>
        <v>5000</v>
      </c>
      <c r="ISD49" s="363"/>
      <c r="ISE49" s="255">
        <f t="shared" si="3288"/>
        <v>5000</v>
      </c>
      <c r="ISF49" s="363"/>
      <c r="ISG49" s="255">
        <f t="shared" si="3289"/>
        <v>5000</v>
      </c>
      <c r="ISH49" s="363"/>
      <c r="ISI49" s="255">
        <f t="shared" si="3290"/>
        <v>5000</v>
      </c>
      <c r="ISJ49" s="363"/>
      <c r="ISK49" s="255">
        <f t="shared" si="3291"/>
        <v>5000</v>
      </c>
      <c r="ISL49" s="363"/>
      <c r="ISM49" s="255">
        <f t="shared" si="3292"/>
        <v>5000</v>
      </c>
      <c r="ISN49" s="363"/>
      <c r="ISO49" s="255">
        <f t="shared" si="3293"/>
        <v>5000</v>
      </c>
      <c r="ISP49" s="363"/>
      <c r="ISQ49" s="255">
        <f t="shared" si="3294"/>
        <v>5000</v>
      </c>
      <c r="ISR49" s="363"/>
      <c r="ISS49" s="255">
        <f t="shared" si="3295"/>
        <v>5000</v>
      </c>
      <c r="IST49" s="363"/>
      <c r="ISU49" s="255">
        <f t="shared" si="3296"/>
        <v>5000</v>
      </c>
      <c r="ISV49" s="363"/>
      <c r="ISW49" s="255">
        <f t="shared" si="3297"/>
        <v>5000</v>
      </c>
      <c r="ISX49" s="363"/>
      <c r="ISY49" s="255">
        <f t="shared" si="3298"/>
        <v>5000</v>
      </c>
      <c r="ISZ49" s="363"/>
      <c r="ITA49" s="255">
        <f t="shared" si="3299"/>
        <v>5000</v>
      </c>
      <c r="ITB49" s="363"/>
      <c r="ITC49" s="255">
        <f t="shared" si="3300"/>
        <v>5000</v>
      </c>
      <c r="ITD49" s="363"/>
      <c r="ITE49" s="255">
        <f t="shared" si="3301"/>
        <v>5000</v>
      </c>
      <c r="ITF49" s="363"/>
      <c r="ITG49" s="255">
        <f t="shared" si="3302"/>
        <v>5000</v>
      </c>
      <c r="ITH49" s="363"/>
      <c r="ITI49" s="255">
        <f t="shared" si="3303"/>
        <v>5000</v>
      </c>
      <c r="ITJ49" s="363"/>
      <c r="ITK49" s="255">
        <f t="shared" si="3304"/>
        <v>5000</v>
      </c>
      <c r="ITL49" s="363"/>
      <c r="ITM49" s="255">
        <f t="shared" si="3305"/>
        <v>5000</v>
      </c>
      <c r="ITN49" s="363"/>
      <c r="ITO49" s="255">
        <f t="shared" si="3306"/>
        <v>5000</v>
      </c>
      <c r="ITP49" s="363"/>
      <c r="ITQ49" s="255">
        <f t="shared" si="3307"/>
        <v>5000</v>
      </c>
      <c r="ITR49" s="363"/>
      <c r="ITS49" s="255">
        <f t="shared" si="3308"/>
        <v>5000</v>
      </c>
      <c r="ITT49" s="363"/>
      <c r="ITU49" s="255">
        <f t="shared" si="3309"/>
        <v>5000</v>
      </c>
      <c r="ITV49" s="363"/>
      <c r="ITW49" s="255">
        <f t="shared" si="3310"/>
        <v>5000</v>
      </c>
      <c r="ITX49" s="363"/>
      <c r="ITY49" s="255">
        <f t="shared" si="3311"/>
        <v>5000</v>
      </c>
      <c r="ITZ49" s="363"/>
      <c r="IUA49" s="255">
        <f t="shared" si="3312"/>
        <v>5000</v>
      </c>
      <c r="IUB49" s="363"/>
      <c r="IUC49" s="255">
        <f t="shared" si="3313"/>
        <v>5000</v>
      </c>
      <c r="IUD49" s="363"/>
      <c r="IUE49" s="255">
        <f t="shared" si="3314"/>
        <v>5000</v>
      </c>
      <c r="IUF49" s="363"/>
      <c r="IUG49" s="255">
        <f t="shared" si="3315"/>
        <v>5000</v>
      </c>
      <c r="IUH49" s="363"/>
      <c r="IUI49" s="255">
        <f t="shared" si="3316"/>
        <v>5000</v>
      </c>
      <c r="IUJ49" s="363"/>
      <c r="IUK49" s="255">
        <f t="shared" si="3317"/>
        <v>5000</v>
      </c>
      <c r="IUL49" s="363"/>
      <c r="IUM49" s="255">
        <f t="shared" si="3318"/>
        <v>5000</v>
      </c>
      <c r="IUN49" s="363"/>
      <c r="IUO49" s="255">
        <f t="shared" si="3319"/>
        <v>5000</v>
      </c>
      <c r="IUP49" s="363"/>
      <c r="IUQ49" s="255">
        <f t="shared" si="3320"/>
        <v>5000</v>
      </c>
      <c r="IUR49" s="363"/>
      <c r="IUS49" s="255">
        <f t="shared" si="3321"/>
        <v>5000</v>
      </c>
      <c r="IUT49" s="363"/>
      <c r="IUU49" s="255">
        <f t="shared" si="3322"/>
        <v>5000</v>
      </c>
      <c r="IUV49" s="363"/>
      <c r="IUW49" s="255">
        <f t="shared" si="3323"/>
        <v>5000</v>
      </c>
      <c r="IUX49" s="363"/>
      <c r="IUY49" s="255">
        <f t="shared" si="3324"/>
        <v>5000</v>
      </c>
      <c r="IUZ49" s="363"/>
      <c r="IVA49" s="255">
        <f t="shared" si="3325"/>
        <v>5000</v>
      </c>
      <c r="IVB49" s="363"/>
      <c r="IVC49" s="255">
        <f t="shared" si="3326"/>
        <v>5000</v>
      </c>
      <c r="IVD49" s="363"/>
      <c r="IVE49" s="255">
        <f t="shared" si="3327"/>
        <v>5000</v>
      </c>
      <c r="IVF49" s="363"/>
      <c r="IVG49" s="255">
        <f t="shared" si="3328"/>
        <v>5000</v>
      </c>
      <c r="IVH49" s="363"/>
      <c r="IVI49" s="255">
        <f t="shared" si="3329"/>
        <v>5000</v>
      </c>
      <c r="IVJ49" s="363"/>
      <c r="IVK49" s="255">
        <f t="shared" si="3330"/>
        <v>5000</v>
      </c>
      <c r="IVL49" s="363"/>
      <c r="IVM49" s="255">
        <f t="shared" si="3331"/>
        <v>5000</v>
      </c>
      <c r="IVN49" s="363"/>
      <c r="IVO49" s="255">
        <f t="shared" si="3332"/>
        <v>5000</v>
      </c>
      <c r="IVP49" s="363"/>
      <c r="IVQ49" s="255">
        <f t="shared" si="3333"/>
        <v>5000</v>
      </c>
      <c r="IVR49" s="363"/>
      <c r="IVS49" s="255">
        <f t="shared" si="3334"/>
        <v>5000</v>
      </c>
      <c r="IVT49" s="363"/>
      <c r="IVU49" s="255">
        <f t="shared" si="3335"/>
        <v>5000</v>
      </c>
      <c r="IVV49" s="363"/>
      <c r="IVW49" s="255">
        <f t="shared" si="3336"/>
        <v>5000</v>
      </c>
      <c r="IVX49" s="363"/>
      <c r="IVY49" s="255">
        <f t="shared" si="3337"/>
        <v>5000</v>
      </c>
      <c r="IVZ49" s="363"/>
      <c r="IWA49" s="255">
        <f t="shared" si="3338"/>
        <v>5000</v>
      </c>
      <c r="IWB49" s="363"/>
      <c r="IWC49" s="255">
        <f t="shared" si="3339"/>
        <v>5000</v>
      </c>
      <c r="IWD49" s="363"/>
      <c r="IWE49" s="255">
        <f t="shared" si="3340"/>
        <v>5000</v>
      </c>
      <c r="IWF49" s="363"/>
      <c r="IWG49" s="255">
        <f t="shared" si="3341"/>
        <v>5000</v>
      </c>
      <c r="IWH49" s="363"/>
      <c r="IWI49" s="255">
        <f t="shared" si="3342"/>
        <v>5000</v>
      </c>
      <c r="IWJ49" s="363"/>
      <c r="IWK49" s="255">
        <f t="shared" si="3343"/>
        <v>5000</v>
      </c>
      <c r="IWL49" s="363"/>
      <c r="IWM49" s="255">
        <f t="shared" si="3344"/>
        <v>5000</v>
      </c>
      <c r="IWN49" s="363"/>
      <c r="IWO49" s="255">
        <f t="shared" si="3345"/>
        <v>5000</v>
      </c>
      <c r="IWP49" s="363"/>
      <c r="IWQ49" s="255">
        <f t="shared" si="3346"/>
        <v>5000</v>
      </c>
      <c r="IWR49" s="363"/>
      <c r="IWS49" s="255">
        <f t="shared" si="3347"/>
        <v>5000</v>
      </c>
      <c r="IWT49" s="363"/>
      <c r="IWU49" s="255">
        <f t="shared" si="3348"/>
        <v>5000</v>
      </c>
      <c r="IWV49" s="363"/>
      <c r="IWW49" s="255">
        <f t="shared" si="3349"/>
        <v>5000</v>
      </c>
      <c r="IWX49" s="363"/>
      <c r="IWY49" s="255">
        <f t="shared" si="3350"/>
        <v>5000</v>
      </c>
      <c r="IWZ49" s="363"/>
      <c r="IXA49" s="255">
        <f t="shared" si="3351"/>
        <v>5000</v>
      </c>
      <c r="IXB49" s="363"/>
      <c r="IXC49" s="255">
        <f t="shared" si="3352"/>
        <v>5000</v>
      </c>
      <c r="IXD49" s="363"/>
      <c r="IXE49" s="255">
        <f t="shared" si="3353"/>
        <v>5000</v>
      </c>
      <c r="IXF49" s="363"/>
      <c r="IXG49" s="255">
        <f t="shared" si="3354"/>
        <v>5000</v>
      </c>
      <c r="IXH49" s="363"/>
      <c r="IXI49" s="255">
        <f t="shared" si="3355"/>
        <v>5000</v>
      </c>
      <c r="IXJ49" s="363"/>
      <c r="IXK49" s="255">
        <f t="shared" si="3356"/>
        <v>5000</v>
      </c>
      <c r="IXL49" s="363"/>
      <c r="IXM49" s="255">
        <f t="shared" si="3357"/>
        <v>5000</v>
      </c>
      <c r="IXN49" s="363"/>
      <c r="IXO49" s="255">
        <f t="shared" si="3358"/>
        <v>5000</v>
      </c>
      <c r="IXP49" s="363"/>
      <c r="IXQ49" s="255">
        <f t="shared" si="3359"/>
        <v>5000</v>
      </c>
      <c r="IXR49" s="363"/>
      <c r="IXS49" s="255">
        <f t="shared" si="3360"/>
        <v>5000</v>
      </c>
      <c r="IXT49" s="363"/>
      <c r="IXU49" s="255">
        <f t="shared" si="3361"/>
        <v>5000</v>
      </c>
      <c r="IXV49" s="363"/>
      <c r="IXW49" s="255">
        <f t="shared" si="3362"/>
        <v>5000</v>
      </c>
      <c r="IXX49" s="363"/>
      <c r="IXY49" s="255">
        <f t="shared" si="3363"/>
        <v>5000</v>
      </c>
      <c r="IXZ49" s="363"/>
      <c r="IYA49" s="255">
        <f t="shared" si="3364"/>
        <v>5000</v>
      </c>
      <c r="IYB49" s="363"/>
      <c r="IYC49" s="255">
        <f t="shared" si="3365"/>
        <v>5000</v>
      </c>
      <c r="IYD49" s="363"/>
      <c r="IYE49" s="255">
        <f t="shared" si="3366"/>
        <v>5000</v>
      </c>
      <c r="IYF49" s="363"/>
      <c r="IYG49" s="255">
        <f t="shared" si="3367"/>
        <v>5000</v>
      </c>
      <c r="IYH49" s="363"/>
      <c r="IYI49" s="255">
        <f t="shared" si="3368"/>
        <v>5000</v>
      </c>
      <c r="IYJ49" s="363"/>
      <c r="IYK49" s="255">
        <f t="shared" si="3369"/>
        <v>5000</v>
      </c>
      <c r="IYL49" s="363"/>
      <c r="IYM49" s="255">
        <f t="shared" si="3370"/>
        <v>5000</v>
      </c>
      <c r="IYN49" s="363"/>
      <c r="IYO49" s="255">
        <f t="shared" si="3371"/>
        <v>5000</v>
      </c>
      <c r="IYP49" s="363"/>
      <c r="IYQ49" s="255">
        <f t="shared" si="3372"/>
        <v>5000</v>
      </c>
      <c r="IYR49" s="363"/>
      <c r="IYS49" s="255">
        <f t="shared" si="3373"/>
        <v>5000</v>
      </c>
      <c r="IYT49" s="363"/>
      <c r="IYU49" s="255">
        <f t="shared" si="3374"/>
        <v>5000</v>
      </c>
      <c r="IYV49" s="363"/>
      <c r="IYW49" s="255">
        <f t="shared" si="3375"/>
        <v>5000</v>
      </c>
      <c r="IYX49" s="363"/>
      <c r="IYY49" s="255">
        <f t="shared" si="3376"/>
        <v>5000</v>
      </c>
      <c r="IYZ49" s="363"/>
      <c r="IZA49" s="255">
        <f t="shared" si="3377"/>
        <v>5000</v>
      </c>
      <c r="IZB49" s="363"/>
      <c r="IZC49" s="255">
        <f t="shared" si="3378"/>
        <v>5000</v>
      </c>
      <c r="IZD49" s="363"/>
      <c r="IZE49" s="255">
        <f t="shared" si="3379"/>
        <v>5000</v>
      </c>
      <c r="IZF49" s="363"/>
      <c r="IZG49" s="255">
        <f t="shared" si="3380"/>
        <v>5000</v>
      </c>
      <c r="IZH49" s="363"/>
      <c r="IZI49" s="255">
        <f t="shared" si="3381"/>
        <v>5000</v>
      </c>
      <c r="IZJ49" s="363"/>
      <c r="IZK49" s="255">
        <f t="shared" si="3382"/>
        <v>5000</v>
      </c>
      <c r="IZL49" s="363"/>
      <c r="IZM49" s="255">
        <f t="shared" si="3383"/>
        <v>5000</v>
      </c>
      <c r="IZN49" s="363"/>
      <c r="IZO49" s="255">
        <f t="shared" si="3384"/>
        <v>5000</v>
      </c>
      <c r="IZP49" s="363"/>
      <c r="IZQ49" s="255">
        <f t="shared" si="3385"/>
        <v>5000</v>
      </c>
      <c r="IZR49" s="363"/>
      <c r="IZS49" s="255">
        <f t="shared" si="3386"/>
        <v>5000</v>
      </c>
      <c r="IZT49" s="363"/>
      <c r="IZU49" s="255">
        <f t="shared" si="3387"/>
        <v>5000</v>
      </c>
      <c r="IZV49" s="363"/>
      <c r="IZW49" s="255">
        <f t="shared" si="3388"/>
        <v>5000</v>
      </c>
      <c r="IZX49" s="363"/>
      <c r="IZY49" s="255">
        <f t="shared" si="3389"/>
        <v>5000</v>
      </c>
      <c r="IZZ49" s="363"/>
      <c r="JAA49" s="255">
        <f t="shared" si="3390"/>
        <v>5000</v>
      </c>
      <c r="JAB49" s="363"/>
      <c r="JAC49" s="255">
        <f t="shared" si="3391"/>
        <v>5000</v>
      </c>
      <c r="JAD49" s="363"/>
      <c r="JAE49" s="255">
        <f t="shared" si="3392"/>
        <v>5000</v>
      </c>
      <c r="JAF49" s="363"/>
      <c r="JAG49" s="255">
        <f t="shared" si="3393"/>
        <v>5000</v>
      </c>
      <c r="JAH49" s="363"/>
      <c r="JAI49" s="255">
        <f t="shared" si="3394"/>
        <v>5000</v>
      </c>
      <c r="JAJ49" s="363"/>
      <c r="JAK49" s="255">
        <f t="shared" si="3395"/>
        <v>5000</v>
      </c>
      <c r="JAL49" s="363"/>
      <c r="JAM49" s="255">
        <f t="shared" si="3396"/>
        <v>5000</v>
      </c>
      <c r="JAN49" s="363"/>
      <c r="JAO49" s="255">
        <f t="shared" si="3397"/>
        <v>5000</v>
      </c>
      <c r="JAP49" s="363"/>
      <c r="JAQ49" s="255">
        <f t="shared" si="3398"/>
        <v>5000</v>
      </c>
      <c r="JAR49" s="363"/>
      <c r="JAS49" s="255">
        <f t="shared" si="3399"/>
        <v>5000</v>
      </c>
      <c r="JAT49" s="363"/>
      <c r="JAU49" s="255">
        <f t="shared" si="3400"/>
        <v>5000</v>
      </c>
      <c r="JAV49" s="363"/>
      <c r="JAW49" s="255">
        <f t="shared" si="3401"/>
        <v>5000</v>
      </c>
      <c r="JAX49" s="363"/>
      <c r="JAY49" s="255">
        <f t="shared" si="3402"/>
        <v>5000</v>
      </c>
      <c r="JAZ49" s="363"/>
      <c r="JBA49" s="255">
        <f t="shared" si="3403"/>
        <v>5000</v>
      </c>
      <c r="JBB49" s="363"/>
      <c r="JBC49" s="255">
        <f t="shared" si="3404"/>
        <v>5000</v>
      </c>
      <c r="JBD49" s="363"/>
      <c r="JBE49" s="255">
        <f t="shared" si="3405"/>
        <v>5000</v>
      </c>
      <c r="JBF49" s="363"/>
      <c r="JBG49" s="255">
        <f t="shared" si="3406"/>
        <v>5000</v>
      </c>
      <c r="JBH49" s="363"/>
      <c r="JBI49" s="255">
        <f t="shared" si="3407"/>
        <v>5000</v>
      </c>
      <c r="JBJ49" s="363"/>
      <c r="JBK49" s="255">
        <f t="shared" si="3408"/>
        <v>5000</v>
      </c>
      <c r="JBL49" s="363"/>
      <c r="JBM49" s="255">
        <f t="shared" si="3409"/>
        <v>5000</v>
      </c>
      <c r="JBN49" s="363"/>
      <c r="JBO49" s="255">
        <f t="shared" si="3410"/>
        <v>5000</v>
      </c>
      <c r="JBP49" s="363"/>
      <c r="JBQ49" s="255">
        <f t="shared" si="3411"/>
        <v>5000</v>
      </c>
      <c r="JBR49" s="363"/>
      <c r="JBS49" s="255">
        <f t="shared" si="3412"/>
        <v>5000</v>
      </c>
      <c r="JBT49" s="363"/>
      <c r="JBU49" s="255">
        <f t="shared" si="3413"/>
        <v>5000</v>
      </c>
      <c r="JBV49" s="363"/>
      <c r="JBW49" s="255">
        <f t="shared" si="3414"/>
        <v>5000</v>
      </c>
      <c r="JBX49" s="363"/>
      <c r="JBY49" s="255">
        <f t="shared" si="3415"/>
        <v>5000</v>
      </c>
      <c r="JBZ49" s="363"/>
      <c r="JCA49" s="255">
        <f t="shared" si="3416"/>
        <v>5000</v>
      </c>
      <c r="JCB49" s="363"/>
      <c r="JCC49" s="255">
        <f t="shared" si="3417"/>
        <v>5000</v>
      </c>
      <c r="JCD49" s="363"/>
      <c r="JCE49" s="255">
        <f t="shared" si="3418"/>
        <v>5000</v>
      </c>
      <c r="JCF49" s="363"/>
      <c r="JCG49" s="255">
        <f t="shared" si="3419"/>
        <v>5000</v>
      </c>
      <c r="JCH49" s="363"/>
      <c r="JCI49" s="255">
        <f t="shared" si="3420"/>
        <v>5000</v>
      </c>
      <c r="JCJ49" s="363"/>
      <c r="JCK49" s="255">
        <f t="shared" si="3421"/>
        <v>5000</v>
      </c>
      <c r="JCL49" s="363"/>
      <c r="JCM49" s="255">
        <f t="shared" si="3422"/>
        <v>5000</v>
      </c>
      <c r="JCN49" s="363"/>
      <c r="JCO49" s="255">
        <f t="shared" si="3423"/>
        <v>5000</v>
      </c>
      <c r="JCP49" s="363"/>
      <c r="JCQ49" s="255">
        <f t="shared" si="3424"/>
        <v>5000</v>
      </c>
      <c r="JCR49" s="363"/>
      <c r="JCS49" s="255">
        <f t="shared" si="3425"/>
        <v>5000</v>
      </c>
      <c r="JCT49" s="363"/>
      <c r="JCU49" s="255">
        <f t="shared" si="3426"/>
        <v>5000</v>
      </c>
      <c r="JCV49" s="363"/>
      <c r="JCW49" s="255">
        <f t="shared" si="3427"/>
        <v>5000</v>
      </c>
      <c r="JCX49" s="363"/>
      <c r="JCY49" s="255">
        <f t="shared" si="3428"/>
        <v>5000</v>
      </c>
      <c r="JCZ49" s="363"/>
      <c r="JDA49" s="255">
        <f t="shared" si="3429"/>
        <v>5000</v>
      </c>
      <c r="JDB49" s="363"/>
      <c r="JDC49" s="255">
        <f t="shared" si="3430"/>
        <v>5000</v>
      </c>
      <c r="JDD49" s="363"/>
      <c r="JDE49" s="255">
        <f t="shared" si="3431"/>
        <v>5000</v>
      </c>
      <c r="JDF49" s="363"/>
      <c r="JDG49" s="255">
        <f t="shared" si="3432"/>
        <v>5000</v>
      </c>
      <c r="JDH49" s="363"/>
      <c r="JDI49" s="255">
        <f t="shared" si="3433"/>
        <v>5000</v>
      </c>
      <c r="JDJ49" s="363"/>
      <c r="JDK49" s="255">
        <f t="shared" si="3434"/>
        <v>5000</v>
      </c>
      <c r="JDL49" s="363"/>
      <c r="JDM49" s="255">
        <f t="shared" si="3435"/>
        <v>5000</v>
      </c>
      <c r="JDN49" s="363"/>
      <c r="JDO49" s="255">
        <f t="shared" si="3436"/>
        <v>5000</v>
      </c>
      <c r="JDP49" s="363"/>
      <c r="JDQ49" s="255">
        <f t="shared" si="3437"/>
        <v>5000</v>
      </c>
      <c r="JDR49" s="363"/>
      <c r="JDS49" s="255">
        <f t="shared" si="3438"/>
        <v>5000</v>
      </c>
      <c r="JDT49" s="363"/>
      <c r="JDU49" s="255">
        <f t="shared" si="3439"/>
        <v>5000</v>
      </c>
      <c r="JDV49" s="363"/>
      <c r="JDW49" s="255">
        <f t="shared" si="3440"/>
        <v>5000</v>
      </c>
      <c r="JDX49" s="363"/>
      <c r="JDY49" s="255">
        <f t="shared" si="3441"/>
        <v>5000</v>
      </c>
      <c r="JDZ49" s="363"/>
      <c r="JEA49" s="255">
        <f t="shared" si="3442"/>
        <v>5000</v>
      </c>
      <c r="JEB49" s="363"/>
      <c r="JEC49" s="255">
        <f t="shared" si="3443"/>
        <v>5000</v>
      </c>
      <c r="JED49" s="363"/>
      <c r="JEE49" s="255">
        <f t="shared" si="3444"/>
        <v>5000</v>
      </c>
      <c r="JEF49" s="363"/>
      <c r="JEG49" s="255">
        <f t="shared" si="3445"/>
        <v>5000</v>
      </c>
      <c r="JEH49" s="363"/>
      <c r="JEI49" s="255">
        <f t="shared" si="3446"/>
        <v>5000</v>
      </c>
      <c r="JEJ49" s="363"/>
      <c r="JEK49" s="255">
        <f t="shared" si="3447"/>
        <v>5000</v>
      </c>
      <c r="JEL49" s="363"/>
      <c r="JEM49" s="255">
        <f t="shared" si="3448"/>
        <v>5000</v>
      </c>
      <c r="JEN49" s="363"/>
      <c r="JEO49" s="255">
        <f t="shared" si="3449"/>
        <v>5000</v>
      </c>
      <c r="JEP49" s="363"/>
      <c r="JEQ49" s="255">
        <f t="shared" si="3450"/>
        <v>5000</v>
      </c>
      <c r="JER49" s="363"/>
      <c r="JES49" s="255">
        <f t="shared" si="3451"/>
        <v>5000</v>
      </c>
      <c r="JET49" s="363"/>
      <c r="JEU49" s="255">
        <f t="shared" si="3452"/>
        <v>5000</v>
      </c>
      <c r="JEV49" s="363"/>
      <c r="JEW49" s="255">
        <f t="shared" si="3453"/>
        <v>5000</v>
      </c>
      <c r="JEX49" s="363"/>
      <c r="JEY49" s="255">
        <f t="shared" si="3454"/>
        <v>5000</v>
      </c>
      <c r="JEZ49" s="363"/>
      <c r="JFA49" s="255">
        <f t="shared" si="3455"/>
        <v>5000</v>
      </c>
      <c r="JFB49" s="363"/>
      <c r="JFC49" s="255">
        <f t="shared" si="3456"/>
        <v>5000</v>
      </c>
      <c r="JFD49" s="363"/>
      <c r="JFE49" s="255">
        <f t="shared" si="3457"/>
        <v>5000</v>
      </c>
      <c r="JFF49" s="363"/>
      <c r="JFG49" s="255">
        <f t="shared" si="3458"/>
        <v>5000</v>
      </c>
      <c r="JFH49" s="363"/>
      <c r="JFI49" s="255">
        <f t="shared" si="3459"/>
        <v>5000</v>
      </c>
      <c r="JFJ49" s="363"/>
      <c r="JFK49" s="255">
        <f t="shared" si="3460"/>
        <v>5000</v>
      </c>
      <c r="JFL49" s="363"/>
      <c r="JFM49" s="255">
        <f t="shared" si="3461"/>
        <v>5000</v>
      </c>
      <c r="JFN49" s="363"/>
      <c r="JFO49" s="255">
        <f t="shared" si="3462"/>
        <v>5000</v>
      </c>
      <c r="JFP49" s="363"/>
      <c r="JFQ49" s="255">
        <f t="shared" si="3463"/>
        <v>5000</v>
      </c>
      <c r="JFR49" s="363"/>
      <c r="JFS49" s="255">
        <f t="shared" si="3464"/>
        <v>5000</v>
      </c>
      <c r="JFT49" s="363"/>
      <c r="JFU49" s="255">
        <f t="shared" si="3465"/>
        <v>5000</v>
      </c>
      <c r="JFV49" s="363"/>
      <c r="JFW49" s="255">
        <f t="shared" si="3466"/>
        <v>5000</v>
      </c>
      <c r="JFX49" s="363"/>
      <c r="JFY49" s="255">
        <f t="shared" si="3467"/>
        <v>5000</v>
      </c>
      <c r="JFZ49" s="363"/>
      <c r="JGA49" s="255">
        <f t="shared" si="3468"/>
        <v>5000</v>
      </c>
      <c r="JGB49" s="363"/>
      <c r="JGC49" s="255">
        <f t="shared" si="3469"/>
        <v>5000</v>
      </c>
      <c r="JGD49" s="363"/>
      <c r="JGE49" s="255">
        <f t="shared" si="3470"/>
        <v>5000</v>
      </c>
      <c r="JGF49" s="363"/>
      <c r="JGG49" s="255">
        <f t="shared" si="3471"/>
        <v>5000</v>
      </c>
      <c r="JGH49" s="363"/>
      <c r="JGI49" s="255">
        <f t="shared" si="3472"/>
        <v>5000</v>
      </c>
      <c r="JGJ49" s="363"/>
      <c r="JGK49" s="255">
        <f t="shared" si="3473"/>
        <v>5000</v>
      </c>
      <c r="JGL49" s="363"/>
      <c r="JGM49" s="255">
        <f t="shared" si="3474"/>
        <v>5000</v>
      </c>
      <c r="JGN49" s="363"/>
      <c r="JGO49" s="255">
        <f t="shared" si="3475"/>
        <v>5000</v>
      </c>
      <c r="JGP49" s="363"/>
      <c r="JGQ49" s="255">
        <f t="shared" si="3476"/>
        <v>5000</v>
      </c>
      <c r="JGR49" s="363"/>
      <c r="JGS49" s="255">
        <f t="shared" si="3477"/>
        <v>5000</v>
      </c>
      <c r="JGT49" s="363"/>
      <c r="JGU49" s="255">
        <f t="shared" si="3478"/>
        <v>5000</v>
      </c>
      <c r="JGV49" s="363"/>
      <c r="JGW49" s="255">
        <f t="shared" si="3479"/>
        <v>5000</v>
      </c>
      <c r="JGX49" s="363"/>
      <c r="JGY49" s="255">
        <f t="shared" si="3480"/>
        <v>5000</v>
      </c>
      <c r="JGZ49" s="363"/>
      <c r="JHA49" s="255">
        <f t="shared" si="3481"/>
        <v>5000</v>
      </c>
      <c r="JHB49" s="363"/>
      <c r="JHC49" s="255">
        <f t="shared" si="3482"/>
        <v>5000</v>
      </c>
      <c r="JHD49" s="363"/>
      <c r="JHE49" s="255">
        <f t="shared" si="3483"/>
        <v>5000</v>
      </c>
      <c r="JHF49" s="363"/>
      <c r="JHG49" s="255">
        <f t="shared" si="3484"/>
        <v>5000</v>
      </c>
      <c r="JHH49" s="363"/>
      <c r="JHI49" s="255">
        <f t="shared" si="3485"/>
        <v>5000</v>
      </c>
      <c r="JHJ49" s="363"/>
      <c r="JHK49" s="255">
        <f t="shared" si="3486"/>
        <v>5000</v>
      </c>
      <c r="JHL49" s="363"/>
      <c r="JHM49" s="255">
        <f t="shared" si="3487"/>
        <v>5000</v>
      </c>
      <c r="JHN49" s="363"/>
      <c r="JHO49" s="255">
        <f t="shared" si="3488"/>
        <v>5000</v>
      </c>
      <c r="JHP49" s="363"/>
      <c r="JHQ49" s="255">
        <f t="shared" si="3489"/>
        <v>5000</v>
      </c>
      <c r="JHR49" s="363"/>
      <c r="JHS49" s="255">
        <f t="shared" si="3490"/>
        <v>5000</v>
      </c>
      <c r="JHT49" s="363"/>
      <c r="JHU49" s="255">
        <f t="shared" si="3491"/>
        <v>5000</v>
      </c>
      <c r="JHV49" s="363"/>
      <c r="JHW49" s="255">
        <f t="shared" si="3492"/>
        <v>5000</v>
      </c>
      <c r="JHX49" s="363"/>
      <c r="JHY49" s="255">
        <f t="shared" si="3493"/>
        <v>5000</v>
      </c>
      <c r="JHZ49" s="363"/>
      <c r="JIA49" s="255">
        <f t="shared" si="3494"/>
        <v>5000</v>
      </c>
      <c r="JIB49" s="363"/>
      <c r="JIC49" s="255">
        <f t="shared" si="3495"/>
        <v>5000</v>
      </c>
      <c r="JID49" s="363"/>
      <c r="JIE49" s="255">
        <f t="shared" si="3496"/>
        <v>5000</v>
      </c>
      <c r="JIF49" s="363"/>
      <c r="JIG49" s="255">
        <f t="shared" si="3497"/>
        <v>5000</v>
      </c>
      <c r="JIH49" s="363"/>
      <c r="JII49" s="255">
        <f t="shared" si="3498"/>
        <v>5000</v>
      </c>
      <c r="JIJ49" s="363"/>
      <c r="JIK49" s="255">
        <f t="shared" si="3499"/>
        <v>5000</v>
      </c>
      <c r="JIL49" s="363"/>
      <c r="JIM49" s="255">
        <f t="shared" si="3500"/>
        <v>5000</v>
      </c>
      <c r="JIN49" s="363"/>
      <c r="JIO49" s="255">
        <f t="shared" si="3501"/>
        <v>5000</v>
      </c>
      <c r="JIP49" s="363"/>
      <c r="JIQ49" s="255">
        <f t="shared" si="3502"/>
        <v>5000</v>
      </c>
      <c r="JIR49" s="363"/>
      <c r="JIS49" s="255">
        <f t="shared" si="3503"/>
        <v>5000</v>
      </c>
      <c r="JIT49" s="363"/>
      <c r="JIU49" s="255">
        <f t="shared" si="3504"/>
        <v>5000</v>
      </c>
      <c r="JIV49" s="363"/>
      <c r="JIW49" s="255">
        <f t="shared" si="3505"/>
        <v>5000</v>
      </c>
      <c r="JIX49" s="363"/>
      <c r="JIY49" s="255">
        <f t="shared" si="3506"/>
        <v>5000</v>
      </c>
      <c r="JIZ49" s="363"/>
      <c r="JJA49" s="255">
        <f t="shared" si="3507"/>
        <v>5000</v>
      </c>
      <c r="JJB49" s="363"/>
      <c r="JJC49" s="255">
        <f t="shared" si="3508"/>
        <v>5000</v>
      </c>
      <c r="JJD49" s="363"/>
      <c r="JJE49" s="255">
        <f t="shared" si="3509"/>
        <v>5000</v>
      </c>
      <c r="JJF49" s="363"/>
      <c r="JJG49" s="255">
        <f t="shared" si="3510"/>
        <v>5000</v>
      </c>
      <c r="JJH49" s="363"/>
      <c r="JJI49" s="255">
        <f t="shared" si="3511"/>
        <v>5000</v>
      </c>
      <c r="JJJ49" s="363"/>
      <c r="JJK49" s="255">
        <f t="shared" si="3512"/>
        <v>5000</v>
      </c>
      <c r="JJL49" s="363"/>
      <c r="JJM49" s="255">
        <f t="shared" si="3513"/>
        <v>5000</v>
      </c>
      <c r="JJN49" s="363"/>
      <c r="JJO49" s="255">
        <f t="shared" si="3514"/>
        <v>5000</v>
      </c>
      <c r="JJP49" s="363"/>
      <c r="JJQ49" s="255">
        <f t="shared" si="3515"/>
        <v>5000</v>
      </c>
      <c r="JJR49" s="363"/>
      <c r="JJS49" s="255">
        <f t="shared" si="3516"/>
        <v>5000</v>
      </c>
      <c r="JJT49" s="363"/>
      <c r="JJU49" s="255">
        <f t="shared" si="3517"/>
        <v>5000</v>
      </c>
      <c r="JJV49" s="363"/>
      <c r="JJW49" s="255">
        <f t="shared" si="3518"/>
        <v>5000</v>
      </c>
      <c r="JJX49" s="363"/>
      <c r="JJY49" s="255">
        <f t="shared" si="3519"/>
        <v>5000</v>
      </c>
      <c r="JJZ49" s="363"/>
      <c r="JKA49" s="255">
        <f t="shared" si="3520"/>
        <v>5000</v>
      </c>
      <c r="JKB49" s="363"/>
      <c r="JKC49" s="255">
        <f t="shared" si="3521"/>
        <v>5000</v>
      </c>
      <c r="JKD49" s="363"/>
      <c r="JKE49" s="255">
        <f t="shared" si="3522"/>
        <v>5000</v>
      </c>
      <c r="JKF49" s="363"/>
      <c r="JKG49" s="255">
        <f t="shared" si="3523"/>
        <v>5000</v>
      </c>
      <c r="JKH49" s="363"/>
      <c r="JKI49" s="255">
        <f t="shared" si="3524"/>
        <v>5000</v>
      </c>
      <c r="JKJ49" s="363"/>
      <c r="JKK49" s="255">
        <f t="shared" si="3525"/>
        <v>5000</v>
      </c>
      <c r="JKL49" s="363"/>
      <c r="JKM49" s="255">
        <f t="shared" si="3526"/>
        <v>5000</v>
      </c>
      <c r="JKN49" s="363"/>
      <c r="JKO49" s="255">
        <f t="shared" si="3527"/>
        <v>5000</v>
      </c>
      <c r="JKP49" s="363"/>
      <c r="JKQ49" s="255">
        <f t="shared" si="3528"/>
        <v>5000</v>
      </c>
      <c r="JKR49" s="363"/>
      <c r="JKS49" s="255">
        <f t="shared" si="3529"/>
        <v>5000</v>
      </c>
      <c r="JKT49" s="363"/>
      <c r="JKU49" s="255">
        <f t="shared" si="3530"/>
        <v>5000</v>
      </c>
      <c r="JKV49" s="363"/>
      <c r="JKW49" s="255">
        <f t="shared" si="3531"/>
        <v>5000</v>
      </c>
      <c r="JKX49" s="363"/>
      <c r="JKY49" s="255">
        <f t="shared" si="3532"/>
        <v>5000</v>
      </c>
      <c r="JKZ49" s="363"/>
      <c r="JLA49" s="255">
        <f t="shared" si="3533"/>
        <v>5000</v>
      </c>
      <c r="JLB49" s="363"/>
      <c r="JLC49" s="255">
        <f t="shared" si="3534"/>
        <v>5000</v>
      </c>
      <c r="JLD49" s="363"/>
      <c r="JLE49" s="255">
        <f t="shared" si="3535"/>
        <v>5000</v>
      </c>
      <c r="JLF49" s="363"/>
      <c r="JLG49" s="255">
        <f t="shared" si="3536"/>
        <v>5000</v>
      </c>
      <c r="JLH49" s="363"/>
      <c r="JLI49" s="255">
        <f t="shared" si="3537"/>
        <v>5000</v>
      </c>
      <c r="JLJ49" s="363"/>
      <c r="JLK49" s="255">
        <f t="shared" si="3538"/>
        <v>5000</v>
      </c>
      <c r="JLL49" s="363"/>
      <c r="JLM49" s="255">
        <f t="shared" si="3539"/>
        <v>5000</v>
      </c>
      <c r="JLN49" s="363"/>
      <c r="JLO49" s="255">
        <f t="shared" si="3540"/>
        <v>5000</v>
      </c>
      <c r="JLP49" s="363"/>
      <c r="JLQ49" s="255">
        <f t="shared" si="3541"/>
        <v>5000</v>
      </c>
      <c r="JLR49" s="363"/>
      <c r="JLS49" s="255">
        <f t="shared" si="3542"/>
        <v>5000</v>
      </c>
      <c r="JLT49" s="363"/>
      <c r="JLU49" s="255">
        <f t="shared" si="3543"/>
        <v>5000</v>
      </c>
      <c r="JLV49" s="363"/>
      <c r="JLW49" s="255">
        <f t="shared" si="3544"/>
        <v>5000</v>
      </c>
      <c r="JLX49" s="363"/>
      <c r="JLY49" s="255">
        <f t="shared" si="3545"/>
        <v>5000</v>
      </c>
      <c r="JLZ49" s="363"/>
      <c r="JMA49" s="255">
        <f t="shared" si="3546"/>
        <v>5000</v>
      </c>
      <c r="JMB49" s="363"/>
      <c r="JMC49" s="255">
        <f t="shared" si="3547"/>
        <v>5000</v>
      </c>
      <c r="JMD49" s="363"/>
      <c r="JME49" s="255">
        <f t="shared" si="3548"/>
        <v>5000</v>
      </c>
      <c r="JMF49" s="363"/>
      <c r="JMG49" s="255">
        <f t="shared" si="3549"/>
        <v>5000</v>
      </c>
      <c r="JMH49" s="363"/>
      <c r="JMI49" s="255">
        <f t="shared" si="3550"/>
        <v>5000</v>
      </c>
      <c r="JMJ49" s="363"/>
      <c r="JMK49" s="255">
        <f t="shared" si="3551"/>
        <v>5000</v>
      </c>
      <c r="JML49" s="363"/>
      <c r="JMM49" s="255">
        <f t="shared" si="3552"/>
        <v>5000</v>
      </c>
      <c r="JMN49" s="363"/>
      <c r="JMO49" s="255">
        <f t="shared" si="3553"/>
        <v>5000</v>
      </c>
      <c r="JMP49" s="363"/>
      <c r="JMQ49" s="255">
        <f t="shared" si="3554"/>
        <v>5000</v>
      </c>
      <c r="JMR49" s="363"/>
      <c r="JMS49" s="255">
        <f t="shared" si="3555"/>
        <v>5000</v>
      </c>
      <c r="JMT49" s="363"/>
      <c r="JMU49" s="255">
        <f t="shared" si="3556"/>
        <v>5000</v>
      </c>
      <c r="JMV49" s="363"/>
      <c r="JMW49" s="255">
        <f t="shared" si="3557"/>
        <v>5000</v>
      </c>
      <c r="JMX49" s="363"/>
      <c r="JMY49" s="255">
        <f t="shared" si="3558"/>
        <v>5000</v>
      </c>
      <c r="JMZ49" s="363"/>
      <c r="JNA49" s="255">
        <f t="shared" si="3559"/>
        <v>5000</v>
      </c>
      <c r="JNB49" s="363"/>
      <c r="JNC49" s="255">
        <f t="shared" si="3560"/>
        <v>5000</v>
      </c>
      <c r="JND49" s="363"/>
      <c r="JNE49" s="255">
        <f t="shared" si="3561"/>
        <v>5000</v>
      </c>
      <c r="JNF49" s="363"/>
      <c r="JNG49" s="255">
        <f t="shared" si="3562"/>
        <v>5000</v>
      </c>
      <c r="JNH49" s="363"/>
      <c r="JNI49" s="255">
        <f t="shared" si="3563"/>
        <v>5000</v>
      </c>
      <c r="JNJ49" s="363"/>
      <c r="JNK49" s="255">
        <f t="shared" si="3564"/>
        <v>5000</v>
      </c>
      <c r="JNL49" s="363"/>
      <c r="JNM49" s="255">
        <f t="shared" si="3565"/>
        <v>5000</v>
      </c>
      <c r="JNN49" s="363"/>
      <c r="JNO49" s="255">
        <f t="shared" si="3566"/>
        <v>5000</v>
      </c>
      <c r="JNP49" s="363"/>
      <c r="JNQ49" s="255">
        <f t="shared" si="3567"/>
        <v>5000</v>
      </c>
      <c r="JNR49" s="363"/>
      <c r="JNS49" s="255">
        <f t="shared" si="3568"/>
        <v>5000</v>
      </c>
      <c r="JNT49" s="363"/>
      <c r="JNU49" s="255">
        <f t="shared" si="3569"/>
        <v>5000</v>
      </c>
      <c r="JNV49" s="363"/>
      <c r="JNW49" s="255">
        <f t="shared" si="3570"/>
        <v>5000</v>
      </c>
      <c r="JNX49" s="363"/>
      <c r="JNY49" s="255">
        <f t="shared" si="3571"/>
        <v>5000</v>
      </c>
      <c r="JNZ49" s="363"/>
      <c r="JOA49" s="255">
        <f t="shared" si="3572"/>
        <v>5000</v>
      </c>
      <c r="JOB49" s="363"/>
      <c r="JOC49" s="255">
        <f t="shared" si="3573"/>
        <v>5000</v>
      </c>
      <c r="JOD49" s="363"/>
      <c r="JOE49" s="255">
        <f t="shared" si="3574"/>
        <v>5000</v>
      </c>
      <c r="JOF49" s="363"/>
      <c r="JOG49" s="255">
        <f t="shared" si="3575"/>
        <v>5000</v>
      </c>
      <c r="JOH49" s="363"/>
      <c r="JOI49" s="255">
        <f t="shared" si="3576"/>
        <v>5000</v>
      </c>
      <c r="JOJ49" s="363"/>
      <c r="JOK49" s="255">
        <f t="shared" si="3577"/>
        <v>5000</v>
      </c>
      <c r="JOL49" s="363"/>
      <c r="JOM49" s="255">
        <f t="shared" si="3578"/>
        <v>5000</v>
      </c>
      <c r="JON49" s="363"/>
      <c r="JOO49" s="255">
        <f t="shared" si="3579"/>
        <v>5000</v>
      </c>
      <c r="JOP49" s="363"/>
      <c r="JOQ49" s="255">
        <f t="shared" si="3580"/>
        <v>5000</v>
      </c>
      <c r="JOR49" s="363"/>
      <c r="JOS49" s="255">
        <f t="shared" si="3581"/>
        <v>5000</v>
      </c>
      <c r="JOT49" s="363"/>
      <c r="JOU49" s="255">
        <f t="shared" si="3582"/>
        <v>5000</v>
      </c>
      <c r="JOV49" s="363"/>
      <c r="JOW49" s="255">
        <f t="shared" si="3583"/>
        <v>5000</v>
      </c>
      <c r="JOX49" s="363"/>
      <c r="JOY49" s="255">
        <f t="shared" si="3584"/>
        <v>5000</v>
      </c>
      <c r="JOZ49" s="363"/>
      <c r="JPA49" s="255">
        <f t="shared" si="3585"/>
        <v>5000</v>
      </c>
      <c r="JPB49" s="363"/>
      <c r="JPC49" s="255">
        <f t="shared" si="3586"/>
        <v>5000</v>
      </c>
      <c r="JPD49" s="363"/>
      <c r="JPE49" s="255">
        <f t="shared" si="3587"/>
        <v>5000</v>
      </c>
      <c r="JPF49" s="363"/>
      <c r="JPG49" s="255">
        <f t="shared" si="3588"/>
        <v>5000</v>
      </c>
      <c r="JPH49" s="363"/>
      <c r="JPI49" s="255">
        <f t="shared" si="3589"/>
        <v>5000</v>
      </c>
      <c r="JPJ49" s="363"/>
      <c r="JPK49" s="255">
        <f t="shared" si="3590"/>
        <v>5000</v>
      </c>
      <c r="JPL49" s="363"/>
      <c r="JPM49" s="255">
        <f t="shared" si="3591"/>
        <v>5000</v>
      </c>
      <c r="JPN49" s="363"/>
      <c r="JPO49" s="255">
        <f t="shared" si="3592"/>
        <v>5000</v>
      </c>
      <c r="JPP49" s="363"/>
      <c r="JPQ49" s="255">
        <f t="shared" si="3593"/>
        <v>5000</v>
      </c>
      <c r="JPR49" s="363"/>
      <c r="JPS49" s="255">
        <f t="shared" si="3594"/>
        <v>5000</v>
      </c>
      <c r="JPT49" s="363"/>
      <c r="JPU49" s="255">
        <f t="shared" si="3595"/>
        <v>5000</v>
      </c>
      <c r="JPV49" s="363"/>
      <c r="JPW49" s="255">
        <f t="shared" si="3596"/>
        <v>5000</v>
      </c>
      <c r="JPX49" s="363"/>
      <c r="JPY49" s="255">
        <f t="shared" si="3597"/>
        <v>5000</v>
      </c>
      <c r="JPZ49" s="363"/>
      <c r="JQA49" s="255">
        <f t="shared" si="3598"/>
        <v>5000</v>
      </c>
      <c r="JQB49" s="363"/>
      <c r="JQC49" s="255">
        <f t="shared" si="3599"/>
        <v>5000</v>
      </c>
      <c r="JQD49" s="363"/>
      <c r="JQE49" s="255">
        <f t="shared" si="3600"/>
        <v>5000</v>
      </c>
      <c r="JQF49" s="363"/>
      <c r="JQG49" s="255">
        <f t="shared" si="3601"/>
        <v>5000</v>
      </c>
      <c r="JQH49" s="363"/>
      <c r="JQI49" s="255">
        <f t="shared" si="3602"/>
        <v>5000</v>
      </c>
      <c r="JQJ49" s="363"/>
      <c r="JQK49" s="255">
        <f t="shared" si="3603"/>
        <v>5000</v>
      </c>
      <c r="JQL49" s="363"/>
      <c r="JQM49" s="255">
        <f t="shared" si="3604"/>
        <v>5000</v>
      </c>
      <c r="JQN49" s="363"/>
      <c r="JQO49" s="255">
        <f t="shared" si="3605"/>
        <v>5000</v>
      </c>
      <c r="JQP49" s="363"/>
      <c r="JQQ49" s="255">
        <f t="shared" si="3606"/>
        <v>5000</v>
      </c>
      <c r="JQR49" s="363"/>
      <c r="JQS49" s="255">
        <f t="shared" si="3607"/>
        <v>5000</v>
      </c>
      <c r="JQT49" s="363"/>
      <c r="JQU49" s="255">
        <f t="shared" si="3608"/>
        <v>5000</v>
      </c>
      <c r="JQV49" s="363"/>
      <c r="JQW49" s="255">
        <f t="shared" si="3609"/>
        <v>5000</v>
      </c>
      <c r="JQX49" s="363"/>
      <c r="JQY49" s="255">
        <f t="shared" si="3610"/>
        <v>5000</v>
      </c>
      <c r="JQZ49" s="363"/>
      <c r="JRA49" s="255">
        <f t="shared" si="3611"/>
        <v>5000</v>
      </c>
      <c r="JRB49" s="363"/>
      <c r="JRC49" s="255">
        <f t="shared" si="3612"/>
        <v>5000</v>
      </c>
      <c r="JRD49" s="363"/>
      <c r="JRE49" s="255">
        <f t="shared" si="3613"/>
        <v>5000</v>
      </c>
      <c r="JRF49" s="363"/>
      <c r="JRG49" s="255">
        <f t="shared" si="3614"/>
        <v>5000</v>
      </c>
      <c r="JRH49" s="363"/>
      <c r="JRI49" s="255">
        <f t="shared" si="3615"/>
        <v>5000</v>
      </c>
      <c r="JRJ49" s="363"/>
      <c r="JRK49" s="255">
        <f t="shared" si="3616"/>
        <v>5000</v>
      </c>
      <c r="JRL49" s="363"/>
      <c r="JRM49" s="255">
        <f t="shared" si="3617"/>
        <v>5000</v>
      </c>
      <c r="JRN49" s="363"/>
      <c r="JRO49" s="255">
        <f t="shared" si="3618"/>
        <v>5000</v>
      </c>
      <c r="JRP49" s="363"/>
      <c r="JRQ49" s="255">
        <f t="shared" si="3619"/>
        <v>5000</v>
      </c>
      <c r="JRR49" s="363"/>
      <c r="JRS49" s="255">
        <f t="shared" si="3620"/>
        <v>5000</v>
      </c>
      <c r="JRT49" s="363"/>
      <c r="JRU49" s="255">
        <f t="shared" si="3621"/>
        <v>5000</v>
      </c>
      <c r="JRV49" s="363"/>
      <c r="JRW49" s="255">
        <f t="shared" si="3622"/>
        <v>5000</v>
      </c>
      <c r="JRX49" s="363"/>
      <c r="JRY49" s="255">
        <f t="shared" si="3623"/>
        <v>5000</v>
      </c>
      <c r="JRZ49" s="363"/>
      <c r="JSA49" s="255">
        <f t="shared" si="3624"/>
        <v>5000</v>
      </c>
      <c r="JSB49" s="363"/>
      <c r="JSC49" s="255">
        <f t="shared" si="3625"/>
        <v>5000</v>
      </c>
      <c r="JSD49" s="363"/>
      <c r="JSE49" s="255">
        <f t="shared" si="3626"/>
        <v>5000</v>
      </c>
      <c r="JSF49" s="363"/>
      <c r="JSG49" s="255">
        <f t="shared" si="3627"/>
        <v>5000</v>
      </c>
      <c r="JSH49" s="363"/>
      <c r="JSI49" s="255">
        <f t="shared" si="3628"/>
        <v>5000</v>
      </c>
      <c r="JSJ49" s="363"/>
      <c r="JSK49" s="255">
        <f t="shared" si="3629"/>
        <v>5000</v>
      </c>
      <c r="JSL49" s="363"/>
      <c r="JSM49" s="255">
        <f t="shared" si="3630"/>
        <v>5000</v>
      </c>
      <c r="JSN49" s="363"/>
      <c r="JSO49" s="255">
        <f t="shared" si="3631"/>
        <v>5000</v>
      </c>
      <c r="JSP49" s="363"/>
      <c r="JSQ49" s="255">
        <f t="shared" si="3632"/>
        <v>5000</v>
      </c>
      <c r="JSR49" s="363"/>
      <c r="JSS49" s="255">
        <f t="shared" si="3633"/>
        <v>5000</v>
      </c>
      <c r="JST49" s="363"/>
      <c r="JSU49" s="255">
        <f t="shared" si="3634"/>
        <v>5000</v>
      </c>
      <c r="JSV49" s="363"/>
      <c r="JSW49" s="255">
        <f t="shared" si="3635"/>
        <v>5000</v>
      </c>
      <c r="JSX49" s="363"/>
      <c r="JSY49" s="255">
        <f t="shared" si="3636"/>
        <v>5000</v>
      </c>
      <c r="JSZ49" s="363"/>
      <c r="JTA49" s="255">
        <f t="shared" si="3637"/>
        <v>5000</v>
      </c>
      <c r="JTB49" s="363"/>
      <c r="JTC49" s="255">
        <f t="shared" si="3638"/>
        <v>5000</v>
      </c>
      <c r="JTD49" s="363"/>
      <c r="JTE49" s="255">
        <f t="shared" si="3639"/>
        <v>5000</v>
      </c>
      <c r="JTF49" s="363"/>
      <c r="JTG49" s="255">
        <f t="shared" si="3640"/>
        <v>5000</v>
      </c>
      <c r="JTH49" s="363"/>
      <c r="JTI49" s="255">
        <f t="shared" si="3641"/>
        <v>5000</v>
      </c>
      <c r="JTJ49" s="363"/>
      <c r="JTK49" s="255">
        <f t="shared" si="3642"/>
        <v>5000</v>
      </c>
      <c r="JTL49" s="363"/>
      <c r="JTM49" s="255">
        <f t="shared" si="3643"/>
        <v>5000</v>
      </c>
      <c r="JTN49" s="363"/>
      <c r="JTO49" s="255">
        <f t="shared" si="3644"/>
        <v>5000</v>
      </c>
      <c r="JTP49" s="363"/>
      <c r="JTQ49" s="255">
        <f t="shared" si="3645"/>
        <v>5000</v>
      </c>
      <c r="JTR49" s="363"/>
      <c r="JTS49" s="255">
        <f t="shared" si="3646"/>
        <v>5000</v>
      </c>
      <c r="JTT49" s="363"/>
      <c r="JTU49" s="255">
        <f t="shared" si="3647"/>
        <v>5000</v>
      </c>
      <c r="JTV49" s="363"/>
      <c r="JTW49" s="255">
        <f t="shared" si="3648"/>
        <v>5000</v>
      </c>
      <c r="JTX49" s="363"/>
      <c r="JTY49" s="255">
        <f t="shared" si="3649"/>
        <v>5000</v>
      </c>
      <c r="JTZ49" s="363"/>
      <c r="JUA49" s="255">
        <f t="shared" si="3650"/>
        <v>5000</v>
      </c>
      <c r="JUB49" s="363"/>
      <c r="JUC49" s="255">
        <f t="shared" si="3651"/>
        <v>5000</v>
      </c>
      <c r="JUD49" s="363"/>
      <c r="JUE49" s="255">
        <f t="shared" si="3652"/>
        <v>5000</v>
      </c>
      <c r="JUF49" s="363"/>
      <c r="JUG49" s="255">
        <f t="shared" si="3653"/>
        <v>5000</v>
      </c>
      <c r="JUH49" s="363"/>
      <c r="JUI49" s="255">
        <f t="shared" si="3654"/>
        <v>5000</v>
      </c>
      <c r="JUJ49" s="363"/>
      <c r="JUK49" s="255">
        <f t="shared" si="3655"/>
        <v>5000</v>
      </c>
      <c r="JUL49" s="363"/>
      <c r="JUM49" s="255">
        <f t="shared" si="3656"/>
        <v>5000</v>
      </c>
      <c r="JUN49" s="363"/>
      <c r="JUO49" s="255">
        <f t="shared" si="3657"/>
        <v>5000</v>
      </c>
      <c r="JUP49" s="363"/>
      <c r="JUQ49" s="255">
        <f t="shared" si="3658"/>
        <v>5000</v>
      </c>
      <c r="JUR49" s="363"/>
      <c r="JUS49" s="255">
        <f t="shared" si="3659"/>
        <v>5000</v>
      </c>
      <c r="JUT49" s="363"/>
      <c r="JUU49" s="255">
        <f t="shared" si="3660"/>
        <v>5000</v>
      </c>
      <c r="JUV49" s="363"/>
      <c r="JUW49" s="255">
        <f t="shared" si="3661"/>
        <v>5000</v>
      </c>
      <c r="JUX49" s="363"/>
      <c r="JUY49" s="255">
        <f t="shared" si="3662"/>
        <v>5000</v>
      </c>
      <c r="JUZ49" s="363"/>
      <c r="JVA49" s="255">
        <f t="shared" si="3663"/>
        <v>5000</v>
      </c>
      <c r="JVB49" s="363"/>
      <c r="JVC49" s="255">
        <f t="shared" si="3664"/>
        <v>5000</v>
      </c>
      <c r="JVD49" s="363"/>
      <c r="JVE49" s="255">
        <f t="shared" si="3665"/>
        <v>5000</v>
      </c>
      <c r="JVF49" s="363"/>
      <c r="JVG49" s="255">
        <f t="shared" si="3666"/>
        <v>5000</v>
      </c>
      <c r="JVH49" s="363"/>
      <c r="JVI49" s="255">
        <f t="shared" si="3667"/>
        <v>5000</v>
      </c>
      <c r="JVJ49" s="363"/>
      <c r="JVK49" s="255">
        <f t="shared" si="3668"/>
        <v>5000</v>
      </c>
      <c r="JVL49" s="363"/>
      <c r="JVM49" s="255">
        <f t="shared" si="3669"/>
        <v>5000</v>
      </c>
      <c r="JVN49" s="363"/>
      <c r="JVO49" s="255">
        <f t="shared" si="3670"/>
        <v>5000</v>
      </c>
      <c r="JVP49" s="363"/>
      <c r="JVQ49" s="255">
        <f t="shared" si="3671"/>
        <v>5000</v>
      </c>
      <c r="JVR49" s="363"/>
      <c r="JVS49" s="255">
        <f t="shared" si="3672"/>
        <v>5000</v>
      </c>
      <c r="JVT49" s="363"/>
      <c r="JVU49" s="255">
        <f t="shared" si="3673"/>
        <v>5000</v>
      </c>
      <c r="JVV49" s="363"/>
      <c r="JVW49" s="255">
        <f t="shared" si="3674"/>
        <v>5000</v>
      </c>
      <c r="JVX49" s="363"/>
      <c r="JVY49" s="255">
        <f t="shared" si="3675"/>
        <v>5000</v>
      </c>
      <c r="JVZ49" s="363"/>
      <c r="JWA49" s="255">
        <f t="shared" si="3676"/>
        <v>5000</v>
      </c>
      <c r="JWB49" s="363"/>
      <c r="JWC49" s="255">
        <f t="shared" si="3677"/>
        <v>5000</v>
      </c>
      <c r="JWD49" s="363"/>
      <c r="JWE49" s="255">
        <f t="shared" si="3678"/>
        <v>5000</v>
      </c>
      <c r="JWF49" s="363"/>
      <c r="JWG49" s="255">
        <f t="shared" si="3679"/>
        <v>5000</v>
      </c>
      <c r="JWH49" s="363"/>
      <c r="JWI49" s="255">
        <f t="shared" si="3680"/>
        <v>5000</v>
      </c>
      <c r="JWJ49" s="363"/>
      <c r="JWK49" s="255">
        <f t="shared" si="3681"/>
        <v>5000</v>
      </c>
      <c r="JWL49" s="363"/>
      <c r="JWM49" s="255">
        <f t="shared" si="3682"/>
        <v>5000</v>
      </c>
      <c r="JWN49" s="363"/>
      <c r="JWO49" s="255">
        <f t="shared" si="3683"/>
        <v>5000</v>
      </c>
      <c r="JWP49" s="363"/>
      <c r="JWQ49" s="255">
        <f t="shared" si="3684"/>
        <v>5000</v>
      </c>
      <c r="JWR49" s="363"/>
      <c r="JWS49" s="255">
        <f t="shared" si="3685"/>
        <v>5000</v>
      </c>
      <c r="JWT49" s="363"/>
      <c r="JWU49" s="255">
        <f t="shared" si="3686"/>
        <v>5000</v>
      </c>
      <c r="JWV49" s="363"/>
      <c r="JWW49" s="255">
        <f t="shared" si="3687"/>
        <v>5000</v>
      </c>
      <c r="JWX49" s="363"/>
      <c r="JWY49" s="255">
        <f t="shared" si="3688"/>
        <v>5000</v>
      </c>
      <c r="JWZ49" s="363"/>
      <c r="JXA49" s="255">
        <f t="shared" si="3689"/>
        <v>5000</v>
      </c>
      <c r="JXB49" s="363"/>
      <c r="JXC49" s="255">
        <f t="shared" si="3690"/>
        <v>5000</v>
      </c>
      <c r="JXD49" s="363"/>
      <c r="JXE49" s="255">
        <f t="shared" si="3691"/>
        <v>5000</v>
      </c>
      <c r="JXF49" s="363"/>
      <c r="JXG49" s="255">
        <f t="shared" si="3692"/>
        <v>5000</v>
      </c>
      <c r="JXH49" s="363"/>
      <c r="JXI49" s="255">
        <f t="shared" si="3693"/>
        <v>5000</v>
      </c>
      <c r="JXJ49" s="363"/>
      <c r="JXK49" s="255">
        <f t="shared" si="3694"/>
        <v>5000</v>
      </c>
      <c r="JXL49" s="363"/>
      <c r="JXM49" s="255">
        <f t="shared" si="3695"/>
        <v>5000</v>
      </c>
      <c r="JXN49" s="363"/>
      <c r="JXO49" s="255">
        <f t="shared" si="3696"/>
        <v>5000</v>
      </c>
      <c r="JXP49" s="363"/>
      <c r="JXQ49" s="255">
        <f t="shared" si="3697"/>
        <v>5000</v>
      </c>
      <c r="JXR49" s="363"/>
      <c r="JXS49" s="255">
        <f t="shared" si="3698"/>
        <v>5000</v>
      </c>
      <c r="JXT49" s="363"/>
      <c r="JXU49" s="255">
        <f t="shared" si="3699"/>
        <v>5000</v>
      </c>
      <c r="JXV49" s="363"/>
      <c r="JXW49" s="255">
        <f t="shared" si="3700"/>
        <v>5000</v>
      </c>
      <c r="JXX49" s="363"/>
      <c r="JXY49" s="255">
        <f t="shared" si="3701"/>
        <v>5000</v>
      </c>
      <c r="JXZ49" s="363"/>
      <c r="JYA49" s="255">
        <f t="shared" si="3702"/>
        <v>5000</v>
      </c>
      <c r="JYB49" s="363"/>
      <c r="JYC49" s="255">
        <f t="shared" si="3703"/>
        <v>5000</v>
      </c>
      <c r="JYD49" s="363"/>
      <c r="JYE49" s="255">
        <f t="shared" si="3704"/>
        <v>5000</v>
      </c>
      <c r="JYF49" s="363"/>
      <c r="JYG49" s="255">
        <f t="shared" si="3705"/>
        <v>5000</v>
      </c>
      <c r="JYH49" s="363"/>
      <c r="JYI49" s="255">
        <f t="shared" si="3706"/>
        <v>5000</v>
      </c>
      <c r="JYJ49" s="363"/>
      <c r="JYK49" s="255">
        <f t="shared" si="3707"/>
        <v>5000</v>
      </c>
      <c r="JYL49" s="363"/>
      <c r="JYM49" s="255">
        <f t="shared" si="3708"/>
        <v>5000</v>
      </c>
      <c r="JYN49" s="363"/>
      <c r="JYO49" s="255">
        <f t="shared" si="3709"/>
        <v>5000</v>
      </c>
      <c r="JYP49" s="363"/>
      <c r="JYQ49" s="255">
        <f t="shared" si="3710"/>
        <v>5000</v>
      </c>
      <c r="JYR49" s="363"/>
      <c r="JYS49" s="255">
        <f t="shared" si="3711"/>
        <v>5000</v>
      </c>
      <c r="JYT49" s="363"/>
      <c r="JYU49" s="255">
        <f t="shared" si="3712"/>
        <v>5000</v>
      </c>
      <c r="JYV49" s="363"/>
      <c r="JYW49" s="255">
        <f t="shared" si="3713"/>
        <v>5000</v>
      </c>
      <c r="JYX49" s="363"/>
      <c r="JYY49" s="255">
        <f t="shared" si="3714"/>
        <v>5000</v>
      </c>
      <c r="JYZ49" s="363"/>
      <c r="JZA49" s="255">
        <f t="shared" si="3715"/>
        <v>5000</v>
      </c>
      <c r="JZB49" s="363"/>
      <c r="JZC49" s="255">
        <f t="shared" si="3716"/>
        <v>5000</v>
      </c>
      <c r="JZD49" s="363"/>
      <c r="JZE49" s="255">
        <f t="shared" si="3717"/>
        <v>5000</v>
      </c>
      <c r="JZF49" s="363"/>
      <c r="JZG49" s="255">
        <f t="shared" si="3718"/>
        <v>5000</v>
      </c>
      <c r="JZH49" s="363"/>
      <c r="JZI49" s="255">
        <f t="shared" si="3719"/>
        <v>5000</v>
      </c>
      <c r="JZJ49" s="363"/>
      <c r="JZK49" s="255">
        <f t="shared" si="3720"/>
        <v>5000</v>
      </c>
      <c r="JZL49" s="363"/>
      <c r="JZM49" s="255">
        <f t="shared" si="3721"/>
        <v>5000</v>
      </c>
      <c r="JZN49" s="363"/>
      <c r="JZO49" s="255">
        <f t="shared" si="3722"/>
        <v>5000</v>
      </c>
      <c r="JZP49" s="363"/>
      <c r="JZQ49" s="255">
        <f t="shared" si="3723"/>
        <v>5000</v>
      </c>
      <c r="JZR49" s="363"/>
      <c r="JZS49" s="255">
        <f t="shared" si="3724"/>
        <v>5000</v>
      </c>
      <c r="JZT49" s="363"/>
      <c r="JZU49" s="255">
        <f t="shared" si="3725"/>
        <v>5000</v>
      </c>
      <c r="JZV49" s="363"/>
      <c r="JZW49" s="255">
        <f t="shared" si="3726"/>
        <v>5000</v>
      </c>
      <c r="JZX49" s="363"/>
      <c r="JZY49" s="255">
        <f t="shared" si="3727"/>
        <v>5000</v>
      </c>
      <c r="JZZ49" s="363"/>
      <c r="KAA49" s="255">
        <f t="shared" si="3728"/>
        <v>5000</v>
      </c>
      <c r="KAB49" s="363"/>
      <c r="KAC49" s="255">
        <f t="shared" si="3729"/>
        <v>5000</v>
      </c>
      <c r="KAD49" s="363"/>
      <c r="KAE49" s="255">
        <f t="shared" si="3730"/>
        <v>5000</v>
      </c>
      <c r="KAF49" s="363"/>
      <c r="KAG49" s="255">
        <f t="shared" si="3731"/>
        <v>5000</v>
      </c>
      <c r="KAH49" s="363"/>
      <c r="KAI49" s="255">
        <f t="shared" si="3732"/>
        <v>5000</v>
      </c>
      <c r="KAJ49" s="363"/>
      <c r="KAK49" s="255">
        <f t="shared" si="3733"/>
        <v>5000</v>
      </c>
      <c r="KAL49" s="363"/>
      <c r="KAM49" s="255">
        <f t="shared" si="3734"/>
        <v>5000</v>
      </c>
      <c r="KAN49" s="363"/>
      <c r="KAO49" s="255">
        <f t="shared" si="3735"/>
        <v>5000</v>
      </c>
      <c r="KAP49" s="363"/>
      <c r="KAQ49" s="255">
        <f t="shared" si="3736"/>
        <v>5000</v>
      </c>
      <c r="KAR49" s="363"/>
      <c r="KAS49" s="255">
        <f t="shared" si="3737"/>
        <v>5000</v>
      </c>
      <c r="KAT49" s="363"/>
      <c r="KAU49" s="255">
        <f t="shared" si="3738"/>
        <v>5000</v>
      </c>
      <c r="KAV49" s="363"/>
      <c r="KAW49" s="255">
        <f t="shared" si="3739"/>
        <v>5000</v>
      </c>
      <c r="KAX49" s="363"/>
      <c r="KAY49" s="255">
        <f t="shared" si="3740"/>
        <v>5000</v>
      </c>
      <c r="KAZ49" s="363"/>
      <c r="KBA49" s="255">
        <f t="shared" si="3741"/>
        <v>5000</v>
      </c>
      <c r="KBB49" s="363"/>
      <c r="KBC49" s="255">
        <f t="shared" si="3742"/>
        <v>5000</v>
      </c>
      <c r="KBD49" s="363"/>
      <c r="KBE49" s="255">
        <f t="shared" si="3743"/>
        <v>5000</v>
      </c>
      <c r="KBF49" s="363"/>
      <c r="KBG49" s="255">
        <f t="shared" si="3744"/>
        <v>5000</v>
      </c>
      <c r="KBH49" s="363"/>
      <c r="KBI49" s="255">
        <f t="shared" si="3745"/>
        <v>5000</v>
      </c>
      <c r="KBJ49" s="363"/>
      <c r="KBK49" s="255">
        <f t="shared" si="3746"/>
        <v>5000</v>
      </c>
      <c r="KBL49" s="363"/>
      <c r="KBM49" s="255">
        <f t="shared" si="3747"/>
        <v>5000</v>
      </c>
      <c r="KBN49" s="363"/>
      <c r="KBO49" s="255">
        <f t="shared" si="3748"/>
        <v>5000</v>
      </c>
      <c r="KBP49" s="363"/>
      <c r="KBQ49" s="255">
        <f t="shared" si="3749"/>
        <v>5000</v>
      </c>
      <c r="KBR49" s="363"/>
      <c r="KBS49" s="255">
        <f t="shared" si="3750"/>
        <v>5000</v>
      </c>
      <c r="KBT49" s="363"/>
      <c r="KBU49" s="255">
        <f t="shared" si="3751"/>
        <v>5000</v>
      </c>
      <c r="KBV49" s="363"/>
      <c r="KBW49" s="255">
        <f t="shared" si="3752"/>
        <v>5000</v>
      </c>
      <c r="KBX49" s="363"/>
      <c r="KBY49" s="255">
        <f t="shared" si="3753"/>
        <v>5000</v>
      </c>
      <c r="KBZ49" s="363"/>
      <c r="KCA49" s="255">
        <f t="shared" si="3754"/>
        <v>5000</v>
      </c>
      <c r="KCB49" s="363"/>
      <c r="KCC49" s="255">
        <f t="shared" si="3755"/>
        <v>5000</v>
      </c>
      <c r="KCD49" s="363"/>
      <c r="KCE49" s="255">
        <f t="shared" si="3756"/>
        <v>5000</v>
      </c>
      <c r="KCF49" s="363"/>
      <c r="KCG49" s="255">
        <f t="shared" si="3757"/>
        <v>5000</v>
      </c>
      <c r="KCH49" s="363"/>
      <c r="KCI49" s="255">
        <f t="shared" si="3758"/>
        <v>5000</v>
      </c>
      <c r="KCJ49" s="363"/>
      <c r="KCK49" s="255">
        <f t="shared" si="3759"/>
        <v>5000</v>
      </c>
      <c r="KCL49" s="363"/>
      <c r="KCM49" s="255">
        <f t="shared" si="3760"/>
        <v>5000</v>
      </c>
      <c r="KCN49" s="363"/>
      <c r="KCO49" s="255">
        <f t="shared" si="3761"/>
        <v>5000</v>
      </c>
      <c r="KCP49" s="363"/>
      <c r="KCQ49" s="255">
        <f t="shared" si="3762"/>
        <v>5000</v>
      </c>
      <c r="KCR49" s="363"/>
      <c r="KCS49" s="255">
        <f t="shared" si="3763"/>
        <v>5000</v>
      </c>
      <c r="KCT49" s="363"/>
      <c r="KCU49" s="255">
        <f t="shared" si="3764"/>
        <v>5000</v>
      </c>
      <c r="KCV49" s="363"/>
      <c r="KCW49" s="255">
        <f t="shared" si="3765"/>
        <v>5000</v>
      </c>
      <c r="KCX49" s="363"/>
      <c r="KCY49" s="255">
        <f t="shared" si="3766"/>
        <v>5000</v>
      </c>
      <c r="KCZ49" s="363"/>
      <c r="KDA49" s="255">
        <f t="shared" si="3767"/>
        <v>5000</v>
      </c>
      <c r="KDB49" s="363"/>
      <c r="KDC49" s="255">
        <f t="shared" si="3768"/>
        <v>5000</v>
      </c>
      <c r="KDD49" s="363"/>
      <c r="KDE49" s="255">
        <f t="shared" si="3769"/>
        <v>5000</v>
      </c>
      <c r="KDF49" s="363"/>
      <c r="KDG49" s="255">
        <f t="shared" si="3770"/>
        <v>5000</v>
      </c>
      <c r="KDH49" s="363"/>
      <c r="KDI49" s="255">
        <f t="shared" si="3771"/>
        <v>5000</v>
      </c>
      <c r="KDJ49" s="363"/>
      <c r="KDK49" s="255">
        <f t="shared" si="3772"/>
        <v>5000</v>
      </c>
      <c r="KDL49" s="363"/>
      <c r="KDM49" s="255">
        <f t="shared" si="3773"/>
        <v>5000</v>
      </c>
      <c r="KDN49" s="363"/>
      <c r="KDO49" s="255">
        <f t="shared" si="3774"/>
        <v>5000</v>
      </c>
      <c r="KDP49" s="363"/>
      <c r="KDQ49" s="255">
        <f t="shared" si="3775"/>
        <v>5000</v>
      </c>
      <c r="KDR49" s="363"/>
      <c r="KDS49" s="255">
        <f t="shared" si="3776"/>
        <v>5000</v>
      </c>
      <c r="KDT49" s="363"/>
      <c r="KDU49" s="255">
        <f t="shared" si="3777"/>
        <v>5000</v>
      </c>
      <c r="KDV49" s="363"/>
      <c r="KDW49" s="255">
        <f t="shared" si="3778"/>
        <v>5000</v>
      </c>
      <c r="KDX49" s="363"/>
      <c r="KDY49" s="255">
        <f t="shared" si="3779"/>
        <v>5000</v>
      </c>
      <c r="KDZ49" s="363"/>
      <c r="KEA49" s="255">
        <f t="shared" si="3780"/>
        <v>5000</v>
      </c>
      <c r="KEB49" s="363"/>
      <c r="KEC49" s="255">
        <f t="shared" si="3781"/>
        <v>5000</v>
      </c>
      <c r="KED49" s="363"/>
      <c r="KEE49" s="255">
        <f t="shared" si="3782"/>
        <v>5000</v>
      </c>
      <c r="KEF49" s="363"/>
      <c r="KEG49" s="255">
        <f t="shared" si="3783"/>
        <v>5000</v>
      </c>
      <c r="KEH49" s="363"/>
      <c r="KEI49" s="255">
        <f t="shared" si="3784"/>
        <v>5000</v>
      </c>
      <c r="KEJ49" s="363"/>
      <c r="KEK49" s="255">
        <f t="shared" si="3785"/>
        <v>5000</v>
      </c>
      <c r="KEL49" s="363"/>
      <c r="KEM49" s="255">
        <f t="shared" si="3786"/>
        <v>5000</v>
      </c>
      <c r="KEN49" s="363"/>
      <c r="KEO49" s="255">
        <f t="shared" si="3787"/>
        <v>5000</v>
      </c>
      <c r="KEP49" s="363"/>
      <c r="KEQ49" s="255">
        <f t="shared" si="3788"/>
        <v>5000</v>
      </c>
      <c r="KER49" s="363"/>
      <c r="KES49" s="255">
        <f t="shared" si="3789"/>
        <v>5000</v>
      </c>
      <c r="KET49" s="363"/>
      <c r="KEU49" s="255">
        <f t="shared" si="3790"/>
        <v>5000</v>
      </c>
      <c r="KEV49" s="363"/>
      <c r="KEW49" s="255">
        <f t="shared" si="3791"/>
        <v>5000</v>
      </c>
      <c r="KEX49" s="363"/>
      <c r="KEY49" s="255">
        <f t="shared" si="3792"/>
        <v>5000</v>
      </c>
      <c r="KEZ49" s="363"/>
      <c r="KFA49" s="255">
        <f t="shared" si="3793"/>
        <v>5000</v>
      </c>
      <c r="KFB49" s="363"/>
      <c r="KFC49" s="255">
        <f t="shared" si="3794"/>
        <v>5000</v>
      </c>
      <c r="KFD49" s="363"/>
      <c r="KFE49" s="255">
        <f t="shared" si="3795"/>
        <v>5000</v>
      </c>
      <c r="KFF49" s="363"/>
      <c r="KFG49" s="255">
        <f t="shared" si="3796"/>
        <v>5000</v>
      </c>
      <c r="KFH49" s="363"/>
      <c r="KFI49" s="255">
        <f t="shared" si="3797"/>
        <v>5000</v>
      </c>
      <c r="KFJ49" s="363"/>
      <c r="KFK49" s="255">
        <f t="shared" si="3798"/>
        <v>5000</v>
      </c>
      <c r="KFL49" s="363"/>
      <c r="KFM49" s="255">
        <f t="shared" si="3799"/>
        <v>5000</v>
      </c>
      <c r="KFN49" s="363"/>
      <c r="KFO49" s="255">
        <f t="shared" si="3800"/>
        <v>5000</v>
      </c>
      <c r="KFP49" s="363"/>
      <c r="KFQ49" s="255">
        <f t="shared" si="3801"/>
        <v>5000</v>
      </c>
      <c r="KFR49" s="363"/>
      <c r="KFS49" s="255">
        <f t="shared" si="3802"/>
        <v>5000</v>
      </c>
      <c r="KFT49" s="363"/>
      <c r="KFU49" s="255">
        <f t="shared" si="3803"/>
        <v>5000</v>
      </c>
      <c r="KFV49" s="363"/>
      <c r="KFW49" s="255">
        <f t="shared" si="3804"/>
        <v>5000</v>
      </c>
      <c r="KFX49" s="363"/>
      <c r="KFY49" s="255">
        <f t="shared" si="3805"/>
        <v>5000</v>
      </c>
      <c r="KFZ49" s="363"/>
      <c r="KGA49" s="255">
        <f t="shared" si="3806"/>
        <v>5000</v>
      </c>
      <c r="KGB49" s="363"/>
      <c r="KGC49" s="255">
        <f t="shared" si="3807"/>
        <v>5000</v>
      </c>
      <c r="KGD49" s="363"/>
      <c r="KGE49" s="255">
        <f t="shared" si="3808"/>
        <v>5000</v>
      </c>
      <c r="KGF49" s="363"/>
      <c r="KGG49" s="255">
        <f t="shared" si="3809"/>
        <v>5000</v>
      </c>
      <c r="KGH49" s="363"/>
      <c r="KGI49" s="255">
        <f t="shared" si="3810"/>
        <v>5000</v>
      </c>
      <c r="KGJ49" s="363"/>
      <c r="KGK49" s="255">
        <f t="shared" si="3811"/>
        <v>5000</v>
      </c>
      <c r="KGL49" s="363"/>
      <c r="KGM49" s="255">
        <f t="shared" si="3812"/>
        <v>5000</v>
      </c>
      <c r="KGN49" s="363"/>
      <c r="KGO49" s="255">
        <f t="shared" si="3813"/>
        <v>5000</v>
      </c>
      <c r="KGP49" s="363"/>
      <c r="KGQ49" s="255">
        <f t="shared" si="3814"/>
        <v>5000</v>
      </c>
      <c r="KGR49" s="363"/>
      <c r="KGS49" s="255">
        <f t="shared" si="3815"/>
        <v>5000</v>
      </c>
      <c r="KGT49" s="363"/>
      <c r="KGU49" s="255">
        <f t="shared" si="3816"/>
        <v>5000</v>
      </c>
      <c r="KGV49" s="363"/>
      <c r="KGW49" s="255">
        <f t="shared" si="3817"/>
        <v>5000</v>
      </c>
      <c r="KGX49" s="363"/>
      <c r="KGY49" s="255">
        <f t="shared" si="3818"/>
        <v>5000</v>
      </c>
      <c r="KGZ49" s="363"/>
      <c r="KHA49" s="255">
        <f t="shared" si="3819"/>
        <v>5000</v>
      </c>
      <c r="KHB49" s="363"/>
      <c r="KHC49" s="255">
        <f t="shared" si="3820"/>
        <v>5000</v>
      </c>
      <c r="KHD49" s="363"/>
      <c r="KHE49" s="255">
        <f t="shared" si="3821"/>
        <v>5000</v>
      </c>
      <c r="KHF49" s="363"/>
      <c r="KHG49" s="255">
        <f t="shared" si="3822"/>
        <v>5000</v>
      </c>
      <c r="KHH49" s="363"/>
      <c r="KHI49" s="255">
        <f t="shared" si="3823"/>
        <v>5000</v>
      </c>
      <c r="KHJ49" s="363"/>
      <c r="KHK49" s="255">
        <f t="shared" si="3824"/>
        <v>5000</v>
      </c>
      <c r="KHL49" s="363"/>
      <c r="KHM49" s="255">
        <f t="shared" si="3825"/>
        <v>5000</v>
      </c>
      <c r="KHN49" s="363"/>
      <c r="KHO49" s="255">
        <f t="shared" si="3826"/>
        <v>5000</v>
      </c>
      <c r="KHP49" s="363"/>
      <c r="KHQ49" s="255">
        <f t="shared" si="3827"/>
        <v>5000</v>
      </c>
      <c r="KHR49" s="363"/>
      <c r="KHS49" s="255">
        <f t="shared" si="3828"/>
        <v>5000</v>
      </c>
      <c r="KHT49" s="363"/>
      <c r="KHU49" s="255">
        <f t="shared" si="3829"/>
        <v>5000</v>
      </c>
      <c r="KHV49" s="363"/>
      <c r="KHW49" s="255">
        <f t="shared" si="3830"/>
        <v>5000</v>
      </c>
      <c r="KHX49" s="363"/>
      <c r="KHY49" s="255">
        <f t="shared" si="3831"/>
        <v>5000</v>
      </c>
      <c r="KHZ49" s="363"/>
      <c r="KIA49" s="255">
        <f t="shared" si="3832"/>
        <v>5000</v>
      </c>
      <c r="KIB49" s="363"/>
      <c r="KIC49" s="255">
        <f t="shared" si="3833"/>
        <v>5000</v>
      </c>
      <c r="KID49" s="363"/>
      <c r="KIE49" s="255">
        <f t="shared" si="3834"/>
        <v>5000</v>
      </c>
      <c r="KIF49" s="363"/>
      <c r="KIG49" s="255">
        <f t="shared" si="3835"/>
        <v>5000</v>
      </c>
      <c r="KIH49" s="363"/>
      <c r="KII49" s="255">
        <f t="shared" si="3836"/>
        <v>5000</v>
      </c>
      <c r="KIJ49" s="363"/>
      <c r="KIK49" s="255">
        <f t="shared" si="3837"/>
        <v>5000</v>
      </c>
      <c r="KIL49" s="363"/>
      <c r="KIM49" s="255">
        <f t="shared" si="3838"/>
        <v>5000</v>
      </c>
      <c r="KIN49" s="363"/>
      <c r="KIO49" s="255">
        <f t="shared" si="3839"/>
        <v>5000</v>
      </c>
      <c r="KIP49" s="363"/>
      <c r="KIQ49" s="255">
        <f t="shared" si="3840"/>
        <v>5000</v>
      </c>
      <c r="KIR49" s="363"/>
      <c r="KIS49" s="255">
        <f t="shared" si="3841"/>
        <v>5000</v>
      </c>
      <c r="KIT49" s="363"/>
      <c r="KIU49" s="255">
        <f t="shared" si="3842"/>
        <v>5000</v>
      </c>
      <c r="KIV49" s="363"/>
      <c r="KIW49" s="255">
        <f t="shared" si="3843"/>
        <v>5000</v>
      </c>
      <c r="KIX49" s="363"/>
      <c r="KIY49" s="255">
        <f t="shared" si="3844"/>
        <v>5000</v>
      </c>
      <c r="KIZ49" s="363"/>
      <c r="KJA49" s="255">
        <f t="shared" si="3845"/>
        <v>5000</v>
      </c>
      <c r="KJB49" s="363"/>
      <c r="KJC49" s="255">
        <f t="shared" si="3846"/>
        <v>5000</v>
      </c>
      <c r="KJD49" s="363"/>
      <c r="KJE49" s="255">
        <f t="shared" si="3847"/>
        <v>5000</v>
      </c>
      <c r="KJF49" s="363"/>
      <c r="KJG49" s="255">
        <f t="shared" si="3848"/>
        <v>5000</v>
      </c>
      <c r="KJH49" s="363"/>
      <c r="KJI49" s="255">
        <f t="shared" si="3849"/>
        <v>5000</v>
      </c>
      <c r="KJJ49" s="363"/>
      <c r="KJK49" s="255">
        <f t="shared" si="3850"/>
        <v>5000</v>
      </c>
      <c r="KJL49" s="363"/>
      <c r="KJM49" s="255">
        <f t="shared" si="3851"/>
        <v>5000</v>
      </c>
      <c r="KJN49" s="363"/>
      <c r="KJO49" s="255">
        <f t="shared" si="3852"/>
        <v>5000</v>
      </c>
      <c r="KJP49" s="363"/>
      <c r="KJQ49" s="255">
        <f t="shared" si="3853"/>
        <v>5000</v>
      </c>
      <c r="KJR49" s="363"/>
      <c r="KJS49" s="255">
        <f t="shared" si="3854"/>
        <v>5000</v>
      </c>
      <c r="KJT49" s="363"/>
      <c r="KJU49" s="255">
        <f t="shared" si="3855"/>
        <v>5000</v>
      </c>
      <c r="KJV49" s="363"/>
      <c r="KJW49" s="255">
        <f t="shared" si="3856"/>
        <v>5000</v>
      </c>
      <c r="KJX49" s="363"/>
      <c r="KJY49" s="255">
        <f t="shared" si="3857"/>
        <v>5000</v>
      </c>
      <c r="KJZ49" s="363"/>
      <c r="KKA49" s="255">
        <f t="shared" si="3858"/>
        <v>5000</v>
      </c>
      <c r="KKB49" s="363"/>
      <c r="KKC49" s="255">
        <f t="shared" si="3859"/>
        <v>5000</v>
      </c>
      <c r="KKD49" s="363"/>
      <c r="KKE49" s="255">
        <f t="shared" si="3860"/>
        <v>5000</v>
      </c>
      <c r="KKF49" s="363"/>
      <c r="KKG49" s="255">
        <f t="shared" si="3861"/>
        <v>5000</v>
      </c>
      <c r="KKH49" s="363"/>
      <c r="KKI49" s="255">
        <f t="shared" si="3862"/>
        <v>5000</v>
      </c>
      <c r="KKJ49" s="363"/>
      <c r="KKK49" s="255">
        <f t="shared" si="3863"/>
        <v>5000</v>
      </c>
      <c r="KKL49" s="363"/>
      <c r="KKM49" s="255">
        <f t="shared" si="3864"/>
        <v>5000</v>
      </c>
      <c r="KKN49" s="363"/>
      <c r="KKO49" s="255">
        <f t="shared" si="3865"/>
        <v>5000</v>
      </c>
      <c r="KKP49" s="363"/>
      <c r="KKQ49" s="255">
        <f t="shared" si="3866"/>
        <v>5000</v>
      </c>
      <c r="KKR49" s="363"/>
      <c r="KKS49" s="255">
        <f t="shared" si="3867"/>
        <v>5000</v>
      </c>
      <c r="KKT49" s="363"/>
      <c r="KKU49" s="255">
        <f t="shared" si="3868"/>
        <v>5000</v>
      </c>
      <c r="KKV49" s="363"/>
      <c r="KKW49" s="255">
        <f t="shared" si="3869"/>
        <v>5000</v>
      </c>
      <c r="KKX49" s="363"/>
      <c r="KKY49" s="255">
        <f t="shared" si="3870"/>
        <v>5000</v>
      </c>
      <c r="KKZ49" s="363"/>
      <c r="KLA49" s="255">
        <f t="shared" si="3871"/>
        <v>5000</v>
      </c>
      <c r="KLB49" s="363"/>
      <c r="KLC49" s="255">
        <f t="shared" si="3872"/>
        <v>5000</v>
      </c>
      <c r="KLD49" s="363"/>
      <c r="KLE49" s="255">
        <f t="shared" si="3873"/>
        <v>5000</v>
      </c>
      <c r="KLF49" s="363"/>
      <c r="KLG49" s="255">
        <f t="shared" si="3874"/>
        <v>5000</v>
      </c>
      <c r="KLH49" s="363"/>
      <c r="KLI49" s="255">
        <f t="shared" si="3875"/>
        <v>5000</v>
      </c>
      <c r="KLJ49" s="363"/>
      <c r="KLK49" s="255">
        <f t="shared" si="3876"/>
        <v>5000</v>
      </c>
      <c r="KLL49" s="363"/>
      <c r="KLM49" s="255">
        <f t="shared" si="3877"/>
        <v>5000</v>
      </c>
      <c r="KLN49" s="363"/>
      <c r="KLO49" s="255">
        <f t="shared" si="3878"/>
        <v>5000</v>
      </c>
      <c r="KLP49" s="363"/>
      <c r="KLQ49" s="255">
        <f t="shared" si="3879"/>
        <v>5000</v>
      </c>
      <c r="KLR49" s="363"/>
      <c r="KLS49" s="255">
        <f t="shared" si="3880"/>
        <v>5000</v>
      </c>
      <c r="KLT49" s="363"/>
      <c r="KLU49" s="255">
        <f t="shared" si="3881"/>
        <v>5000</v>
      </c>
      <c r="KLV49" s="363"/>
      <c r="KLW49" s="255">
        <f t="shared" si="3882"/>
        <v>5000</v>
      </c>
      <c r="KLX49" s="363"/>
      <c r="KLY49" s="255">
        <f t="shared" si="3883"/>
        <v>5000</v>
      </c>
      <c r="KLZ49" s="363"/>
      <c r="KMA49" s="255">
        <f t="shared" si="3884"/>
        <v>5000</v>
      </c>
      <c r="KMB49" s="363"/>
      <c r="KMC49" s="255">
        <f t="shared" si="3885"/>
        <v>5000</v>
      </c>
      <c r="KMD49" s="363"/>
      <c r="KME49" s="255">
        <f t="shared" si="3886"/>
        <v>5000</v>
      </c>
      <c r="KMF49" s="363"/>
      <c r="KMG49" s="255">
        <f t="shared" si="3887"/>
        <v>5000</v>
      </c>
      <c r="KMH49" s="363"/>
      <c r="KMI49" s="255">
        <f t="shared" si="3888"/>
        <v>5000</v>
      </c>
      <c r="KMJ49" s="363"/>
      <c r="KMK49" s="255">
        <f t="shared" si="3889"/>
        <v>5000</v>
      </c>
      <c r="KML49" s="363"/>
      <c r="KMM49" s="255">
        <f t="shared" si="3890"/>
        <v>5000</v>
      </c>
      <c r="KMN49" s="363"/>
      <c r="KMO49" s="255">
        <f t="shared" si="3891"/>
        <v>5000</v>
      </c>
      <c r="KMP49" s="363"/>
      <c r="KMQ49" s="255">
        <f t="shared" si="3892"/>
        <v>5000</v>
      </c>
      <c r="KMR49" s="363"/>
      <c r="KMS49" s="255">
        <f t="shared" si="3893"/>
        <v>5000</v>
      </c>
      <c r="KMT49" s="363"/>
      <c r="KMU49" s="255">
        <f t="shared" si="3894"/>
        <v>5000</v>
      </c>
      <c r="KMV49" s="363"/>
      <c r="KMW49" s="255">
        <f t="shared" si="3895"/>
        <v>5000</v>
      </c>
      <c r="KMX49" s="363"/>
      <c r="KMY49" s="255">
        <f t="shared" si="3896"/>
        <v>5000</v>
      </c>
      <c r="KMZ49" s="363"/>
      <c r="KNA49" s="255">
        <f t="shared" si="3897"/>
        <v>5000</v>
      </c>
      <c r="KNB49" s="363"/>
      <c r="KNC49" s="255">
        <f t="shared" si="3898"/>
        <v>5000</v>
      </c>
      <c r="KND49" s="363"/>
      <c r="KNE49" s="255">
        <f t="shared" si="3899"/>
        <v>5000</v>
      </c>
      <c r="KNF49" s="363"/>
      <c r="KNG49" s="255">
        <f t="shared" si="3900"/>
        <v>5000</v>
      </c>
      <c r="KNH49" s="363"/>
      <c r="KNI49" s="255">
        <f t="shared" si="3901"/>
        <v>5000</v>
      </c>
      <c r="KNJ49" s="363"/>
      <c r="KNK49" s="255">
        <f t="shared" si="3902"/>
        <v>5000</v>
      </c>
      <c r="KNL49" s="363"/>
      <c r="KNM49" s="255">
        <f t="shared" si="3903"/>
        <v>5000</v>
      </c>
      <c r="KNN49" s="363"/>
      <c r="KNO49" s="255">
        <f t="shared" si="3904"/>
        <v>5000</v>
      </c>
      <c r="KNP49" s="363"/>
      <c r="KNQ49" s="255">
        <f t="shared" si="3905"/>
        <v>5000</v>
      </c>
      <c r="KNR49" s="363"/>
      <c r="KNS49" s="255">
        <f t="shared" si="3906"/>
        <v>5000</v>
      </c>
      <c r="KNT49" s="363"/>
      <c r="KNU49" s="255">
        <f t="shared" si="3907"/>
        <v>5000</v>
      </c>
      <c r="KNV49" s="363"/>
      <c r="KNW49" s="255">
        <f t="shared" si="3908"/>
        <v>5000</v>
      </c>
      <c r="KNX49" s="363"/>
      <c r="KNY49" s="255">
        <f t="shared" si="3909"/>
        <v>5000</v>
      </c>
      <c r="KNZ49" s="363"/>
      <c r="KOA49" s="255">
        <f t="shared" si="3910"/>
        <v>5000</v>
      </c>
      <c r="KOB49" s="363"/>
      <c r="KOC49" s="255">
        <f t="shared" si="3911"/>
        <v>5000</v>
      </c>
      <c r="KOD49" s="363"/>
      <c r="KOE49" s="255">
        <f t="shared" si="3912"/>
        <v>5000</v>
      </c>
      <c r="KOF49" s="363"/>
      <c r="KOG49" s="255">
        <f t="shared" si="3913"/>
        <v>5000</v>
      </c>
      <c r="KOH49" s="363"/>
      <c r="KOI49" s="255">
        <f t="shared" si="3914"/>
        <v>5000</v>
      </c>
      <c r="KOJ49" s="363"/>
      <c r="KOK49" s="255">
        <f t="shared" si="3915"/>
        <v>5000</v>
      </c>
      <c r="KOL49" s="363"/>
      <c r="KOM49" s="255">
        <f t="shared" si="3916"/>
        <v>5000</v>
      </c>
      <c r="KON49" s="363"/>
      <c r="KOO49" s="255">
        <f t="shared" si="3917"/>
        <v>5000</v>
      </c>
      <c r="KOP49" s="363"/>
      <c r="KOQ49" s="255">
        <f t="shared" si="3918"/>
        <v>5000</v>
      </c>
      <c r="KOR49" s="363"/>
      <c r="KOS49" s="255">
        <f t="shared" si="3919"/>
        <v>5000</v>
      </c>
      <c r="KOT49" s="363"/>
      <c r="KOU49" s="255">
        <f t="shared" si="3920"/>
        <v>5000</v>
      </c>
      <c r="KOV49" s="363"/>
      <c r="KOW49" s="255">
        <f t="shared" si="3921"/>
        <v>5000</v>
      </c>
      <c r="KOX49" s="363"/>
      <c r="KOY49" s="255">
        <f t="shared" si="3922"/>
        <v>5000</v>
      </c>
      <c r="KOZ49" s="363"/>
      <c r="KPA49" s="255">
        <f t="shared" si="3923"/>
        <v>5000</v>
      </c>
      <c r="KPB49" s="363"/>
      <c r="KPC49" s="255">
        <f t="shared" si="3924"/>
        <v>5000</v>
      </c>
      <c r="KPD49" s="363"/>
      <c r="KPE49" s="255">
        <f t="shared" si="3925"/>
        <v>5000</v>
      </c>
      <c r="KPF49" s="363"/>
      <c r="KPG49" s="255">
        <f t="shared" si="3926"/>
        <v>5000</v>
      </c>
      <c r="KPH49" s="363"/>
      <c r="KPI49" s="255">
        <f t="shared" si="3927"/>
        <v>5000</v>
      </c>
      <c r="KPJ49" s="363"/>
      <c r="KPK49" s="255">
        <f t="shared" si="3928"/>
        <v>5000</v>
      </c>
      <c r="KPL49" s="363"/>
      <c r="KPM49" s="255">
        <f t="shared" si="3929"/>
        <v>5000</v>
      </c>
      <c r="KPN49" s="363"/>
      <c r="KPO49" s="255">
        <f t="shared" si="3930"/>
        <v>5000</v>
      </c>
      <c r="KPP49" s="363"/>
      <c r="KPQ49" s="255">
        <f t="shared" si="3931"/>
        <v>5000</v>
      </c>
      <c r="KPR49" s="363"/>
      <c r="KPS49" s="255">
        <f t="shared" si="3932"/>
        <v>5000</v>
      </c>
      <c r="KPT49" s="363"/>
      <c r="KPU49" s="255">
        <f t="shared" si="3933"/>
        <v>5000</v>
      </c>
      <c r="KPV49" s="363"/>
      <c r="KPW49" s="255">
        <f t="shared" si="3934"/>
        <v>5000</v>
      </c>
      <c r="KPX49" s="363"/>
      <c r="KPY49" s="255">
        <f t="shared" si="3935"/>
        <v>5000</v>
      </c>
      <c r="KPZ49" s="363"/>
      <c r="KQA49" s="255">
        <f t="shared" si="3936"/>
        <v>5000</v>
      </c>
      <c r="KQB49" s="363"/>
      <c r="KQC49" s="255">
        <f t="shared" si="3937"/>
        <v>5000</v>
      </c>
      <c r="KQD49" s="363"/>
      <c r="KQE49" s="255">
        <f t="shared" si="3938"/>
        <v>5000</v>
      </c>
      <c r="KQF49" s="363"/>
      <c r="KQG49" s="255">
        <f t="shared" si="3939"/>
        <v>5000</v>
      </c>
      <c r="KQH49" s="363"/>
      <c r="KQI49" s="255">
        <f t="shared" si="3940"/>
        <v>5000</v>
      </c>
      <c r="KQJ49" s="363"/>
      <c r="KQK49" s="255">
        <f t="shared" si="3941"/>
        <v>5000</v>
      </c>
      <c r="KQL49" s="363"/>
      <c r="KQM49" s="255">
        <f t="shared" si="3942"/>
        <v>5000</v>
      </c>
      <c r="KQN49" s="363"/>
      <c r="KQO49" s="255">
        <f t="shared" si="3943"/>
        <v>5000</v>
      </c>
      <c r="KQP49" s="363"/>
      <c r="KQQ49" s="255">
        <f t="shared" si="3944"/>
        <v>5000</v>
      </c>
      <c r="KQR49" s="363"/>
      <c r="KQS49" s="255">
        <f t="shared" si="3945"/>
        <v>5000</v>
      </c>
      <c r="KQT49" s="363"/>
      <c r="KQU49" s="255">
        <f t="shared" si="3946"/>
        <v>5000</v>
      </c>
      <c r="KQV49" s="363"/>
      <c r="KQW49" s="255">
        <f t="shared" si="3947"/>
        <v>5000</v>
      </c>
      <c r="KQX49" s="363"/>
      <c r="KQY49" s="255">
        <f t="shared" si="3948"/>
        <v>5000</v>
      </c>
      <c r="KQZ49" s="363"/>
      <c r="KRA49" s="255">
        <f t="shared" si="3949"/>
        <v>5000</v>
      </c>
      <c r="KRB49" s="363"/>
      <c r="KRC49" s="255">
        <f t="shared" si="3950"/>
        <v>5000</v>
      </c>
      <c r="KRD49" s="363"/>
      <c r="KRE49" s="255">
        <f t="shared" si="3951"/>
        <v>5000</v>
      </c>
      <c r="KRF49" s="363"/>
      <c r="KRG49" s="255">
        <f t="shared" si="3952"/>
        <v>5000</v>
      </c>
      <c r="KRH49" s="363"/>
      <c r="KRI49" s="255">
        <f t="shared" si="3953"/>
        <v>5000</v>
      </c>
      <c r="KRJ49" s="363"/>
      <c r="KRK49" s="255">
        <f t="shared" si="3954"/>
        <v>5000</v>
      </c>
      <c r="KRL49" s="363"/>
      <c r="KRM49" s="255">
        <f t="shared" si="3955"/>
        <v>5000</v>
      </c>
      <c r="KRN49" s="363"/>
      <c r="KRO49" s="255">
        <f t="shared" si="3956"/>
        <v>5000</v>
      </c>
      <c r="KRP49" s="363"/>
      <c r="KRQ49" s="255">
        <f t="shared" si="3957"/>
        <v>5000</v>
      </c>
      <c r="KRR49" s="363"/>
      <c r="KRS49" s="255">
        <f t="shared" si="3958"/>
        <v>5000</v>
      </c>
      <c r="KRT49" s="363"/>
      <c r="KRU49" s="255">
        <f t="shared" si="3959"/>
        <v>5000</v>
      </c>
      <c r="KRV49" s="363"/>
      <c r="KRW49" s="255">
        <f t="shared" si="3960"/>
        <v>5000</v>
      </c>
      <c r="KRX49" s="363"/>
      <c r="KRY49" s="255">
        <f t="shared" si="3961"/>
        <v>5000</v>
      </c>
      <c r="KRZ49" s="363"/>
      <c r="KSA49" s="255">
        <f t="shared" si="3962"/>
        <v>5000</v>
      </c>
      <c r="KSB49" s="363"/>
      <c r="KSC49" s="255">
        <f t="shared" si="3963"/>
        <v>5000</v>
      </c>
      <c r="KSD49" s="363"/>
      <c r="KSE49" s="255">
        <f t="shared" si="3964"/>
        <v>5000</v>
      </c>
      <c r="KSF49" s="363"/>
      <c r="KSG49" s="255">
        <f t="shared" si="3965"/>
        <v>5000</v>
      </c>
      <c r="KSH49" s="363"/>
      <c r="KSI49" s="255">
        <f t="shared" si="3966"/>
        <v>5000</v>
      </c>
      <c r="KSJ49" s="363"/>
      <c r="KSK49" s="255">
        <f t="shared" si="3967"/>
        <v>5000</v>
      </c>
      <c r="KSL49" s="363"/>
      <c r="KSM49" s="255">
        <f t="shared" si="3968"/>
        <v>5000</v>
      </c>
      <c r="KSN49" s="363"/>
      <c r="KSO49" s="255">
        <f t="shared" si="3969"/>
        <v>5000</v>
      </c>
      <c r="KSP49" s="363"/>
      <c r="KSQ49" s="255">
        <f t="shared" si="3970"/>
        <v>5000</v>
      </c>
      <c r="KSR49" s="363"/>
      <c r="KSS49" s="255">
        <f t="shared" si="3971"/>
        <v>5000</v>
      </c>
      <c r="KST49" s="363"/>
      <c r="KSU49" s="255">
        <f t="shared" si="3972"/>
        <v>5000</v>
      </c>
      <c r="KSV49" s="363"/>
      <c r="KSW49" s="255">
        <f t="shared" si="3973"/>
        <v>5000</v>
      </c>
      <c r="KSX49" s="363"/>
      <c r="KSY49" s="255">
        <f t="shared" si="3974"/>
        <v>5000</v>
      </c>
      <c r="KSZ49" s="363"/>
      <c r="KTA49" s="255">
        <f t="shared" si="3975"/>
        <v>5000</v>
      </c>
      <c r="KTB49" s="363"/>
      <c r="KTC49" s="255">
        <f t="shared" si="3976"/>
        <v>5000</v>
      </c>
      <c r="KTD49" s="363"/>
      <c r="KTE49" s="255">
        <f t="shared" si="3977"/>
        <v>5000</v>
      </c>
      <c r="KTF49" s="363"/>
      <c r="KTG49" s="255">
        <f t="shared" si="3978"/>
        <v>5000</v>
      </c>
      <c r="KTH49" s="363"/>
      <c r="KTI49" s="255">
        <f t="shared" si="3979"/>
        <v>5000</v>
      </c>
      <c r="KTJ49" s="363"/>
      <c r="KTK49" s="255">
        <f t="shared" si="3980"/>
        <v>5000</v>
      </c>
      <c r="KTL49" s="363"/>
      <c r="KTM49" s="255">
        <f t="shared" si="3981"/>
        <v>5000</v>
      </c>
      <c r="KTN49" s="363"/>
      <c r="KTO49" s="255">
        <f t="shared" si="3982"/>
        <v>5000</v>
      </c>
      <c r="KTP49" s="363"/>
      <c r="KTQ49" s="255">
        <f t="shared" si="3983"/>
        <v>5000</v>
      </c>
      <c r="KTR49" s="363"/>
      <c r="KTS49" s="255">
        <f t="shared" si="3984"/>
        <v>5000</v>
      </c>
      <c r="KTT49" s="363"/>
      <c r="KTU49" s="255">
        <f t="shared" si="3985"/>
        <v>5000</v>
      </c>
      <c r="KTV49" s="363"/>
      <c r="KTW49" s="255">
        <f t="shared" si="3986"/>
        <v>5000</v>
      </c>
      <c r="KTX49" s="363"/>
      <c r="KTY49" s="255">
        <f t="shared" si="3987"/>
        <v>5000</v>
      </c>
      <c r="KTZ49" s="363"/>
      <c r="KUA49" s="255">
        <f t="shared" si="3988"/>
        <v>5000</v>
      </c>
      <c r="KUB49" s="363"/>
      <c r="KUC49" s="255">
        <f t="shared" si="3989"/>
        <v>5000</v>
      </c>
      <c r="KUD49" s="363"/>
      <c r="KUE49" s="255">
        <f t="shared" si="3990"/>
        <v>5000</v>
      </c>
      <c r="KUF49" s="363"/>
      <c r="KUG49" s="255">
        <f t="shared" si="3991"/>
        <v>5000</v>
      </c>
      <c r="KUH49" s="363"/>
      <c r="KUI49" s="255">
        <f t="shared" si="3992"/>
        <v>5000</v>
      </c>
      <c r="KUJ49" s="363"/>
      <c r="KUK49" s="255">
        <f t="shared" si="3993"/>
        <v>5000</v>
      </c>
      <c r="KUL49" s="363"/>
      <c r="KUM49" s="255">
        <f t="shared" si="3994"/>
        <v>5000</v>
      </c>
      <c r="KUN49" s="363"/>
      <c r="KUO49" s="255">
        <f t="shared" si="3995"/>
        <v>5000</v>
      </c>
      <c r="KUP49" s="363"/>
      <c r="KUQ49" s="255">
        <f t="shared" si="3996"/>
        <v>5000</v>
      </c>
      <c r="KUR49" s="363"/>
      <c r="KUS49" s="255">
        <f t="shared" si="3997"/>
        <v>5000</v>
      </c>
      <c r="KUT49" s="363"/>
      <c r="KUU49" s="255">
        <f t="shared" si="3998"/>
        <v>5000</v>
      </c>
      <c r="KUV49" s="363"/>
      <c r="KUW49" s="255">
        <f t="shared" si="3999"/>
        <v>5000</v>
      </c>
      <c r="KUX49" s="363"/>
      <c r="KUY49" s="255">
        <f t="shared" si="4000"/>
        <v>5000</v>
      </c>
      <c r="KUZ49" s="363"/>
      <c r="KVA49" s="255">
        <f t="shared" si="4001"/>
        <v>5000</v>
      </c>
      <c r="KVB49" s="363"/>
      <c r="KVC49" s="255">
        <f t="shared" si="4002"/>
        <v>5000</v>
      </c>
      <c r="KVD49" s="363"/>
      <c r="KVE49" s="255">
        <f t="shared" si="4003"/>
        <v>5000</v>
      </c>
      <c r="KVF49" s="363"/>
      <c r="KVG49" s="255">
        <f t="shared" si="4004"/>
        <v>5000</v>
      </c>
      <c r="KVH49" s="363"/>
      <c r="KVI49" s="255">
        <f t="shared" si="4005"/>
        <v>5000</v>
      </c>
      <c r="KVJ49" s="363"/>
      <c r="KVK49" s="255">
        <f t="shared" si="4006"/>
        <v>5000</v>
      </c>
      <c r="KVL49" s="363"/>
      <c r="KVM49" s="255">
        <f t="shared" si="4007"/>
        <v>5000</v>
      </c>
      <c r="KVN49" s="363"/>
      <c r="KVO49" s="255">
        <f t="shared" si="4008"/>
        <v>5000</v>
      </c>
      <c r="KVP49" s="363"/>
      <c r="KVQ49" s="255">
        <f t="shared" si="4009"/>
        <v>5000</v>
      </c>
      <c r="KVR49" s="363"/>
      <c r="KVS49" s="255">
        <f t="shared" si="4010"/>
        <v>5000</v>
      </c>
      <c r="KVT49" s="363"/>
      <c r="KVU49" s="255">
        <f t="shared" si="4011"/>
        <v>5000</v>
      </c>
      <c r="KVV49" s="363"/>
      <c r="KVW49" s="255">
        <f t="shared" si="4012"/>
        <v>5000</v>
      </c>
      <c r="KVX49" s="363"/>
      <c r="KVY49" s="255">
        <f t="shared" si="4013"/>
        <v>5000</v>
      </c>
      <c r="KVZ49" s="363"/>
      <c r="KWA49" s="255">
        <f t="shared" si="4014"/>
        <v>5000</v>
      </c>
      <c r="KWB49" s="363"/>
      <c r="KWC49" s="255">
        <f t="shared" si="4015"/>
        <v>5000</v>
      </c>
      <c r="KWD49" s="363"/>
      <c r="KWE49" s="255">
        <f t="shared" si="4016"/>
        <v>5000</v>
      </c>
      <c r="KWF49" s="363"/>
      <c r="KWG49" s="255">
        <f t="shared" si="4017"/>
        <v>5000</v>
      </c>
      <c r="KWH49" s="363"/>
      <c r="KWI49" s="255">
        <f t="shared" si="4018"/>
        <v>5000</v>
      </c>
      <c r="KWJ49" s="363"/>
      <c r="KWK49" s="255">
        <f t="shared" si="4019"/>
        <v>5000</v>
      </c>
      <c r="KWL49" s="363"/>
      <c r="KWM49" s="255">
        <f t="shared" si="4020"/>
        <v>5000</v>
      </c>
      <c r="KWN49" s="363"/>
      <c r="KWO49" s="255">
        <f t="shared" si="4021"/>
        <v>5000</v>
      </c>
      <c r="KWP49" s="363"/>
      <c r="KWQ49" s="255">
        <f t="shared" si="4022"/>
        <v>5000</v>
      </c>
      <c r="KWR49" s="363"/>
      <c r="KWS49" s="255">
        <f t="shared" si="4023"/>
        <v>5000</v>
      </c>
      <c r="KWT49" s="363"/>
      <c r="KWU49" s="255">
        <f t="shared" si="4024"/>
        <v>5000</v>
      </c>
      <c r="KWV49" s="363"/>
      <c r="KWW49" s="255">
        <f t="shared" si="4025"/>
        <v>5000</v>
      </c>
      <c r="KWX49" s="363"/>
      <c r="KWY49" s="255">
        <f t="shared" si="4026"/>
        <v>5000</v>
      </c>
      <c r="KWZ49" s="363"/>
      <c r="KXA49" s="255">
        <f t="shared" si="4027"/>
        <v>5000</v>
      </c>
      <c r="KXB49" s="363"/>
      <c r="KXC49" s="255">
        <f t="shared" si="4028"/>
        <v>5000</v>
      </c>
      <c r="KXD49" s="363"/>
      <c r="KXE49" s="255">
        <f t="shared" si="4029"/>
        <v>5000</v>
      </c>
      <c r="KXF49" s="363"/>
      <c r="KXG49" s="255">
        <f t="shared" si="4030"/>
        <v>5000</v>
      </c>
      <c r="KXH49" s="363"/>
      <c r="KXI49" s="255">
        <f t="shared" si="4031"/>
        <v>5000</v>
      </c>
      <c r="KXJ49" s="363"/>
      <c r="KXK49" s="255">
        <f t="shared" si="4032"/>
        <v>5000</v>
      </c>
      <c r="KXL49" s="363"/>
      <c r="KXM49" s="255">
        <f t="shared" si="4033"/>
        <v>5000</v>
      </c>
      <c r="KXN49" s="363"/>
      <c r="KXO49" s="255">
        <f t="shared" si="4034"/>
        <v>5000</v>
      </c>
      <c r="KXP49" s="363"/>
      <c r="KXQ49" s="255">
        <f t="shared" si="4035"/>
        <v>5000</v>
      </c>
      <c r="KXR49" s="363"/>
      <c r="KXS49" s="255">
        <f t="shared" si="4036"/>
        <v>5000</v>
      </c>
      <c r="KXT49" s="363"/>
      <c r="KXU49" s="255">
        <f t="shared" si="4037"/>
        <v>5000</v>
      </c>
      <c r="KXV49" s="363"/>
      <c r="KXW49" s="255">
        <f t="shared" si="4038"/>
        <v>5000</v>
      </c>
      <c r="KXX49" s="363"/>
      <c r="KXY49" s="255">
        <f t="shared" si="4039"/>
        <v>5000</v>
      </c>
      <c r="KXZ49" s="363"/>
      <c r="KYA49" s="255">
        <f t="shared" si="4040"/>
        <v>5000</v>
      </c>
      <c r="KYB49" s="363"/>
      <c r="KYC49" s="255">
        <f t="shared" si="4041"/>
        <v>5000</v>
      </c>
      <c r="KYD49" s="363"/>
      <c r="KYE49" s="255">
        <f t="shared" si="4042"/>
        <v>5000</v>
      </c>
      <c r="KYF49" s="363"/>
      <c r="KYG49" s="255">
        <f t="shared" si="4043"/>
        <v>5000</v>
      </c>
      <c r="KYH49" s="363"/>
      <c r="KYI49" s="255">
        <f t="shared" si="4044"/>
        <v>5000</v>
      </c>
      <c r="KYJ49" s="363"/>
      <c r="KYK49" s="255">
        <f t="shared" si="4045"/>
        <v>5000</v>
      </c>
      <c r="KYL49" s="363"/>
      <c r="KYM49" s="255">
        <f t="shared" si="4046"/>
        <v>5000</v>
      </c>
      <c r="KYN49" s="363"/>
      <c r="KYO49" s="255">
        <f t="shared" si="4047"/>
        <v>5000</v>
      </c>
      <c r="KYP49" s="363"/>
      <c r="KYQ49" s="255">
        <f t="shared" si="4048"/>
        <v>5000</v>
      </c>
      <c r="KYR49" s="363"/>
      <c r="KYS49" s="255">
        <f t="shared" si="4049"/>
        <v>5000</v>
      </c>
      <c r="KYT49" s="363"/>
      <c r="KYU49" s="255">
        <f t="shared" si="4050"/>
        <v>5000</v>
      </c>
      <c r="KYV49" s="363"/>
      <c r="KYW49" s="255">
        <f t="shared" si="4051"/>
        <v>5000</v>
      </c>
      <c r="KYX49" s="363"/>
      <c r="KYY49" s="255">
        <f t="shared" si="4052"/>
        <v>5000</v>
      </c>
      <c r="KYZ49" s="363"/>
      <c r="KZA49" s="255">
        <f t="shared" si="4053"/>
        <v>5000</v>
      </c>
      <c r="KZB49" s="363"/>
      <c r="KZC49" s="255">
        <f t="shared" si="4054"/>
        <v>5000</v>
      </c>
      <c r="KZD49" s="363"/>
      <c r="KZE49" s="255">
        <f t="shared" si="4055"/>
        <v>5000</v>
      </c>
      <c r="KZF49" s="363"/>
      <c r="KZG49" s="255">
        <f t="shared" si="4056"/>
        <v>5000</v>
      </c>
      <c r="KZH49" s="363"/>
      <c r="KZI49" s="255">
        <f t="shared" si="4057"/>
        <v>5000</v>
      </c>
      <c r="KZJ49" s="363"/>
      <c r="KZK49" s="255">
        <f t="shared" si="4058"/>
        <v>5000</v>
      </c>
      <c r="KZL49" s="363"/>
      <c r="KZM49" s="255">
        <f t="shared" si="4059"/>
        <v>5000</v>
      </c>
      <c r="KZN49" s="363"/>
      <c r="KZO49" s="255">
        <f t="shared" si="4060"/>
        <v>5000</v>
      </c>
      <c r="KZP49" s="363"/>
      <c r="KZQ49" s="255">
        <f t="shared" si="4061"/>
        <v>5000</v>
      </c>
      <c r="KZR49" s="363"/>
      <c r="KZS49" s="255">
        <f t="shared" si="4062"/>
        <v>5000</v>
      </c>
      <c r="KZT49" s="363"/>
      <c r="KZU49" s="255">
        <f t="shared" si="4063"/>
        <v>5000</v>
      </c>
      <c r="KZV49" s="363"/>
      <c r="KZW49" s="255">
        <f t="shared" si="4064"/>
        <v>5000</v>
      </c>
      <c r="KZX49" s="363"/>
      <c r="KZY49" s="255">
        <f t="shared" si="4065"/>
        <v>5000</v>
      </c>
      <c r="KZZ49" s="363"/>
      <c r="LAA49" s="255">
        <f t="shared" si="4066"/>
        <v>5000</v>
      </c>
      <c r="LAB49" s="363"/>
      <c r="LAC49" s="255">
        <f t="shared" si="4067"/>
        <v>5000</v>
      </c>
      <c r="LAD49" s="363"/>
      <c r="LAE49" s="255">
        <f t="shared" si="4068"/>
        <v>5000</v>
      </c>
      <c r="LAF49" s="363"/>
      <c r="LAG49" s="255">
        <f t="shared" si="4069"/>
        <v>5000</v>
      </c>
      <c r="LAH49" s="363"/>
      <c r="LAI49" s="255">
        <f t="shared" si="4070"/>
        <v>5000</v>
      </c>
      <c r="LAJ49" s="363"/>
      <c r="LAK49" s="255">
        <f t="shared" si="4071"/>
        <v>5000</v>
      </c>
      <c r="LAL49" s="363"/>
      <c r="LAM49" s="255">
        <f t="shared" si="4072"/>
        <v>5000</v>
      </c>
      <c r="LAN49" s="363"/>
      <c r="LAO49" s="255">
        <f t="shared" si="4073"/>
        <v>5000</v>
      </c>
      <c r="LAP49" s="363"/>
      <c r="LAQ49" s="255">
        <f t="shared" si="4074"/>
        <v>5000</v>
      </c>
      <c r="LAR49" s="363"/>
      <c r="LAS49" s="255">
        <f t="shared" si="4075"/>
        <v>5000</v>
      </c>
      <c r="LAT49" s="363"/>
      <c r="LAU49" s="255">
        <f t="shared" si="4076"/>
        <v>5000</v>
      </c>
      <c r="LAV49" s="363"/>
      <c r="LAW49" s="255">
        <f t="shared" si="4077"/>
        <v>5000</v>
      </c>
      <c r="LAX49" s="363"/>
      <c r="LAY49" s="255">
        <f t="shared" si="4078"/>
        <v>5000</v>
      </c>
      <c r="LAZ49" s="363"/>
      <c r="LBA49" s="255">
        <f t="shared" si="4079"/>
        <v>5000</v>
      </c>
      <c r="LBB49" s="363"/>
      <c r="LBC49" s="255">
        <f t="shared" si="4080"/>
        <v>5000</v>
      </c>
      <c r="LBD49" s="363"/>
      <c r="LBE49" s="255">
        <f t="shared" si="4081"/>
        <v>5000</v>
      </c>
      <c r="LBF49" s="363"/>
      <c r="LBG49" s="255">
        <f t="shared" si="4082"/>
        <v>5000</v>
      </c>
      <c r="LBH49" s="363"/>
      <c r="LBI49" s="255">
        <f t="shared" si="4083"/>
        <v>5000</v>
      </c>
      <c r="LBJ49" s="363"/>
      <c r="LBK49" s="255">
        <f t="shared" si="4084"/>
        <v>5000</v>
      </c>
      <c r="LBL49" s="363"/>
      <c r="LBM49" s="255">
        <f t="shared" si="4085"/>
        <v>5000</v>
      </c>
      <c r="LBN49" s="363"/>
      <c r="LBO49" s="255">
        <f t="shared" si="4086"/>
        <v>5000</v>
      </c>
      <c r="LBP49" s="363"/>
      <c r="LBQ49" s="255">
        <f t="shared" si="4087"/>
        <v>5000</v>
      </c>
      <c r="LBR49" s="363"/>
      <c r="LBS49" s="255">
        <f t="shared" si="4088"/>
        <v>5000</v>
      </c>
      <c r="LBT49" s="363"/>
      <c r="LBU49" s="255">
        <f t="shared" si="4089"/>
        <v>5000</v>
      </c>
      <c r="LBV49" s="363"/>
      <c r="LBW49" s="255">
        <f t="shared" si="4090"/>
        <v>5000</v>
      </c>
      <c r="LBX49" s="363"/>
      <c r="LBY49" s="255">
        <f t="shared" si="4091"/>
        <v>5000</v>
      </c>
      <c r="LBZ49" s="363"/>
      <c r="LCA49" s="255">
        <f t="shared" si="4092"/>
        <v>5000</v>
      </c>
      <c r="LCB49" s="363"/>
      <c r="LCC49" s="255">
        <f t="shared" si="4093"/>
        <v>5000</v>
      </c>
      <c r="LCD49" s="363"/>
      <c r="LCE49" s="255">
        <f t="shared" si="4094"/>
        <v>5000</v>
      </c>
      <c r="LCF49" s="363"/>
      <c r="LCG49" s="255">
        <f t="shared" si="4095"/>
        <v>5000</v>
      </c>
      <c r="LCH49" s="363"/>
      <c r="LCI49" s="255">
        <f t="shared" si="4096"/>
        <v>5000</v>
      </c>
      <c r="LCJ49" s="363"/>
      <c r="LCK49" s="255">
        <f t="shared" si="4097"/>
        <v>5000</v>
      </c>
      <c r="LCL49" s="363"/>
      <c r="LCM49" s="255">
        <f t="shared" si="4098"/>
        <v>5000</v>
      </c>
      <c r="LCN49" s="363"/>
      <c r="LCO49" s="255">
        <f t="shared" si="4099"/>
        <v>5000</v>
      </c>
      <c r="LCP49" s="363"/>
      <c r="LCQ49" s="255">
        <f t="shared" si="4100"/>
        <v>5000</v>
      </c>
      <c r="LCR49" s="363"/>
      <c r="LCS49" s="255">
        <f t="shared" si="4101"/>
        <v>5000</v>
      </c>
      <c r="LCT49" s="363"/>
      <c r="LCU49" s="255">
        <f t="shared" si="4102"/>
        <v>5000</v>
      </c>
      <c r="LCV49" s="363"/>
      <c r="LCW49" s="255">
        <f t="shared" si="4103"/>
        <v>5000</v>
      </c>
      <c r="LCX49" s="363"/>
      <c r="LCY49" s="255">
        <f t="shared" si="4104"/>
        <v>5000</v>
      </c>
      <c r="LCZ49" s="363"/>
      <c r="LDA49" s="255">
        <f t="shared" si="4105"/>
        <v>5000</v>
      </c>
      <c r="LDB49" s="363"/>
      <c r="LDC49" s="255">
        <f t="shared" si="4106"/>
        <v>5000</v>
      </c>
      <c r="LDD49" s="363"/>
      <c r="LDE49" s="255">
        <f t="shared" si="4107"/>
        <v>5000</v>
      </c>
      <c r="LDF49" s="363"/>
      <c r="LDG49" s="255">
        <f t="shared" si="4108"/>
        <v>5000</v>
      </c>
      <c r="LDH49" s="363"/>
      <c r="LDI49" s="255">
        <f t="shared" si="4109"/>
        <v>5000</v>
      </c>
      <c r="LDJ49" s="363"/>
      <c r="LDK49" s="255">
        <f t="shared" si="4110"/>
        <v>5000</v>
      </c>
      <c r="LDL49" s="363"/>
      <c r="LDM49" s="255">
        <f t="shared" si="4111"/>
        <v>5000</v>
      </c>
      <c r="LDN49" s="363"/>
      <c r="LDO49" s="255">
        <f t="shared" si="4112"/>
        <v>5000</v>
      </c>
      <c r="LDP49" s="363"/>
      <c r="LDQ49" s="255">
        <f t="shared" si="4113"/>
        <v>5000</v>
      </c>
      <c r="LDR49" s="363"/>
      <c r="LDS49" s="255">
        <f t="shared" si="4114"/>
        <v>5000</v>
      </c>
      <c r="LDT49" s="363"/>
      <c r="LDU49" s="255">
        <f t="shared" si="4115"/>
        <v>5000</v>
      </c>
      <c r="LDV49" s="363"/>
      <c r="LDW49" s="255">
        <f t="shared" si="4116"/>
        <v>5000</v>
      </c>
      <c r="LDX49" s="363"/>
      <c r="LDY49" s="255">
        <f t="shared" si="4117"/>
        <v>5000</v>
      </c>
      <c r="LDZ49" s="363"/>
      <c r="LEA49" s="255">
        <f t="shared" si="4118"/>
        <v>5000</v>
      </c>
      <c r="LEB49" s="363"/>
      <c r="LEC49" s="255">
        <f t="shared" si="4119"/>
        <v>5000</v>
      </c>
      <c r="LED49" s="363"/>
      <c r="LEE49" s="255">
        <f t="shared" si="4120"/>
        <v>5000</v>
      </c>
      <c r="LEF49" s="363"/>
      <c r="LEG49" s="255">
        <f t="shared" si="4121"/>
        <v>5000</v>
      </c>
      <c r="LEH49" s="363"/>
      <c r="LEI49" s="255">
        <f t="shared" si="4122"/>
        <v>5000</v>
      </c>
      <c r="LEJ49" s="363"/>
      <c r="LEK49" s="255">
        <f t="shared" si="4123"/>
        <v>5000</v>
      </c>
      <c r="LEL49" s="363"/>
      <c r="LEM49" s="255">
        <f t="shared" si="4124"/>
        <v>5000</v>
      </c>
      <c r="LEN49" s="363"/>
      <c r="LEO49" s="255">
        <f t="shared" si="4125"/>
        <v>5000</v>
      </c>
      <c r="LEP49" s="363"/>
      <c r="LEQ49" s="255">
        <f t="shared" si="4126"/>
        <v>5000</v>
      </c>
      <c r="LER49" s="363"/>
      <c r="LES49" s="255">
        <f t="shared" si="4127"/>
        <v>5000</v>
      </c>
      <c r="LET49" s="363"/>
      <c r="LEU49" s="255">
        <f t="shared" si="4128"/>
        <v>5000</v>
      </c>
      <c r="LEV49" s="363"/>
      <c r="LEW49" s="255">
        <f t="shared" si="4129"/>
        <v>5000</v>
      </c>
      <c r="LEX49" s="363"/>
      <c r="LEY49" s="255">
        <f t="shared" si="4130"/>
        <v>5000</v>
      </c>
      <c r="LEZ49" s="363"/>
      <c r="LFA49" s="255">
        <f t="shared" si="4131"/>
        <v>5000</v>
      </c>
      <c r="LFB49" s="363"/>
      <c r="LFC49" s="255">
        <f t="shared" si="4132"/>
        <v>5000</v>
      </c>
      <c r="LFD49" s="363"/>
      <c r="LFE49" s="255">
        <f t="shared" si="4133"/>
        <v>5000</v>
      </c>
      <c r="LFF49" s="363"/>
      <c r="LFG49" s="255">
        <f t="shared" si="4134"/>
        <v>5000</v>
      </c>
      <c r="LFH49" s="363"/>
      <c r="LFI49" s="255">
        <f t="shared" si="4135"/>
        <v>5000</v>
      </c>
      <c r="LFJ49" s="363"/>
      <c r="LFK49" s="255">
        <f t="shared" si="4136"/>
        <v>5000</v>
      </c>
      <c r="LFL49" s="363"/>
      <c r="LFM49" s="255">
        <f t="shared" si="4137"/>
        <v>5000</v>
      </c>
      <c r="LFN49" s="363"/>
      <c r="LFO49" s="255">
        <f t="shared" si="4138"/>
        <v>5000</v>
      </c>
      <c r="LFP49" s="363"/>
      <c r="LFQ49" s="255">
        <f t="shared" si="4139"/>
        <v>5000</v>
      </c>
      <c r="LFR49" s="363"/>
      <c r="LFS49" s="255">
        <f t="shared" si="4140"/>
        <v>5000</v>
      </c>
      <c r="LFT49" s="363"/>
      <c r="LFU49" s="255">
        <f t="shared" si="4141"/>
        <v>5000</v>
      </c>
      <c r="LFV49" s="363"/>
      <c r="LFW49" s="255">
        <f t="shared" si="4142"/>
        <v>5000</v>
      </c>
      <c r="LFX49" s="363"/>
      <c r="LFY49" s="255">
        <f t="shared" si="4143"/>
        <v>5000</v>
      </c>
      <c r="LFZ49" s="363"/>
      <c r="LGA49" s="255">
        <f t="shared" si="4144"/>
        <v>5000</v>
      </c>
      <c r="LGB49" s="363"/>
      <c r="LGC49" s="255">
        <f t="shared" si="4145"/>
        <v>5000</v>
      </c>
      <c r="LGD49" s="363"/>
      <c r="LGE49" s="255">
        <f t="shared" si="4146"/>
        <v>5000</v>
      </c>
      <c r="LGF49" s="363"/>
      <c r="LGG49" s="255">
        <f t="shared" si="4147"/>
        <v>5000</v>
      </c>
      <c r="LGH49" s="363"/>
      <c r="LGI49" s="255">
        <f t="shared" si="4148"/>
        <v>5000</v>
      </c>
      <c r="LGJ49" s="363"/>
      <c r="LGK49" s="255">
        <f t="shared" si="4149"/>
        <v>5000</v>
      </c>
      <c r="LGL49" s="363"/>
      <c r="LGM49" s="255">
        <f t="shared" si="4150"/>
        <v>5000</v>
      </c>
      <c r="LGN49" s="363"/>
      <c r="LGO49" s="255">
        <f t="shared" si="4151"/>
        <v>5000</v>
      </c>
      <c r="LGP49" s="363"/>
      <c r="LGQ49" s="255">
        <f t="shared" si="4152"/>
        <v>5000</v>
      </c>
      <c r="LGR49" s="363"/>
      <c r="LGS49" s="255">
        <f t="shared" si="4153"/>
        <v>5000</v>
      </c>
      <c r="LGT49" s="363"/>
      <c r="LGU49" s="255">
        <f t="shared" si="4154"/>
        <v>5000</v>
      </c>
      <c r="LGV49" s="363"/>
      <c r="LGW49" s="255">
        <f t="shared" si="4155"/>
        <v>5000</v>
      </c>
      <c r="LGX49" s="363"/>
      <c r="LGY49" s="255">
        <f t="shared" si="4156"/>
        <v>5000</v>
      </c>
      <c r="LGZ49" s="363"/>
      <c r="LHA49" s="255">
        <f t="shared" si="4157"/>
        <v>5000</v>
      </c>
      <c r="LHB49" s="363"/>
      <c r="LHC49" s="255">
        <f t="shared" si="4158"/>
        <v>5000</v>
      </c>
      <c r="LHD49" s="363"/>
      <c r="LHE49" s="255">
        <f t="shared" si="4159"/>
        <v>5000</v>
      </c>
      <c r="LHF49" s="363"/>
      <c r="LHG49" s="255">
        <f t="shared" si="4160"/>
        <v>5000</v>
      </c>
      <c r="LHH49" s="363"/>
      <c r="LHI49" s="255">
        <f t="shared" si="4161"/>
        <v>5000</v>
      </c>
      <c r="LHJ49" s="363"/>
      <c r="LHK49" s="255">
        <f t="shared" si="4162"/>
        <v>5000</v>
      </c>
      <c r="LHL49" s="363"/>
      <c r="LHM49" s="255">
        <f t="shared" si="4163"/>
        <v>5000</v>
      </c>
      <c r="LHN49" s="363"/>
      <c r="LHO49" s="255">
        <f t="shared" si="4164"/>
        <v>5000</v>
      </c>
      <c r="LHP49" s="363"/>
      <c r="LHQ49" s="255">
        <f t="shared" si="4165"/>
        <v>5000</v>
      </c>
      <c r="LHR49" s="363"/>
      <c r="LHS49" s="255">
        <f t="shared" si="4166"/>
        <v>5000</v>
      </c>
      <c r="LHT49" s="363"/>
      <c r="LHU49" s="255">
        <f t="shared" si="4167"/>
        <v>5000</v>
      </c>
      <c r="LHV49" s="363"/>
      <c r="LHW49" s="255">
        <f t="shared" si="4168"/>
        <v>5000</v>
      </c>
      <c r="LHX49" s="363"/>
      <c r="LHY49" s="255">
        <f t="shared" si="4169"/>
        <v>5000</v>
      </c>
      <c r="LHZ49" s="363"/>
      <c r="LIA49" s="255">
        <f t="shared" si="4170"/>
        <v>5000</v>
      </c>
      <c r="LIB49" s="363"/>
      <c r="LIC49" s="255">
        <f t="shared" si="4171"/>
        <v>5000</v>
      </c>
      <c r="LID49" s="363"/>
      <c r="LIE49" s="255">
        <f t="shared" si="4172"/>
        <v>5000</v>
      </c>
      <c r="LIF49" s="363"/>
      <c r="LIG49" s="255">
        <f t="shared" si="4173"/>
        <v>5000</v>
      </c>
      <c r="LIH49" s="363"/>
      <c r="LII49" s="255">
        <f t="shared" si="4174"/>
        <v>5000</v>
      </c>
      <c r="LIJ49" s="363"/>
      <c r="LIK49" s="255">
        <f t="shared" si="4175"/>
        <v>5000</v>
      </c>
      <c r="LIL49" s="363"/>
      <c r="LIM49" s="255">
        <f t="shared" si="4176"/>
        <v>5000</v>
      </c>
      <c r="LIN49" s="363"/>
      <c r="LIO49" s="255">
        <f t="shared" si="4177"/>
        <v>5000</v>
      </c>
      <c r="LIP49" s="363"/>
      <c r="LIQ49" s="255">
        <f t="shared" si="4178"/>
        <v>5000</v>
      </c>
      <c r="LIR49" s="363"/>
      <c r="LIS49" s="255">
        <f t="shared" si="4179"/>
        <v>5000</v>
      </c>
      <c r="LIT49" s="363"/>
      <c r="LIU49" s="255">
        <f t="shared" si="4180"/>
        <v>5000</v>
      </c>
      <c r="LIV49" s="363"/>
      <c r="LIW49" s="255">
        <f t="shared" si="4181"/>
        <v>5000</v>
      </c>
      <c r="LIX49" s="363"/>
      <c r="LIY49" s="255">
        <f t="shared" si="4182"/>
        <v>5000</v>
      </c>
      <c r="LIZ49" s="363"/>
      <c r="LJA49" s="255">
        <f t="shared" si="4183"/>
        <v>5000</v>
      </c>
      <c r="LJB49" s="363"/>
      <c r="LJC49" s="255">
        <f t="shared" si="4184"/>
        <v>5000</v>
      </c>
      <c r="LJD49" s="363"/>
      <c r="LJE49" s="255">
        <f t="shared" si="4185"/>
        <v>5000</v>
      </c>
      <c r="LJF49" s="363"/>
      <c r="LJG49" s="255">
        <f t="shared" si="4186"/>
        <v>5000</v>
      </c>
      <c r="LJH49" s="363"/>
      <c r="LJI49" s="255">
        <f t="shared" si="4187"/>
        <v>5000</v>
      </c>
      <c r="LJJ49" s="363"/>
      <c r="LJK49" s="255">
        <f t="shared" si="4188"/>
        <v>5000</v>
      </c>
      <c r="LJL49" s="363"/>
      <c r="LJM49" s="255">
        <f t="shared" si="4189"/>
        <v>5000</v>
      </c>
      <c r="LJN49" s="363"/>
      <c r="LJO49" s="255">
        <f t="shared" si="4190"/>
        <v>5000</v>
      </c>
      <c r="LJP49" s="363"/>
      <c r="LJQ49" s="255">
        <f t="shared" si="4191"/>
        <v>5000</v>
      </c>
      <c r="LJR49" s="363"/>
      <c r="LJS49" s="255">
        <f t="shared" si="4192"/>
        <v>5000</v>
      </c>
      <c r="LJT49" s="363"/>
      <c r="LJU49" s="255">
        <f t="shared" si="4193"/>
        <v>5000</v>
      </c>
      <c r="LJV49" s="363"/>
      <c r="LJW49" s="255">
        <f t="shared" si="4194"/>
        <v>5000</v>
      </c>
      <c r="LJX49" s="363"/>
      <c r="LJY49" s="255">
        <f t="shared" si="4195"/>
        <v>5000</v>
      </c>
      <c r="LJZ49" s="363"/>
      <c r="LKA49" s="255">
        <f t="shared" si="4196"/>
        <v>5000</v>
      </c>
      <c r="LKB49" s="363"/>
      <c r="LKC49" s="255">
        <f t="shared" si="4197"/>
        <v>5000</v>
      </c>
      <c r="LKD49" s="363"/>
      <c r="LKE49" s="255">
        <f t="shared" si="4198"/>
        <v>5000</v>
      </c>
      <c r="LKF49" s="363"/>
      <c r="LKG49" s="255">
        <f t="shared" si="4199"/>
        <v>5000</v>
      </c>
      <c r="LKH49" s="363"/>
      <c r="LKI49" s="255">
        <f t="shared" si="4200"/>
        <v>5000</v>
      </c>
      <c r="LKJ49" s="363"/>
      <c r="LKK49" s="255">
        <f t="shared" si="4201"/>
        <v>5000</v>
      </c>
      <c r="LKL49" s="363"/>
      <c r="LKM49" s="255">
        <f t="shared" si="4202"/>
        <v>5000</v>
      </c>
      <c r="LKN49" s="363"/>
      <c r="LKO49" s="255">
        <f t="shared" si="4203"/>
        <v>5000</v>
      </c>
      <c r="LKP49" s="363"/>
      <c r="LKQ49" s="255">
        <f t="shared" si="4204"/>
        <v>5000</v>
      </c>
      <c r="LKR49" s="363"/>
      <c r="LKS49" s="255">
        <f t="shared" si="4205"/>
        <v>5000</v>
      </c>
      <c r="LKT49" s="363"/>
      <c r="LKU49" s="255">
        <f t="shared" si="4206"/>
        <v>5000</v>
      </c>
      <c r="LKV49" s="363"/>
      <c r="LKW49" s="255">
        <f t="shared" si="4207"/>
        <v>5000</v>
      </c>
      <c r="LKX49" s="363"/>
      <c r="LKY49" s="255">
        <f t="shared" si="4208"/>
        <v>5000</v>
      </c>
      <c r="LKZ49" s="363"/>
      <c r="LLA49" s="255">
        <f t="shared" si="4209"/>
        <v>5000</v>
      </c>
      <c r="LLB49" s="363"/>
      <c r="LLC49" s="255">
        <f t="shared" si="4210"/>
        <v>5000</v>
      </c>
      <c r="LLD49" s="363"/>
      <c r="LLE49" s="255">
        <f t="shared" si="4211"/>
        <v>5000</v>
      </c>
      <c r="LLF49" s="363"/>
      <c r="LLG49" s="255">
        <f t="shared" si="4212"/>
        <v>5000</v>
      </c>
      <c r="LLH49" s="363"/>
      <c r="LLI49" s="255">
        <f t="shared" si="4213"/>
        <v>5000</v>
      </c>
      <c r="LLJ49" s="363"/>
      <c r="LLK49" s="255">
        <f t="shared" si="4214"/>
        <v>5000</v>
      </c>
      <c r="LLL49" s="363"/>
      <c r="LLM49" s="255">
        <f t="shared" si="4215"/>
        <v>5000</v>
      </c>
      <c r="LLN49" s="363"/>
      <c r="LLO49" s="255">
        <f t="shared" si="4216"/>
        <v>5000</v>
      </c>
      <c r="LLP49" s="363"/>
      <c r="LLQ49" s="255">
        <f t="shared" si="4217"/>
        <v>5000</v>
      </c>
      <c r="LLR49" s="363"/>
      <c r="LLS49" s="255">
        <f t="shared" si="4218"/>
        <v>5000</v>
      </c>
      <c r="LLT49" s="363"/>
      <c r="LLU49" s="255">
        <f t="shared" si="4219"/>
        <v>5000</v>
      </c>
      <c r="LLV49" s="363"/>
      <c r="LLW49" s="255">
        <f t="shared" si="4220"/>
        <v>5000</v>
      </c>
      <c r="LLX49" s="363"/>
      <c r="LLY49" s="255">
        <f t="shared" si="4221"/>
        <v>5000</v>
      </c>
      <c r="LLZ49" s="363"/>
      <c r="LMA49" s="255">
        <f t="shared" si="4222"/>
        <v>5000</v>
      </c>
      <c r="LMB49" s="363"/>
      <c r="LMC49" s="255">
        <f t="shared" si="4223"/>
        <v>5000</v>
      </c>
      <c r="LMD49" s="363"/>
      <c r="LME49" s="255">
        <f t="shared" si="4224"/>
        <v>5000</v>
      </c>
      <c r="LMF49" s="363"/>
      <c r="LMG49" s="255">
        <f t="shared" si="4225"/>
        <v>5000</v>
      </c>
      <c r="LMH49" s="363"/>
      <c r="LMI49" s="255">
        <f t="shared" si="4226"/>
        <v>5000</v>
      </c>
      <c r="LMJ49" s="363"/>
      <c r="LMK49" s="255">
        <f t="shared" si="4227"/>
        <v>5000</v>
      </c>
      <c r="LML49" s="363"/>
      <c r="LMM49" s="255">
        <f t="shared" si="4228"/>
        <v>5000</v>
      </c>
      <c r="LMN49" s="363"/>
      <c r="LMO49" s="255">
        <f t="shared" si="4229"/>
        <v>5000</v>
      </c>
      <c r="LMP49" s="363"/>
      <c r="LMQ49" s="255">
        <f t="shared" si="4230"/>
        <v>5000</v>
      </c>
      <c r="LMR49" s="363"/>
      <c r="LMS49" s="255">
        <f t="shared" si="4231"/>
        <v>5000</v>
      </c>
      <c r="LMT49" s="363"/>
      <c r="LMU49" s="255">
        <f t="shared" si="4232"/>
        <v>5000</v>
      </c>
      <c r="LMV49" s="363"/>
      <c r="LMW49" s="255">
        <f t="shared" si="4233"/>
        <v>5000</v>
      </c>
      <c r="LMX49" s="363"/>
      <c r="LMY49" s="255">
        <f t="shared" si="4234"/>
        <v>5000</v>
      </c>
      <c r="LMZ49" s="363"/>
      <c r="LNA49" s="255">
        <f t="shared" si="4235"/>
        <v>5000</v>
      </c>
      <c r="LNB49" s="363"/>
      <c r="LNC49" s="255">
        <f t="shared" si="4236"/>
        <v>5000</v>
      </c>
      <c r="LND49" s="363"/>
      <c r="LNE49" s="255">
        <f t="shared" si="4237"/>
        <v>5000</v>
      </c>
      <c r="LNF49" s="363"/>
      <c r="LNG49" s="255">
        <f t="shared" si="4238"/>
        <v>5000</v>
      </c>
      <c r="LNH49" s="363"/>
      <c r="LNI49" s="255">
        <f t="shared" si="4239"/>
        <v>5000</v>
      </c>
      <c r="LNJ49" s="363"/>
      <c r="LNK49" s="255">
        <f t="shared" si="4240"/>
        <v>5000</v>
      </c>
      <c r="LNL49" s="363"/>
      <c r="LNM49" s="255">
        <f t="shared" si="4241"/>
        <v>5000</v>
      </c>
      <c r="LNN49" s="363"/>
      <c r="LNO49" s="255">
        <f t="shared" si="4242"/>
        <v>5000</v>
      </c>
      <c r="LNP49" s="363"/>
      <c r="LNQ49" s="255">
        <f t="shared" si="4243"/>
        <v>5000</v>
      </c>
      <c r="LNR49" s="363"/>
      <c r="LNS49" s="255">
        <f t="shared" si="4244"/>
        <v>5000</v>
      </c>
      <c r="LNT49" s="363"/>
      <c r="LNU49" s="255">
        <f t="shared" si="4245"/>
        <v>5000</v>
      </c>
      <c r="LNV49" s="363"/>
      <c r="LNW49" s="255">
        <f t="shared" si="4246"/>
        <v>5000</v>
      </c>
      <c r="LNX49" s="363"/>
      <c r="LNY49" s="255">
        <f t="shared" si="4247"/>
        <v>5000</v>
      </c>
      <c r="LNZ49" s="363"/>
      <c r="LOA49" s="255">
        <f t="shared" si="4248"/>
        <v>5000</v>
      </c>
      <c r="LOB49" s="363"/>
      <c r="LOC49" s="255">
        <f t="shared" si="4249"/>
        <v>5000</v>
      </c>
      <c r="LOD49" s="363"/>
      <c r="LOE49" s="255">
        <f t="shared" si="4250"/>
        <v>5000</v>
      </c>
      <c r="LOF49" s="363"/>
      <c r="LOG49" s="255">
        <f t="shared" si="4251"/>
        <v>5000</v>
      </c>
      <c r="LOH49" s="363"/>
      <c r="LOI49" s="255">
        <f t="shared" si="4252"/>
        <v>5000</v>
      </c>
      <c r="LOJ49" s="363"/>
      <c r="LOK49" s="255">
        <f t="shared" si="4253"/>
        <v>5000</v>
      </c>
      <c r="LOL49" s="363"/>
      <c r="LOM49" s="255">
        <f t="shared" si="4254"/>
        <v>5000</v>
      </c>
      <c r="LON49" s="363"/>
      <c r="LOO49" s="255">
        <f t="shared" si="4255"/>
        <v>5000</v>
      </c>
      <c r="LOP49" s="363"/>
      <c r="LOQ49" s="255">
        <f t="shared" si="4256"/>
        <v>5000</v>
      </c>
      <c r="LOR49" s="363"/>
      <c r="LOS49" s="255">
        <f t="shared" si="4257"/>
        <v>5000</v>
      </c>
      <c r="LOT49" s="363"/>
      <c r="LOU49" s="255">
        <f t="shared" si="4258"/>
        <v>5000</v>
      </c>
      <c r="LOV49" s="363"/>
      <c r="LOW49" s="255">
        <f t="shared" si="4259"/>
        <v>5000</v>
      </c>
      <c r="LOX49" s="363"/>
      <c r="LOY49" s="255">
        <f t="shared" si="4260"/>
        <v>5000</v>
      </c>
      <c r="LOZ49" s="363"/>
      <c r="LPA49" s="255">
        <f t="shared" si="4261"/>
        <v>5000</v>
      </c>
      <c r="LPB49" s="363"/>
      <c r="LPC49" s="255">
        <f t="shared" si="4262"/>
        <v>5000</v>
      </c>
      <c r="LPD49" s="363"/>
      <c r="LPE49" s="255">
        <f t="shared" si="4263"/>
        <v>5000</v>
      </c>
      <c r="LPF49" s="363"/>
      <c r="LPG49" s="255">
        <f t="shared" si="4264"/>
        <v>5000</v>
      </c>
      <c r="LPH49" s="363"/>
      <c r="LPI49" s="255">
        <f t="shared" si="4265"/>
        <v>5000</v>
      </c>
      <c r="LPJ49" s="363"/>
      <c r="LPK49" s="255">
        <f t="shared" si="4266"/>
        <v>5000</v>
      </c>
      <c r="LPL49" s="363"/>
      <c r="LPM49" s="255">
        <f t="shared" si="4267"/>
        <v>5000</v>
      </c>
      <c r="LPN49" s="363"/>
      <c r="LPO49" s="255">
        <f t="shared" si="4268"/>
        <v>5000</v>
      </c>
      <c r="LPP49" s="363"/>
      <c r="LPQ49" s="255">
        <f t="shared" si="4269"/>
        <v>5000</v>
      </c>
      <c r="LPR49" s="363"/>
      <c r="LPS49" s="255">
        <f t="shared" si="4270"/>
        <v>5000</v>
      </c>
      <c r="LPT49" s="363"/>
      <c r="LPU49" s="255">
        <f t="shared" si="4271"/>
        <v>5000</v>
      </c>
      <c r="LPV49" s="363"/>
      <c r="LPW49" s="255">
        <f t="shared" si="4272"/>
        <v>5000</v>
      </c>
      <c r="LPX49" s="363"/>
      <c r="LPY49" s="255">
        <f t="shared" si="4273"/>
        <v>5000</v>
      </c>
      <c r="LPZ49" s="363"/>
      <c r="LQA49" s="255">
        <f t="shared" si="4274"/>
        <v>5000</v>
      </c>
      <c r="LQB49" s="363"/>
      <c r="LQC49" s="255">
        <f t="shared" si="4275"/>
        <v>5000</v>
      </c>
      <c r="LQD49" s="363"/>
      <c r="LQE49" s="255">
        <f t="shared" si="4276"/>
        <v>5000</v>
      </c>
      <c r="LQF49" s="363"/>
      <c r="LQG49" s="255">
        <f t="shared" si="4277"/>
        <v>5000</v>
      </c>
      <c r="LQH49" s="363"/>
      <c r="LQI49" s="255">
        <f t="shared" si="4278"/>
        <v>5000</v>
      </c>
      <c r="LQJ49" s="363"/>
      <c r="LQK49" s="255">
        <f t="shared" si="4279"/>
        <v>5000</v>
      </c>
      <c r="LQL49" s="363"/>
      <c r="LQM49" s="255">
        <f t="shared" si="4280"/>
        <v>5000</v>
      </c>
      <c r="LQN49" s="363"/>
      <c r="LQO49" s="255">
        <f t="shared" si="4281"/>
        <v>5000</v>
      </c>
      <c r="LQP49" s="363"/>
      <c r="LQQ49" s="255">
        <f t="shared" si="4282"/>
        <v>5000</v>
      </c>
      <c r="LQR49" s="363"/>
      <c r="LQS49" s="255">
        <f t="shared" si="4283"/>
        <v>5000</v>
      </c>
      <c r="LQT49" s="363"/>
      <c r="LQU49" s="255">
        <f t="shared" si="4284"/>
        <v>5000</v>
      </c>
      <c r="LQV49" s="363"/>
      <c r="LQW49" s="255">
        <f t="shared" si="4285"/>
        <v>5000</v>
      </c>
      <c r="LQX49" s="363"/>
      <c r="LQY49" s="255">
        <f t="shared" si="4286"/>
        <v>5000</v>
      </c>
      <c r="LQZ49" s="363"/>
      <c r="LRA49" s="255">
        <f t="shared" si="4287"/>
        <v>5000</v>
      </c>
      <c r="LRB49" s="363"/>
      <c r="LRC49" s="255">
        <f t="shared" si="4288"/>
        <v>5000</v>
      </c>
      <c r="LRD49" s="363"/>
      <c r="LRE49" s="255">
        <f t="shared" si="4289"/>
        <v>5000</v>
      </c>
      <c r="LRF49" s="363"/>
      <c r="LRG49" s="255">
        <f t="shared" si="4290"/>
        <v>5000</v>
      </c>
      <c r="LRH49" s="363"/>
      <c r="LRI49" s="255">
        <f t="shared" si="4291"/>
        <v>5000</v>
      </c>
      <c r="LRJ49" s="363"/>
      <c r="LRK49" s="255">
        <f t="shared" si="4292"/>
        <v>5000</v>
      </c>
      <c r="LRL49" s="363"/>
      <c r="LRM49" s="255">
        <f t="shared" si="4293"/>
        <v>5000</v>
      </c>
      <c r="LRN49" s="363"/>
      <c r="LRO49" s="255">
        <f t="shared" si="4294"/>
        <v>5000</v>
      </c>
      <c r="LRP49" s="363"/>
      <c r="LRQ49" s="255">
        <f t="shared" si="4295"/>
        <v>5000</v>
      </c>
      <c r="LRR49" s="363"/>
      <c r="LRS49" s="255">
        <f t="shared" si="4296"/>
        <v>5000</v>
      </c>
      <c r="LRT49" s="363"/>
      <c r="LRU49" s="255">
        <f t="shared" si="4297"/>
        <v>5000</v>
      </c>
      <c r="LRV49" s="363"/>
      <c r="LRW49" s="255">
        <f t="shared" si="4298"/>
        <v>5000</v>
      </c>
      <c r="LRX49" s="363"/>
      <c r="LRY49" s="255">
        <f t="shared" si="4299"/>
        <v>5000</v>
      </c>
      <c r="LRZ49" s="363"/>
      <c r="LSA49" s="255">
        <f t="shared" si="4300"/>
        <v>5000</v>
      </c>
      <c r="LSB49" s="363"/>
      <c r="LSC49" s="255">
        <f t="shared" si="4301"/>
        <v>5000</v>
      </c>
      <c r="LSD49" s="363"/>
      <c r="LSE49" s="255">
        <f t="shared" si="4302"/>
        <v>5000</v>
      </c>
      <c r="LSF49" s="363"/>
      <c r="LSG49" s="255">
        <f t="shared" si="4303"/>
        <v>5000</v>
      </c>
      <c r="LSH49" s="363"/>
      <c r="LSI49" s="255">
        <f t="shared" si="4304"/>
        <v>5000</v>
      </c>
      <c r="LSJ49" s="363"/>
      <c r="LSK49" s="255">
        <f t="shared" si="4305"/>
        <v>5000</v>
      </c>
      <c r="LSL49" s="363"/>
      <c r="LSM49" s="255">
        <f t="shared" si="4306"/>
        <v>5000</v>
      </c>
      <c r="LSN49" s="363"/>
      <c r="LSO49" s="255">
        <f t="shared" si="4307"/>
        <v>5000</v>
      </c>
      <c r="LSP49" s="363"/>
      <c r="LSQ49" s="255">
        <f t="shared" si="4308"/>
        <v>5000</v>
      </c>
      <c r="LSR49" s="363"/>
      <c r="LSS49" s="255">
        <f t="shared" si="4309"/>
        <v>5000</v>
      </c>
      <c r="LST49" s="363"/>
      <c r="LSU49" s="255">
        <f t="shared" si="4310"/>
        <v>5000</v>
      </c>
      <c r="LSV49" s="363"/>
      <c r="LSW49" s="255">
        <f t="shared" si="4311"/>
        <v>5000</v>
      </c>
      <c r="LSX49" s="363"/>
      <c r="LSY49" s="255">
        <f t="shared" si="4312"/>
        <v>5000</v>
      </c>
      <c r="LSZ49" s="363"/>
      <c r="LTA49" s="255">
        <f t="shared" si="4313"/>
        <v>5000</v>
      </c>
      <c r="LTB49" s="363"/>
      <c r="LTC49" s="255">
        <f t="shared" si="4314"/>
        <v>5000</v>
      </c>
      <c r="LTD49" s="363"/>
      <c r="LTE49" s="255">
        <f t="shared" si="4315"/>
        <v>5000</v>
      </c>
      <c r="LTF49" s="363"/>
      <c r="LTG49" s="255">
        <f t="shared" si="4316"/>
        <v>5000</v>
      </c>
      <c r="LTH49" s="363"/>
      <c r="LTI49" s="255">
        <f t="shared" si="4317"/>
        <v>5000</v>
      </c>
      <c r="LTJ49" s="363"/>
      <c r="LTK49" s="255">
        <f t="shared" si="4318"/>
        <v>5000</v>
      </c>
      <c r="LTL49" s="363"/>
      <c r="LTM49" s="255">
        <f t="shared" si="4319"/>
        <v>5000</v>
      </c>
      <c r="LTN49" s="363"/>
      <c r="LTO49" s="255">
        <f t="shared" si="4320"/>
        <v>5000</v>
      </c>
      <c r="LTP49" s="363"/>
      <c r="LTQ49" s="255">
        <f t="shared" si="4321"/>
        <v>5000</v>
      </c>
      <c r="LTR49" s="363"/>
      <c r="LTS49" s="255">
        <f t="shared" si="4322"/>
        <v>5000</v>
      </c>
      <c r="LTT49" s="363"/>
      <c r="LTU49" s="255">
        <f t="shared" si="4323"/>
        <v>5000</v>
      </c>
      <c r="LTV49" s="363"/>
      <c r="LTW49" s="255">
        <f t="shared" si="4324"/>
        <v>5000</v>
      </c>
      <c r="LTX49" s="363"/>
      <c r="LTY49" s="255">
        <f t="shared" si="4325"/>
        <v>5000</v>
      </c>
      <c r="LTZ49" s="363"/>
      <c r="LUA49" s="255">
        <f t="shared" si="4326"/>
        <v>5000</v>
      </c>
      <c r="LUB49" s="363"/>
      <c r="LUC49" s="255">
        <f t="shared" si="4327"/>
        <v>5000</v>
      </c>
      <c r="LUD49" s="363"/>
      <c r="LUE49" s="255">
        <f t="shared" si="4328"/>
        <v>5000</v>
      </c>
      <c r="LUF49" s="363"/>
      <c r="LUG49" s="255">
        <f t="shared" si="4329"/>
        <v>5000</v>
      </c>
      <c r="LUH49" s="363"/>
      <c r="LUI49" s="255">
        <f t="shared" si="4330"/>
        <v>5000</v>
      </c>
      <c r="LUJ49" s="363"/>
      <c r="LUK49" s="255">
        <f t="shared" si="4331"/>
        <v>5000</v>
      </c>
      <c r="LUL49" s="363"/>
      <c r="LUM49" s="255">
        <f t="shared" si="4332"/>
        <v>5000</v>
      </c>
      <c r="LUN49" s="363"/>
      <c r="LUO49" s="255">
        <f t="shared" si="4333"/>
        <v>5000</v>
      </c>
      <c r="LUP49" s="363"/>
      <c r="LUQ49" s="255">
        <f t="shared" si="4334"/>
        <v>5000</v>
      </c>
      <c r="LUR49" s="363"/>
      <c r="LUS49" s="255">
        <f t="shared" si="4335"/>
        <v>5000</v>
      </c>
      <c r="LUT49" s="363"/>
      <c r="LUU49" s="255">
        <f t="shared" si="4336"/>
        <v>5000</v>
      </c>
      <c r="LUV49" s="363"/>
      <c r="LUW49" s="255">
        <f t="shared" si="4337"/>
        <v>5000</v>
      </c>
      <c r="LUX49" s="363"/>
      <c r="LUY49" s="255">
        <f t="shared" si="4338"/>
        <v>5000</v>
      </c>
      <c r="LUZ49" s="363"/>
      <c r="LVA49" s="255">
        <f t="shared" si="4339"/>
        <v>5000</v>
      </c>
      <c r="LVB49" s="363"/>
      <c r="LVC49" s="255">
        <f t="shared" si="4340"/>
        <v>5000</v>
      </c>
      <c r="LVD49" s="363"/>
      <c r="LVE49" s="255">
        <f t="shared" si="4341"/>
        <v>5000</v>
      </c>
      <c r="LVF49" s="363"/>
      <c r="LVG49" s="255">
        <f t="shared" si="4342"/>
        <v>5000</v>
      </c>
      <c r="LVH49" s="363"/>
      <c r="LVI49" s="255">
        <f t="shared" si="4343"/>
        <v>5000</v>
      </c>
      <c r="LVJ49" s="363"/>
      <c r="LVK49" s="255">
        <f t="shared" si="4344"/>
        <v>5000</v>
      </c>
      <c r="LVL49" s="363"/>
      <c r="LVM49" s="255">
        <f t="shared" si="4345"/>
        <v>5000</v>
      </c>
      <c r="LVN49" s="363"/>
      <c r="LVO49" s="255">
        <f t="shared" si="4346"/>
        <v>5000</v>
      </c>
      <c r="LVP49" s="363"/>
      <c r="LVQ49" s="255">
        <f t="shared" si="4347"/>
        <v>5000</v>
      </c>
      <c r="LVR49" s="363"/>
      <c r="LVS49" s="255">
        <f t="shared" si="4348"/>
        <v>5000</v>
      </c>
      <c r="LVT49" s="363"/>
      <c r="LVU49" s="255">
        <f t="shared" si="4349"/>
        <v>5000</v>
      </c>
      <c r="LVV49" s="363"/>
      <c r="LVW49" s="255">
        <f t="shared" si="4350"/>
        <v>5000</v>
      </c>
      <c r="LVX49" s="363"/>
      <c r="LVY49" s="255">
        <f t="shared" si="4351"/>
        <v>5000</v>
      </c>
      <c r="LVZ49" s="363"/>
      <c r="LWA49" s="255">
        <f t="shared" si="4352"/>
        <v>5000</v>
      </c>
      <c r="LWB49" s="363"/>
      <c r="LWC49" s="255">
        <f t="shared" si="4353"/>
        <v>5000</v>
      </c>
      <c r="LWD49" s="363"/>
      <c r="LWE49" s="255">
        <f t="shared" si="4354"/>
        <v>5000</v>
      </c>
      <c r="LWF49" s="363"/>
      <c r="LWG49" s="255">
        <f t="shared" si="4355"/>
        <v>5000</v>
      </c>
      <c r="LWH49" s="363"/>
      <c r="LWI49" s="255">
        <f t="shared" si="4356"/>
        <v>5000</v>
      </c>
      <c r="LWJ49" s="363"/>
      <c r="LWK49" s="255">
        <f t="shared" si="4357"/>
        <v>5000</v>
      </c>
      <c r="LWL49" s="363"/>
      <c r="LWM49" s="255">
        <f t="shared" si="4358"/>
        <v>5000</v>
      </c>
      <c r="LWN49" s="363"/>
      <c r="LWO49" s="255">
        <f t="shared" si="4359"/>
        <v>5000</v>
      </c>
      <c r="LWP49" s="363"/>
      <c r="LWQ49" s="255">
        <f t="shared" si="4360"/>
        <v>5000</v>
      </c>
      <c r="LWR49" s="363"/>
      <c r="LWS49" s="255">
        <f t="shared" si="4361"/>
        <v>5000</v>
      </c>
      <c r="LWT49" s="363"/>
      <c r="LWU49" s="255">
        <f t="shared" si="4362"/>
        <v>5000</v>
      </c>
      <c r="LWV49" s="363"/>
      <c r="LWW49" s="255">
        <f t="shared" si="4363"/>
        <v>5000</v>
      </c>
      <c r="LWX49" s="363"/>
      <c r="LWY49" s="255">
        <f t="shared" si="4364"/>
        <v>5000</v>
      </c>
      <c r="LWZ49" s="363"/>
      <c r="LXA49" s="255">
        <f t="shared" si="4365"/>
        <v>5000</v>
      </c>
      <c r="LXB49" s="363"/>
      <c r="LXC49" s="255">
        <f t="shared" si="4366"/>
        <v>5000</v>
      </c>
      <c r="LXD49" s="363"/>
      <c r="LXE49" s="255">
        <f t="shared" si="4367"/>
        <v>5000</v>
      </c>
      <c r="LXF49" s="363"/>
      <c r="LXG49" s="255">
        <f t="shared" si="4368"/>
        <v>5000</v>
      </c>
      <c r="LXH49" s="363"/>
      <c r="LXI49" s="255">
        <f t="shared" si="4369"/>
        <v>5000</v>
      </c>
      <c r="LXJ49" s="363"/>
      <c r="LXK49" s="255">
        <f t="shared" si="4370"/>
        <v>5000</v>
      </c>
      <c r="LXL49" s="363"/>
      <c r="LXM49" s="255">
        <f t="shared" si="4371"/>
        <v>5000</v>
      </c>
      <c r="LXN49" s="363"/>
      <c r="LXO49" s="255">
        <f t="shared" si="4372"/>
        <v>5000</v>
      </c>
      <c r="LXP49" s="363"/>
      <c r="LXQ49" s="255">
        <f t="shared" si="4373"/>
        <v>5000</v>
      </c>
      <c r="LXR49" s="363"/>
      <c r="LXS49" s="255">
        <f t="shared" si="4374"/>
        <v>5000</v>
      </c>
      <c r="LXT49" s="363"/>
      <c r="LXU49" s="255">
        <f t="shared" si="4375"/>
        <v>5000</v>
      </c>
      <c r="LXV49" s="363"/>
      <c r="LXW49" s="255">
        <f t="shared" si="4376"/>
        <v>5000</v>
      </c>
      <c r="LXX49" s="363"/>
      <c r="LXY49" s="255">
        <f t="shared" si="4377"/>
        <v>5000</v>
      </c>
      <c r="LXZ49" s="363"/>
      <c r="LYA49" s="255">
        <f t="shared" si="4378"/>
        <v>5000</v>
      </c>
      <c r="LYB49" s="363"/>
      <c r="LYC49" s="255">
        <f t="shared" si="4379"/>
        <v>5000</v>
      </c>
      <c r="LYD49" s="363"/>
      <c r="LYE49" s="255">
        <f t="shared" si="4380"/>
        <v>5000</v>
      </c>
      <c r="LYF49" s="363"/>
      <c r="LYG49" s="255">
        <f t="shared" si="4381"/>
        <v>5000</v>
      </c>
      <c r="LYH49" s="363"/>
      <c r="LYI49" s="255">
        <f t="shared" si="4382"/>
        <v>5000</v>
      </c>
      <c r="LYJ49" s="363"/>
      <c r="LYK49" s="255">
        <f t="shared" si="4383"/>
        <v>5000</v>
      </c>
      <c r="LYL49" s="363"/>
      <c r="LYM49" s="255">
        <f t="shared" si="4384"/>
        <v>5000</v>
      </c>
      <c r="LYN49" s="363"/>
      <c r="LYO49" s="255">
        <f t="shared" si="4385"/>
        <v>5000</v>
      </c>
      <c r="LYP49" s="363"/>
      <c r="LYQ49" s="255">
        <f t="shared" si="4386"/>
        <v>5000</v>
      </c>
      <c r="LYR49" s="363"/>
      <c r="LYS49" s="255">
        <f t="shared" si="4387"/>
        <v>5000</v>
      </c>
      <c r="LYT49" s="363"/>
      <c r="LYU49" s="255">
        <f t="shared" si="4388"/>
        <v>5000</v>
      </c>
      <c r="LYV49" s="363"/>
      <c r="LYW49" s="255">
        <f t="shared" si="4389"/>
        <v>5000</v>
      </c>
      <c r="LYX49" s="363"/>
      <c r="LYY49" s="255">
        <f t="shared" si="4390"/>
        <v>5000</v>
      </c>
      <c r="LYZ49" s="363"/>
      <c r="LZA49" s="255">
        <f t="shared" si="4391"/>
        <v>5000</v>
      </c>
      <c r="LZB49" s="363"/>
      <c r="LZC49" s="255">
        <f t="shared" si="4392"/>
        <v>5000</v>
      </c>
      <c r="LZD49" s="363"/>
      <c r="LZE49" s="255">
        <f t="shared" si="4393"/>
        <v>5000</v>
      </c>
      <c r="LZF49" s="363"/>
      <c r="LZG49" s="255">
        <f t="shared" si="4394"/>
        <v>5000</v>
      </c>
      <c r="LZH49" s="363"/>
      <c r="LZI49" s="255">
        <f t="shared" si="4395"/>
        <v>5000</v>
      </c>
      <c r="LZJ49" s="363"/>
      <c r="LZK49" s="255">
        <f t="shared" si="4396"/>
        <v>5000</v>
      </c>
      <c r="LZL49" s="363"/>
      <c r="LZM49" s="255">
        <f t="shared" si="4397"/>
        <v>5000</v>
      </c>
      <c r="LZN49" s="363"/>
      <c r="LZO49" s="255">
        <f t="shared" si="4398"/>
        <v>5000</v>
      </c>
      <c r="LZP49" s="363"/>
      <c r="LZQ49" s="255">
        <f t="shared" si="4399"/>
        <v>5000</v>
      </c>
      <c r="LZR49" s="363"/>
      <c r="LZS49" s="255">
        <f t="shared" si="4400"/>
        <v>5000</v>
      </c>
      <c r="LZT49" s="363"/>
      <c r="LZU49" s="255">
        <f t="shared" si="4401"/>
        <v>5000</v>
      </c>
      <c r="LZV49" s="363"/>
      <c r="LZW49" s="255">
        <f t="shared" si="4402"/>
        <v>5000</v>
      </c>
      <c r="LZX49" s="363"/>
      <c r="LZY49" s="255">
        <f t="shared" si="4403"/>
        <v>5000</v>
      </c>
      <c r="LZZ49" s="363"/>
      <c r="MAA49" s="255">
        <f t="shared" si="4404"/>
        <v>5000</v>
      </c>
      <c r="MAB49" s="363"/>
      <c r="MAC49" s="255">
        <f t="shared" si="4405"/>
        <v>5000</v>
      </c>
      <c r="MAD49" s="363"/>
      <c r="MAE49" s="255">
        <f t="shared" si="4406"/>
        <v>5000</v>
      </c>
      <c r="MAF49" s="363"/>
      <c r="MAG49" s="255">
        <f t="shared" si="4407"/>
        <v>5000</v>
      </c>
      <c r="MAH49" s="363"/>
      <c r="MAI49" s="255">
        <f t="shared" si="4408"/>
        <v>5000</v>
      </c>
      <c r="MAJ49" s="363"/>
      <c r="MAK49" s="255">
        <f t="shared" si="4409"/>
        <v>5000</v>
      </c>
      <c r="MAL49" s="363"/>
      <c r="MAM49" s="255">
        <f t="shared" si="4410"/>
        <v>5000</v>
      </c>
      <c r="MAN49" s="363"/>
      <c r="MAO49" s="255">
        <f t="shared" si="4411"/>
        <v>5000</v>
      </c>
      <c r="MAP49" s="363"/>
      <c r="MAQ49" s="255">
        <f t="shared" si="4412"/>
        <v>5000</v>
      </c>
      <c r="MAR49" s="363"/>
      <c r="MAS49" s="255">
        <f t="shared" si="4413"/>
        <v>5000</v>
      </c>
      <c r="MAT49" s="363"/>
      <c r="MAU49" s="255">
        <f t="shared" si="4414"/>
        <v>5000</v>
      </c>
      <c r="MAV49" s="363"/>
      <c r="MAW49" s="255">
        <f t="shared" si="4415"/>
        <v>5000</v>
      </c>
      <c r="MAX49" s="363"/>
      <c r="MAY49" s="255">
        <f t="shared" si="4416"/>
        <v>5000</v>
      </c>
      <c r="MAZ49" s="363"/>
      <c r="MBA49" s="255">
        <f t="shared" si="4417"/>
        <v>5000</v>
      </c>
      <c r="MBB49" s="363"/>
      <c r="MBC49" s="255">
        <f t="shared" si="4418"/>
        <v>5000</v>
      </c>
      <c r="MBD49" s="363"/>
      <c r="MBE49" s="255">
        <f t="shared" si="4419"/>
        <v>5000</v>
      </c>
      <c r="MBF49" s="363"/>
      <c r="MBG49" s="255">
        <f t="shared" si="4420"/>
        <v>5000</v>
      </c>
      <c r="MBH49" s="363"/>
      <c r="MBI49" s="255">
        <f t="shared" si="4421"/>
        <v>5000</v>
      </c>
      <c r="MBJ49" s="363"/>
      <c r="MBK49" s="255">
        <f t="shared" si="4422"/>
        <v>5000</v>
      </c>
      <c r="MBL49" s="363"/>
      <c r="MBM49" s="255">
        <f t="shared" si="4423"/>
        <v>5000</v>
      </c>
      <c r="MBN49" s="363"/>
      <c r="MBO49" s="255">
        <f t="shared" si="4424"/>
        <v>5000</v>
      </c>
      <c r="MBP49" s="363"/>
      <c r="MBQ49" s="255">
        <f t="shared" si="4425"/>
        <v>5000</v>
      </c>
      <c r="MBR49" s="363"/>
      <c r="MBS49" s="255">
        <f t="shared" si="4426"/>
        <v>5000</v>
      </c>
      <c r="MBT49" s="363"/>
      <c r="MBU49" s="255">
        <f t="shared" si="4427"/>
        <v>5000</v>
      </c>
      <c r="MBV49" s="363"/>
      <c r="MBW49" s="255">
        <f t="shared" si="4428"/>
        <v>5000</v>
      </c>
      <c r="MBX49" s="363"/>
      <c r="MBY49" s="255">
        <f t="shared" si="4429"/>
        <v>5000</v>
      </c>
      <c r="MBZ49" s="363"/>
      <c r="MCA49" s="255">
        <f t="shared" si="4430"/>
        <v>5000</v>
      </c>
      <c r="MCB49" s="363"/>
      <c r="MCC49" s="255">
        <f t="shared" si="4431"/>
        <v>5000</v>
      </c>
      <c r="MCD49" s="363"/>
      <c r="MCE49" s="255">
        <f t="shared" si="4432"/>
        <v>5000</v>
      </c>
      <c r="MCF49" s="363"/>
      <c r="MCG49" s="255">
        <f t="shared" si="4433"/>
        <v>5000</v>
      </c>
      <c r="MCH49" s="363"/>
      <c r="MCI49" s="255">
        <f t="shared" si="4434"/>
        <v>5000</v>
      </c>
      <c r="MCJ49" s="363"/>
      <c r="MCK49" s="255">
        <f t="shared" si="4435"/>
        <v>5000</v>
      </c>
      <c r="MCL49" s="363"/>
      <c r="MCM49" s="255">
        <f t="shared" si="4436"/>
        <v>5000</v>
      </c>
      <c r="MCN49" s="363"/>
      <c r="MCO49" s="255">
        <f t="shared" si="4437"/>
        <v>5000</v>
      </c>
      <c r="MCP49" s="363"/>
      <c r="MCQ49" s="255">
        <f t="shared" si="4438"/>
        <v>5000</v>
      </c>
      <c r="MCR49" s="363"/>
      <c r="MCS49" s="255">
        <f t="shared" si="4439"/>
        <v>5000</v>
      </c>
      <c r="MCT49" s="363"/>
      <c r="MCU49" s="255">
        <f t="shared" si="4440"/>
        <v>5000</v>
      </c>
      <c r="MCV49" s="363"/>
      <c r="MCW49" s="255">
        <f t="shared" si="4441"/>
        <v>5000</v>
      </c>
      <c r="MCX49" s="363"/>
      <c r="MCY49" s="255">
        <f t="shared" si="4442"/>
        <v>5000</v>
      </c>
      <c r="MCZ49" s="363"/>
      <c r="MDA49" s="255">
        <f t="shared" si="4443"/>
        <v>5000</v>
      </c>
      <c r="MDB49" s="363"/>
      <c r="MDC49" s="255">
        <f t="shared" si="4444"/>
        <v>5000</v>
      </c>
      <c r="MDD49" s="363"/>
      <c r="MDE49" s="255">
        <f t="shared" si="4445"/>
        <v>5000</v>
      </c>
      <c r="MDF49" s="363"/>
      <c r="MDG49" s="255">
        <f t="shared" si="4446"/>
        <v>5000</v>
      </c>
      <c r="MDH49" s="363"/>
      <c r="MDI49" s="255">
        <f t="shared" si="4447"/>
        <v>5000</v>
      </c>
      <c r="MDJ49" s="363"/>
      <c r="MDK49" s="255">
        <f t="shared" si="4448"/>
        <v>5000</v>
      </c>
      <c r="MDL49" s="363"/>
      <c r="MDM49" s="255">
        <f t="shared" si="4449"/>
        <v>5000</v>
      </c>
      <c r="MDN49" s="363"/>
      <c r="MDO49" s="255">
        <f t="shared" si="4450"/>
        <v>5000</v>
      </c>
      <c r="MDP49" s="363"/>
      <c r="MDQ49" s="255">
        <f t="shared" si="4451"/>
        <v>5000</v>
      </c>
      <c r="MDR49" s="363"/>
      <c r="MDS49" s="255">
        <f t="shared" si="4452"/>
        <v>5000</v>
      </c>
      <c r="MDT49" s="363"/>
      <c r="MDU49" s="255">
        <f t="shared" si="4453"/>
        <v>5000</v>
      </c>
      <c r="MDV49" s="363"/>
      <c r="MDW49" s="255">
        <f t="shared" si="4454"/>
        <v>5000</v>
      </c>
      <c r="MDX49" s="363"/>
      <c r="MDY49" s="255">
        <f t="shared" si="4455"/>
        <v>5000</v>
      </c>
      <c r="MDZ49" s="363"/>
      <c r="MEA49" s="255">
        <f t="shared" si="4456"/>
        <v>5000</v>
      </c>
      <c r="MEB49" s="363"/>
      <c r="MEC49" s="255">
        <f t="shared" si="4457"/>
        <v>5000</v>
      </c>
      <c r="MED49" s="363"/>
      <c r="MEE49" s="255">
        <f t="shared" si="4458"/>
        <v>5000</v>
      </c>
      <c r="MEF49" s="363"/>
      <c r="MEG49" s="255">
        <f t="shared" si="4459"/>
        <v>5000</v>
      </c>
      <c r="MEH49" s="363"/>
      <c r="MEI49" s="255">
        <f t="shared" si="4460"/>
        <v>5000</v>
      </c>
      <c r="MEJ49" s="363"/>
      <c r="MEK49" s="255">
        <f t="shared" si="4461"/>
        <v>5000</v>
      </c>
      <c r="MEL49" s="363"/>
      <c r="MEM49" s="255">
        <f t="shared" si="4462"/>
        <v>5000</v>
      </c>
      <c r="MEN49" s="363"/>
      <c r="MEO49" s="255">
        <f t="shared" si="4463"/>
        <v>5000</v>
      </c>
      <c r="MEP49" s="363"/>
      <c r="MEQ49" s="255">
        <f t="shared" si="4464"/>
        <v>5000</v>
      </c>
      <c r="MER49" s="363"/>
      <c r="MES49" s="255">
        <f t="shared" si="4465"/>
        <v>5000</v>
      </c>
      <c r="MET49" s="363"/>
      <c r="MEU49" s="255">
        <f t="shared" si="4466"/>
        <v>5000</v>
      </c>
      <c r="MEV49" s="363"/>
      <c r="MEW49" s="255">
        <f t="shared" si="4467"/>
        <v>5000</v>
      </c>
      <c r="MEX49" s="363"/>
      <c r="MEY49" s="255">
        <f t="shared" si="4468"/>
        <v>5000</v>
      </c>
      <c r="MEZ49" s="363"/>
      <c r="MFA49" s="255">
        <f t="shared" si="4469"/>
        <v>5000</v>
      </c>
      <c r="MFB49" s="363"/>
      <c r="MFC49" s="255">
        <f t="shared" si="4470"/>
        <v>5000</v>
      </c>
      <c r="MFD49" s="363"/>
      <c r="MFE49" s="255">
        <f t="shared" si="4471"/>
        <v>5000</v>
      </c>
      <c r="MFF49" s="363"/>
      <c r="MFG49" s="255">
        <f t="shared" si="4472"/>
        <v>5000</v>
      </c>
      <c r="MFH49" s="363"/>
      <c r="MFI49" s="255">
        <f t="shared" si="4473"/>
        <v>5000</v>
      </c>
      <c r="MFJ49" s="363"/>
      <c r="MFK49" s="255">
        <f t="shared" si="4474"/>
        <v>5000</v>
      </c>
      <c r="MFL49" s="363"/>
      <c r="MFM49" s="255">
        <f t="shared" si="4475"/>
        <v>5000</v>
      </c>
      <c r="MFN49" s="363"/>
      <c r="MFO49" s="255">
        <f t="shared" si="4476"/>
        <v>5000</v>
      </c>
      <c r="MFP49" s="363"/>
      <c r="MFQ49" s="255">
        <f t="shared" si="4477"/>
        <v>5000</v>
      </c>
      <c r="MFR49" s="363"/>
      <c r="MFS49" s="255">
        <f t="shared" si="4478"/>
        <v>5000</v>
      </c>
      <c r="MFT49" s="363"/>
      <c r="MFU49" s="255">
        <f t="shared" si="4479"/>
        <v>5000</v>
      </c>
      <c r="MFV49" s="363"/>
      <c r="MFW49" s="255">
        <f t="shared" si="4480"/>
        <v>5000</v>
      </c>
      <c r="MFX49" s="363"/>
      <c r="MFY49" s="255">
        <f t="shared" si="4481"/>
        <v>5000</v>
      </c>
      <c r="MFZ49" s="363"/>
      <c r="MGA49" s="255">
        <f t="shared" si="4482"/>
        <v>5000</v>
      </c>
      <c r="MGB49" s="363"/>
      <c r="MGC49" s="255">
        <f t="shared" si="4483"/>
        <v>5000</v>
      </c>
      <c r="MGD49" s="363"/>
      <c r="MGE49" s="255">
        <f t="shared" si="4484"/>
        <v>5000</v>
      </c>
      <c r="MGF49" s="363"/>
      <c r="MGG49" s="255">
        <f t="shared" si="4485"/>
        <v>5000</v>
      </c>
      <c r="MGH49" s="363"/>
      <c r="MGI49" s="255">
        <f t="shared" si="4486"/>
        <v>5000</v>
      </c>
      <c r="MGJ49" s="363"/>
      <c r="MGK49" s="255">
        <f t="shared" si="4487"/>
        <v>5000</v>
      </c>
      <c r="MGL49" s="363"/>
      <c r="MGM49" s="255">
        <f t="shared" si="4488"/>
        <v>5000</v>
      </c>
      <c r="MGN49" s="363"/>
      <c r="MGO49" s="255">
        <f t="shared" si="4489"/>
        <v>5000</v>
      </c>
      <c r="MGP49" s="363"/>
      <c r="MGQ49" s="255">
        <f t="shared" si="4490"/>
        <v>5000</v>
      </c>
      <c r="MGR49" s="363"/>
      <c r="MGS49" s="255">
        <f t="shared" si="4491"/>
        <v>5000</v>
      </c>
      <c r="MGT49" s="363"/>
      <c r="MGU49" s="255">
        <f t="shared" si="4492"/>
        <v>5000</v>
      </c>
      <c r="MGV49" s="363"/>
      <c r="MGW49" s="255">
        <f t="shared" si="4493"/>
        <v>5000</v>
      </c>
      <c r="MGX49" s="363"/>
      <c r="MGY49" s="255">
        <f t="shared" si="4494"/>
        <v>5000</v>
      </c>
      <c r="MGZ49" s="363"/>
      <c r="MHA49" s="255">
        <f t="shared" si="4495"/>
        <v>5000</v>
      </c>
      <c r="MHB49" s="363"/>
      <c r="MHC49" s="255">
        <f t="shared" si="4496"/>
        <v>5000</v>
      </c>
      <c r="MHD49" s="363"/>
      <c r="MHE49" s="255">
        <f t="shared" si="4497"/>
        <v>5000</v>
      </c>
      <c r="MHF49" s="363"/>
      <c r="MHG49" s="255">
        <f t="shared" si="4498"/>
        <v>5000</v>
      </c>
      <c r="MHH49" s="363"/>
      <c r="MHI49" s="255">
        <f t="shared" si="4499"/>
        <v>5000</v>
      </c>
      <c r="MHJ49" s="363"/>
      <c r="MHK49" s="255">
        <f t="shared" si="4500"/>
        <v>5000</v>
      </c>
      <c r="MHL49" s="363"/>
      <c r="MHM49" s="255">
        <f t="shared" si="4501"/>
        <v>5000</v>
      </c>
      <c r="MHN49" s="363"/>
      <c r="MHO49" s="255">
        <f t="shared" si="4502"/>
        <v>5000</v>
      </c>
      <c r="MHP49" s="363"/>
      <c r="MHQ49" s="255">
        <f t="shared" si="4503"/>
        <v>5000</v>
      </c>
      <c r="MHR49" s="363"/>
      <c r="MHS49" s="255">
        <f t="shared" si="4504"/>
        <v>5000</v>
      </c>
      <c r="MHT49" s="363"/>
      <c r="MHU49" s="255">
        <f t="shared" si="4505"/>
        <v>5000</v>
      </c>
      <c r="MHV49" s="363"/>
      <c r="MHW49" s="255">
        <f t="shared" si="4506"/>
        <v>5000</v>
      </c>
      <c r="MHX49" s="363"/>
      <c r="MHY49" s="255">
        <f t="shared" si="4507"/>
        <v>5000</v>
      </c>
      <c r="MHZ49" s="363"/>
      <c r="MIA49" s="255">
        <f t="shared" si="4508"/>
        <v>5000</v>
      </c>
      <c r="MIB49" s="363"/>
      <c r="MIC49" s="255">
        <f t="shared" si="4509"/>
        <v>5000</v>
      </c>
      <c r="MID49" s="363"/>
      <c r="MIE49" s="255">
        <f t="shared" si="4510"/>
        <v>5000</v>
      </c>
      <c r="MIF49" s="363"/>
      <c r="MIG49" s="255">
        <f t="shared" si="4511"/>
        <v>5000</v>
      </c>
      <c r="MIH49" s="363"/>
      <c r="MII49" s="255">
        <f t="shared" si="4512"/>
        <v>5000</v>
      </c>
      <c r="MIJ49" s="363"/>
      <c r="MIK49" s="255">
        <f t="shared" si="4513"/>
        <v>5000</v>
      </c>
      <c r="MIL49" s="363"/>
      <c r="MIM49" s="255">
        <f t="shared" si="4514"/>
        <v>5000</v>
      </c>
      <c r="MIN49" s="363"/>
      <c r="MIO49" s="255">
        <f t="shared" si="4515"/>
        <v>5000</v>
      </c>
      <c r="MIP49" s="363"/>
      <c r="MIQ49" s="255">
        <f t="shared" si="4516"/>
        <v>5000</v>
      </c>
      <c r="MIR49" s="363"/>
      <c r="MIS49" s="255">
        <f t="shared" si="4517"/>
        <v>5000</v>
      </c>
      <c r="MIT49" s="363"/>
      <c r="MIU49" s="255">
        <f t="shared" si="4518"/>
        <v>5000</v>
      </c>
      <c r="MIV49" s="363"/>
      <c r="MIW49" s="255">
        <f t="shared" si="4519"/>
        <v>5000</v>
      </c>
      <c r="MIX49" s="363"/>
      <c r="MIY49" s="255">
        <f t="shared" si="4520"/>
        <v>5000</v>
      </c>
      <c r="MIZ49" s="363"/>
      <c r="MJA49" s="255">
        <f t="shared" si="4521"/>
        <v>5000</v>
      </c>
      <c r="MJB49" s="363"/>
      <c r="MJC49" s="255">
        <f t="shared" si="4522"/>
        <v>5000</v>
      </c>
      <c r="MJD49" s="363"/>
      <c r="MJE49" s="255">
        <f t="shared" si="4523"/>
        <v>5000</v>
      </c>
      <c r="MJF49" s="363"/>
      <c r="MJG49" s="255">
        <f t="shared" si="4524"/>
        <v>5000</v>
      </c>
      <c r="MJH49" s="363"/>
      <c r="MJI49" s="255">
        <f t="shared" si="4525"/>
        <v>5000</v>
      </c>
      <c r="MJJ49" s="363"/>
      <c r="MJK49" s="255">
        <f t="shared" si="4526"/>
        <v>5000</v>
      </c>
      <c r="MJL49" s="363"/>
      <c r="MJM49" s="255">
        <f t="shared" si="4527"/>
        <v>5000</v>
      </c>
      <c r="MJN49" s="363"/>
      <c r="MJO49" s="255">
        <f t="shared" si="4528"/>
        <v>5000</v>
      </c>
      <c r="MJP49" s="363"/>
      <c r="MJQ49" s="255">
        <f t="shared" si="4529"/>
        <v>5000</v>
      </c>
      <c r="MJR49" s="363"/>
      <c r="MJS49" s="255">
        <f t="shared" si="4530"/>
        <v>5000</v>
      </c>
      <c r="MJT49" s="363"/>
      <c r="MJU49" s="255">
        <f t="shared" si="4531"/>
        <v>5000</v>
      </c>
      <c r="MJV49" s="363"/>
      <c r="MJW49" s="255">
        <f t="shared" si="4532"/>
        <v>5000</v>
      </c>
      <c r="MJX49" s="363"/>
      <c r="MJY49" s="255">
        <f t="shared" si="4533"/>
        <v>5000</v>
      </c>
      <c r="MJZ49" s="363"/>
      <c r="MKA49" s="255">
        <f t="shared" si="4534"/>
        <v>5000</v>
      </c>
      <c r="MKB49" s="363"/>
      <c r="MKC49" s="255">
        <f t="shared" si="4535"/>
        <v>5000</v>
      </c>
      <c r="MKD49" s="363"/>
      <c r="MKE49" s="255">
        <f t="shared" si="4536"/>
        <v>5000</v>
      </c>
      <c r="MKF49" s="363"/>
      <c r="MKG49" s="255">
        <f t="shared" si="4537"/>
        <v>5000</v>
      </c>
      <c r="MKH49" s="363"/>
      <c r="MKI49" s="255">
        <f t="shared" si="4538"/>
        <v>5000</v>
      </c>
      <c r="MKJ49" s="363"/>
      <c r="MKK49" s="255">
        <f t="shared" si="4539"/>
        <v>5000</v>
      </c>
      <c r="MKL49" s="363"/>
      <c r="MKM49" s="255">
        <f t="shared" si="4540"/>
        <v>5000</v>
      </c>
      <c r="MKN49" s="363"/>
      <c r="MKO49" s="255">
        <f t="shared" si="4541"/>
        <v>5000</v>
      </c>
      <c r="MKP49" s="363"/>
      <c r="MKQ49" s="255">
        <f t="shared" si="4542"/>
        <v>5000</v>
      </c>
      <c r="MKR49" s="363"/>
      <c r="MKS49" s="255">
        <f t="shared" si="4543"/>
        <v>5000</v>
      </c>
      <c r="MKT49" s="363"/>
      <c r="MKU49" s="255">
        <f t="shared" si="4544"/>
        <v>5000</v>
      </c>
      <c r="MKV49" s="363"/>
      <c r="MKW49" s="255">
        <f t="shared" si="4545"/>
        <v>5000</v>
      </c>
      <c r="MKX49" s="363"/>
      <c r="MKY49" s="255">
        <f t="shared" si="4546"/>
        <v>5000</v>
      </c>
      <c r="MKZ49" s="363"/>
      <c r="MLA49" s="255">
        <f t="shared" si="4547"/>
        <v>5000</v>
      </c>
      <c r="MLB49" s="363"/>
      <c r="MLC49" s="255">
        <f t="shared" si="4548"/>
        <v>5000</v>
      </c>
      <c r="MLD49" s="363"/>
      <c r="MLE49" s="255">
        <f t="shared" si="4549"/>
        <v>5000</v>
      </c>
      <c r="MLF49" s="363"/>
      <c r="MLG49" s="255">
        <f t="shared" si="4550"/>
        <v>5000</v>
      </c>
      <c r="MLH49" s="363"/>
      <c r="MLI49" s="255">
        <f t="shared" si="4551"/>
        <v>5000</v>
      </c>
      <c r="MLJ49" s="363"/>
      <c r="MLK49" s="255">
        <f t="shared" si="4552"/>
        <v>5000</v>
      </c>
      <c r="MLL49" s="363"/>
      <c r="MLM49" s="255">
        <f t="shared" si="4553"/>
        <v>5000</v>
      </c>
      <c r="MLN49" s="363"/>
      <c r="MLO49" s="255">
        <f t="shared" si="4554"/>
        <v>5000</v>
      </c>
      <c r="MLP49" s="363"/>
      <c r="MLQ49" s="255">
        <f t="shared" si="4555"/>
        <v>5000</v>
      </c>
      <c r="MLR49" s="363"/>
      <c r="MLS49" s="255">
        <f t="shared" si="4556"/>
        <v>5000</v>
      </c>
      <c r="MLT49" s="363"/>
      <c r="MLU49" s="255">
        <f t="shared" si="4557"/>
        <v>5000</v>
      </c>
      <c r="MLV49" s="363"/>
      <c r="MLW49" s="255">
        <f t="shared" si="4558"/>
        <v>5000</v>
      </c>
      <c r="MLX49" s="363"/>
      <c r="MLY49" s="255">
        <f t="shared" si="4559"/>
        <v>5000</v>
      </c>
      <c r="MLZ49" s="363"/>
      <c r="MMA49" s="255">
        <f t="shared" si="4560"/>
        <v>5000</v>
      </c>
      <c r="MMB49" s="363"/>
      <c r="MMC49" s="255">
        <f t="shared" si="4561"/>
        <v>5000</v>
      </c>
      <c r="MMD49" s="363"/>
      <c r="MME49" s="255">
        <f t="shared" si="4562"/>
        <v>5000</v>
      </c>
      <c r="MMF49" s="363"/>
      <c r="MMG49" s="255">
        <f t="shared" si="4563"/>
        <v>5000</v>
      </c>
      <c r="MMH49" s="363"/>
      <c r="MMI49" s="255">
        <f t="shared" si="4564"/>
        <v>5000</v>
      </c>
      <c r="MMJ49" s="363"/>
      <c r="MMK49" s="255">
        <f t="shared" si="4565"/>
        <v>5000</v>
      </c>
      <c r="MML49" s="363"/>
      <c r="MMM49" s="255">
        <f t="shared" si="4566"/>
        <v>5000</v>
      </c>
      <c r="MMN49" s="363"/>
      <c r="MMO49" s="255">
        <f t="shared" si="4567"/>
        <v>5000</v>
      </c>
      <c r="MMP49" s="363"/>
      <c r="MMQ49" s="255">
        <f t="shared" si="4568"/>
        <v>5000</v>
      </c>
      <c r="MMR49" s="363"/>
      <c r="MMS49" s="255">
        <f t="shared" si="4569"/>
        <v>5000</v>
      </c>
      <c r="MMT49" s="363"/>
      <c r="MMU49" s="255">
        <f t="shared" si="4570"/>
        <v>5000</v>
      </c>
      <c r="MMV49" s="363"/>
      <c r="MMW49" s="255">
        <f t="shared" si="4571"/>
        <v>5000</v>
      </c>
      <c r="MMX49" s="363"/>
      <c r="MMY49" s="255">
        <f t="shared" si="4572"/>
        <v>5000</v>
      </c>
      <c r="MMZ49" s="363"/>
      <c r="MNA49" s="255">
        <f t="shared" si="4573"/>
        <v>5000</v>
      </c>
      <c r="MNB49" s="363"/>
      <c r="MNC49" s="255">
        <f t="shared" si="4574"/>
        <v>5000</v>
      </c>
      <c r="MND49" s="363"/>
      <c r="MNE49" s="255">
        <f t="shared" si="4575"/>
        <v>5000</v>
      </c>
      <c r="MNF49" s="363"/>
      <c r="MNG49" s="255">
        <f t="shared" si="4576"/>
        <v>5000</v>
      </c>
      <c r="MNH49" s="363"/>
      <c r="MNI49" s="255">
        <f t="shared" si="4577"/>
        <v>5000</v>
      </c>
      <c r="MNJ49" s="363"/>
      <c r="MNK49" s="255">
        <f t="shared" si="4578"/>
        <v>5000</v>
      </c>
      <c r="MNL49" s="363"/>
      <c r="MNM49" s="255">
        <f t="shared" si="4579"/>
        <v>5000</v>
      </c>
      <c r="MNN49" s="363"/>
      <c r="MNO49" s="255">
        <f t="shared" si="4580"/>
        <v>5000</v>
      </c>
      <c r="MNP49" s="363"/>
      <c r="MNQ49" s="255">
        <f t="shared" si="4581"/>
        <v>5000</v>
      </c>
      <c r="MNR49" s="363"/>
      <c r="MNS49" s="255">
        <f t="shared" si="4582"/>
        <v>5000</v>
      </c>
      <c r="MNT49" s="363"/>
      <c r="MNU49" s="255">
        <f t="shared" si="4583"/>
        <v>5000</v>
      </c>
      <c r="MNV49" s="363"/>
      <c r="MNW49" s="255">
        <f t="shared" si="4584"/>
        <v>5000</v>
      </c>
      <c r="MNX49" s="363"/>
      <c r="MNY49" s="255">
        <f t="shared" si="4585"/>
        <v>5000</v>
      </c>
      <c r="MNZ49" s="363"/>
      <c r="MOA49" s="255">
        <f t="shared" si="4586"/>
        <v>5000</v>
      </c>
      <c r="MOB49" s="363"/>
      <c r="MOC49" s="255">
        <f t="shared" si="4587"/>
        <v>5000</v>
      </c>
      <c r="MOD49" s="363"/>
      <c r="MOE49" s="255">
        <f t="shared" si="4588"/>
        <v>5000</v>
      </c>
      <c r="MOF49" s="363"/>
      <c r="MOG49" s="255">
        <f t="shared" si="4589"/>
        <v>5000</v>
      </c>
      <c r="MOH49" s="363"/>
      <c r="MOI49" s="255">
        <f t="shared" si="4590"/>
        <v>5000</v>
      </c>
      <c r="MOJ49" s="363"/>
      <c r="MOK49" s="255">
        <f t="shared" si="4591"/>
        <v>5000</v>
      </c>
      <c r="MOL49" s="363"/>
      <c r="MOM49" s="255">
        <f t="shared" si="4592"/>
        <v>5000</v>
      </c>
      <c r="MON49" s="363"/>
      <c r="MOO49" s="255">
        <f t="shared" si="4593"/>
        <v>5000</v>
      </c>
      <c r="MOP49" s="363"/>
      <c r="MOQ49" s="255">
        <f t="shared" si="4594"/>
        <v>5000</v>
      </c>
      <c r="MOR49" s="363"/>
      <c r="MOS49" s="255">
        <f t="shared" si="4595"/>
        <v>5000</v>
      </c>
      <c r="MOT49" s="363"/>
      <c r="MOU49" s="255">
        <f t="shared" si="4596"/>
        <v>5000</v>
      </c>
      <c r="MOV49" s="363"/>
      <c r="MOW49" s="255">
        <f t="shared" si="4597"/>
        <v>5000</v>
      </c>
      <c r="MOX49" s="363"/>
      <c r="MOY49" s="255">
        <f t="shared" si="4598"/>
        <v>5000</v>
      </c>
      <c r="MOZ49" s="363"/>
      <c r="MPA49" s="255">
        <f t="shared" si="4599"/>
        <v>5000</v>
      </c>
      <c r="MPB49" s="363"/>
      <c r="MPC49" s="255">
        <f t="shared" si="4600"/>
        <v>5000</v>
      </c>
      <c r="MPD49" s="363"/>
      <c r="MPE49" s="255">
        <f t="shared" si="4601"/>
        <v>5000</v>
      </c>
      <c r="MPF49" s="363"/>
      <c r="MPG49" s="255">
        <f t="shared" si="4602"/>
        <v>5000</v>
      </c>
      <c r="MPH49" s="363"/>
      <c r="MPI49" s="255">
        <f t="shared" si="4603"/>
        <v>5000</v>
      </c>
      <c r="MPJ49" s="363"/>
      <c r="MPK49" s="255">
        <f t="shared" si="4604"/>
        <v>5000</v>
      </c>
      <c r="MPL49" s="363"/>
      <c r="MPM49" s="255">
        <f t="shared" si="4605"/>
        <v>5000</v>
      </c>
      <c r="MPN49" s="363"/>
      <c r="MPO49" s="255">
        <f t="shared" si="4606"/>
        <v>5000</v>
      </c>
      <c r="MPP49" s="363"/>
      <c r="MPQ49" s="255">
        <f t="shared" si="4607"/>
        <v>5000</v>
      </c>
      <c r="MPR49" s="363"/>
      <c r="MPS49" s="255">
        <f t="shared" si="4608"/>
        <v>5000</v>
      </c>
      <c r="MPT49" s="363"/>
      <c r="MPU49" s="255">
        <f t="shared" si="4609"/>
        <v>5000</v>
      </c>
      <c r="MPV49" s="363"/>
      <c r="MPW49" s="255">
        <f t="shared" si="4610"/>
        <v>5000</v>
      </c>
      <c r="MPX49" s="363"/>
      <c r="MPY49" s="255">
        <f t="shared" si="4611"/>
        <v>5000</v>
      </c>
      <c r="MPZ49" s="363"/>
      <c r="MQA49" s="255">
        <f t="shared" si="4612"/>
        <v>5000</v>
      </c>
      <c r="MQB49" s="363"/>
      <c r="MQC49" s="255">
        <f t="shared" si="4613"/>
        <v>5000</v>
      </c>
      <c r="MQD49" s="363"/>
      <c r="MQE49" s="255">
        <f t="shared" si="4614"/>
        <v>5000</v>
      </c>
      <c r="MQF49" s="363"/>
      <c r="MQG49" s="255">
        <f t="shared" si="4615"/>
        <v>5000</v>
      </c>
      <c r="MQH49" s="363"/>
      <c r="MQI49" s="255">
        <f t="shared" si="4616"/>
        <v>5000</v>
      </c>
      <c r="MQJ49" s="363"/>
      <c r="MQK49" s="255">
        <f t="shared" si="4617"/>
        <v>5000</v>
      </c>
      <c r="MQL49" s="363"/>
      <c r="MQM49" s="255">
        <f t="shared" si="4618"/>
        <v>5000</v>
      </c>
      <c r="MQN49" s="363"/>
      <c r="MQO49" s="255">
        <f t="shared" si="4619"/>
        <v>5000</v>
      </c>
      <c r="MQP49" s="363"/>
      <c r="MQQ49" s="255">
        <f t="shared" si="4620"/>
        <v>5000</v>
      </c>
      <c r="MQR49" s="363"/>
      <c r="MQS49" s="255">
        <f t="shared" si="4621"/>
        <v>5000</v>
      </c>
      <c r="MQT49" s="363"/>
      <c r="MQU49" s="255">
        <f t="shared" si="4622"/>
        <v>5000</v>
      </c>
      <c r="MQV49" s="363"/>
      <c r="MQW49" s="255">
        <f t="shared" si="4623"/>
        <v>5000</v>
      </c>
      <c r="MQX49" s="363"/>
      <c r="MQY49" s="255">
        <f t="shared" si="4624"/>
        <v>5000</v>
      </c>
      <c r="MQZ49" s="363"/>
      <c r="MRA49" s="255">
        <f t="shared" si="4625"/>
        <v>5000</v>
      </c>
      <c r="MRB49" s="363"/>
      <c r="MRC49" s="255">
        <f t="shared" si="4626"/>
        <v>5000</v>
      </c>
      <c r="MRD49" s="363"/>
      <c r="MRE49" s="255">
        <f t="shared" si="4627"/>
        <v>5000</v>
      </c>
      <c r="MRF49" s="363"/>
      <c r="MRG49" s="255">
        <f t="shared" si="4628"/>
        <v>5000</v>
      </c>
      <c r="MRH49" s="363"/>
      <c r="MRI49" s="255">
        <f t="shared" si="4629"/>
        <v>5000</v>
      </c>
      <c r="MRJ49" s="363"/>
      <c r="MRK49" s="255">
        <f t="shared" si="4630"/>
        <v>5000</v>
      </c>
      <c r="MRL49" s="363"/>
      <c r="MRM49" s="255">
        <f t="shared" si="4631"/>
        <v>5000</v>
      </c>
      <c r="MRN49" s="363"/>
      <c r="MRO49" s="255">
        <f t="shared" si="4632"/>
        <v>5000</v>
      </c>
      <c r="MRP49" s="363"/>
      <c r="MRQ49" s="255">
        <f t="shared" si="4633"/>
        <v>5000</v>
      </c>
      <c r="MRR49" s="363"/>
      <c r="MRS49" s="255">
        <f t="shared" si="4634"/>
        <v>5000</v>
      </c>
      <c r="MRT49" s="363"/>
      <c r="MRU49" s="255">
        <f t="shared" si="4635"/>
        <v>5000</v>
      </c>
      <c r="MRV49" s="363"/>
      <c r="MRW49" s="255">
        <f t="shared" si="4636"/>
        <v>5000</v>
      </c>
      <c r="MRX49" s="363"/>
      <c r="MRY49" s="255">
        <f t="shared" si="4637"/>
        <v>5000</v>
      </c>
      <c r="MRZ49" s="363"/>
      <c r="MSA49" s="255">
        <f t="shared" si="4638"/>
        <v>5000</v>
      </c>
      <c r="MSB49" s="363"/>
      <c r="MSC49" s="255">
        <f t="shared" si="4639"/>
        <v>5000</v>
      </c>
      <c r="MSD49" s="363"/>
      <c r="MSE49" s="255">
        <f t="shared" si="4640"/>
        <v>5000</v>
      </c>
      <c r="MSF49" s="363"/>
      <c r="MSG49" s="255">
        <f t="shared" si="4641"/>
        <v>5000</v>
      </c>
      <c r="MSH49" s="363"/>
      <c r="MSI49" s="255">
        <f t="shared" si="4642"/>
        <v>5000</v>
      </c>
      <c r="MSJ49" s="363"/>
      <c r="MSK49" s="255">
        <f t="shared" si="4643"/>
        <v>5000</v>
      </c>
      <c r="MSL49" s="363"/>
      <c r="MSM49" s="255">
        <f t="shared" si="4644"/>
        <v>5000</v>
      </c>
      <c r="MSN49" s="363"/>
      <c r="MSO49" s="255">
        <f t="shared" si="4645"/>
        <v>5000</v>
      </c>
      <c r="MSP49" s="363"/>
      <c r="MSQ49" s="255">
        <f t="shared" si="4646"/>
        <v>5000</v>
      </c>
      <c r="MSR49" s="363"/>
      <c r="MSS49" s="255">
        <f t="shared" si="4647"/>
        <v>5000</v>
      </c>
      <c r="MST49" s="363"/>
      <c r="MSU49" s="255">
        <f t="shared" si="4648"/>
        <v>5000</v>
      </c>
      <c r="MSV49" s="363"/>
      <c r="MSW49" s="255">
        <f t="shared" si="4649"/>
        <v>5000</v>
      </c>
      <c r="MSX49" s="363"/>
      <c r="MSY49" s="255">
        <f t="shared" si="4650"/>
        <v>5000</v>
      </c>
      <c r="MSZ49" s="363"/>
      <c r="MTA49" s="255">
        <f t="shared" si="4651"/>
        <v>5000</v>
      </c>
      <c r="MTB49" s="363"/>
      <c r="MTC49" s="255">
        <f t="shared" si="4652"/>
        <v>5000</v>
      </c>
      <c r="MTD49" s="363"/>
      <c r="MTE49" s="255">
        <f t="shared" si="4653"/>
        <v>5000</v>
      </c>
      <c r="MTF49" s="363"/>
      <c r="MTG49" s="255">
        <f t="shared" si="4654"/>
        <v>5000</v>
      </c>
      <c r="MTH49" s="363"/>
      <c r="MTI49" s="255">
        <f t="shared" si="4655"/>
        <v>5000</v>
      </c>
      <c r="MTJ49" s="363"/>
      <c r="MTK49" s="255">
        <f t="shared" si="4656"/>
        <v>5000</v>
      </c>
      <c r="MTL49" s="363"/>
      <c r="MTM49" s="255">
        <f t="shared" si="4657"/>
        <v>5000</v>
      </c>
      <c r="MTN49" s="363"/>
      <c r="MTO49" s="255">
        <f t="shared" si="4658"/>
        <v>5000</v>
      </c>
      <c r="MTP49" s="363"/>
      <c r="MTQ49" s="255">
        <f t="shared" si="4659"/>
        <v>5000</v>
      </c>
      <c r="MTR49" s="363"/>
      <c r="MTS49" s="255">
        <f t="shared" si="4660"/>
        <v>5000</v>
      </c>
      <c r="MTT49" s="363"/>
      <c r="MTU49" s="255">
        <f t="shared" si="4661"/>
        <v>5000</v>
      </c>
      <c r="MTV49" s="363"/>
      <c r="MTW49" s="255">
        <f t="shared" si="4662"/>
        <v>5000</v>
      </c>
      <c r="MTX49" s="363"/>
      <c r="MTY49" s="255">
        <f t="shared" si="4663"/>
        <v>5000</v>
      </c>
      <c r="MTZ49" s="363"/>
      <c r="MUA49" s="255">
        <f t="shared" si="4664"/>
        <v>5000</v>
      </c>
      <c r="MUB49" s="363"/>
      <c r="MUC49" s="255">
        <f t="shared" si="4665"/>
        <v>5000</v>
      </c>
      <c r="MUD49" s="363"/>
      <c r="MUE49" s="255">
        <f t="shared" si="4666"/>
        <v>5000</v>
      </c>
      <c r="MUF49" s="363"/>
      <c r="MUG49" s="255">
        <f t="shared" si="4667"/>
        <v>5000</v>
      </c>
      <c r="MUH49" s="363"/>
      <c r="MUI49" s="255">
        <f t="shared" si="4668"/>
        <v>5000</v>
      </c>
      <c r="MUJ49" s="363"/>
      <c r="MUK49" s="255">
        <f t="shared" si="4669"/>
        <v>5000</v>
      </c>
      <c r="MUL49" s="363"/>
      <c r="MUM49" s="255">
        <f t="shared" si="4670"/>
        <v>5000</v>
      </c>
      <c r="MUN49" s="363"/>
      <c r="MUO49" s="255">
        <f t="shared" si="4671"/>
        <v>5000</v>
      </c>
      <c r="MUP49" s="363"/>
      <c r="MUQ49" s="255">
        <f t="shared" si="4672"/>
        <v>5000</v>
      </c>
      <c r="MUR49" s="363"/>
      <c r="MUS49" s="255">
        <f t="shared" si="4673"/>
        <v>5000</v>
      </c>
      <c r="MUT49" s="363"/>
      <c r="MUU49" s="255">
        <f t="shared" si="4674"/>
        <v>5000</v>
      </c>
      <c r="MUV49" s="363"/>
      <c r="MUW49" s="255">
        <f t="shared" si="4675"/>
        <v>5000</v>
      </c>
      <c r="MUX49" s="363"/>
      <c r="MUY49" s="255">
        <f t="shared" si="4676"/>
        <v>5000</v>
      </c>
      <c r="MUZ49" s="363"/>
      <c r="MVA49" s="255">
        <f t="shared" si="4677"/>
        <v>5000</v>
      </c>
      <c r="MVB49" s="363"/>
      <c r="MVC49" s="255">
        <f t="shared" si="4678"/>
        <v>5000</v>
      </c>
      <c r="MVD49" s="363"/>
      <c r="MVE49" s="255">
        <f t="shared" si="4679"/>
        <v>5000</v>
      </c>
      <c r="MVF49" s="363"/>
      <c r="MVG49" s="255">
        <f t="shared" si="4680"/>
        <v>5000</v>
      </c>
      <c r="MVH49" s="363"/>
      <c r="MVI49" s="255">
        <f t="shared" si="4681"/>
        <v>5000</v>
      </c>
      <c r="MVJ49" s="363"/>
      <c r="MVK49" s="255">
        <f t="shared" si="4682"/>
        <v>5000</v>
      </c>
      <c r="MVL49" s="363"/>
      <c r="MVM49" s="255">
        <f t="shared" si="4683"/>
        <v>5000</v>
      </c>
      <c r="MVN49" s="363"/>
      <c r="MVO49" s="255">
        <f t="shared" si="4684"/>
        <v>5000</v>
      </c>
      <c r="MVP49" s="363"/>
      <c r="MVQ49" s="255">
        <f t="shared" si="4685"/>
        <v>5000</v>
      </c>
      <c r="MVR49" s="363"/>
      <c r="MVS49" s="255">
        <f t="shared" si="4686"/>
        <v>5000</v>
      </c>
      <c r="MVT49" s="363"/>
      <c r="MVU49" s="255">
        <f t="shared" si="4687"/>
        <v>5000</v>
      </c>
      <c r="MVV49" s="363"/>
      <c r="MVW49" s="255">
        <f t="shared" si="4688"/>
        <v>5000</v>
      </c>
      <c r="MVX49" s="363"/>
      <c r="MVY49" s="255">
        <f t="shared" si="4689"/>
        <v>5000</v>
      </c>
      <c r="MVZ49" s="363"/>
      <c r="MWA49" s="255">
        <f t="shared" si="4690"/>
        <v>5000</v>
      </c>
      <c r="MWB49" s="363"/>
      <c r="MWC49" s="255">
        <f t="shared" si="4691"/>
        <v>5000</v>
      </c>
      <c r="MWD49" s="363"/>
      <c r="MWE49" s="255">
        <f t="shared" si="4692"/>
        <v>5000</v>
      </c>
      <c r="MWF49" s="363"/>
      <c r="MWG49" s="255">
        <f t="shared" si="4693"/>
        <v>5000</v>
      </c>
      <c r="MWH49" s="363"/>
      <c r="MWI49" s="255">
        <f t="shared" si="4694"/>
        <v>5000</v>
      </c>
      <c r="MWJ49" s="363"/>
      <c r="MWK49" s="255">
        <f t="shared" si="4695"/>
        <v>5000</v>
      </c>
      <c r="MWL49" s="363"/>
      <c r="MWM49" s="255">
        <f t="shared" si="4696"/>
        <v>5000</v>
      </c>
      <c r="MWN49" s="363"/>
      <c r="MWO49" s="255">
        <f t="shared" si="4697"/>
        <v>5000</v>
      </c>
      <c r="MWP49" s="363"/>
      <c r="MWQ49" s="255">
        <f t="shared" si="4698"/>
        <v>5000</v>
      </c>
      <c r="MWR49" s="363"/>
      <c r="MWS49" s="255">
        <f t="shared" si="4699"/>
        <v>5000</v>
      </c>
      <c r="MWT49" s="363"/>
      <c r="MWU49" s="255">
        <f t="shared" si="4700"/>
        <v>5000</v>
      </c>
      <c r="MWV49" s="363"/>
      <c r="MWW49" s="255">
        <f t="shared" si="4701"/>
        <v>5000</v>
      </c>
      <c r="MWX49" s="363"/>
      <c r="MWY49" s="255">
        <f t="shared" si="4702"/>
        <v>5000</v>
      </c>
      <c r="MWZ49" s="363"/>
      <c r="MXA49" s="255">
        <f t="shared" si="4703"/>
        <v>5000</v>
      </c>
      <c r="MXB49" s="363"/>
      <c r="MXC49" s="255">
        <f t="shared" si="4704"/>
        <v>5000</v>
      </c>
      <c r="MXD49" s="363"/>
      <c r="MXE49" s="255">
        <f t="shared" si="4705"/>
        <v>5000</v>
      </c>
      <c r="MXF49" s="363"/>
      <c r="MXG49" s="255">
        <f t="shared" si="4706"/>
        <v>5000</v>
      </c>
      <c r="MXH49" s="363"/>
      <c r="MXI49" s="255">
        <f t="shared" si="4707"/>
        <v>5000</v>
      </c>
      <c r="MXJ49" s="363"/>
      <c r="MXK49" s="255">
        <f t="shared" si="4708"/>
        <v>5000</v>
      </c>
      <c r="MXL49" s="363"/>
      <c r="MXM49" s="255">
        <f t="shared" si="4709"/>
        <v>5000</v>
      </c>
      <c r="MXN49" s="363"/>
      <c r="MXO49" s="255">
        <f t="shared" si="4710"/>
        <v>5000</v>
      </c>
      <c r="MXP49" s="363"/>
      <c r="MXQ49" s="255">
        <f t="shared" si="4711"/>
        <v>5000</v>
      </c>
      <c r="MXR49" s="363"/>
      <c r="MXS49" s="255">
        <f t="shared" si="4712"/>
        <v>5000</v>
      </c>
      <c r="MXT49" s="363"/>
      <c r="MXU49" s="255">
        <f t="shared" si="4713"/>
        <v>5000</v>
      </c>
      <c r="MXV49" s="363"/>
      <c r="MXW49" s="255">
        <f t="shared" si="4714"/>
        <v>5000</v>
      </c>
      <c r="MXX49" s="363"/>
      <c r="MXY49" s="255">
        <f t="shared" si="4715"/>
        <v>5000</v>
      </c>
      <c r="MXZ49" s="363"/>
      <c r="MYA49" s="255">
        <f t="shared" si="4716"/>
        <v>5000</v>
      </c>
      <c r="MYB49" s="363"/>
      <c r="MYC49" s="255">
        <f t="shared" si="4717"/>
        <v>5000</v>
      </c>
      <c r="MYD49" s="363"/>
      <c r="MYE49" s="255">
        <f t="shared" si="4718"/>
        <v>5000</v>
      </c>
      <c r="MYF49" s="363"/>
      <c r="MYG49" s="255">
        <f t="shared" si="4719"/>
        <v>5000</v>
      </c>
      <c r="MYH49" s="363"/>
      <c r="MYI49" s="255">
        <f t="shared" si="4720"/>
        <v>5000</v>
      </c>
      <c r="MYJ49" s="363"/>
      <c r="MYK49" s="255">
        <f t="shared" si="4721"/>
        <v>5000</v>
      </c>
      <c r="MYL49" s="363"/>
      <c r="MYM49" s="255">
        <f t="shared" si="4722"/>
        <v>5000</v>
      </c>
      <c r="MYN49" s="363"/>
      <c r="MYO49" s="255">
        <f t="shared" si="4723"/>
        <v>5000</v>
      </c>
      <c r="MYP49" s="363"/>
      <c r="MYQ49" s="255">
        <f t="shared" si="4724"/>
        <v>5000</v>
      </c>
      <c r="MYR49" s="363"/>
      <c r="MYS49" s="255">
        <f t="shared" si="4725"/>
        <v>5000</v>
      </c>
      <c r="MYT49" s="363"/>
      <c r="MYU49" s="255">
        <f t="shared" si="4726"/>
        <v>5000</v>
      </c>
      <c r="MYV49" s="363"/>
      <c r="MYW49" s="255">
        <f t="shared" si="4727"/>
        <v>5000</v>
      </c>
      <c r="MYX49" s="363"/>
      <c r="MYY49" s="255">
        <f t="shared" si="4728"/>
        <v>5000</v>
      </c>
      <c r="MYZ49" s="363"/>
      <c r="MZA49" s="255">
        <f t="shared" si="4729"/>
        <v>5000</v>
      </c>
      <c r="MZB49" s="363"/>
      <c r="MZC49" s="255">
        <f t="shared" si="4730"/>
        <v>5000</v>
      </c>
      <c r="MZD49" s="363"/>
      <c r="MZE49" s="255">
        <f t="shared" si="4731"/>
        <v>5000</v>
      </c>
      <c r="MZF49" s="363"/>
      <c r="MZG49" s="255">
        <f t="shared" si="4732"/>
        <v>5000</v>
      </c>
      <c r="MZH49" s="363"/>
      <c r="MZI49" s="255">
        <f t="shared" si="4733"/>
        <v>5000</v>
      </c>
      <c r="MZJ49" s="363"/>
      <c r="MZK49" s="255">
        <f t="shared" si="4734"/>
        <v>5000</v>
      </c>
      <c r="MZL49" s="363"/>
      <c r="MZM49" s="255">
        <f t="shared" si="4735"/>
        <v>5000</v>
      </c>
      <c r="MZN49" s="363"/>
      <c r="MZO49" s="255">
        <f t="shared" si="4736"/>
        <v>5000</v>
      </c>
      <c r="MZP49" s="363"/>
      <c r="MZQ49" s="255">
        <f t="shared" si="4737"/>
        <v>5000</v>
      </c>
      <c r="MZR49" s="363"/>
      <c r="MZS49" s="255">
        <f t="shared" si="4738"/>
        <v>5000</v>
      </c>
      <c r="MZT49" s="363"/>
      <c r="MZU49" s="255">
        <f t="shared" si="4739"/>
        <v>5000</v>
      </c>
      <c r="MZV49" s="363"/>
      <c r="MZW49" s="255">
        <f t="shared" si="4740"/>
        <v>5000</v>
      </c>
      <c r="MZX49" s="363"/>
      <c r="MZY49" s="255">
        <f t="shared" si="4741"/>
        <v>5000</v>
      </c>
      <c r="MZZ49" s="363"/>
      <c r="NAA49" s="255">
        <f t="shared" si="4742"/>
        <v>5000</v>
      </c>
      <c r="NAB49" s="363"/>
      <c r="NAC49" s="255">
        <f t="shared" si="4743"/>
        <v>5000</v>
      </c>
      <c r="NAD49" s="363"/>
      <c r="NAE49" s="255">
        <f t="shared" si="4744"/>
        <v>5000</v>
      </c>
      <c r="NAF49" s="363"/>
      <c r="NAG49" s="255">
        <f t="shared" si="4745"/>
        <v>5000</v>
      </c>
      <c r="NAH49" s="363"/>
      <c r="NAI49" s="255">
        <f t="shared" si="4746"/>
        <v>5000</v>
      </c>
      <c r="NAJ49" s="363"/>
      <c r="NAK49" s="255">
        <f t="shared" si="4747"/>
        <v>5000</v>
      </c>
      <c r="NAL49" s="363"/>
      <c r="NAM49" s="255">
        <f t="shared" si="4748"/>
        <v>5000</v>
      </c>
      <c r="NAN49" s="363"/>
      <c r="NAO49" s="255">
        <f t="shared" si="4749"/>
        <v>5000</v>
      </c>
      <c r="NAP49" s="363"/>
      <c r="NAQ49" s="255">
        <f t="shared" si="4750"/>
        <v>5000</v>
      </c>
      <c r="NAR49" s="363"/>
      <c r="NAS49" s="255">
        <f t="shared" si="4751"/>
        <v>5000</v>
      </c>
      <c r="NAT49" s="363"/>
      <c r="NAU49" s="255">
        <f t="shared" si="4752"/>
        <v>5000</v>
      </c>
      <c r="NAV49" s="363"/>
      <c r="NAW49" s="255">
        <f t="shared" si="4753"/>
        <v>5000</v>
      </c>
      <c r="NAX49" s="363"/>
      <c r="NAY49" s="255">
        <f t="shared" si="4754"/>
        <v>5000</v>
      </c>
      <c r="NAZ49" s="363"/>
      <c r="NBA49" s="255">
        <f t="shared" si="4755"/>
        <v>5000</v>
      </c>
      <c r="NBB49" s="363"/>
      <c r="NBC49" s="255">
        <f t="shared" si="4756"/>
        <v>5000</v>
      </c>
      <c r="NBD49" s="363"/>
      <c r="NBE49" s="255">
        <f t="shared" si="4757"/>
        <v>5000</v>
      </c>
      <c r="NBF49" s="363"/>
      <c r="NBG49" s="255">
        <f t="shared" si="4758"/>
        <v>5000</v>
      </c>
      <c r="NBH49" s="363"/>
      <c r="NBI49" s="255">
        <f t="shared" si="4759"/>
        <v>5000</v>
      </c>
      <c r="NBJ49" s="363"/>
      <c r="NBK49" s="255">
        <f t="shared" si="4760"/>
        <v>5000</v>
      </c>
      <c r="NBL49" s="363"/>
      <c r="NBM49" s="255">
        <f t="shared" si="4761"/>
        <v>5000</v>
      </c>
      <c r="NBN49" s="363"/>
      <c r="NBO49" s="255">
        <f t="shared" si="4762"/>
        <v>5000</v>
      </c>
      <c r="NBP49" s="363"/>
      <c r="NBQ49" s="255">
        <f t="shared" si="4763"/>
        <v>5000</v>
      </c>
      <c r="NBR49" s="363"/>
      <c r="NBS49" s="255">
        <f t="shared" si="4764"/>
        <v>5000</v>
      </c>
      <c r="NBT49" s="363"/>
      <c r="NBU49" s="255">
        <f t="shared" si="4765"/>
        <v>5000</v>
      </c>
      <c r="NBV49" s="363"/>
      <c r="NBW49" s="255">
        <f t="shared" si="4766"/>
        <v>5000</v>
      </c>
      <c r="NBX49" s="363"/>
      <c r="NBY49" s="255">
        <f t="shared" si="4767"/>
        <v>5000</v>
      </c>
      <c r="NBZ49" s="363"/>
      <c r="NCA49" s="255">
        <f t="shared" si="4768"/>
        <v>5000</v>
      </c>
      <c r="NCB49" s="363"/>
      <c r="NCC49" s="255">
        <f t="shared" si="4769"/>
        <v>5000</v>
      </c>
      <c r="NCD49" s="363"/>
      <c r="NCE49" s="255">
        <f t="shared" si="4770"/>
        <v>5000</v>
      </c>
      <c r="NCF49" s="363"/>
      <c r="NCG49" s="255">
        <f t="shared" si="4771"/>
        <v>5000</v>
      </c>
      <c r="NCH49" s="363"/>
      <c r="NCI49" s="255">
        <f t="shared" si="4772"/>
        <v>5000</v>
      </c>
      <c r="NCJ49" s="363"/>
      <c r="NCK49" s="255">
        <f t="shared" si="4773"/>
        <v>5000</v>
      </c>
      <c r="NCL49" s="363"/>
      <c r="NCM49" s="255">
        <f t="shared" si="4774"/>
        <v>5000</v>
      </c>
      <c r="NCN49" s="363"/>
      <c r="NCO49" s="255">
        <f t="shared" si="4775"/>
        <v>5000</v>
      </c>
      <c r="NCP49" s="363"/>
      <c r="NCQ49" s="255">
        <f t="shared" si="4776"/>
        <v>5000</v>
      </c>
      <c r="NCR49" s="363"/>
      <c r="NCS49" s="255">
        <f t="shared" si="4777"/>
        <v>5000</v>
      </c>
      <c r="NCT49" s="363"/>
      <c r="NCU49" s="255">
        <f t="shared" si="4778"/>
        <v>5000</v>
      </c>
      <c r="NCV49" s="363"/>
      <c r="NCW49" s="255">
        <f t="shared" si="4779"/>
        <v>5000</v>
      </c>
      <c r="NCX49" s="363"/>
      <c r="NCY49" s="255">
        <f t="shared" si="4780"/>
        <v>5000</v>
      </c>
      <c r="NCZ49" s="363"/>
      <c r="NDA49" s="255">
        <f t="shared" si="4781"/>
        <v>5000</v>
      </c>
      <c r="NDB49" s="363"/>
      <c r="NDC49" s="255">
        <f t="shared" si="4782"/>
        <v>5000</v>
      </c>
      <c r="NDD49" s="363"/>
      <c r="NDE49" s="255">
        <f t="shared" si="4783"/>
        <v>5000</v>
      </c>
      <c r="NDF49" s="363"/>
      <c r="NDG49" s="255">
        <f t="shared" si="4784"/>
        <v>5000</v>
      </c>
      <c r="NDH49" s="363"/>
      <c r="NDI49" s="255">
        <f t="shared" si="4785"/>
        <v>5000</v>
      </c>
      <c r="NDJ49" s="363"/>
      <c r="NDK49" s="255">
        <f t="shared" si="4786"/>
        <v>5000</v>
      </c>
      <c r="NDL49" s="363"/>
      <c r="NDM49" s="255">
        <f t="shared" si="4787"/>
        <v>5000</v>
      </c>
      <c r="NDN49" s="363"/>
      <c r="NDO49" s="255">
        <f t="shared" si="4788"/>
        <v>5000</v>
      </c>
      <c r="NDP49" s="363"/>
      <c r="NDQ49" s="255">
        <f t="shared" si="4789"/>
        <v>5000</v>
      </c>
      <c r="NDR49" s="363"/>
      <c r="NDS49" s="255">
        <f t="shared" si="4790"/>
        <v>5000</v>
      </c>
      <c r="NDT49" s="363"/>
      <c r="NDU49" s="255">
        <f t="shared" si="4791"/>
        <v>5000</v>
      </c>
      <c r="NDV49" s="363"/>
      <c r="NDW49" s="255">
        <f t="shared" si="4792"/>
        <v>5000</v>
      </c>
      <c r="NDX49" s="363"/>
      <c r="NDY49" s="255">
        <f t="shared" si="4793"/>
        <v>5000</v>
      </c>
      <c r="NDZ49" s="363"/>
      <c r="NEA49" s="255">
        <f t="shared" si="4794"/>
        <v>5000</v>
      </c>
      <c r="NEB49" s="363"/>
      <c r="NEC49" s="255">
        <f t="shared" si="4795"/>
        <v>5000</v>
      </c>
      <c r="NED49" s="363"/>
      <c r="NEE49" s="255">
        <f t="shared" si="4796"/>
        <v>5000</v>
      </c>
      <c r="NEF49" s="363"/>
      <c r="NEG49" s="255">
        <f t="shared" si="4797"/>
        <v>5000</v>
      </c>
      <c r="NEH49" s="363"/>
      <c r="NEI49" s="255">
        <f t="shared" si="4798"/>
        <v>5000</v>
      </c>
      <c r="NEJ49" s="363"/>
      <c r="NEK49" s="255">
        <f t="shared" si="4799"/>
        <v>5000</v>
      </c>
      <c r="NEL49" s="363"/>
      <c r="NEM49" s="255">
        <f t="shared" si="4800"/>
        <v>5000</v>
      </c>
      <c r="NEN49" s="363"/>
      <c r="NEO49" s="255">
        <f t="shared" si="4801"/>
        <v>5000</v>
      </c>
      <c r="NEP49" s="363"/>
      <c r="NEQ49" s="255">
        <f t="shared" si="4802"/>
        <v>5000</v>
      </c>
      <c r="NER49" s="363"/>
      <c r="NES49" s="255">
        <f t="shared" si="4803"/>
        <v>5000</v>
      </c>
      <c r="NET49" s="363"/>
      <c r="NEU49" s="255">
        <f t="shared" si="4804"/>
        <v>5000</v>
      </c>
      <c r="NEV49" s="363"/>
      <c r="NEW49" s="255">
        <f t="shared" si="4805"/>
        <v>5000</v>
      </c>
      <c r="NEX49" s="363"/>
      <c r="NEY49" s="255">
        <f t="shared" si="4806"/>
        <v>5000</v>
      </c>
      <c r="NEZ49" s="363"/>
      <c r="NFA49" s="255">
        <f t="shared" si="4807"/>
        <v>5000</v>
      </c>
      <c r="NFB49" s="363"/>
      <c r="NFC49" s="255">
        <f t="shared" si="4808"/>
        <v>5000</v>
      </c>
      <c r="NFD49" s="363"/>
      <c r="NFE49" s="255">
        <f t="shared" si="4809"/>
        <v>5000</v>
      </c>
      <c r="NFF49" s="363"/>
      <c r="NFG49" s="255">
        <f t="shared" si="4810"/>
        <v>5000</v>
      </c>
      <c r="NFH49" s="363"/>
      <c r="NFI49" s="255">
        <f t="shared" si="4811"/>
        <v>5000</v>
      </c>
      <c r="NFJ49" s="363"/>
      <c r="NFK49" s="255">
        <f t="shared" si="4812"/>
        <v>5000</v>
      </c>
      <c r="NFL49" s="363"/>
      <c r="NFM49" s="255">
        <f t="shared" si="4813"/>
        <v>5000</v>
      </c>
      <c r="NFN49" s="363"/>
      <c r="NFO49" s="255">
        <f t="shared" si="4814"/>
        <v>5000</v>
      </c>
      <c r="NFP49" s="363"/>
      <c r="NFQ49" s="255">
        <f t="shared" si="4815"/>
        <v>5000</v>
      </c>
      <c r="NFR49" s="363"/>
      <c r="NFS49" s="255">
        <f t="shared" si="4816"/>
        <v>5000</v>
      </c>
      <c r="NFT49" s="363"/>
      <c r="NFU49" s="255">
        <f t="shared" si="4817"/>
        <v>5000</v>
      </c>
      <c r="NFV49" s="363"/>
      <c r="NFW49" s="255">
        <f t="shared" si="4818"/>
        <v>5000</v>
      </c>
      <c r="NFX49" s="363"/>
      <c r="NFY49" s="255">
        <f t="shared" si="4819"/>
        <v>5000</v>
      </c>
      <c r="NFZ49" s="363"/>
      <c r="NGA49" s="255">
        <f t="shared" si="4820"/>
        <v>5000</v>
      </c>
      <c r="NGB49" s="363"/>
      <c r="NGC49" s="255">
        <f t="shared" si="4821"/>
        <v>5000</v>
      </c>
      <c r="NGD49" s="363"/>
      <c r="NGE49" s="255">
        <f t="shared" si="4822"/>
        <v>5000</v>
      </c>
      <c r="NGF49" s="363"/>
      <c r="NGG49" s="255">
        <f t="shared" si="4823"/>
        <v>5000</v>
      </c>
      <c r="NGH49" s="363"/>
      <c r="NGI49" s="255">
        <f t="shared" si="4824"/>
        <v>5000</v>
      </c>
      <c r="NGJ49" s="363"/>
      <c r="NGK49" s="255">
        <f t="shared" si="4825"/>
        <v>5000</v>
      </c>
      <c r="NGL49" s="363"/>
      <c r="NGM49" s="255">
        <f t="shared" si="4826"/>
        <v>5000</v>
      </c>
      <c r="NGN49" s="363"/>
      <c r="NGO49" s="255">
        <f t="shared" si="4827"/>
        <v>5000</v>
      </c>
      <c r="NGP49" s="363"/>
      <c r="NGQ49" s="255">
        <f t="shared" si="4828"/>
        <v>5000</v>
      </c>
      <c r="NGR49" s="363"/>
      <c r="NGS49" s="255">
        <f t="shared" si="4829"/>
        <v>5000</v>
      </c>
      <c r="NGT49" s="363"/>
      <c r="NGU49" s="255">
        <f t="shared" si="4830"/>
        <v>5000</v>
      </c>
      <c r="NGV49" s="363"/>
      <c r="NGW49" s="255">
        <f t="shared" si="4831"/>
        <v>5000</v>
      </c>
      <c r="NGX49" s="363"/>
      <c r="NGY49" s="255">
        <f t="shared" si="4832"/>
        <v>5000</v>
      </c>
      <c r="NGZ49" s="363"/>
      <c r="NHA49" s="255">
        <f t="shared" si="4833"/>
        <v>5000</v>
      </c>
      <c r="NHB49" s="363"/>
      <c r="NHC49" s="255">
        <f t="shared" si="4834"/>
        <v>5000</v>
      </c>
      <c r="NHD49" s="363"/>
      <c r="NHE49" s="255">
        <f t="shared" si="4835"/>
        <v>5000</v>
      </c>
      <c r="NHF49" s="363"/>
      <c r="NHG49" s="255">
        <f t="shared" si="4836"/>
        <v>5000</v>
      </c>
      <c r="NHH49" s="363"/>
      <c r="NHI49" s="255">
        <f t="shared" si="4837"/>
        <v>5000</v>
      </c>
      <c r="NHJ49" s="363"/>
      <c r="NHK49" s="255">
        <f t="shared" si="4838"/>
        <v>5000</v>
      </c>
      <c r="NHL49" s="363"/>
      <c r="NHM49" s="255">
        <f t="shared" si="4839"/>
        <v>5000</v>
      </c>
      <c r="NHN49" s="363"/>
      <c r="NHO49" s="255">
        <f t="shared" si="4840"/>
        <v>5000</v>
      </c>
      <c r="NHP49" s="363"/>
      <c r="NHQ49" s="255">
        <f t="shared" si="4841"/>
        <v>5000</v>
      </c>
      <c r="NHR49" s="363"/>
      <c r="NHS49" s="255">
        <f t="shared" si="4842"/>
        <v>5000</v>
      </c>
      <c r="NHT49" s="363"/>
      <c r="NHU49" s="255">
        <f t="shared" si="4843"/>
        <v>5000</v>
      </c>
      <c r="NHV49" s="363"/>
      <c r="NHW49" s="255">
        <f t="shared" si="4844"/>
        <v>5000</v>
      </c>
      <c r="NHX49" s="363"/>
      <c r="NHY49" s="255">
        <f t="shared" si="4845"/>
        <v>5000</v>
      </c>
      <c r="NHZ49" s="363"/>
      <c r="NIA49" s="255">
        <f t="shared" si="4846"/>
        <v>5000</v>
      </c>
      <c r="NIB49" s="363"/>
      <c r="NIC49" s="255">
        <f t="shared" si="4847"/>
        <v>5000</v>
      </c>
      <c r="NID49" s="363"/>
      <c r="NIE49" s="255">
        <f t="shared" si="4848"/>
        <v>5000</v>
      </c>
      <c r="NIF49" s="363"/>
      <c r="NIG49" s="255">
        <f t="shared" si="4849"/>
        <v>5000</v>
      </c>
      <c r="NIH49" s="363"/>
      <c r="NII49" s="255">
        <f t="shared" si="4850"/>
        <v>5000</v>
      </c>
      <c r="NIJ49" s="363"/>
      <c r="NIK49" s="255">
        <f t="shared" si="4851"/>
        <v>5000</v>
      </c>
      <c r="NIL49" s="363"/>
      <c r="NIM49" s="255">
        <f t="shared" si="4852"/>
        <v>5000</v>
      </c>
      <c r="NIN49" s="363"/>
      <c r="NIO49" s="255">
        <f t="shared" si="4853"/>
        <v>5000</v>
      </c>
      <c r="NIP49" s="363"/>
      <c r="NIQ49" s="255">
        <f t="shared" si="4854"/>
        <v>5000</v>
      </c>
      <c r="NIR49" s="363"/>
      <c r="NIS49" s="255">
        <f t="shared" si="4855"/>
        <v>5000</v>
      </c>
      <c r="NIT49" s="363"/>
      <c r="NIU49" s="255">
        <f t="shared" si="4856"/>
        <v>5000</v>
      </c>
      <c r="NIV49" s="363"/>
      <c r="NIW49" s="255">
        <f t="shared" si="4857"/>
        <v>5000</v>
      </c>
      <c r="NIX49" s="363"/>
      <c r="NIY49" s="255">
        <f t="shared" si="4858"/>
        <v>5000</v>
      </c>
      <c r="NIZ49" s="363"/>
      <c r="NJA49" s="255">
        <f t="shared" si="4859"/>
        <v>5000</v>
      </c>
      <c r="NJB49" s="363"/>
      <c r="NJC49" s="255">
        <f t="shared" si="4860"/>
        <v>5000</v>
      </c>
      <c r="NJD49" s="363"/>
      <c r="NJE49" s="255">
        <f t="shared" si="4861"/>
        <v>5000</v>
      </c>
      <c r="NJF49" s="363"/>
      <c r="NJG49" s="255">
        <f t="shared" si="4862"/>
        <v>5000</v>
      </c>
      <c r="NJH49" s="363"/>
      <c r="NJI49" s="255">
        <f t="shared" si="4863"/>
        <v>5000</v>
      </c>
      <c r="NJJ49" s="363"/>
      <c r="NJK49" s="255">
        <f t="shared" si="4864"/>
        <v>5000</v>
      </c>
      <c r="NJL49" s="363"/>
      <c r="NJM49" s="255">
        <f t="shared" si="4865"/>
        <v>5000</v>
      </c>
      <c r="NJN49" s="363"/>
      <c r="NJO49" s="255">
        <f t="shared" si="4866"/>
        <v>5000</v>
      </c>
      <c r="NJP49" s="363"/>
      <c r="NJQ49" s="255">
        <f t="shared" si="4867"/>
        <v>5000</v>
      </c>
      <c r="NJR49" s="363"/>
      <c r="NJS49" s="255">
        <f t="shared" si="4868"/>
        <v>5000</v>
      </c>
      <c r="NJT49" s="363"/>
      <c r="NJU49" s="255">
        <f t="shared" si="4869"/>
        <v>5000</v>
      </c>
      <c r="NJV49" s="363"/>
      <c r="NJW49" s="255">
        <f t="shared" si="4870"/>
        <v>5000</v>
      </c>
      <c r="NJX49" s="363"/>
      <c r="NJY49" s="255">
        <f t="shared" si="4871"/>
        <v>5000</v>
      </c>
      <c r="NJZ49" s="363"/>
      <c r="NKA49" s="255">
        <f t="shared" si="4872"/>
        <v>5000</v>
      </c>
      <c r="NKB49" s="363"/>
      <c r="NKC49" s="255">
        <f t="shared" si="4873"/>
        <v>5000</v>
      </c>
      <c r="NKD49" s="363"/>
      <c r="NKE49" s="255">
        <f t="shared" si="4874"/>
        <v>5000</v>
      </c>
      <c r="NKF49" s="363"/>
      <c r="NKG49" s="255">
        <f t="shared" si="4875"/>
        <v>5000</v>
      </c>
      <c r="NKH49" s="363"/>
      <c r="NKI49" s="255">
        <f t="shared" si="4876"/>
        <v>5000</v>
      </c>
      <c r="NKJ49" s="363"/>
      <c r="NKK49" s="255">
        <f t="shared" si="4877"/>
        <v>5000</v>
      </c>
      <c r="NKL49" s="363"/>
      <c r="NKM49" s="255">
        <f t="shared" si="4878"/>
        <v>5000</v>
      </c>
      <c r="NKN49" s="363"/>
      <c r="NKO49" s="255">
        <f t="shared" si="4879"/>
        <v>5000</v>
      </c>
      <c r="NKP49" s="363"/>
      <c r="NKQ49" s="255">
        <f t="shared" si="4880"/>
        <v>5000</v>
      </c>
      <c r="NKR49" s="363"/>
      <c r="NKS49" s="255">
        <f t="shared" si="4881"/>
        <v>5000</v>
      </c>
      <c r="NKT49" s="363"/>
      <c r="NKU49" s="255">
        <f t="shared" si="4882"/>
        <v>5000</v>
      </c>
      <c r="NKV49" s="363"/>
      <c r="NKW49" s="255">
        <f t="shared" si="4883"/>
        <v>5000</v>
      </c>
      <c r="NKX49" s="363"/>
      <c r="NKY49" s="255">
        <f t="shared" si="4884"/>
        <v>5000</v>
      </c>
      <c r="NKZ49" s="363"/>
      <c r="NLA49" s="255">
        <f t="shared" si="4885"/>
        <v>5000</v>
      </c>
      <c r="NLB49" s="363"/>
      <c r="NLC49" s="255">
        <f t="shared" si="4886"/>
        <v>5000</v>
      </c>
      <c r="NLD49" s="363"/>
      <c r="NLE49" s="255">
        <f t="shared" si="4887"/>
        <v>5000</v>
      </c>
      <c r="NLF49" s="363"/>
      <c r="NLG49" s="255">
        <f t="shared" si="4888"/>
        <v>5000</v>
      </c>
      <c r="NLH49" s="363"/>
      <c r="NLI49" s="255">
        <f t="shared" si="4889"/>
        <v>5000</v>
      </c>
      <c r="NLJ49" s="363"/>
      <c r="NLK49" s="255">
        <f t="shared" si="4890"/>
        <v>5000</v>
      </c>
      <c r="NLL49" s="363"/>
      <c r="NLM49" s="255">
        <f t="shared" si="4891"/>
        <v>5000</v>
      </c>
      <c r="NLN49" s="363"/>
      <c r="NLO49" s="255">
        <f t="shared" si="4892"/>
        <v>5000</v>
      </c>
      <c r="NLP49" s="363"/>
      <c r="NLQ49" s="255">
        <f t="shared" si="4893"/>
        <v>5000</v>
      </c>
      <c r="NLR49" s="363"/>
      <c r="NLS49" s="255">
        <f t="shared" si="4894"/>
        <v>5000</v>
      </c>
      <c r="NLT49" s="363"/>
      <c r="NLU49" s="255">
        <f t="shared" si="4895"/>
        <v>5000</v>
      </c>
      <c r="NLV49" s="363"/>
      <c r="NLW49" s="255">
        <f t="shared" si="4896"/>
        <v>5000</v>
      </c>
      <c r="NLX49" s="363"/>
      <c r="NLY49" s="255">
        <f t="shared" si="4897"/>
        <v>5000</v>
      </c>
      <c r="NLZ49" s="363"/>
      <c r="NMA49" s="255">
        <f t="shared" si="4898"/>
        <v>5000</v>
      </c>
      <c r="NMB49" s="363"/>
      <c r="NMC49" s="255">
        <f t="shared" si="4899"/>
        <v>5000</v>
      </c>
      <c r="NMD49" s="363"/>
      <c r="NME49" s="255">
        <f t="shared" si="4900"/>
        <v>5000</v>
      </c>
      <c r="NMF49" s="363"/>
      <c r="NMG49" s="255">
        <f t="shared" si="4901"/>
        <v>5000</v>
      </c>
      <c r="NMH49" s="363"/>
      <c r="NMI49" s="255">
        <f t="shared" si="4902"/>
        <v>5000</v>
      </c>
      <c r="NMJ49" s="363"/>
      <c r="NMK49" s="255">
        <f t="shared" si="4903"/>
        <v>5000</v>
      </c>
      <c r="NML49" s="363"/>
      <c r="NMM49" s="255">
        <f t="shared" si="4904"/>
        <v>5000</v>
      </c>
      <c r="NMN49" s="363"/>
      <c r="NMO49" s="255">
        <f t="shared" si="4905"/>
        <v>5000</v>
      </c>
      <c r="NMP49" s="363"/>
      <c r="NMQ49" s="255">
        <f t="shared" si="4906"/>
        <v>5000</v>
      </c>
      <c r="NMR49" s="363"/>
      <c r="NMS49" s="255">
        <f t="shared" si="4907"/>
        <v>5000</v>
      </c>
      <c r="NMT49" s="363"/>
      <c r="NMU49" s="255">
        <f t="shared" si="4908"/>
        <v>5000</v>
      </c>
      <c r="NMV49" s="363"/>
      <c r="NMW49" s="255">
        <f t="shared" si="4909"/>
        <v>5000</v>
      </c>
      <c r="NMX49" s="363"/>
      <c r="NMY49" s="255">
        <f t="shared" si="4910"/>
        <v>5000</v>
      </c>
      <c r="NMZ49" s="363"/>
      <c r="NNA49" s="255">
        <f t="shared" si="4911"/>
        <v>5000</v>
      </c>
      <c r="NNB49" s="363"/>
      <c r="NNC49" s="255">
        <f t="shared" si="4912"/>
        <v>5000</v>
      </c>
      <c r="NND49" s="363"/>
      <c r="NNE49" s="255">
        <f t="shared" si="4913"/>
        <v>5000</v>
      </c>
      <c r="NNF49" s="363"/>
      <c r="NNG49" s="255">
        <f t="shared" si="4914"/>
        <v>5000</v>
      </c>
      <c r="NNH49" s="363"/>
      <c r="NNI49" s="255">
        <f t="shared" si="4915"/>
        <v>5000</v>
      </c>
      <c r="NNJ49" s="363"/>
      <c r="NNK49" s="255">
        <f t="shared" si="4916"/>
        <v>5000</v>
      </c>
      <c r="NNL49" s="363"/>
      <c r="NNM49" s="255">
        <f t="shared" si="4917"/>
        <v>5000</v>
      </c>
      <c r="NNN49" s="363"/>
      <c r="NNO49" s="255">
        <f t="shared" si="4918"/>
        <v>5000</v>
      </c>
      <c r="NNP49" s="363"/>
      <c r="NNQ49" s="255">
        <f t="shared" si="4919"/>
        <v>5000</v>
      </c>
      <c r="NNR49" s="363"/>
      <c r="NNS49" s="255">
        <f t="shared" si="4920"/>
        <v>5000</v>
      </c>
      <c r="NNT49" s="363"/>
      <c r="NNU49" s="255">
        <f t="shared" si="4921"/>
        <v>5000</v>
      </c>
      <c r="NNV49" s="363"/>
      <c r="NNW49" s="255">
        <f t="shared" si="4922"/>
        <v>5000</v>
      </c>
      <c r="NNX49" s="363"/>
      <c r="NNY49" s="255">
        <f t="shared" si="4923"/>
        <v>5000</v>
      </c>
      <c r="NNZ49" s="363"/>
      <c r="NOA49" s="255">
        <f t="shared" si="4924"/>
        <v>5000</v>
      </c>
      <c r="NOB49" s="363"/>
      <c r="NOC49" s="255">
        <f t="shared" si="4925"/>
        <v>5000</v>
      </c>
      <c r="NOD49" s="363"/>
      <c r="NOE49" s="255">
        <f t="shared" si="4926"/>
        <v>5000</v>
      </c>
      <c r="NOF49" s="363"/>
      <c r="NOG49" s="255">
        <f t="shared" si="4927"/>
        <v>5000</v>
      </c>
      <c r="NOH49" s="363"/>
      <c r="NOI49" s="255">
        <f t="shared" si="4928"/>
        <v>5000</v>
      </c>
      <c r="NOJ49" s="363"/>
      <c r="NOK49" s="255">
        <f t="shared" si="4929"/>
        <v>5000</v>
      </c>
      <c r="NOL49" s="363"/>
      <c r="NOM49" s="255">
        <f t="shared" si="4930"/>
        <v>5000</v>
      </c>
      <c r="NON49" s="363"/>
      <c r="NOO49" s="255">
        <f t="shared" si="4931"/>
        <v>5000</v>
      </c>
      <c r="NOP49" s="363"/>
      <c r="NOQ49" s="255">
        <f t="shared" si="4932"/>
        <v>5000</v>
      </c>
      <c r="NOR49" s="363"/>
      <c r="NOS49" s="255">
        <f t="shared" si="4933"/>
        <v>5000</v>
      </c>
      <c r="NOT49" s="363"/>
      <c r="NOU49" s="255">
        <f t="shared" si="4934"/>
        <v>5000</v>
      </c>
      <c r="NOV49" s="363"/>
      <c r="NOW49" s="255">
        <f t="shared" si="4935"/>
        <v>5000</v>
      </c>
      <c r="NOX49" s="363"/>
      <c r="NOY49" s="255">
        <f t="shared" si="4936"/>
        <v>5000</v>
      </c>
      <c r="NOZ49" s="363"/>
      <c r="NPA49" s="255">
        <f t="shared" si="4937"/>
        <v>5000</v>
      </c>
      <c r="NPB49" s="363"/>
      <c r="NPC49" s="255">
        <f t="shared" si="4938"/>
        <v>5000</v>
      </c>
      <c r="NPD49" s="363"/>
      <c r="NPE49" s="255">
        <f t="shared" si="4939"/>
        <v>5000</v>
      </c>
      <c r="NPF49" s="363"/>
      <c r="NPG49" s="255">
        <f t="shared" si="4940"/>
        <v>5000</v>
      </c>
      <c r="NPH49" s="363"/>
      <c r="NPI49" s="255">
        <f t="shared" si="4941"/>
        <v>5000</v>
      </c>
      <c r="NPJ49" s="363"/>
      <c r="NPK49" s="255">
        <f t="shared" si="4942"/>
        <v>5000</v>
      </c>
      <c r="NPL49" s="363"/>
      <c r="NPM49" s="255">
        <f t="shared" si="4943"/>
        <v>5000</v>
      </c>
      <c r="NPN49" s="363"/>
      <c r="NPO49" s="255">
        <f t="shared" si="4944"/>
        <v>5000</v>
      </c>
      <c r="NPP49" s="363"/>
      <c r="NPQ49" s="255">
        <f t="shared" si="4945"/>
        <v>5000</v>
      </c>
      <c r="NPR49" s="363"/>
      <c r="NPS49" s="255">
        <f t="shared" si="4946"/>
        <v>5000</v>
      </c>
      <c r="NPT49" s="363"/>
      <c r="NPU49" s="255">
        <f t="shared" si="4947"/>
        <v>5000</v>
      </c>
      <c r="NPV49" s="363"/>
      <c r="NPW49" s="255">
        <f t="shared" si="4948"/>
        <v>5000</v>
      </c>
      <c r="NPX49" s="363"/>
      <c r="NPY49" s="255">
        <f t="shared" si="4949"/>
        <v>5000</v>
      </c>
      <c r="NPZ49" s="363"/>
      <c r="NQA49" s="255">
        <f t="shared" si="4950"/>
        <v>5000</v>
      </c>
      <c r="NQB49" s="363"/>
      <c r="NQC49" s="255">
        <f t="shared" si="4951"/>
        <v>5000</v>
      </c>
      <c r="NQD49" s="363"/>
      <c r="NQE49" s="255">
        <f t="shared" si="4952"/>
        <v>5000</v>
      </c>
      <c r="NQF49" s="363"/>
      <c r="NQG49" s="255">
        <f t="shared" si="4953"/>
        <v>5000</v>
      </c>
      <c r="NQH49" s="363"/>
      <c r="NQI49" s="255">
        <f t="shared" si="4954"/>
        <v>5000</v>
      </c>
      <c r="NQJ49" s="363"/>
      <c r="NQK49" s="255">
        <f t="shared" si="4955"/>
        <v>5000</v>
      </c>
      <c r="NQL49" s="363"/>
      <c r="NQM49" s="255">
        <f t="shared" si="4956"/>
        <v>5000</v>
      </c>
      <c r="NQN49" s="363"/>
      <c r="NQO49" s="255">
        <f t="shared" si="4957"/>
        <v>5000</v>
      </c>
      <c r="NQP49" s="363"/>
      <c r="NQQ49" s="255">
        <f t="shared" si="4958"/>
        <v>5000</v>
      </c>
      <c r="NQR49" s="363"/>
      <c r="NQS49" s="255">
        <f t="shared" si="4959"/>
        <v>5000</v>
      </c>
      <c r="NQT49" s="363"/>
      <c r="NQU49" s="255">
        <f t="shared" si="4960"/>
        <v>5000</v>
      </c>
      <c r="NQV49" s="363"/>
      <c r="NQW49" s="255">
        <f t="shared" si="4961"/>
        <v>5000</v>
      </c>
      <c r="NQX49" s="363"/>
      <c r="NQY49" s="255">
        <f t="shared" si="4962"/>
        <v>5000</v>
      </c>
      <c r="NQZ49" s="363"/>
      <c r="NRA49" s="255">
        <f t="shared" si="4963"/>
        <v>5000</v>
      </c>
      <c r="NRB49" s="363"/>
      <c r="NRC49" s="255">
        <f t="shared" si="4964"/>
        <v>5000</v>
      </c>
      <c r="NRD49" s="363"/>
      <c r="NRE49" s="255">
        <f t="shared" si="4965"/>
        <v>5000</v>
      </c>
      <c r="NRF49" s="363"/>
      <c r="NRG49" s="255">
        <f t="shared" si="4966"/>
        <v>5000</v>
      </c>
      <c r="NRH49" s="363"/>
      <c r="NRI49" s="255">
        <f t="shared" si="4967"/>
        <v>5000</v>
      </c>
      <c r="NRJ49" s="363"/>
      <c r="NRK49" s="255">
        <f t="shared" si="4968"/>
        <v>5000</v>
      </c>
      <c r="NRL49" s="363"/>
      <c r="NRM49" s="255">
        <f t="shared" si="4969"/>
        <v>5000</v>
      </c>
      <c r="NRN49" s="363"/>
      <c r="NRO49" s="255">
        <f t="shared" si="4970"/>
        <v>5000</v>
      </c>
      <c r="NRP49" s="363"/>
      <c r="NRQ49" s="255">
        <f t="shared" si="4971"/>
        <v>5000</v>
      </c>
      <c r="NRR49" s="363"/>
      <c r="NRS49" s="255">
        <f t="shared" si="4972"/>
        <v>5000</v>
      </c>
      <c r="NRT49" s="363"/>
      <c r="NRU49" s="255">
        <f t="shared" si="4973"/>
        <v>5000</v>
      </c>
      <c r="NRV49" s="363"/>
      <c r="NRW49" s="255">
        <f t="shared" si="4974"/>
        <v>5000</v>
      </c>
      <c r="NRX49" s="363"/>
      <c r="NRY49" s="255">
        <f t="shared" si="4975"/>
        <v>5000</v>
      </c>
      <c r="NRZ49" s="363"/>
      <c r="NSA49" s="255">
        <f t="shared" si="4976"/>
        <v>5000</v>
      </c>
      <c r="NSB49" s="363"/>
      <c r="NSC49" s="255">
        <f t="shared" si="4977"/>
        <v>5000</v>
      </c>
      <c r="NSD49" s="363"/>
      <c r="NSE49" s="255">
        <f t="shared" si="4978"/>
        <v>5000</v>
      </c>
      <c r="NSF49" s="363"/>
      <c r="NSG49" s="255">
        <f t="shared" si="4979"/>
        <v>5000</v>
      </c>
      <c r="NSH49" s="363"/>
      <c r="NSI49" s="255">
        <f t="shared" si="4980"/>
        <v>5000</v>
      </c>
      <c r="NSJ49" s="363"/>
      <c r="NSK49" s="255">
        <f t="shared" si="4981"/>
        <v>5000</v>
      </c>
      <c r="NSL49" s="363"/>
      <c r="NSM49" s="255">
        <f t="shared" si="4982"/>
        <v>5000</v>
      </c>
      <c r="NSN49" s="363"/>
      <c r="NSO49" s="255">
        <f t="shared" si="4983"/>
        <v>5000</v>
      </c>
      <c r="NSP49" s="363"/>
      <c r="NSQ49" s="255">
        <f t="shared" si="4984"/>
        <v>5000</v>
      </c>
      <c r="NSR49" s="363"/>
      <c r="NSS49" s="255">
        <f t="shared" si="4985"/>
        <v>5000</v>
      </c>
      <c r="NST49" s="363"/>
      <c r="NSU49" s="255">
        <f t="shared" si="4986"/>
        <v>5000</v>
      </c>
      <c r="NSV49" s="363"/>
      <c r="NSW49" s="255">
        <f t="shared" si="4987"/>
        <v>5000</v>
      </c>
      <c r="NSX49" s="363"/>
      <c r="NSY49" s="255">
        <f t="shared" si="4988"/>
        <v>5000</v>
      </c>
      <c r="NSZ49" s="363"/>
      <c r="NTA49" s="255">
        <f t="shared" si="4989"/>
        <v>5000</v>
      </c>
      <c r="NTB49" s="363"/>
      <c r="NTC49" s="255">
        <f t="shared" si="4990"/>
        <v>5000</v>
      </c>
      <c r="NTD49" s="363"/>
      <c r="NTE49" s="255">
        <f t="shared" si="4991"/>
        <v>5000</v>
      </c>
      <c r="NTF49" s="363"/>
      <c r="NTG49" s="255">
        <f t="shared" si="4992"/>
        <v>5000</v>
      </c>
      <c r="NTH49" s="363"/>
      <c r="NTI49" s="255">
        <f t="shared" si="4993"/>
        <v>5000</v>
      </c>
      <c r="NTJ49" s="363"/>
      <c r="NTK49" s="255">
        <f t="shared" si="4994"/>
        <v>5000</v>
      </c>
      <c r="NTL49" s="363"/>
      <c r="NTM49" s="255">
        <f t="shared" si="4995"/>
        <v>5000</v>
      </c>
      <c r="NTN49" s="363"/>
      <c r="NTO49" s="255">
        <f t="shared" si="4996"/>
        <v>5000</v>
      </c>
      <c r="NTP49" s="363"/>
      <c r="NTQ49" s="255">
        <f t="shared" si="4997"/>
        <v>5000</v>
      </c>
      <c r="NTR49" s="363"/>
      <c r="NTS49" s="255">
        <f t="shared" si="4998"/>
        <v>5000</v>
      </c>
      <c r="NTT49" s="363"/>
      <c r="NTU49" s="255">
        <f t="shared" si="4999"/>
        <v>5000</v>
      </c>
      <c r="NTV49" s="363"/>
      <c r="NTW49" s="255">
        <f t="shared" si="5000"/>
        <v>5000</v>
      </c>
      <c r="NTX49" s="363"/>
      <c r="NTY49" s="255">
        <f t="shared" si="5001"/>
        <v>5000</v>
      </c>
      <c r="NTZ49" s="363"/>
      <c r="NUA49" s="255">
        <f t="shared" si="5002"/>
        <v>5000</v>
      </c>
      <c r="NUB49" s="363"/>
      <c r="NUC49" s="255">
        <f t="shared" si="5003"/>
        <v>5000</v>
      </c>
      <c r="NUD49" s="363"/>
      <c r="NUE49" s="255">
        <f t="shared" si="5004"/>
        <v>5000</v>
      </c>
      <c r="NUF49" s="363"/>
      <c r="NUG49" s="255">
        <f t="shared" si="5005"/>
        <v>5000</v>
      </c>
      <c r="NUH49" s="363"/>
      <c r="NUI49" s="255">
        <f t="shared" si="5006"/>
        <v>5000</v>
      </c>
      <c r="NUJ49" s="363"/>
      <c r="NUK49" s="255">
        <f t="shared" si="5007"/>
        <v>5000</v>
      </c>
      <c r="NUL49" s="363"/>
      <c r="NUM49" s="255">
        <f t="shared" si="5008"/>
        <v>5000</v>
      </c>
      <c r="NUN49" s="363"/>
      <c r="NUO49" s="255">
        <f t="shared" si="5009"/>
        <v>5000</v>
      </c>
      <c r="NUP49" s="363"/>
      <c r="NUQ49" s="255">
        <f t="shared" si="5010"/>
        <v>5000</v>
      </c>
      <c r="NUR49" s="363"/>
      <c r="NUS49" s="255">
        <f t="shared" si="5011"/>
        <v>5000</v>
      </c>
      <c r="NUT49" s="363"/>
      <c r="NUU49" s="255">
        <f t="shared" si="5012"/>
        <v>5000</v>
      </c>
      <c r="NUV49" s="363"/>
      <c r="NUW49" s="255">
        <f t="shared" si="5013"/>
        <v>5000</v>
      </c>
      <c r="NUX49" s="363"/>
      <c r="NUY49" s="255">
        <f t="shared" si="5014"/>
        <v>5000</v>
      </c>
      <c r="NUZ49" s="363"/>
      <c r="NVA49" s="255">
        <f t="shared" si="5015"/>
        <v>5000</v>
      </c>
      <c r="NVB49" s="363"/>
      <c r="NVC49" s="255">
        <f t="shared" si="5016"/>
        <v>5000</v>
      </c>
      <c r="NVD49" s="363"/>
      <c r="NVE49" s="255">
        <f t="shared" si="5017"/>
        <v>5000</v>
      </c>
      <c r="NVF49" s="363"/>
      <c r="NVG49" s="255">
        <f t="shared" si="5018"/>
        <v>5000</v>
      </c>
      <c r="NVH49" s="363"/>
      <c r="NVI49" s="255">
        <f t="shared" si="5019"/>
        <v>5000</v>
      </c>
      <c r="NVJ49" s="363"/>
      <c r="NVK49" s="255">
        <f t="shared" si="5020"/>
        <v>5000</v>
      </c>
      <c r="NVL49" s="363"/>
      <c r="NVM49" s="255">
        <f t="shared" si="5021"/>
        <v>5000</v>
      </c>
      <c r="NVN49" s="363"/>
      <c r="NVO49" s="255">
        <f t="shared" si="5022"/>
        <v>5000</v>
      </c>
      <c r="NVP49" s="363"/>
      <c r="NVQ49" s="255">
        <f t="shared" si="5023"/>
        <v>5000</v>
      </c>
      <c r="NVR49" s="363"/>
      <c r="NVS49" s="255">
        <f t="shared" si="5024"/>
        <v>5000</v>
      </c>
      <c r="NVT49" s="363"/>
      <c r="NVU49" s="255">
        <f t="shared" si="5025"/>
        <v>5000</v>
      </c>
      <c r="NVV49" s="363"/>
      <c r="NVW49" s="255">
        <f t="shared" si="5026"/>
        <v>5000</v>
      </c>
      <c r="NVX49" s="363"/>
      <c r="NVY49" s="255">
        <f t="shared" si="5027"/>
        <v>5000</v>
      </c>
      <c r="NVZ49" s="363"/>
      <c r="NWA49" s="255">
        <f t="shared" si="5028"/>
        <v>5000</v>
      </c>
      <c r="NWB49" s="363"/>
      <c r="NWC49" s="255">
        <f t="shared" si="5029"/>
        <v>5000</v>
      </c>
      <c r="NWD49" s="363"/>
      <c r="NWE49" s="255">
        <f t="shared" si="5030"/>
        <v>5000</v>
      </c>
      <c r="NWF49" s="363"/>
      <c r="NWG49" s="255">
        <f t="shared" si="5031"/>
        <v>5000</v>
      </c>
      <c r="NWH49" s="363"/>
      <c r="NWI49" s="255">
        <f t="shared" si="5032"/>
        <v>5000</v>
      </c>
      <c r="NWJ49" s="363"/>
      <c r="NWK49" s="255">
        <f t="shared" si="5033"/>
        <v>5000</v>
      </c>
      <c r="NWL49" s="363"/>
      <c r="NWM49" s="255">
        <f t="shared" si="5034"/>
        <v>5000</v>
      </c>
      <c r="NWN49" s="363"/>
      <c r="NWO49" s="255">
        <f t="shared" si="5035"/>
        <v>5000</v>
      </c>
      <c r="NWP49" s="363"/>
      <c r="NWQ49" s="255">
        <f t="shared" si="5036"/>
        <v>5000</v>
      </c>
      <c r="NWR49" s="363"/>
      <c r="NWS49" s="255">
        <f t="shared" si="5037"/>
        <v>5000</v>
      </c>
      <c r="NWT49" s="363"/>
      <c r="NWU49" s="255">
        <f t="shared" si="5038"/>
        <v>5000</v>
      </c>
      <c r="NWV49" s="363"/>
      <c r="NWW49" s="255">
        <f t="shared" si="5039"/>
        <v>5000</v>
      </c>
      <c r="NWX49" s="363"/>
      <c r="NWY49" s="255">
        <f t="shared" si="5040"/>
        <v>5000</v>
      </c>
      <c r="NWZ49" s="363"/>
      <c r="NXA49" s="255">
        <f t="shared" si="5041"/>
        <v>5000</v>
      </c>
      <c r="NXB49" s="363"/>
      <c r="NXC49" s="255">
        <f t="shared" si="5042"/>
        <v>5000</v>
      </c>
      <c r="NXD49" s="363"/>
      <c r="NXE49" s="255">
        <f t="shared" si="5043"/>
        <v>5000</v>
      </c>
      <c r="NXF49" s="363"/>
      <c r="NXG49" s="255">
        <f t="shared" si="5044"/>
        <v>5000</v>
      </c>
      <c r="NXH49" s="363"/>
      <c r="NXI49" s="255">
        <f t="shared" si="5045"/>
        <v>5000</v>
      </c>
      <c r="NXJ49" s="363"/>
      <c r="NXK49" s="255">
        <f t="shared" si="5046"/>
        <v>5000</v>
      </c>
      <c r="NXL49" s="363"/>
      <c r="NXM49" s="255">
        <f t="shared" si="5047"/>
        <v>5000</v>
      </c>
      <c r="NXN49" s="363"/>
      <c r="NXO49" s="255">
        <f t="shared" si="5048"/>
        <v>5000</v>
      </c>
      <c r="NXP49" s="363"/>
      <c r="NXQ49" s="255">
        <f t="shared" si="5049"/>
        <v>5000</v>
      </c>
      <c r="NXR49" s="363"/>
      <c r="NXS49" s="255">
        <f t="shared" si="5050"/>
        <v>5000</v>
      </c>
      <c r="NXT49" s="363"/>
      <c r="NXU49" s="255">
        <f t="shared" si="5051"/>
        <v>5000</v>
      </c>
      <c r="NXV49" s="363"/>
      <c r="NXW49" s="255">
        <f t="shared" si="5052"/>
        <v>5000</v>
      </c>
      <c r="NXX49" s="363"/>
      <c r="NXY49" s="255">
        <f t="shared" si="5053"/>
        <v>5000</v>
      </c>
      <c r="NXZ49" s="363"/>
      <c r="NYA49" s="255">
        <f t="shared" si="5054"/>
        <v>5000</v>
      </c>
      <c r="NYB49" s="363"/>
      <c r="NYC49" s="255">
        <f t="shared" si="5055"/>
        <v>5000</v>
      </c>
      <c r="NYD49" s="363"/>
      <c r="NYE49" s="255">
        <f t="shared" si="5056"/>
        <v>5000</v>
      </c>
      <c r="NYF49" s="363"/>
      <c r="NYG49" s="255">
        <f t="shared" si="5057"/>
        <v>5000</v>
      </c>
      <c r="NYH49" s="363"/>
      <c r="NYI49" s="255">
        <f t="shared" si="5058"/>
        <v>5000</v>
      </c>
      <c r="NYJ49" s="363"/>
      <c r="NYK49" s="255">
        <f t="shared" si="5059"/>
        <v>5000</v>
      </c>
      <c r="NYL49" s="363"/>
      <c r="NYM49" s="255">
        <f t="shared" si="5060"/>
        <v>5000</v>
      </c>
      <c r="NYN49" s="363"/>
      <c r="NYO49" s="255">
        <f t="shared" si="5061"/>
        <v>5000</v>
      </c>
      <c r="NYP49" s="363"/>
      <c r="NYQ49" s="255">
        <f t="shared" si="5062"/>
        <v>5000</v>
      </c>
      <c r="NYR49" s="363"/>
      <c r="NYS49" s="255">
        <f t="shared" si="5063"/>
        <v>5000</v>
      </c>
      <c r="NYT49" s="363"/>
      <c r="NYU49" s="255">
        <f t="shared" si="5064"/>
        <v>5000</v>
      </c>
      <c r="NYV49" s="363"/>
      <c r="NYW49" s="255">
        <f t="shared" si="5065"/>
        <v>5000</v>
      </c>
      <c r="NYX49" s="363"/>
      <c r="NYY49" s="255">
        <f t="shared" si="5066"/>
        <v>5000</v>
      </c>
      <c r="NYZ49" s="363"/>
      <c r="NZA49" s="255">
        <f t="shared" si="5067"/>
        <v>5000</v>
      </c>
      <c r="NZB49" s="363"/>
      <c r="NZC49" s="255">
        <f t="shared" si="5068"/>
        <v>5000</v>
      </c>
      <c r="NZD49" s="363"/>
      <c r="NZE49" s="255">
        <f t="shared" si="5069"/>
        <v>5000</v>
      </c>
      <c r="NZF49" s="363"/>
      <c r="NZG49" s="255">
        <f t="shared" si="5070"/>
        <v>5000</v>
      </c>
      <c r="NZH49" s="363"/>
      <c r="NZI49" s="255">
        <f t="shared" si="5071"/>
        <v>5000</v>
      </c>
      <c r="NZJ49" s="363"/>
      <c r="NZK49" s="255">
        <f t="shared" si="5072"/>
        <v>5000</v>
      </c>
      <c r="NZL49" s="363"/>
      <c r="NZM49" s="255">
        <f t="shared" si="5073"/>
        <v>5000</v>
      </c>
      <c r="NZN49" s="363"/>
      <c r="NZO49" s="255">
        <f t="shared" si="5074"/>
        <v>5000</v>
      </c>
      <c r="NZP49" s="363"/>
      <c r="NZQ49" s="255">
        <f t="shared" si="5075"/>
        <v>5000</v>
      </c>
      <c r="NZR49" s="363"/>
      <c r="NZS49" s="255">
        <f t="shared" si="5076"/>
        <v>5000</v>
      </c>
      <c r="NZT49" s="363"/>
      <c r="NZU49" s="255">
        <f t="shared" si="5077"/>
        <v>5000</v>
      </c>
      <c r="NZV49" s="363"/>
      <c r="NZW49" s="255">
        <f t="shared" si="5078"/>
        <v>5000</v>
      </c>
      <c r="NZX49" s="363"/>
      <c r="NZY49" s="255">
        <f t="shared" si="5079"/>
        <v>5000</v>
      </c>
      <c r="NZZ49" s="363"/>
      <c r="OAA49" s="255">
        <f t="shared" si="5080"/>
        <v>5000</v>
      </c>
      <c r="OAB49" s="363"/>
      <c r="OAC49" s="255">
        <f t="shared" si="5081"/>
        <v>5000</v>
      </c>
      <c r="OAD49" s="363"/>
      <c r="OAE49" s="255">
        <f t="shared" si="5082"/>
        <v>5000</v>
      </c>
      <c r="OAF49" s="363"/>
      <c r="OAG49" s="255">
        <f t="shared" si="5083"/>
        <v>5000</v>
      </c>
      <c r="OAH49" s="363"/>
      <c r="OAI49" s="255">
        <f t="shared" si="5084"/>
        <v>5000</v>
      </c>
      <c r="OAJ49" s="363"/>
      <c r="OAK49" s="255">
        <f t="shared" si="5085"/>
        <v>5000</v>
      </c>
      <c r="OAL49" s="363"/>
      <c r="OAM49" s="255">
        <f t="shared" si="5086"/>
        <v>5000</v>
      </c>
      <c r="OAN49" s="363"/>
      <c r="OAO49" s="255">
        <f t="shared" si="5087"/>
        <v>5000</v>
      </c>
      <c r="OAP49" s="363"/>
      <c r="OAQ49" s="255">
        <f t="shared" si="5088"/>
        <v>5000</v>
      </c>
      <c r="OAR49" s="363"/>
      <c r="OAS49" s="255">
        <f t="shared" si="5089"/>
        <v>5000</v>
      </c>
      <c r="OAT49" s="363"/>
      <c r="OAU49" s="255">
        <f t="shared" si="5090"/>
        <v>5000</v>
      </c>
      <c r="OAV49" s="363"/>
      <c r="OAW49" s="255">
        <f t="shared" si="5091"/>
        <v>5000</v>
      </c>
      <c r="OAX49" s="363"/>
      <c r="OAY49" s="255">
        <f t="shared" si="5092"/>
        <v>5000</v>
      </c>
      <c r="OAZ49" s="363"/>
      <c r="OBA49" s="255">
        <f t="shared" si="5093"/>
        <v>5000</v>
      </c>
      <c r="OBB49" s="363"/>
      <c r="OBC49" s="255">
        <f t="shared" si="5094"/>
        <v>5000</v>
      </c>
      <c r="OBD49" s="363"/>
      <c r="OBE49" s="255">
        <f t="shared" si="5095"/>
        <v>5000</v>
      </c>
      <c r="OBF49" s="363"/>
      <c r="OBG49" s="255">
        <f t="shared" si="5096"/>
        <v>5000</v>
      </c>
      <c r="OBH49" s="363"/>
      <c r="OBI49" s="255">
        <f t="shared" si="5097"/>
        <v>5000</v>
      </c>
      <c r="OBJ49" s="363"/>
      <c r="OBK49" s="255">
        <f t="shared" si="5098"/>
        <v>5000</v>
      </c>
      <c r="OBL49" s="363"/>
      <c r="OBM49" s="255">
        <f t="shared" si="5099"/>
        <v>5000</v>
      </c>
      <c r="OBN49" s="363"/>
      <c r="OBO49" s="255">
        <f t="shared" si="5100"/>
        <v>5000</v>
      </c>
      <c r="OBP49" s="363"/>
      <c r="OBQ49" s="255">
        <f t="shared" si="5101"/>
        <v>5000</v>
      </c>
      <c r="OBR49" s="363"/>
      <c r="OBS49" s="255">
        <f t="shared" si="5102"/>
        <v>5000</v>
      </c>
      <c r="OBT49" s="363"/>
      <c r="OBU49" s="255">
        <f t="shared" si="5103"/>
        <v>5000</v>
      </c>
      <c r="OBV49" s="363"/>
      <c r="OBW49" s="255">
        <f t="shared" si="5104"/>
        <v>5000</v>
      </c>
      <c r="OBX49" s="363"/>
      <c r="OBY49" s="255">
        <f t="shared" si="5105"/>
        <v>5000</v>
      </c>
      <c r="OBZ49" s="363"/>
      <c r="OCA49" s="255">
        <f t="shared" si="5106"/>
        <v>5000</v>
      </c>
      <c r="OCB49" s="363"/>
      <c r="OCC49" s="255">
        <f t="shared" si="5107"/>
        <v>5000</v>
      </c>
      <c r="OCD49" s="363"/>
      <c r="OCE49" s="255">
        <f t="shared" si="5108"/>
        <v>5000</v>
      </c>
      <c r="OCF49" s="363"/>
      <c r="OCG49" s="255">
        <f t="shared" si="5109"/>
        <v>5000</v>
      </c>
      <c r="OCH49" s="363"/>
      <c r="OCI49" s="255">
        <f t="shared" si="5110"/>
        <v>5000</v>
      </c>
      <c r="OCJ49" s="363"/>
      <c r="OCK49" s="255">
        <f t="shared" si="5111"/>
        <v>5000</v>
      </c>
      <c r="OCL49" s="363"/>
      <c r="OCM49" s="255">
        <f t="shared" si="5112"/>
        <v>5000</v>
      </c>
      <c r="OCN49" s="363"/>
      <c r="OCO49" s="255">
        <f t="shared" si="5113"/>
        <v>5000</v>
      </c>
      <c r="OCP49" s="363"/>
      <c r="OCQ49" s="255">
        <f t="shared" si="5114"/>
        <v>5000</v>
      </c>
      <c r="OCR49" s="363"/>
      <c r="OCS49" s="255">
        <f t="shared" si="5115"/>
        <v>5000</v>
      </c>
      <c r="OCT49" s="363"/>
      <c r="OCU49" s="255">
        <f t="shared" si="5116"/>
        <v>5000</v>
      </c>
      <c r="OCV49" s="363"/>
      <c r="OCW49" s="255">
        <f t="shared" si="5117"/>
        <v>5000</v>
      </c>
      <c r="OCX49" s="363"/>
      <c r="OCY49" s="255">
        <f t="shared" si="5118"/>
        <v>5000</v>
      </c>
      <c r="OCZ49" s="363"/>
      <c r="ODA49" s="255">
        <f t="shared" si="5119"/>
        <v>5000</v>
      </c>
      <c r="ODB49" s="363"/>
      <c r="ODC49" s="255">
        <f t="shared" si="5120"/>
        <v>5000</v>
      </c>
      <c r="ODD49" s="363"/>
      <c r="ODE49" s="255">
        <f t="shared" si="5121"/>
        <v>5000</v>
      </c>
      <c r="ODF49" s="363"/>
      <c r="ODG49" s="255">
        <f t="shared" si="5122"/>
        <v>5000</v>
      </c>
      <c r="ODH49" s="363"/>
      <c r="ODI49" s="255">
        <f t="shared" si="5123"/>
        <v>5000</v>
      </c>
      <c r="ODJ49" s="363"/>
      <c r="ODK49" s="255">
        <f t="shared" si="5124"/>
        <v>5000</v>
      </c>
      <c r="ODL49" s="363"/>
      <c r="ODM49" s="255">
        <f t="shared" si="5125"/>
        <v>5000</v>
      </c>
      <c r="ODN49" s="363"/>
      <c r="ODO49" s="255">
        <f t="shared" si="5126"/>
        <v>5000</v>
      </c>
      <c r="ODP49" s="363"/>
      <c r="ODQ49" s="255">
        <f t="shared" si="5127"/>
        <v>5000</v>
      </c>
      <c r="ODR49" s="363"/>
      <c r="ODS49" s="255">
        <f t="shared" si="5128"/>
        <v>5000</v>
      </c>
      <c r="ODT49" s="363"/>
      <c r="ODU49" s="255">
        <f t="shared" si="5129"/>
        <v>5000</v>
      </c>
      <c r="ODV49" s="363"/>
      <c r="ODW49" s="255">
        <f t="shared" si="5130"/>
        <v>5000</v>
      </c>
      <c r="ODX49" s="363"/>
      <c r="ODY49" s="255">
        <f t="shared" si="5131"/>
        <v>5000</v>
      </c>
      <c r="ODZ49" s="363"/>
      <c r="OEA49" s="255">
        <f t="shared" si="5132"/>
        <v>5000</v>
      </c>
      <c r="OEB49" s="363"/>
      <c r="OEC49" s="255">
        <f t="shared" si="5133"/>
        <v>5000</v>
      </c>
      <c r="OED49" s="363"/>
      <c r="OEE49" s="255">
        <f t="shared" si="5134"/>
        <v>5000</v>
      </c>
      <c r="OEF49" s="363"/>
      <c r="OEG49" s="255">
        <f t="shared" si="5135"/>
        <v>5000</v>
      </c>
      <c r="OEH49" s="363"/>
      <c r="OEI49" s="255">
        <f t="shared" si="5136"/>
        <v>5000</v>
      </c>
      <c r="OEJ49" s="363"/>
      <c r="OEK49" s="255">
        <f t="shared" si="5137"/>
        <v>5000</v>
      </c>
      <c r="OEL49" s="363"/>
      <c r="OEM49" s="255">
        <f t="shared" si="5138"/>
        <v>5000</v>
      </c>
      <c r="OEN49" s="363"/>
      <c r="OEO49" s="255">
        <f t="shared" si="5139"/>
        <v>5000</v>
      </c>
      <c r="OEP49" s="363"/>
      <c r="OEQ49" s="255">
        <f t="shared" si="5140"/>
        <v>5000</v>
      </c>
      <c r="OER49" s="363"/>
      <c r="OES49" s="255">
        <f t="shared" si="5141"/>
        <v>5000</v>
      </c>
      <c r="OET49" s="363"/>
      <c r="OEU49" s="255">
        <f t="shared" si="5142"/>
        <v>5000</v>
      </c>
      <c r="OEV49" s="363"/>
      <c r="OEW49" s="255">
        <f t="shared" si="5143"/>
        <v>5000</v>
      </c>
      <c r="OEX49" s="363"/>
      <c r="OEY49" s="255">
        <f t="shared" si="5144"/>
        <v>5000</v>
      </c>
      <c r="OEZ49" s="363"/>
      <c r="OFA49" s="255">
        <f t="shared" si="5145"/>
        <v>5000</v>
      </c>
      <c r="OFB49" s="363"/>
      <c r="OFC49" s="255">
        <f t="shared" si="5146"/>
        <v>5000</v>
      </c>
      <c r="OFD49" s="363"/>
      <c r="OFE49" s="255">
        <f t="shared" si="5147"/>
        <v>5000</v>
      </c>
      <c r="OFF49" s="363"/>
      <c r="OFG49" s="255">
        <f t="shared" si="5148"/>
        <v>5000</v>
      </c>
      <c r="OFH49" s="363"/>
      <c r="OFI49" s="255">
        <f t="shared" si="5149"/>
        <v>5000</v>
      </c>
      <c r="OFJ49" s="363"/>
      <c r="OFK49" s="255">
        <f t="shared" si="5150"/>
        <v>5000</v>
      </c>
      <c r="OFL49" s="363"/>
      <c r="OFM49" s="255">
        <f t="shared" si="5151"/>
        <v>5000</v>
      </c>
      <c r="OFN49" s="363"/>
      <c r="OFO49" s="255">
        <f t="shared" si="5152"/>
        <v>5000</v>
      </c>
      <c r="OFP49" s="363"/>
      <c r="OFQ49" s="255">
        <f t="shared" si="5153"/>
        <v>5000</v>
      </c>
      <c r="OFR49" s="363"/>
      <c r="OFS49" s="255">
        <f t="shared" si="5154"/>
        <v>5000</v>
      </c>
      <c r="OFT49" s="363"/>
      <c r="OFU49" s="255">
        <f t="shared" si="5155"/>
        <v>5000</v>
      </c>
      <c r="OFV49" s="363"/>
      <c r="OFW49" s="255">
        <f t="shared" si="5156"/>
        <v>5000</v>
      </c>
      <c r="OFX49" s="363"/>
      <c r="OFY49" s="255">
        <f t="shared" si="5157"/>
        <v>5000</v>
      </c>
      <c r="OFZ49" s="363"/>
      <c r="OGA49" s="255">
        <f t="shared" si="5158"/>
        <v>5000</v>
      </c>
      <c r="OGB49" s="363"/>
      <c r="OGC49" s="255">
        <f t="shared" si="5159"/>
        <v>5000</v>
      </c>
      <c r="OGD49" s="363"/>
      <c r="OGE49" s="255">
        <f t="shared" si="5160"/>
        <v>5000</v>
      </c>
      <c r="OGF49" s="363"/>
      <c r="OGG49" s="255">
        <f t="shared" si="5161"/>
        <v>5000</v>
      </c>
      <c r="OGH49" s="363"/>
      <c r="OGI49" s="255">
        <f t="shared" si="5162"/>
        <v>5000</v>
      </c>
      <c r="OGJ49" s="363"/>
      <c r="OGK49" s="255">
        <f t="shared" si="5163"/>
        <v>5000</v>
      </c>
      <c r="OGL49" s="363"/>
      <c r="OGM49" s="255">
        <f t="shared" si="5164"/>
        <v>5000</v>
      </c>
      <c r="OGN49" s="363"/>
      <c r="OGO49" s="255">
        <f t="shared" si="5165"/>
        <v>5000</v>
      </c>
      <c r="OGP49" s="363"/>
      <c r="OGQ49" s="255">
        <f t="shared" si="5166"/>
        <v>5000</v>
      </c>
      <c r="OGR49" s="363"/>
      <c r="OGS49" s="255">
        <f t="shared" si="5167"/>
        <v>5000</v>
      </c>
      <c r="OGT49" s="363"/>
      <c r="OGU49" s="255">
        <f t="shared" si="5168"/>
        <v>5000</v>
      </c>
      <c r="OGV49" s="363"/>
      <c r="OGW49" s="255">
        <f t="shared" si="5169"/>
        <v>5000</v>
      </c>
      <c r="OGX49" s="363"/>
      <c r="OGY49" s="255">
        <f t="shared" si="5170"/>
        <v>5000</v>
      </c>
      <c r="OGZ49" s="363"/>
      <c r="OHA49" s="255">
        <f t="shared" si="5171"/>
        <v>5000</v>
      </c>
      <c r="OHB49" s="363"/>
      <c r="OHC49" s="255">
        <f t="shared" si="5172"/>
        <v>5000</v>
      </c>
      <c r="OHD49" s="363"/>
      <c r="OHE49" s="255">
        <f t="shared" si="5173"/>
        <v>5000</v>
      </c>
      <c r="OHF49" s="363"/>
      <c r="OHG49" s="255">
        <f t="shared" si="5174"/>
        <v>5000</v>
      </c>
      <c r="OHH49" s="363"/>
      <c r="OHI49" s="255">
        <f t="shared" si="5175"/>
        <v>5000</v>
      </c>
      <c r="OHJ49" s="363"/>
      <c r="OHK49" s="255">
        <f t="shared" si="5176"/>
        <v>5000</v>
      </c>
      <c r="OHL49" s="363"/>
      <c r="OHM49" s="255">
        <f t="shared" si="5177"/>
        <v>5000</v>
      </c>
      <c r="OHN49" s="363"/>
      <c r="OHO49" s="255">
        <f t="shared" si="5178"/>
        <v>5000</v>
      </c>
      <c r="OHP49" s="363"/>
      <c r="OHQ49" s="255">
        <f t="shared" si="5179"/>
        <v>5000</v>
      </c>
      <c r="OHR49" s="363"/>
      <c r="OHS49" s="255">
        <f t="shared" si="5180"/>
        <v>5000</v>
      </c>
      <c r="OHT49" s="363"/>
      <c r="OHU49" s="255">
        <f t="shared" si="5181"/>
        <v>5000</v>
      </c>
      <c r="OHV49" s="363"/>
      <c r="OHW49" s="255">
        <f t="shared" si="5182"/>
        <v>5000</v>
      </c>
      <c r="OHX49" s="363"/>
      <c r="OHY49" s="255">
        <f t="shared" si="5183"/>
        <v>5000</v>
      </c>
      <c r="OHZ49" s="363"/>
      <c r="OIA49" s="255">
        <f t="shared" si="5184"/>
        <v>5000</v>
      </c>
      <c r="OIB49" s="363"/>
      <c r="OIC49" s="255">
        <f t="shared" si="5185"/>
        <v>5000</v>
      </c>
      <c r="OID49" s="363"/>
      <c r="OIE49" s="255">
        <f t="shared" si="5186"/>
        <v>5000</v>
      </c>
      <c r="OIF49" s="363"/>
      <c r="OIG49" s="255">
        <f t="shared" si="5187"/>
        <v>5000</v>
      </c>
      <c r="OIH49" s="363"/>
      <c r="OII49" s="255">
        <f t="shared" si="5188"/>
        <v>5000</v>
      </c>
      <c r="OIJ49" s="363"/>
      <c r="OIK49" s="255">
        <f t="shared" si="5189"/>
        <v>5000</v>
      </c>
      <c r="OIL49" s="363"/>
      <c r="OIM49" s="255">
        <f t="shared" si="5190"/>
        <v>5000</v>
      </c>
      <c r="OIN49" s="363"/>
      <c r="OIO49" s="255">
        <f t="shared" si="5191"/>
        <v>5000</v>
      </c>
      <c r="OIP49" s="363"/>
      <c r="OIQ49" s="255">
        <f t="shared" si="5192"/>
        <v>5000</v>
      </c>
      <c r="OIR49" s="363"/>
      <c r="OIS49" s="255">
        <f t="shared" si="5193"/>
        <v>5000</v>
      </c>
      <c r="OIT49" s="363"/>
      <c r="OIU49" s="255">
        <f t="shared" si="5194"/>
        <v>5000</v>
      </c>
      <c r="OIV49" s="363"/>
      <c r="OIW49" s="255">
        <f t="shared" si="5195"/>
        <v>5000</v>
      </c>
      <c r="OIX49" s="363"/>
      <c r="OIY49" s="255">
        <f t="shared" si="5196"/>
        <v>5000</v>
      </c>
      <c r="OIZ49" s="363"/>
      <c r="OJA49" s="255">
        <f t="shared" si="5197"/>
        <v>5000</v>
      </c>
      <c r="OJB49" s="363"/>
      <c r="OJC49" s="255">
        <f t="shared" si="5198"/>
        <v>5000</v>
      </c>
      <c r="OJD49" s="363"/>
      <c r="OJE49" s="255">
        <f t="shared" si="5199"/>
        <v>5000</v>
      </c>
      <c r="OJF49" s="363"/>
      <c r="OJG49" s="255">
        <f t="shared" si="5200"/>
        <v>5000</v>
      </c>
      <c r="OJH49" s="363"/>
      <c r="OJI49" s="255">
        <f t="shared" si="5201"/>
        <v>5000</v>
      </c>
      <c r="OJJ49" s="363"/>
      <c r="OJK49" s="255">
        <f t="shared" si="5202"/>
        <v>5000</v>
      </c>
      <c r="OJL49" s="363"/>
      <c r="OJM49" s="255">
        <f t="shared" si="5203"/>
        <v>5000</v>
      </c>
      <c r="OJN49" s="363"/>
      <c r="OJO49" s="255">
        <f t="shared" si="5204"/>
        <v>5000</v>
      </c>
      <c r="OJP49" s="363"/>
      <c r="OJQ49" s="255">
        <f t="shared" si="5205"/>
        <v>5000</v>
      </c>
      <c r="OJR49" s="363"/>
      <c r="OJS49" s="255">
        <f t="shared" si="5206"/>
        <v>5000</v>
      </c>
      <c r="OJT49" s="363"/>
      <c r="OJU49" s="255">
        <f t="shared" si="5207"/>
        <v>5000</v>
      </c>
      <c r="OJV49" s="363"/>
      <c r="OJW49" s="255">
        <f t="shared" si="5208"/>
        <v>5000</v>
      </c>
      <c r="OJX49" s="363"/>
      <c r="OJY49" s="255">
        <f t="shared" si="5209"/>
        <v>5000</v>
      </c>
      <c r="OJZ49" s="363"/>
      <c r="OKA49" s="255">
        <f t="shared" si="5210"/>
        <v>5000</v>
      </c>
      <c r="OKB49" s="363"/>
      <c r="OKC49" s="255">
        <f t="shared" si="5211"/>
        <v>5000</v>
      </c>
      <c r="OKD49" s="363"/>
      <c r="OKE49" s="255">
        <f t="shared" si="5212"/>
        <v>5000</v>
      </c>
      <c r="OKF49" s="363"/>
      <c r="OKG49" s="255">
        <f t="shared" si="5213"/>
        <v>5000</v>
      </c>
      <c r="OKH49" s="363"/>
      <c r="OKI49" s="255">
        <f t="shared" si="5214"/>
        <v>5000</v>
      </c>
      <c r="OKJ49" s="363"/>
      <c r="OKK49" s="255">
        <f t="shared" si="5215"/>
        <v>5000</v>
      </c>
      <c r="OKL49" s="363"/>
      <c r="OKM49" s="255">
        <f t="shared" si="5216"/>
        <v>5000</v>
      </c>
      <c r="OKN49" s="363"/>
      <c r="OKO49" s="255">
        <f t="shared" si="5217"/>
        <v>5000</v>
      </c>
      <c r="OKP49" s="363"/>
      <c r="OKQ49" s="255">
        <f t="shared" si="5218"/>
        <v>5000</v>
      </c>
      <c r="OKR49" s="363"/>
      <c r="OKS49" s="255">
        <f t="shared" si="5219"/>
        <v>5000</v>
      </c>
      <c r="OKT49" s="363"/>
      <c r="OKU49" s="255">
        <f t="shared" si="5220"/>
        <v>5000</v>
      </c>
      <c r="OKV49" s="363"/>
      <c r="OKW49" s="255">
        <f t="shared" si="5221"/>
        <v>5000</v>
      </c>
      <c r="OKX49" s="363"/>
      <c r="OKY49" s="255">
        <f t="shared" si="5222"/>
        <v>5000</v>
      </c>
      <c r="OKZ49" s="363"/>
      <c r="OLA49" s="255">
        <f t="shared" si="5223"/>
        <v>5000</v>
      </c>
      <c r="OLB49" s="363"/>
      <c r="OLC49" s="255">
        <f t="shared" si="5224"/>
        <v>5000</v>
      </c>
      <c r="OLD49" s="363"/>
      <c r="OLE49" s="255">
        <f t="shared" si="5225"/>
        <v>5000</v>
      </c>
      <c r="OLF49" s="363"/>
      <c r="OLG49" s="255">
        <f t="shared" si="5226"/>
        <v>5000</v>
      </c>
      <c r="OLH49" s="363"/>
      <c r="OLI49" s="255">
        <f t="shared" si="5227"/>
        <v>5000</v>
      </c>
      <c r="OLJ49" s="363"/>
      <c r="OLK49" s="255">
        <f t="shared" si="5228"/>
        <v>5000</v>
      </c>
      <c r="OLL49" s="363"/>
      <c r="OLM49" s="255">
        <f t="shared" si="5229"/>
        <v>5000</v>
      </c>
      <c r="OLN49" s="363"/>
      <c r="OLO49" s="255">
        <f t="shared" si="5230"/>
        <v>5000</v>
      </c>
      <c r="OLP49" s="363"/>
      <c r="OLQ49" s="255">
        <f t="shared" si="5231"/>
        <v>5000</v>
      </c>
      <c r="OLR49" s="363"/>
      <c r="OLS49" s="255">
        <f t="shared" si="5232"/>
        <v>5000</v>
      </c>
      <c r="OLT49" s="363"/>
      <c r="OLU49" s="255">
        <f t="shared" si="5233"/>
        <v>5000</v>
      </c>
      <c r="OLV49" s="363"/>
      <c r="OLW49" s="255">
        <f t="shared" si="5234"/>
        <v>5000</v>
      </c>
      <c r="OLX49" s="363"/>
      <c r="OLY49" s="255">
        <f t="shared" si="5235"/>
        <v>5000</v>
      </c>
      <c r="OLZ49" s="363"/>
      <c r="OMA49" s="255">
        <f t="shared" si="5236"/>
        <v>5000</v>
      </c>
      <c r="OMB49" s="363"/>
      <c r="OMC49" s="255">
        <f t="shared" si="5237"/>
        <v>5000</v>
      </c>
      <c r="OMD49" s="363"/>
      <c r="OME49" s="255">
        <f t="shared" si="5238"/>
        <v>5000</v>
      </c>
      <c r="OMF49" s="363"/>
      <c r="OMG49" s="255">
        <f t="shared" si="5239"/>
        <v>5000</v>
      </c>
      <c r="OMH49" s="363"/>
      <c r="OMI49" s="255">
        <f t="shared" si="5240"/>
        <v>5000</v>
      </c>
      <c r="OMJ49" s="363"/>
      <c r="OMK49" s="255">
        <f t="shared" si="5241"/>
        <v>5000</v>
      </c>
      <c r="OML49" s="363"/>
      <c r="OMM49" s="255">
        <f t="shared" si="5242"/>
        <v>5000</v>
      </c>
      <c r="OMN49" s="363"/>
      <c r="OMO49" s="255">
        <f t="shared" si="5243"/>
        <v>5000</v>
      </c>
      <c r="OMP49" s="363"/>
      <c r="OMQ49" s="255">
        <f t="shared" si="5244"/>
        <v>5000</v>
      </c>
      <c r="OMR49" s="363"/>
      <c r="OMS49" s="255">
        <f t="shared" si="5245"/>
        <v>5000</v>
      </c>
      <c r="OMT49" s="363"/>
      <c r="OMU49" s="255">
        <f t="shared" si="5246"/>
        <v>5000</v>
      </c>
      <c r="OMV49" s="363"/>
      <c r="OMW49" s="255">
        <f t="shared" si="5247"/>
        <v>5000</v>
      </c>
      <c r="OMX49" s="363"/>
      <c r="OMY49" s="255">
        <f t="shared" si="5248"/>
        <v>5000</v>
      </c>
      <c r="OMZ49" s="363"/>
      <c r="ONA49" s="255">
        <f t="shared" si="5249"/>
        <v>5000</v>
      </c>
      <c r="ONB49" s="363"/>
      <c r="ONC49" s="255">
        <f t="shared" si="5250"/>
        <v>5000</v>
      </c>
      <c r="OND49" s="363"/>
      <c r="ONE49" s="255">
        <f t="shared" si="5251"/>
        <v>5000</v>
      </c>
      <c r="ONF49" s="363"/>
      <c r="ONG49" s="255">
        <f t="shared" si="5252"/>
        <v>5000</v>
      </c>
      <c r="ONH49" s="363"/>
      <c r="ONI49" s="255">
        <f t="shared" si="5253"/>
        <v>5000</v>
      </c>
      <c r="ONJ49" s="363"/>
      <c r="ONK49" s="255">
        <f t="shared" si="5254"/>
        <v>5000</v>
      </c>
      <c r="ONL49" s="363"/>
      <c r="ONM49" s="255">
        <f t="shared" si="5255"/>
        <v>5000</v>
      </c>
      <c r="ONN49" s="363"/>
      <c r="ONO49" s="255">
        <f t="shared" si="5256"/>
        <v>5000</v>
      </c>
      <c r="ONP49" s="363"/>
      <c r="ONQ49" s="255">
        <f t="shared" si="5257"/>
        <v>5000</v>
      </c>
      <c r="ONR49" s="363"/>
      <c r="ONS49" s="255">
        <f t="shared" si="5258"/>
        <v>5000</v>
      </c>
      <c r="ONT49" s="363"/>
      <c r="ONU49" s="255">
        <f t="shared" si="5259"/>
        <v>5000</v>
      </c>
      <c r="ONV49" s="363"/>
      <c r="ONW49" s="255">
        <f t="shared" si="5260"/>
        <v>5000</v>
      </c>
      <c r="ONX49" s="363"/>
      <c r="ONY49" s="255">
        <f t="shared" si="5261"/>
        <v>5000</v>
      </c>
      <c r="ONZ49" s="363"/>
      <c r="OOA49" s="255">
        <f t="shared" si="5262"/>
        <v>5000</v>
      </c>
      <c r="OOB49" s="363"/>
      <c r="OOC49" s="255">
        <f t="shared" si="5263"/>
        <v>5000</v>
      </c>
      <c r="OOD49" s="363"/>
      <c r="OOE49" s="255">
        <f t="shared" si="5264"/>
        <v>5000</v>
      </c>
      <c r="OOF49" s="363"/>
      <c r="OOG49" s="255">
        <f t="shared" si="5265"/>
        <v>5000</v>
      </c>
      <c r="OOH49" s="363"/>
      <c r="OOI49" s="255">
        <f t="shared" si="5266"/>
        <v>5000</v>
      </c>
      <c r="OOJ49" s="363"/>
      <c r="OOK49" s="255">
        <f t="shared" si="5267"/>
        <v>5000</v>
      </c>
      <c r="OOL49" s="363"/>
      <c r="OOM49" s="255">
        <f t="shared" si="5268"/>
        <v>5000</v>
      </c>
      <c r="OON49" s="363"/>
      <c r="OOO49" s="255">
        <f t="shared" si="5269"/>
        <v>5000</v>
      </c>
      <c r="OOP49" s="363"/>
      <c r="OOQ49" s="255">
        <f t="shared" si="5270"/>
        <v>5000</v>
      </c>
      <c r="OOR49" s="363"/>
      <c r="OOS49" s="255">
        <f t="shared" si="5271"/>
        <v>5000</v>
      </c>
      <c r="OOT49" s="363"/>
      <c r="OOU49" s="255">
        <f t="shared" si="5272"/>
        <v>5000</v>
      </c>
      <c r="OOV49" s="363"/>
      <c r="OOW49" s="255">
        <f t="shared" si="5273"/>
        <v>5000</v>
      </c>
      <c r="OOX49" s="363"/>
      <c r="OOY49" s="255">
        <f t="shared" si="5274"/>
        <v>5000</v>
      </c>
      <c r="OOZ49" s="363"/>
      <c r="OPA49" s="255">
        <f t="shared" si="5275"/>
        <v>5000</v>
      </c>
      <c r="OPB49" s="363"/>
      <c r="OPC49" s="255">
        <f t="shared" si="5276"/>
        <v>5000</v>
      </c>
      <c r="OPD49" s="363"/>
      <c r="OPE49" s="255">
        <f t="shared" si="5277"/>
        <v>5000</v>
      </c>
      <c r="OPF49" s="363"/>
      <c r="OPG49" s="255">
        <f t="shared" si="5278"/>
        <v>5000</v>
      </c>
      <c r="OPH49" s="363"/>
      <c r="OPI49" s="255">
        <f t="shared" si="5279"/>
        <v>5000</v>
      </c>
      <c r="OPJ49" s="363"/>
      <c r="OPK49" s="255">
        <f t="shared" si="5280"/>
        <v>5000</v>
      </c>
      <c r="OPL49" s="363"/>
      <c r="OPM49" s="255">
        <f t="shared" si="5281"/>
        <v>5000</v>
      </c>
      <c r="OPN49" s="363"/>
      <c r="OPO49" s="255">
        <f t="shared" si="5282"/>
        <v>5000</v>
      </c>
      <c r="OPP49" s="363"/>
      <c r="OPQ49" s="255">
        <f t="shared" si="5283"/>
        <v>5000</v>
      </c>
      <c r="OPR49" s="363"/>
      <c r="OPS49" s="255">
        <f t="shared" si="5284"/>
        <v>5000</v>
      </c>
      <c r="OPT49" s="363"/>
      <c r="OPU49" s="255">
        <f t="shared" si="5285"/>
        <v>5000</v>
      </c>
      <c r="OPV49" s="363"/>
      <c r="OPW49" s="255">
        <f t="shared" si="5286"/>
        <v>5000</v>
      </c>
      <c r="OPX49" s="363"/>
      <c r="OPY49" s="255">
        <f t="shared" si="5287"/>
        <v>5000</v>
      </c>
      <c r="OPZ49" s="363"/>
      <c r="OQA49" s="255">
        <f t="shared" si="5288"/>
        <v>5000</v>
      </c>
      <c r="OQB49" s="363"/>
      <c r="OQC49" s="255">
        <f t="shared" si="5289"/>
        <v>5000</v>
      </c>
      <c r="OQD49" s="363"/>
      <c r="OQE49" s="255">
        <f t="shared" si="5290"/>
        <v>5000</v>
      </c>
      <c r="OQF49" s="363"/>
      <c r="OQG49" s="255">
        <f t="shared" si="5291"/>
        <v>5000</v>
      </c>
      <c r="OQH49" s="363"/>
      <c r="OQI49" s="255">
        <f t="shared" si="5292"/>
        <v>5000</v>
      </c>
      <c r="OQJ49" s="363"/>
      <c r="OQK49" s="255">
        <f t="shared" si="5293"/>
        <v>5000</v>
      </c>
      <c r="OQL49" s="363"/>
      <c r="OQM49" s="255">
        <f t="shared" si="5294"/>
        <v>5000</v>
      </c>
      <c r="OQN49" s="363"/>
      <c r="OQO49" s="255">
        <f t="shared" si="5295"/>
        <v>5000</v>
      </c>
      <c r="OQP49" s="363"/>
      <c r="OQQ49" s="255">
        <f t="shared" si="5296"/>
        <v>5000</v>
      </c>
      <c r="OQR49" s="363"/>
      <c r="OQS49" s="255">
        <f t="shared" si="5297"/>
        <v>5000</v>
      </c>
      <c r="OQT49" s="363"/>
      <c r="OQU49" s="255">
        <f t="shared" si="5298"/>
        <v>5000</v>
      </c>
      <c r="OQV49" s="363"/>
      <c r="OQW49" s="255">
        <f t="shared" si="5299"/>
        <v>5000</v>
      </c>
      <c r="OQX49" s="363"/>
      <c r="OQY49" s="255">
        <f t="shared" si="5300"/>
        <v>5000</v>
      </c>
      <c r="OQZ49" s="363"/>
      <c r="ORA49" s="255">
        <f t="shared" si="5301"/>
        <v>5000</v>
      </c>
      <c r="ORB49" s="363"/>
      <c r="ORC49" s="255">
        <f t="shared" si="5302"/>
        <v>5000</v>
      </c>
      <c r="ORD49" s="363"/>
      <c r="ORE49" s="255">
        <f t="shared" si="5303"/>
        <v>5000</v>
      </c>
      <c r="ORF49" s="363"/>
      <c r="ORG49" s="255">
        <f t="shared" si="5304"/>
        <v>5000</v>
      </c>
      <c r="ORH49" s="363"/>
      <c r="ORI49" s="255">
        <f t="shared" si="5305"/>
        <v>5000</v>
      </c>
      <c r="ORJ49" s="363"/>
      <c r="ORK49" s="255">
        <f t="shared" si="5306"/>
        <v>5000</v>
      </c>
      <c r="ORL49" s="363"/>
      <c r="ORM49" s="255">
        <f t="shared" si="5307"/>
        <v>5000</v>
      </c>
      <c r="ORN49" s="363"/>
      <c r="ORO49" s="255">
        <f t="shared" si="5308"/>
        <v>5000</v>
      </c>
      <c r="ORP49" s="363"/>
      <c r="ORQ49" s="255">
        <f t="shared" si="5309"/>
        <v>5000</v>
      </c>
      <c r="ORR49" s="363"/>
      <c r="ORS49" s="255">
        <f t="shared" si="5310"/>
        <v>5000</v>
      </c>
      <c r="ORT49" s="363"/>
      <c r="ORU49" s="255">
        <f t="shared" si="5311"/>
        <v>5000</v>
      </c>
      <c r="ORV49" s="363"/>
      <c r="ORW49" s="255">
        <f t="shared" si="5312"/>
        <v>5000</v>
      </c>
      <c r="ORX49" s="363"/>
      <c r="ORY49" s="255">
        <f t="shared" si="5313"/>
        <v>5000</v>
      </c>
      <c r="ORZ49" s="363"/>
      <c r="OSA49" s="255">
        <f t="shared" si="5314"/>
        <v>5000</v>
      </c>
      <c r="OSB49" s="363"/>
      <c r="OSC49" s="255">
        <f t="shared" si="5315"/>
        <v>5000</v>
      </c>
      <c r="OSD49" s="363"/>
      <c r="OSE49" s="255">
        <f t="shared" si="5316"/>
        <v>5000</v>
      </c>
      <c r="OSF49" s="363"/>
      <c r="OSG49" s="255">
        <f t="shared" si="5317"/>
        <v>5000</v>
      </c>
      <c r="OSH49" s="363"/>
      <c r="OSI49" s="255">
        <f t="shared" si="5318"/>
        <v>5000</v>
      </c>
      <c r="OSJ49" s="363"/>
      <c r="OSK49" s="255">
        <f t="shared" si="5319"/>
        <v>5000</v>
      </c>
      <c r="OSL49" s="363"/>
      <c r="OSM49" s="255">
        <f t="shared" si="5320"/>
        <v>5000</v>
      </c>
      <c r="OSN49" s="363"/>
      <c r="OSO49" s="255">
        <f t="shared" si="5321"/>
        <v>5000</v>
      </c>
      <c r="OSP49" s="363"/>
      <c r="OSQ49" s="255">
        <f t="shared" si="5322"/>
        <v>5000</v>
      </c>
      <c r="OSR49" s="363"/>
      <c r="OSS49" s="255">
        <f t="shared" si="5323"/>
        <v>5000</v>
      </c>
      <c r="OST49" s="363"/>
      <c r="OSU49" s="255">
        <f t="shared" si="5324"/>
        <v>5000</v>
      </c>
      <c r="OSV49" s="363"/>
      <c r="OSW49" s="255">
        <f t="shared" si="5325"/>
        <v>5000</v>
      </c>
      <c r="OSX49" s="363"/>
      <c r="OSY49" s="255">
        <f t="shared" si="5326"/>
        <v>5000</v>
      </c>
      <c r="OSZ49" s="363"/>
      <c r="OTA49" s="255">
        <f t="shared" si="5327"/>
        <v>5000</v>
      </c>
      <c r="OTB49" s="363"/>
      <c r="OTC49" s="255">
        <f t="shared" si="5328"/>
        <v>5000</v>
      </c>
      <c r="OTD49" s="363"/>
      <c r="OTE49" s="255">
        <f t="shared" si="5329"/>
        <v>5000</v>
      </c>
      <c r="OTF49" s="363"/>
      <c r="OTG49" s="255">
        <f t="shared" si="5330"/>
        <v>5000</v>
      </c>
      <c r="OTH49" s="363"/>
      <c r="OTI49" s="255">
        <f t="shared" si="5331"/>
        <v>5000</v>
      </c>
      <c r="OTJ49" s="363"/>
      <c r="OTK49" s="255">
        <f t="shared" si="5332"/>
        <v>5000</v>
      </c>
      <c r="OTL49" s="363"/>
      <c r="OTM49" s="255">
        <f t="shared" si="5333"/>
        <v>5000</v>
      </c>
      <c r="OTN49" s="363"/>
      <c r="OTO49" s="255">
        <f t="shared" si="5334"/>
        <v>5000</v>
      </c>
      <c r="OTP49" s="363"/>
      <c r="OTQ49" s="255">
        <f t="shared" si="5335"/>
        <v>5000</v>
      </c>
      <c r="OTR49" s="363"/>
      <c r="OTS49" s="255">
        <f t="shared" si="5336"/>
        <v>5000</v>
      </c>
      <c r="OTT49" s="363"/>
      <c r="OTU49" s="255">
        <f t="shared" si="5337"/>
        <v>5000</v>
      </c>
      <c r="OTV49" s="363"/>
      <c r="OTW49" s="255">
        <f t="shared" si="5338"/>
        <v>5000</v>
      </c>
      <c r="OTX49" s="363"/>
      <c r="OTY49" s="255">
        <f t="shared" si="5339"/>
        <v>5000</v>
      </c>
      <c r="OTZ49" s="363"/>
      <c r="OUA49" s="255">
        <f t="shared" si="5340"/>
        <v>5000</v>
      </c>
      <c r="OUB49" s="363"/>
      <c r="OUC49" s="255">
        <f t="shared" si="5341"/>
        <v>5000</v>
      </c>
      <c r="OUD49" s="363"/>
      <c r="OUE49" s="255">
        <f t="shared" si="5342"/>
        <v>5000</v>
      </c>
      <c r="OUF49" s="363"/>
      <c r="OUG49" s="255">
        <f t="shared" si="5343"/>
        <v>5000</v>
      </c>
      <c r="OUH49" s="363"/>
      <c r="OUI49" s="255">
        <f t="shared" si="5344"/>
        <v>5000</v>
      </c>
      <c r="OUJ49" s="363"/>
      <c r="OUK49" s="255">
        <f t="shared" si="5345"/>
        <v>5000</v>
      </c>
      <c r="OUL49" s="363"/>
      <c r="OUM49" s="255">
        <f t="shared" si="5346"/>
        <v>5000</v>
      </c>
      <c r="OUN49" s="363"/>
      <c r="OUO49" s="255">
        <f t="shared" si="5347"/>
        <v>5000</v>
      </c>
      <c r="OUP49" s="363"/>
      <c r="OUQ49" s="255">
        <f t="shared" si="5348"/>
        <v>5000</v>
      </c>
      <c r="OUR49" s="363"/>
      <c r="OUS49" s="255">
        <f t="shared" si="5349"/>
        <v>5000</v>
      </c>
      <c r="OUT49" s="363"/>
      <c r="OUU49" s="255">
        <f t="shared" si="5350"/>
        <v>5000</v>
      </c>
      <c r="OUV49" s="363"/>
      <c r="OUW49" s="255">
        <f t="shared" si="5351"/>
        <v>5000</v>
      </c>
      <c r="OUX49" s="363"/>
      <c r="OUY49" s="255">
        <f t="shared" si="5352"/>
        <v>5000</v>
      </c>
      <c r="OUZ49" s="363"/>
      <c r="OVA49" s="255">
        <f t="shared" si="5353"/>
        <v>5000</v>
      </c>
      <c r="OVB49" s="363"/>
      <c r="OVC49" s="255">
        <f t="shared" si="5354"/>
        <v>5000</v>
      </c>
      <c r="OVD49" s="363"/>
      <c r="OVE49" s="255">
        <f t="shared" si="5355"/>
        <v>5000</v>
      </c>
      <c r="OVF49" s="363"/>
      <c r="OVG49" s="255">
        <f t="shared" si="5356"/>
        <v>5000</v>
      </c>
      <c r="OVH49" s="363"/>
      <c r="OVI49" s="255">
        <f t="shared" si="5357"/>
        <v>5000</v>
      </c>
      <c r="OVJ49" s="363"/>
      <c r="OVK49" s="255">
        <f t="shared" si="5358"/>
        <v>5000</v>
      </c>
      <c r="OVL49" s="363"/>
      <c r="OVM49" s="255">
        <f t="shared" si="5359"/>
        <v>5000</v>
      </c>
      <c r="OVN49" s="363"/>
      <c r="OVO49" s="255">
        <f t="shared" si="5360"/>
        <v>5000</v>
      </c>
      <c r="OVP49" s="363"/>
      <c r="OVQ49" s="255">
        <f t="shared" si="5361"/>
        <v>5000</v>
      </c>
      <c r="OVR49" s="363"/>
      <c r="OVS49" s="255">
        <f t="shared" si="5362"/>
        <v>5000</v>
      </c>
      <c r="OVT49" s="363"/>
      <c r="OVU49" s="255">
        <f t="shared" si="5363"/>
        <v>5000</v>
      </c>
      <c r="OVV49" s="363"/>
      <c r="OVW49" s="255">
        <f t="shared" si="5364"/>
        <v>5000</v>
      </c>
      <c r="OVX49" s="363"/>
      <c r="OVY49" s="255">
        <f t="shared" si="5365"/>
        <v>5000</v>
      </c>
      <c r="OVZ49" s="363"/>
      <c r="OWA49" s="255">
        <f t="shared" si="5366"/>
        <v>5000</v>
      </c>
      <c r="OWB49" s="363"/>
      <c r="OWC49" s="255">
        <f t="shared" si="5367"/>
        <v>5000</v>
      </c>
      <c r="OWD49" s="363"/>
      <c r="OWE49" s="255">
        <f t="shared" si="5368"/>
        <v>5000</v>
      </c>
      <c r="OWF49" s="363"/>
      <c r="OWG49" s="255">
        <f t="shared" si="5369"/>
        <v>5000</v>
      </c>
      <c r="OWH49" s="363"/>
      <c r="OWI49" s="255">
        <f t="shared" si="5370"/>
        <v>5000</v>
      </c>
      <c r="OWJ49" s="363"/>
      <c r="OWK49" s="255">
        <f t="shared" si="5371"/>
        <v>5000</v>
      </c>
      <c r="OWL49" s="363"/>
      <c r="OWM49" s="255">
        <f t="shared" si="5372"/>
        <v>5000</v>
      </c>
      <c r="OWN49" s="363"/>
      <c r="OWO49" s="255">
        <f t="shared" si="5373"/>
        <v>5000</v>
      </c>
      <c r="OWP49" s="363"/>
      <c r="OWQ49" s="255">
        <f t="shared" si="5374"/>
        <v>5000</v>
      </c>
      <c r="OWR49" s="363"/>
      <c r="OWS49" s="255">
        <f t="shared" si="5375"/>
        <v>5000</v>
      </c>
      <c r="OWT49" s="363"/>
      <c r="OWU49" s="255">
        <f t="shared" si="5376"/>
        <v>5000</v>
      </c>
      <c r="OWV49" s="363"/>
      <c r="OWW49" s="255">
        <f t="shared" si="5377"/>
        <v>5000</v>
      </c>
      <c r="OWX49" s="363"/>
      <c r="OWY49" s="255">
        <f t="shared" si="5378"/>
        <v>5000</v>
      </c>
      <c r="OWZ49" s="363"/>
      <c r="OXA49" s="255">
        <f t="shared" si="5379"/>
        <v>5000</v>
      </c>
      <c r="OXB49" s="363"/>
      <c r="OXC49" s="255">
        <f t="shared" si="5380"/>
        <v>5000</v>
      </c>
      <c r="OXD49" s="363"/>
      <c r="OXE49" s="255">
        <f t="shared" si="5381"/>
        <v>5000</v>
      </c>
      <c r="OXF49" s="363"/>
      <c r="OXG49" s="255">
        <f t="shared" si="5382"/>
        <v>5000</v>
      </c>
      <c r="OXH49" s="363"/>
      <c r="OXI49" s="255">
        <f t="shared" si="5383"/>
        <v>5000</v>
      </c>
      <c r="OXJ49" s="363"/>
      <c r="OXK49" s="255">
        <f t="shared" si="5384"/>
        <v>5000</v>
      </c>
      <c r="OXL49" s="363"/>
      <c r="OXM49" s="255">
        <f t="shared" si="5385"/>
        <v>5000</v>
      </c>
      <c r="OXN49" s="363"/>
      <c r="OXO49" s="255">
        <f t="shared" si="5386"/>
        <v>5000</v>
      </c>
      <c r="OXP49" s="363"/>
      <c r="OXQ49" s="255">
        <f t="shared" si="5387"/>
        <v>5000</v>
      </c>
      <c r="OXR49" s="363"/>
      <c r="OXS49" s="255">
        <f t="shared" si="5388"/>
        <v>5000</v>
      </c>
      <c r="OXT49" s="363"/>
      <c r="OXU49" s="255">
        <f t="shared" si="5389"/>
        <v>5000</v>
      </c>
      <c r="OXV49" s="363"/>
      <c r="OXW49" s="255">
        <f t="shared" si="5390"/>
        <v>5000</v>
      </c>
      <c r="OXX49" s="363"/>
      <c r="OXY49" s="255">
        <f t="shared" si="5391"/>
        <v>5000</v>
      </c>
      <c r="OXZ49" s="363"/>
      <c r="OYA49" s="255">
        <f t="shared" si="5392"/>
        <v>5000</v>
      </c>
      <c r="OYB49" s="363"/>
      <c r="OYC49" s="255">
        <f t="shared" si="5393"/>
        <v>5000</v>
      </c>
      <c r="OYD49" s="363"/>
      <c r="OYE49" s="255">
        <f t="shared" si="5394"/>
        <v>5000</v>
      </c>
      <c r="OYF49" s="363"/>
      <c r="OYG49" s="255">
        <f t="shared" si="5395"/>
        <v>5000</v>
      </c>
      <c r="OYH49" s="363"/>
      <c r="OYI49" s="255">
        <f t="shared" si="5396"/>
        <v>5000</v>
      </c>
      <c r="OYJ49" s="363"/>
      <c r="OYK49" s="255">
        <f t="shared" si="5397"/>
        <v>5000</v>
      </c>
      <c r="OYL49" s="363"/>
      <c r="OYM49" s="255">
        <f t="shared" si="5398"/>
        <v>5000</v>
      </c>
      <c r="OYN49" s="363"/>
      <c r="OYO49" s="255">
        <f t="shared" si="5399"/>
        <v>5000</v>
      </c>
      <c r="OYP49" s="363"/>
      <c r="OYQ49" s="255">
        <f t="shared" si="5400"/>
        <v>5000</v>
      </c>
      <c r="OYR49" s="363"/>
      <c r="OYS49" s="255">
        <f t="shared" si="5401"/>
        <v>5000</v>
      </c>
      <c r="OYT49" s="363"/>
      <c r="OYU49" s="255">
        <f t="shared" si="5402"/>
        <v>5000</v>
      </c>
      <c r="OYV49" s="363"/>
      <c r="OYW49" s="255">
        <f t="shared" si="5403"/>
        <v>5000</v>
      </c>
      <c r="OYX49" s="363"/>
      <c r="OYY49" s="255">
        <f t="shared" si="5404"/>
        <v>5000</v>
      </c>
      <c r="OYZ49" s="363"/>
      <c r="OZA49" s="255">
        <f t="shared" si="5405"/>
        <v>5000</v>
      </c>
      <c r="OZB49" s="363"/>
      <c r="OZC49" s="255">
        <f t="shared" si="5406"/>
        <v>5000</v>
      </c>
      <c r="OZD49" s="363"/>
      <c r="OZE49" s="255">
        <f t="shared" si="5407"/>
        <v>5000</v>
      </c>
      <c r="OZF49" s="363"/>
      <c r="OZG49" s="255">
        <f t="shared" si="5408"/>
        <v>5000</v>
      </c>
      <c r="OZH49" s="363"/>
      <c r="OZI49" s="255">
        <f t="shared" si="5409"/>
        <v>5000</v>
      </c>
      <c r="OZJ49" s="363"/>
      <c r="OZK49" s="255">
        <f t="shared" si="5410"/>
        <v>5000</v>
      </c>
      <c r="OZL49" s="363"/>
      <c r="OZM49" s="255">
        <f t="shared" si="5411"/>
        <v>5000</v>
      </c>
      <c r="OZN49" s="363"/>
      <c r="OZO49" s="255">
        <f t="shared" si="5412"/>
        <v>5000</v>
      </c>
      <c r="OZP49" s="363"/>
      <c r="OZQ49" s="255">
        <f t="shared" si="5413"/>
        <v>5000</v>
      </c>
      <c r="OZR49" s="363"/>
      <c r="OZS49" s="255">
        <f t="shared" si="5414"/>
        <v>5000</v>
      </c>
      <c r="OZT49" s="363"/>
      <c r="OZU49" s="255">
        <f t="shared" si="5415"/>
        <v>5000</v>
      </c>
      <c r="OZV49" s="363"/>
      <c r="OZW49" s="255">
        <f t="shared" si="5416"/>
        <v>5000</v>
      </c>
      <c r="OZX49" s="363"/>
      <c r="OZY49" s="255">
        <f t="shared" si="5417"/>
        <v>5000</v>
      </c>
      <c r="OZZ49" s="363"/>
      <c r="PAA49" s="255">
        <f t="shared" si="5418"/>
        <v>5000</v>
      </c>
      <c r="PAB49" s="363"/>
      <c r="PAC49" s="255">
        <f t="shared" si="5419"/>
        <v>5000</v>
      </c>
      <c r="PAD49" s="363"/>
      <c r="PAE49" s="255">
        <f t="shared" si="5420"/>
        <v>5000</v>
      </c>
      <c r="PAF49" s="363"/>
      <c r="PAG49" s="255">
        <f t="shared" si="5421"/>
        <v>5000</v>
      </c>
      <c r="PAH49" s="363"/>
      <c r="PAI49" s="255">
        <f t="shared" si="5422"/>
        <v>5000</v>
      </c>
      <c r="PAJ49" s="363"/>
      <c r="PAK49" s="255">
        <f t="shared" si="5423"/>
        <v>5000</v>
      </c>
      <c r="PAL49" s="363"/>
      <c r="PAM49" s="255">
        <f t="shared" si="5424"/>
        <v>5000</v>
      </c>
      <c r="PAN49" s="363"/>
      <c r="PAO49" s="255">
        <f t="shared" si="5425"/>
        <v>5000</v>
      </c>
      <c r="PAP49" s="363"/>
      <c r="PAQ49" s="255">
        <f t="shared" si="5426"/>
        <v>5000</v>
      </c>
      <c r="PAR49" s="363"/>
      <c r="PAS49" s="255">
        <f t="shared" si="5427"/>
        <v>5000</v>
      </c>
      <c r="PAT49" s="363"/>
      <c r="PAU49" s="255">
        <f t="shared" si="5428"/>
        <v>5000</v>
      </c>
      <c r="PAV49" s="363"/>
      <c r="PAW49" s="255">
        <f t="shared" si="5429"/>
        <v>5000</v>
      </c>
      <c r="PAX49" s="363"/>
      <c r="PAY49" s="255">
        <f t="shared" si="5430"/>
        <v>5000</v>
      </c>
      <c r="PAZ49" s="363"/>
      <c r="PBA49" s="255">
        <f t="shared" si="5431"/>
        <v>5000</v>
      </c>
      <c r="PBB49" s="363"/>
      <c r="PBC49" s="255">
        <f t="shared" si="5432"/>
        <v>5000</v>
      </c>
      <c r="PBD49" s="363"/>
      <c r="PBE49" s="255">
        <f t="shared" si="5433"/>
        <v>5000</v>
      </c>
      <c r="PBF49" s="363"/>
      <c r="PBG49" s="255">
        <f t="shared" si="5434"/>
        <v>5000</v>
      </c>
      <c r="PBH49" s="363"/>
      <c r="PBI49" s="255">
        <f t="shared" si="5435"/>
        <v>5000</v>
      </c>
      <c r="PBJ49" s="363"/>
      <c r="PBK49" s="255">
        <f t="shared" si="5436"/>
        <v>5000</v>
      </c>
      <c r="PBL49" s="363"/>
      <c r="PBM49" s="255">
        <f t="shared" si="5437"/>
        <v>5000</v>
      </c>
      <c r="PBN49" s="363"/>
      <c r="PBO49" s="255">
        <f t="shared" si="5438"/>
        <v>5000</v>
      </c>
      <c r="PBP49" s="363"/>
      <c r="PBQ49" s="255">
        <f t="shared" si="5439"/>
        <v>5000</v>
      </c>
      <c r="PBR49" s="363"/>
      <c r="PBS49" s="255">
        <f t="shared" si="5440"/>
        <v>5000</v>
      </c>
      <c r="PBT49" s="363"/>
      <c r="PBU49" s="255">
        <f t="shared" si="5441"/>
        <v>5000</v>
      </c>
      <c r="PBV49" s="363"/>
      <c r="PBW49" s="255">
        <f t="shared" si="5442"/>
        <v>5000</v>
      </c>
      <c r="PBX49" s="363"/>
      <c r="PBY49" s="255">
        <f t="shared" si="5443"/>
        <v>5000</v>
      </c>
      <c r="PBZ49" s="363"/>
      <c r="PCA49" s="255">
        <f t="shared" si="5444"/>
        <v>5000</v>
      </c>
      <c r="PCB49" s="363"/>
      <c r="PCC49" s="255">
        <f t="shared" si="5445"/>
        <v>5000</v>
      </c>
      <c r="PCD49" s="363"/>
      <c r="PCE49" s="255">
        <f t="shared" si="5446"/>
        <v>5000</v>
      </c>
      <c r="PCF49" s="363"/>
      <c r="PCG49" s="255">
        <f t="shared" si="5447"/>
        <v>5000</v>
      </c>
      <c r="PCH49" s="363"/>
      <c r="PCI49" s="255">
        <f t="shared" si="5448"/>
        <v>5000</v>
      </c>
      <c r="PCJ49" s="363"/>
      <c r="PCK49" s="255">
        <f t="shared" si="5449"/>
        <v>5000</v>
      </c>
      <c r="PCL49" s="363"/>
      <c r="PCM49" s="255">
        <f t="shared" si="5450"/>
        <v>5000</v>
      </c>
      <c r="PCN49" s="363"/>
      <c r="PCO49" s="255">
        <f t="shared" si="5451"/>
        <v>5000</v>
      </c>
      <c r="PCP49" s="363"/>
      <c r="PCQ49" s="255">
        <f t="shared" si="5452"/>
        <v>5000</v>
      </c>
      <c r="PCR49" s="363"/>
      <c r="PCS49" s="255">
        <f t="shared" si="5453"/>
        <v>5000</v>
      </c>
      <c r="PCT49" s="363"/>
      <c r="PCU49" s="255">
        <f t="shared" si="5454"/>
        <v>5000</v>
      </c>
      <c r="PCV49" s="363"/>
      <c r="PCW49" s="255">
        <f t="shared" si="5455"/>
        <v>5000</v>
      </c>
      <c r="PCX49" s="363"/>
      <c r="PCY49" s="255">
        <f t="shared" si="5456"/>
        <v>5000</v>
      </c>
      <c r="PCZ49" s="363"/>
      <c r="PDA49" s="255">
        <f t="shared" si="5457"/>
        <v>5000</v>
      </c>
      <c r="PDB49" s="363"/>
      <c r="PDC49" s="255">
        <f t="shared" si="5458"/>
        <v>5000</v>
      </c>
      <c r="PDD49" s="363"/>
      <c r="PDE49" s="255">
        <f t="shared" si="5459"/>
        <v>5000</v>
      </c>
      <c r="PDF49" s="363"/>
      <c r="PDG49" s="255">
        <f t="shared" si="5460"/>
        <v>5000</v>
      </c>
      <c r="PDH49" s="363"/>
      <c r="PDI49" s="255">
        <f t="shared" si="5461"/>
        <v>5000</v>
      </c>
      <c r="PDJ49" s="363"/>
      <c r="PDK49" s="255">
        <f t="shared" si="5462"/>
        <v>5000</v>
      </c>
      <c r="PDL49" s="363"/>
      <c r="PDM49" s="255">
        <f t="shared" si="5463"/>
        <v>5000</v>
      </c>
      <c r="PDN49" s="363"/>
      <c r="PDO49" s="255">
        <f t="shared" si="5464"/>
        <v>5000</v>
      </c>
      <c r="PDP49" s="363"/>
      <c r="PDQ49" s="255">
        <f t="shared" si="5465"/>
        <v>5000</v>
      </c>
      <c r="PDR49" s="363"/>
      <c r="PDS49" s="255">
        <f t="shared" si="5466"/>
        <v>5000</v>
      </c>
      <c r="PDT49" s="363"/>
      <c r="PDU49" s="255">
        <f t="shared" si="5467"/>
        <v>5000</v>
      </c>
      <c r="PDV49" s="363"/>
      <c r="PDW49" s="255">
        <f t="shared" si="5468"/>
        <v>5000</v>
      </c>
      <c r="PDX49" s="363"/>
      <c r="PDY49" s="255">
        <f t="shared" si="5469"/>
        <v>5000</v>
      </c>
      <c r="PDZ49" s="363"/>
      <c r="PEA49" s="255">
        <f t="shared" si="5470"/>
        <v>5000</v>
      </c>
      <c r="PEB49" s="363"/>
      <c r="PEC49" s="255">
        <f t="shared" si="5471"/>
        <v>5000</v>
      </c>
      <c r="PED49" s="363"/>
      <c r="PEE49" s="255">
        <f t="shared" si="5472"/>
        <v>5000</v>
      </c>
      <c r="PEF49" s="363"/>
      <c r="PEG49" s="255">
        <f t="shared" si="5473"/>
        <v>5000</v>
      </c>
      <c r="PEH49" s="363"/>
      <c r="PEI49" s="255">
        <f t="shared" si="5474"/>
        <v>5000</v>
      </c>
      <c r="PEJ49" s="363"/>
      <c r="PEK49" s="255">
        <f t="shared" si="5475"/>
        <v>5000</v>
      </c>
      <c r="PEL49" s="363"/>
      <c r="PEM49" s="255">
        <f t="shared" si="5476"/>
        <v>5000</v>
      </c>
      <c r="PEN49" s="363"/>
      <c r="PEO49" s="255">
        <f t="shared" si="5477"/>
        <v>5000</v>
      </c>
      <c r="PEP49" s="363"/>
      <c r="PEQ49" s="255">
        <f t="shared" si="5478"/>
        <v>5000</v>
      </c>
      <c r="PER49" s="363"/>
      <c r="PES49" s="255">
        <f t="shared" si="5479"/>
        <v>5000</v>
      </c>
      <c r="PET49" s="363"/>
      <c r="PEU49" s="255">
        <f t="shared" si="5480"/>
        <v>5000</v>
      </c>
      <c r="PEV49" s="363"/>
      <c r="PEW49" s="255">
        <f t="shared" si="5481"/>
        <v>5000</v>
      </c>
      <c r="PEX49" s="363"/>
      <c r="PEY49" s="255">
        <f t="shared" si="5482"/>
        <v>5000</v>
      </c>
      <c r="PEZ49" s="363"/>
      <c r="PFA49" s="255">
        <f t="shared" si="5483"/>
        <v>5000</v>
      </c>
      <c r="PFB49" s="363"/>
      <c r="PFC49" s="255">
        <f t="shared" si="5484"/>
        <v>5000</v>
      </c>
      <c r="PFD49" s="363"/>
      <c r="PFE49" s="255">
        <f t="shared" si="5485"/>
        <v>5000</v>
      </c>
      <c r="PFF49" s="363"/>
      <c r="PFG49" s="255">
        <f t="shared" si="5486"/>
        <v>5000</v>
      </c>
      <c r="PFH49" s="363"/>
      <c r="PFI49" s="255">
        <f t="shared" si="5487"/>
        <v>5000</v>
      </c>
      <c r="PFJ49" s="363"/>
      <c r="PFK49" s="255">
        <f t="shared" si="5488"/>
        <v>5000</v>
      </c>
      <c r="PFL49" s="363"/>
      <c r="PFM49" s="255">
        <f t="shared" si="5489"/>
        <v>5000</v>
      </c>
      <c r="PFN49" s="363"/>
      <c r="PFO49" s="255">
        <f t="shared" si="5490"/>
        <v>5000</v>
      </c>
      <c r="PFP49" s="363"/>
      <c r="PFQ49" s="255">
        <f t="shared" si="5491"/>
        <v>5000</v>
      </c>
      <c r="PFR49" s="363"/>
      <c r="PFS49" s="255">
        <f t="shared" si="5492"/>
        <v>5000</v>
      </c>
      <c r="PFT49" s="363"/>
      <c r="PFU49" s="255">
        <f t="shared" si="5493"/>
        <v>5000</v>
      </c>
      <c r="PFV49" s="363"/>
      <c r="PFW49" s="255">
        <f t="shared" si="5494"/>
        <v>5000</v>
      </c>
      <c r="PFX49" s="363"/>
      <c r="PFY49" s="255">
        <f t="shared" si="5495"/>
        <v>5000</v>
      </c>
      <c r="PFZ49" s="363"/>
      <c r="PGA49" s="255">
        <f t="shared" si="5496"/>
        <v>5000</v>
      </c>
      <c r="PGB49" s="363"/>
      <c r="PGC49" s="255">
        <f t="shared" si="5497"/>
        <v>5000</v>
      </c>
      <c r="PGD49" s="363"/>
      <c r="PGE49" s="255">
        <f t="shared" si="5498"/>
        <v>5000</v>
      </c>
      <c r="PGF49" s="363"/>
      <c r="PGG49" s="255">
        <f t="shared" si="5499"/>
        <v>5000</v>
      </c>
      <c r="PGH49" s="363"/>
      <c r="PGI49" s="255">
        <f t="shared" si="5500"/>
        <v>5000</v>
      </c>
      <c r="PGJ49" s="363"/>
      <c r="PGK49" s="255">
        <f t="shared" si="5501"/>
        <v>5000</v>
      </c>
      <c r="PGL49" s="363"/>
      <c r="PGM49" s="255">
        <f t="shared" si="5502"/>
        <v>5000</v>
      </c>
      <c r="PGN49" s="363"/>
      <c r="PGO49" s="255">
        <f t="shared" si="5503"/>
        <v>5000</v>
      </c>
      <c r="PGP49" s="363"/>
      <c r="PGQ49" s="255">
        <f t="shared" si="5504"/>
        <v>5000</v>
      </c>
      <c r="PGR49" s="363"/>
      <c r="PGS49" s="255">
        <f t="shared" si="5505"/>
        <v>5000</v>
      </c>
      <c r="PGT49" s="363"/>
      <c r="PGU49" s="255">
        <f t="shared" si="5506"/>
        <v>5000</v>
      </c>
      <c r="PGV49" s="363"/>
      <c r="PGW49" s="255">
        <f t="shared" si="5507"/>
        <v>5000</v>
      </c>
      <c r="PGX49" s="363"/>
      <c r="PGY49" s="255">
        <f t="shared" si="5508"/>
        <v>5000</v>
      </c>
      <c r="PGZ49" s="363"/>
      <c r="PHA49" s="255">
        <f t="shared" si="5509"/>
        <v>5000</v>
      </c>
      <c r="PHB49" s="363"/>
      <c r="PHC49" s="255">
        <f t="shared" si="5510"/>
        <v>5000</v>
      </c>
      <c r="PHD49" s="363"/>
      <c r="PHE49" s="255">
        <f t="shared" si="5511"/>
        <v>5000</v>
      </c>
      <c r="PHF49" s="363"/>
      <c r="PHG49" s="255">
        <f t="shared" si="5512"/>
        <v>5000</v>
      </c>
      <c r="PHH49" s="363"/>
      <c r="PHI49" s="255">
        <f t="shared" si="5513"/>
        <v>5000</v>
      </c>
      <c r="PHJ49" s="363"/>
      <c r="PHK49" s="255">
        <f t="shared" si="5514"/>
        <v>5000</v>
      </c>
      <c r="PHL49" s="363"/>
      <c r="PHM49" s="255">
        <f t="shared" si="5515"/>
        <v>5000</v>
      </c>
      <c r="PHN49" s="363"/>
      <c r="PHO49" s="255">
        <f t="shared" si="5516"/>
        <v>5000</v>
      </c>
      <c r="PHP49" s="363"/>
      <c r="PHQ49" s="255">
        <f t="shared" si="5517"/>
        <v>5000</v>
      </c>
      <c r="PHR49" s="363"/>
      <c r="PHS49" s="255">
        <f t="shared" si="5518"/>
        <v>5000</v>
      </c>
      <c r="PHT49" s="363"/>
      <c r="PHU49" s="255">
        <f t="shared" si="5519"/>
        <v>5000</v>
      </c>
      <c r="PHV49" s="363"/>
      <c r="PHW49" s="255">
        <f t="shared" si="5520"/>
        <v>5000</v>
      </c>
      <c r="PHX49" s="363"/>
      <c r="PHY49" s="255">
        <f t="shared" si="5521"/>
        <v>5000</v>
      </c>
      <c r="PHZ49" s="363"/>
      <c r="PIA49" s="255">
        <f t="shared" si="5522"/>
        <v>5000</v>
      </c>
      <c r="PIB49" s="363"/>
      <c r="PIC49" s="255">
        <f t="shared" si="5523"/>
        <v>5000</v>
      </c>
      <c r="PID49" s="363"/>
      <c r="PIE49" s="255">
        <f t="shared" si="5524"/>
        <v>5000</v>
      </c>
      <c r="PIF49" s="363"/>
      <c r="PIG49" s="255">
        <f t="shared" si="5525"/>
        <v>5000</v>
      </c>
      <c r="PIH49" s="363"/>
      <c r="PII49" s="255">
        <f t="shared" si="5526"/>
        <v>5000</v>
      </c>
      <c r="PIJ49" s="363"/>
      <c r="PIK49" s="255">
        <f t="shared" si="5527"/>
        <v>5000</v>
      </c>
      <c r="PIL49" s="363"/>
      <c r="PIM49" s="255">
        <f t="shared" si="5528"/>
        <v>5000</v>
      </c>
      <c r="PIN49" s="363"/>
      <c r="PIO49" s="255">
        <f t="shared" si="5529"/>
        <v>5000</v>
      </c>
      <c r="PIP49" s="363"/>
      <c r="PIQ49" s="255">
        <f t="shared" si="5530"/>
        <v>5000</v>
      </c>
      <c r="PIR49" s="363"/>
      <c r="PIS49" s="255">
        <f t="shared" si="5531"/>
        <v>5000</v>
      </c>
      <c r="PIT49" s="363"/>
      <c r="PIU49" s="255">
        <f t="shared" si="5532"/>
        <v>5000</v>
      </c>
      <c r="PIV49" s="363"/>
      <c r="PIW49" s="255">
        <f t="shared" si="5533"/>
        <v>5000</v>
      </c>
      <c r="PIX49" s="363"/>
      <c r="PIY49" s="255">
        <f t="shared" si="5534"/>
        <v>5000</v>
      </c>
      <c r="PIZ49" s="363"/>
      <c r="PJA49" s="255">
        <f t="shared" si="5535"/>
        <v>5000</v>
      </c>
      <c r="PJB49" s="363"/>
      <c r="PJC49" s="255">
        <f t="shared" si="5536"/>
        <v>5000</v>
      </c>
      <c r="PJD49" s="363"/>
      <c r="PJE49" s="255">
        <f t="shared" si="5537"/>
        <v>5000</v>
      </c>
      <c r="PJF49" s="363"/>
      <c r="PJG49" s="255">
        <f t="shared" si="5538"/>
        <v>5000</v>
      </c>
      <c r="PJH49" s="363"/>
      <c r="PJI49" s="255">
        <f t="shared" si="5539"/>
        <v>5000</v>
      </c>
      <c r="PJJ49" s="363"/>
      <c r="PJK49" s="255">
        <f t="shared" si="5540"/>
        <v>5000</v>
      </c>
      <c r="PJL49" s="363"/>
      <c r="PJM49" s="255">
        <f t="shared" si="5541"/>
        <v>5000</v>
      </c>
      <c r="PJN49" s="363"/>
      <c r="PJO49" s="255">
        <f t="shared" si="5542"/>
        <v>5000</v>
      </c>
      <c r="PJP49" s="363"/>
      <c r="PJQ49" s="255">
        <f t="shared" si="5543"/>
        <v>5000</v>
      </c>
      <c r="PJR49" s="363"/>
      <c r="PJS49" s="255">
        <f t="shared" si="5544"/>
        <v>5000</v>
      </c>
      <c r="PJT49" s="363"/>
      <c r="PJU49" s="255">
        <f t="shared" si="5545"/>
        <v>5000</v>
      </c>
      <c r="PJV49" s="363"/>
      <c r="PJW49" s="255">
        <f t="shared" si="5546"/>
        <v>5000</v>
      </c>
      <c r="PJX49" s="363"/>
      <c r="PJY49" s="255">
        <f t="shared" si="5547"/>
        <v>5000</v>
      </c>
      <c r="PJZ49" s="363"/>
      <c r="PKA49" s="255">
        <f t="shared" si="5548"/>
        <v>5000</v>
      </c>
      <c r="PKB49" s="363"/>
      <c r="PKC49" s="255">
        <f t="shared" si="5549"/>
        <v>5000</v>
      </c>
      <c r="PKD49" s="363"/>
      <c r="PKE49" s="255">
        <f t="shared" si="5550"/>
        <v>5000</v>
      </c>
      <c r="PKF49" s="363"/>
      <c r="PKG49" s="255">
        <f t="shared" si="5551"/>
        <v>5000</v>
      </c>
      <c r="PKH49" s="363"/>
      <c r="PKI49" s="255">
        <f t="shared" si="5552"/>
        <v>5000</v>
      </c>
      <c r="PKJ49" s="363"/>
      <c r="PKK49" s="255">
        <f t="shared" si="5553"/>
        <v>5000</v>
      </c>
      <c r="PKL49" s="363"/>
      <c r="PKM49" s="255">
        <f t="shared" si="5554"/>
        <v>5000</v>
      </c>
      <c r="PKN49" s="363"/>
      <c r="PKO49" s="255">
        <f t="shared" si="5555"/>
        <v>5000</v>
      </c>
      <c r="PKP49" s="363"/>
      <c r="PKQ49" s="255">
        <f t="shared" si="5556"/>
        <v>5000</v>
      </c>
      <c r="PKR49" s="363"/>
      <c r="PKS49" s="255">
        <f t="shared" si="5557"/>
        <v>5000</v>
      </c>
      <c r="PKT49" s="363"/>
      <c r="PKU49" s="255">
        <f t="shared" si="5558"/>
        <v>5000</v>
      </c>
      <c r="PKV49" s="363"/>
      <c r="PKW49" s="255">
        <f t="shared" si="5559"/>
        <v>5000</v>
      </c>
      <c r="PKX49" s="363"/>
      <c r="PKY49" s="255">
        <f t="shared" si="5560"/>
        <v>5000</v>
      </c>
      <c r="PKZ49" s="363"/>
      <c r="PLA49" s="255">
        <f t="shared" si="5561"/>
        <v>5000</v>
      </c>
      <c r="PLB49" s="363"/>
      <c r="PLC49" s="255">
        <f t="shared" si="5562"/>
        <v>5000</v>
      </c>
      <c r="PLD49" s="363"/>
      <c r="PLE49" s="255">
        <f t="shared" si="5563"/>
        <v>5000</v>
      </c>
      <c r="PLF49" s="363"/>
      <c r="PLG49" s="255">
        <f t="shared" si="5564"/>
        <v>5000</v>
      </c>
      <c r="PLH49" s="363"/>
      <c r="PLI49" s="255">
        <f t="shared" si="5565"/>
        <v>5000</v>
      </c>
      <c r="PLJ49" s="363"/>
      <c r="PLK49" s="255">
        <f t="shared" si="5566"/>
        <v>5000</v>
      </c>
      <c r="PLL49" s="363"/>
      <c r="PLM49" s="255">
        <f t="shared" si="5567"/>
        <v>5000</v>
      </c>
      <c r="PLN49" s="363"/>
      <c r="PLO49" s="255">
        <f t="shared" si="5568"/>
        <v>5000</v>
      </c>
      <c r="PLP49" s="363"/>
      <c r="PLQ49" s="255">
        <f t="shared" si="5569"/>
        <v>5000</v>
      </c>
      <c r="PLR49" s="363"/>
      <c r="PLS49" s="255">
        <f t="shared" si="5570"/>
        <v>5000</v>
      </c>
      <c r="PLT49" s="363"/>
      <c r="PLU49" s="255">
        <f t="shared" si="5571"/>
        <v>5000</v>
      </c>
      <c r="PLV49" s="363"/>
      <c r="PLW49" s="255">
        <f t="shared" si="5572"/>
        <v>5000</v>
      </c>
      <c r="PLX49" s="363"/>
      <c r="PLY49" s="255">
        <f t="shared" si="5573"/>
        <v>5000</v>
      </c>
      <c r="PLZ49" s="363"/>
      <c r="PMA49" s="255">
        <f t="shared" si="5574"/>
        <v>5000</v>
      </c>
      <c r="PMB49" s="363"/>
      <c r="PMC49" s="255">
        <f t="shared" si="5575"/>
        <v>5000</v>
      </c>
      <c r="PMD49" s="363"/>
      <c r="PME49" s="255">
        <f t="shared" si="5576"/>
        <v>5000</v>
      </c>
      <c r="PMF49" s="363"/>
      <c r="PMG49" s="255">
        <f t="shared" si="5577"/>
        <v>5000</v>
      </c>
      <c r="PMH49" s="363"/>
      <c r="PMI49" s="255">
        <f t="shared" si="5578"/>
        <v>5000</v>
      </c>
      <c r="PMJ49" s="363"/>
      <c r="PMK49" s="255">
        <f t="shared" si="5579"/>
        <v>5000</v>
      </c>
      <c r="PML49" s="363"/>
      <c r="PMM49" s="255">
        <f t="shared" si="5580"/>
        <v>5000</v>
      </c>
      <c r="PMN49" s="363"/>
      <c r="PMO49" s="255">
        <f t="shared" si="5581"/>
        <v>5000</v>
      </c>
      <c r="PMP49" s="363"/>
      <c r="PMQ49" s="255">
        <f t="shared" si="5582"/>
        <v>5000</v>
      </c>
      <c r="PMR49" s="363"/>
      <c r="PMS49" s="255">
        <f t="shared" si="5583"/>
        <v>5000</v>
      </c>
      <c r="PMT49" s="363"/>
      <c r="PMU49" s="255">
        <f t="shared" si="5584"/>
        <v>5000</v>
      </c>
      <c r="PMV49" s="363"/>
      <c r="PMW49" s="255">
        <f t="shared" si="5585"/>
        <v>5000</v>
      </c>
      <c r="PMX49" s="363"/>
      <c r="PMY49" s="255">
        <f t="shared" si="5586"/>
        <v>5000</v>
      </c>
      <c r="PMZ49" s="363"/>
      <c r="PNA49" s="255">
        <f t="shared" si="5587"/>
        <v>5000</v>
      </c>
      <c r="PNB49" s="363"/>
      <c r="PNC49" s="255">
        <f t="shared" si="5588"/>
        <v>5000</v>
      </c>
      <c r="PND49" s="363"/>
      <c r="PNE49" s="255">
        <f t="shared" si="5589"/>
        <v>5000</v>
      </c>
      <c r="PNF49" s="363"/>
      <c r="PNG49" s="255">
        <f t="shared" si="5590"/>
        <v>5000</v>
      </c>
      <c r="PNH49" s="363"/>
      <c r="PNI49" s="255">
        <f t="shared" si="5591"/>
        <v>5000</v>
      </c>
      <c r="PNJ49" s="363"/>
      <c r="PNK49" s="255">
        <f t="shared" si="5592"/>
        <v>5000</v>
      </c>
      <c r="PNL49" s="363"/>
      <c r="PNM49" s="255">
        <f t="shared" si="5593"/>
        <v>5000</v>
      </c>
      <c r="PNN49" s="363"/>
      <c r="PNO49" s="255">
        <f t="shared" si="5594"/>
        <v>5000</v>
      </c>
      <c r="PNP49" s="363"/>
      <c r="PNQ49" s="255">
        <f t="shared" si="5595"/>
        <v>5000</v>
      </c>
      <c r="PNR49" s="363"/>
      <c r="PNS49" s="255">
        <f t="shared" si="5596"/>
        <v>5000</v>
      </c>
      <c r="PNT49" s="363"/>
      <c r="PNU49" s="255">
        <f t="shared" si="5597"/>
        <v>5000</v>
      </c>
      <c r="PNV49" s="363"/>
      <c r="PNW49" s="255">
        <f t="shared" si="5598"/>
        <v>5000</v>
      </c>
      <c r="PNX49" s="363"/>
      <c r="PNY49" s="255">
        <f t="shared" si="5599"/>
        <v>5000</v>
      </c>
      <c r="PNZ49" s="363"/>
      <c r="POA49" s="255">
        <f t="shared" si="5600"/>
        <v>5000</v>
      </c>
      <c r="POB49" s="363"/>
      <c r="POC49" s="255">
        <f t="shared" si="5601"/>
        <v>5000</v>
      </c>
      <c r="POD49" s="363"/>
      <c r="POE49" s="255">
        <f t="shared" si="5602"/>
        <v>5000</v>
      </c>
      <c r="POF49" s="363"/>
      <c r="POG49" s="255">
        <f t="shared" si="5603"/>
        <v>5000</v>
      </c>
      <c r="POH49" s="363"/>
      <c r="POI49" s="255">
        <f t="shared" si="5604"/>
        <v>5000</v>
      </c>
      <c r="POJ49" s="363"/>
      <c r="POK49" s="255">
        <f t="shared" si="5605"/>
        <v>5000</v>
      </c>
      <c r="POL49" s="363"/>
      <c r="POM49" s="255">
        <f t="shared" si="5606"/>
        <v>5000</v>
      </c>
      <c r="PON49" s="363"/>
      <c r="POO49" s="255">
        <f t="shared" si="5607"/>
        <v>5000</v>
      </c>
      <c r="POP49" s="363"/>
      <c r="POQ49" s="255">
        <f t="shared" si="5608"/>
        <v>5000</v>
      </c>
      <c r="POR49" s="363"/>
      <c r="POS49" s="255">
        <f t="shared" si="5609"/>
        <v>5000</v>
      </c>
      <c r="POT49" s="363"/>
      <c r="POU49" s="255">
        <f t="shared" si="5610"/>
        <v>5000</v>
      </c>
      <c r="POV49" s="363"/>
      <c r="POW49" s="255">
        <f t="shared" si="5611"/>
        <v>5000</v>
      </c>
      <c r="POX49" s="363"/>
      <c r="POY49" s="255">
        <f t="shared" si="5612"/>
        <v>5000</v>
      </c>
      <c r="POZ49" s="363"/>
      <c r="PPA49" s="255">
        <f t="shared" si="5613"/>
        <v>5000</v>
      </c>
      <c r="PPB49" s="363"/>
      <c r="PPC49" s="255">
        <f t="shared" si="5614"/>
        <v>5000</v>
      </c>
      <c r="PPD49" s="363"/>
      <c r="PPE49" s="255">
        <f t="shared" si="5615"/>
        <v>5000</v>
      </c>
      <c r="PPF49" s="363"/>
      <c r="PPG49" s="255">
        <f t="shared" si="5616"/>
        <v>5000</v>
      </c>
      <c r="PPH49" s="363"/>
      <c r="PPI49" s="255">
        <f t="shared" si="5617"/>
        <v>5000</v>
      </c>
      <c r="PPJ49" s="363"/>
      <c r="PPK49" s="255">
        <f t="shared" si="5618"/>
        <v>5000</v>
      </c>
      <c r="PPL49" s="363"/>
      <c r="PPM49" s="255">
        <f t="shared" si="5619"/>
        <v>5000</v>
      </c>
      <c r="PPN49" s="363"/>
      <c r="PPO49" s="255">
        <f t="shared" si="5620"/>
        <v>5000</v>
      </c>
      <c r="PPP49" s="363"/>
      <c r="PPQ49" s="255">
        <f t="shared" si="5621"/>
        <v>5000</v>
      </c>
      <c r="PPR49" s="363"/>
      <c r="PPS49" s="255">
        <f t="shared" si="5622"/>
        <v>5000</v>
      </c>
      <c r="PPT49" s="363"/>
      <c r="PPU49" s="255">
        <f t="shared" si="5623"/>
        <v>5000</v>
      </c>
      <c r="PPV49" s="363"/>
      <c r="PPW49" s="255">
        <f t="shared" si="5624"/>
        <v>5000</v>
      </c>
      <c r="PPX49" s="363"/>
      <c r="PPY49" s="255">
        <f t="shared" si="5625"/>
        <v>5000</v>
      </c>
      <c r="PPZ49" s="363"/>
      <c r="PQA49" s="255">
        <f t="shared" si="5626"/>
        <v>5000</v>
      </c>
      <c r="PQB49" s="363"/>
      <c r="PQC49" s="255">
        <f t="shared" si="5627"/>
        <v>5000</v>
      </c>
      <c r="PQD49" s="363"/>
      <c r="PQE49" s="255">
        <f t="shared" si="5628"/>
        <v>5000</v>
      </c>
      <c r="PQF49" s="363"/>
      <c r="PQG49" s="255">
        <f t="shared" si="5629"/>
        <v>5000</v>
      </c>
      <c r="PQH49" s="363"/>
      <c r="PQI49" s="255">
        <f t="shared" si="5630"/>
        <v>5000</v>
      </c>
      <c r="PQJ49" s="363"/>
      <c r="PQK49" s="255">
        <f t="shared" si="5631"/>
        <v>5000</v>
      </c>
      <c r="PQL49" s="363"/>
      <c r="PQM49" s="255">
        <f t="shared" si="5632"/>
        <v>5000</v>
      </c>
      <c r="PQN49" s="363"/>
      <c r="PQO49" s="255">
        <f t="shared" si="5633"/>
        <v>5000</v>
      </c>
      <c r="PQP49" s="363"/>
      <c r="PQQ49" s="255">
        <f t="shared" si="5634"/>
        <v>5000</v>
      </c>
      <c r="PQR49" s="363"/>
      <c r="PQS49" s="255">
        <f t="shared" si="5635"/>
        <v>5000</v>
      </c>
      <c r="PQT49" s="363"/>
      <c r="PQU49" s="255">
        <f t="shared" si="5636"/>
        <v>5000</v>
      </c>
      <c r="PQV49" s="363"/>
      <c r="PQW49" s="255">
        <f t="shared" si="5637"/>
        <v>5000</v>
      </c>
      <c r="PQX49" s="363"/>
      <c r="PQY49" s="255">
        <f t="shared" si="5638"/>
        <v>5000</v>
      </c>
      <c r="PQZ49" s="363"/>
      <c r="PRA49" s="255">
        <f t="shared" si="5639"/>
        <v>5000</v>
      </c>
      <c r="PRB49" s="363"/>
      <c r="PRC49" s="255">
        <f t="shared" si="5640"/>
        <v>5000</v>
      </c>
      <c r="PRD49" s="363"/>
      <c r="PRE49" s="255">
        <f t="shared" si="5641"/>
        <v>5000</v>
      </c>
      <c r="PRF49" s="363"/>
      <c r="PRG49" s="255">
        <f t="shared" si="5642"/>
        <v>5000</v>
      </c>
      <c r="PRH49" s="363"/>
      <c r="PRI49" s="255">
        <f t="shared" si="5643"/>
        <v>5000</v>
      </c>
      <c r="PRJ49" s="363"/>
      <c r="PRK49" s="255">
        <f t="shared" si="5644"/>
        <v>5000</v>
      </c>
      <c r="PRL49" s="363"/>
      <c r="PRM49" s="255">
        <f t="shared" si="5645"/>
        <v>5000</v>
      </c>
      <c r="PRN49" s="363"/>
      <c r="PRO49" s="255">
        <f t="shared" si="5646"/>
        <v>5000</v>
      </c>
      <c r="PRP49" s="363"/>
      <c r="PRQ49" s="255">
        <f t="shared" si="5647"/>
        <v>5000</v>
      </c>
      <c r="PRR49" s="363"/>
      <c r="PRS49" s="255">
        <f t="shared" si="5648"/>
        <v>5000</v>
      </c>
      <c r="PRT49" s="363"/>
      <c r="PRU49" s="255">
        <f t="shared" si="5649"/>
        <v>5000</v>
      </c>
      <c r="PRV49" s="363"/>
      <c r="PRW49" s="255">
        <f t="shared" si="5650"/>
        <v>5000</v>
      </c>
      <c r="PRX49" s="363"/>
      <c r="PRY49" s="255">
        <f t="shared" si="5651"/>
        <v>5000</v>
      </c>
      <c r="PRZ49" s="363"/>
      <c r="PSA49" s="255">
        <f t="shared" si="5652"/>
        <v>5000</v>
      </c>
      <c r="PSB49" s="363"/>
      <c r="PSC49" s="255">
        <f t="shared" si="5653"/>
        <v>5000</v>
      </c>
      <c r="PSD49" s="363"/>
      <c r="PSE49" s="255">
        <f t="shared" si="5654"/>
        <v>5000</v>
      </c>
      <c r="PSF49" s="363"/>
      <c r="PSG49" s="255">
        <f t="shared" si="5655"/>
        <v>5000</v>
      </c>
      <c r="PSH49" s="363"/>
      <c r="PSI49" s="255">
        <f t="shared" si="5656"/>
        <v>5000</v>
      </c>
      <c r="PSJ49" s="363"/>
      <c r="PSK49" s="255">
        <f t="shared" si="5657"/>
        <v>5000</v>
      </c>
      <c r="PSL49" s="363"/>
      <c r="PSM49" s="255">
        <f t="shared" si="5658"/>
        <v>5000</v>
      </c>
      <c r="PSN49" s="363"/>
      <c r="PSO49" s="255">
        <f t="shared" si="5659"/>
        <v>5000</v>
      </c>
      <c r="PSP49" s="363"/>
      <c r="PSQ49" s="255">
        <f t="shared" si="5660"/>
        <v>5000</v>
      </c>
      <c r="PSR49" s="363"/>
      <c r="PSS49" s="255">
        <f t="shared" si="5661"/>
        <v>5000</v>
      </c>
      <c r="PST49" s="363"/>
      <c r="PSU49" s="255">
        <f t="shared" si="5662"/>
        <v>5000</v>
      </c>
      <c r="PSV49" s="363"/>
      <c r="PSW49" s="255">
        <f t="shared" si="5663"/>
        <v>5000</v>
      </c>
      <c r="PSX49" s="363"/>
      <c r="PSY49" s="255">
        <f t="shared" si="5664"/>
        <v>5000</v>
      </c>
      <c r="PSZ49" s="363"/>
      <c r="PTA49" s="255">
        <f t="shared" si="5665"/>
        <v>5000</v>
      </c>
      <c r="PTB49" s="363"/>
      <c r="PTC49" s="255">
        <f t="shared" si="5666"/>
        <v>5000</v>
      </c>
      <c r="PTD49" s="363"/>
      <c r="PTE49" s="255">
        <f t="shared" si="5667"/>
        <v>5000</v>
      </c>
      <c r="PTF49" s="363"/>
      <c r="PTG49" s="255">
        <f t="shared" si="5668"/>
        <v>5000</v>
      </c>
      <c r="PTH49" s="363"/>
      <c r="PTI49" s="255">
        <f t="shared" si="5669"/>
        <v>5000</v>
      </c>
      <c r="PTJ49" s="363"/>
      <c r="PTK49" s="255">
        <f t="shared" si="5670"/>
        <v>5000</v>
      </c>
      <c r="PTL49" s="363"/>
      <c r="PTM49" s="255">
        <f t="shared" si="5671"/>
        <v>5000</v>
      </c>
      <c r="PTN49" s="363"/>
      <c r="PTO49" s="255">
        <f t="shared" si="5672"/>
        <v>5000</v>
      </c>
      <c r="PTP49" s="363"/>
      <c r="PTQ49" s="255">
        <f t="shared" si="5673"/>
        <v>5000</v>
      </c>
      <c r="PTR49" s="363"/>
      <c r="PTS49" s="255">
        <f t="shared" si="5674"/>
        <v>5000</v>
      </c>
      <c r="PTT49" s="363"/>
      <c r="PTU49" s="255">
        <f t="shared" si="5675"/>
        <v>5000</v>
      </c>
      <c r="PTV49" s="363"/>
      <c r="PTW49" s="255">
        <f t="shared" si="5676"/>
        <v>5000</v>
      </c>
      <c r="PTX49" s="363"/>
      <c r="PTY49" s="255">
        <f t="shared" si="5677"/>
        <v>5000</v>
      </c>
      <c r="PTZ49" s="363"/>
      <c r="PUA49" s="255">
        <f t="shared" si="5678"/>
        <v>5000</v>
      </c>
      <c r="PUB49" s="363"/>
      <c r="PUC49" s="255">
        <f t="shared" si="5679"/>
        <v>5000</v>
      </c>
      <c r="PUD49" s="363"/>
      <c r="PUE49" s="255">
        <f t="shared" si="5680"/>
        <v>5000</v>
      </c>
      <c r="PUF49" s="363"/>
      <c r="PUG49" s="255">
        <f t="shared" si="5681"/>
        <v>5000</v>
      </c>
      <c r="PUH49" s="363"/>
      <c r="PUI49" s="255">
        <f t="shared" si="5682"/>
        <v>5000</v>
      </c>
      <c r="PUJ49" s="363"/>
      <c r="PUK49" s="255">
        <f t="shared" si="5683"/>
        <v>5000</v>
      </c>
      <c r="PUL49" s="363"/>
      <c r="PUM49" s="255">
        <f t="shared" si="5684"/>
        <v>5000</v>
      </c>
      <c r="PUN49" s="363"/>
      <c r="PUO49" s="255">
        <f t="shared" si="5685"/>
        <v>5000</v>
      </c>
      <c r="PUP49" s="363"/>
      <c r="PUQ49" s="255">
        <f t="shared" si="5686"/>
        <v>5000</v>
      </c>
      <c r="PUR49" s="363"/>
      <c r="PUS49" s="255">
        <f t="shared" si="5687"/>
        <v>5000</v>
      </c>
      <c r="PUT49" s="363"/>
      <c r="PUU49" s="255">
        <f t="shared" si="5688"/>
        <v>5000</v>
      </c>
      <c r="PUV49" s="363"/>
      <c r="PUW49" s="255">
        <f t="shared" si="5689"/>
        <v>5000</v>
      </c>
      <c r="PUX49" s="363"/>
      <c r="PUY49" s="255">
        <f t="shared" si="5690"/>
        <v>5000</v>
      </c>
      <c r="PUZ49" s="363"/>
      <c r="PVA49" s="255">
        <f t="shared" si="5691"/>
        <v>5000</v>
      </c>
      <c r="PVB49" s="363"/>
      <c r="PVC49" s="255">
        <f t="shared" si="5692"/>
        <v>5000</v>
      </c>
      <c r="PVD49" s="363"/>
      <c r="PVE49" s="255">
        <f t="shared" si="5693"/>
        <v>5000</v>
      </c>
      <c r="PVF49" s="363"/>
      <c r="PVG49" s="255">
        <f t="shared" si="5694"/>
        <v>5000</v>
      </c>
      <c r="PVH49" s="363"/>
      <c r="PVI49" s="255">
        <f t="shared" si="5695"/>
        <v>5000</v>
      </c>
      <c r="PVJ49" s="363"/>
      <c r="PVK49" s="255">
        <f t="shared" si="5696"/>
        <v>5000</v>
      </c>
      <c r="PVL49" s="363"/>
      <c r="PVM49" s="255">
        <f t="shared" si="5697"/>
        <v>5000</v>
      </c>
      <c r="PVN49" s="363"/>
      <c r="PVO49" s="255">
        <f t="shared" si="5698"/>
        <v>5000</v>
      </c>
      <c r="PVP49" s="363"/>
      <c r="PVQ49" s="255">
        <f t="shared" si="5699"/>
        <v>5000</v>
      </c>
      <c r="PVR49" s="363"/>
      <c r="PVS49" s="255">
        <f t="shared" si="5700"/>
        <v>5000</v>
      </c>
      <c r="PVT49" s="363"/>
      <c r="PVU49" s="255">
        <f t="shared" si="5701"/>
        <v>5000</v>
      </c>
      <c r="PVV49" s="363"/>
      <c r="PVW49" s="255">
        <f t="shared" si="5702"/>
        <v>5000</v>
      </c>
      <c r="PVX49" s="363"/>
      <c r="PVY49" s="255">
        <f t="shared" si="5703"/>
        <v>5000</v>
      </c>
      <c r="PVZ49" s="363"/>
      <c r="PWA49" s="255">
        <f t="shared" si="5704"/>
        <v>5000</v>
      </c>
      <c r="PWB49" s="363"/>
      <c r="PWC49" s="255">
        <f t="shared" si="5705"/>
        <v>5000</v>
      </c>
      <c r="PWD49" s="363"/>
      <c r="PWE49" s="255">
        <f t="shared" si="5706"/>
        <v>5000</v>
      </c>
      <c r="PWF49" s="363"/>
      <c r="PWG49" s="255">
        <f t="shared" si="5707"/>
        <v>5000</v>
      </c>
      <c r="PWH49" s="363"/>
      <c r="PWI49" s="255">
        <f t="shared" si="5708"/>
        <v>5000</v>
      </c>
      <c r="PWJ49" s="363"/>
      <c r="PWK49" s="255">
        <f t="shared" si="5709"/>
        <v>5000</v>
      </c>
      <c r="PWL49" s="363"/>
      <c r="PWM49" s="255">
        <f t="shared" si="5710"/>
        <v>5000</v>
      </c>
      <c r="PWN49" s="363"/>
      <c r="PWO49" s="255">
        <f t="shared" si="5711"/>
        <v>5000</v>
      </c>
      <c r="PWP49" s="363"/>
      <c r="PWQ49" s="255">
        <f t="shared" si="5712"/>
        <v>5000</v>
      </c>
      <c r="PWR49" s="363"/>
      <c r="PWS49" s="255">
        <f t="shared" si="5713"/>
        <v>5000</v>
      </c>
      <c r="PWT49" s="363"/>
      <c r="PWU49" s="255">
        <f t="shared" si="5714"/>
        <v>5000</v>
      </c>
      <c r="PWV49" s="363"/>
      <c r="PWW49" s="255">
        <f t="shared" si="5715"/>
        <v>5000</v>
      </c>
      <c r="PWX49" s="363"/>
      <c r="PWY49" s="255">
        <f t="shared" si="5716"/>
        <v>5000</v>
      </c>
      <c r="PWZ49" s="363"/>
      <c r="PXA49" s="255">
        <f t="shared" si="5717"/>
        <v>5000</v>
      </c>
      <c r="PXB49" s="363"/>
      <c r="PXC49" s="255">
        <f t="shared" si="5718"/>
        <v>5000</v>
      </c>
      <c r="PXD49" s="363"/>
      <c r="PXE49" s="255">
        <f t="shared" si="5719"/>
        <v>5000</v>
      </c>
      <c r="PXF49" s="363"/>
      <c r="PXG49" s="255">
        <f t="shared" si="5720"/>
        <v>5000</v>
      </c>
      <c r="PXH49" s="363"/>
      <c r="PXI49" s="255">
        <f t="shared" si="5721"/>
        <v>5000</v>
      </c>
      <c r="PXJ49" s="363"/>
      <c r="PXK49" s="255">
        <f t="shared" si="5722"/>
        <v>5000</v>
      </c>
      <c r="PXL49" s="363"/>
      <c r="PXM49" s="255">
        <f t="shared" si="5723"/>
        <v>5000</v>
      </c>
      <c r="PXN49" s="363"/>
      <c r="PXO49" s="255">
        <f t="shared" si="5724"/>
        <v>5000</v>
      </c>
      <c r="PXP49" s="363"/>
      <c r="PXQ49" s="255">
        <f t="shared" si="5725"/>
        <v>5000</v>
      </c>
      <c r="PXR49" s="363"/>
      <c r="PXS49" s="255">
        <f t="shared" si="5726"/>
        <v>5000</v>
      </c>
      <c r="PXT49" s="363"/>
      <c r="PXU49" s="255">
        <f t="shared" si="5727"/>
        <v>5000</v>
      </c>
      <c r="PXV49" s="363"/>
      <c r="PXW49" s="255">
        <f t="shared" si="5728"/>
        <v>5000</v>
      </c>
      <c r="PXX49" s="363"/>
      <c r="PXY49" s="255">
        <f t="shared" si="5729"/>
        <v>5000</v>
      </c>
      <c r="PXZ49" s="363"/>
      <c r="PYA49" s="255">
        <f t="shared" si="5730"/>
        <v>5000</v>
      </c>
      <c r="PYB49" s="363"/>
      <c r="PYC49" s="255">
        <f t="shared" si="5731"/>
        <v>5000</v>
      </c>
      <c r="PYD49" s="363"/>
      <c r="PYE49" s="255">
        <f t="shared" si="5732"/>
        <v>5000</v>
      </c>
      <c r="PYF49" s="363"/>
      <c r="PYG49" s="255">
        <f t="shared" si="5733"/>
        <v>5000</v>
      </c>
      <c r="PYH49" s="363"/>
      <c r="PYI49" s="255">
        <f t="shared" si="5734"/>
        <v>5000</v>
      </c>
      <c r="PYJ49" s="363"/>
      <c r="PYK49" s="255">
        <f t="shared" si="5735"/>
        <v>5000</v>
      </c>
      <c r="PYL49" s="363"/>
      <c r="PYM49" s="255">
        <f t="shared" si="5736"/>
        <v>5000</v>
      </c>
      <c r="PYN49" s="363"/>
      <c r="PYO49" s="255">
        <f t="shared" si="5737"/>
        <v>5000</v>
      </c>
      <c r="PYP49" s="363"/>
      <c r="PYQ49" s="255">
        <f t="shared" si="5738"/>
        <v>5000</v>
      </c>
      <c r="PYR49" s="363"/>
      <c r="PYS49" s="255">
        <f t="shared" si="5739"/>
        <v>5000</v>
      </c>
      <c r="PYT49" s="363"/>
      <c r="PYU49" s="255">
        <f t="shared" si="5740"/>
        <v>5000</v>
      </c>
      <c r="PYV49" s="363"/>
      <c r="PYW49" s="255">
        <f t="shared" si="5741"/>
        <v>5000</v>
      </c>
      <c r="PYX49" s="363"/>
      <c r="PYY49" s="255">
        <f t="shared" si="5742"/>
        <v>5000</v>
      </c>
      <c r="PYZ49" s="363"/>
      <c r="PZA49" s="255">
        <f t="shared" si="5743"/>
        <v>5000</v>
      </c>
      <c r="PZB49" s="363"/>
      <c r="PZC49" s="255">
        <f t="shared" si="5744"/>
        <v>5000</v>
      </c>
      <c r="PZD49" s="363"/>
      <c r="PZE49" s="255">
        <f t="shared" si="5745"/>
        <v>5000</v>
      </c>
      <c r="PZF49" s="363"/>
      <c r="PZG49" s="255">
        <f t="shared" si="5746"/>
        <v>5000</v>
      </c>
      <c r="PZH49" s="363"/>
      <c r="PZI49" s="255">
        <f t="shared" si="5747"/>
        <v>5000</v>
      </c>
      <c r="PZJ49" s="363"/>
      <c r="PZK49" s="255">
        <f t="shared" si="5748"/>
        <v>5000</v>
      </c>
      <c r="PZL49" s="363"/>
      <c r="PZM49" s="255">
        <f t="shared" si="5749"/>
        <v>5000</v>
      </c>
      <c r="PZN49" s="363"/>
      <c r="PZO49" s="255">
        <f t="shared" si="5750"/>
        <v>5000</v>
      </c>
      <c r="PZP49" s="363"/>
      <c r="PZQ49" s="255">
        <f t="shared" si="5751"/>
        <v>5000</v>
      </c>
      <c r="PZR49" s="363"/>
      <c r="PZS49" s="255">
        <f t="shared" si="5752"/>
        <v>5000</v>
      </c>
      <c r="PZT49" s="363"/>
      <c r="PZU49" s="255">
        <f t="shared" si="5753"/>
        <v>5000</v>
      </c>
      <c r="PZV49" s="363"/>
      <c r="PZW49" s="255">
        <f t="shared" si="5754"/>
        <v>5000</v>
      </c>
      <c r="PZX49" s="363"/>
      <c r="PZY49" s="255">
        <f t="shared" si="5755"/>
        <v>5000</v>
      </c>
      <c r="PZZ49" s="363"/>
      <c r="QAA49" s="255">
        <f t="shared" si="5756"/>
        <v>5000</v>
      </c>
      <c r="QAB49" s="363"/>
      <c r="QAC49" s="255">
        <f t="shared" si="5757"/>
        <v>5000</v>
      </c>
      <c r="QAD49" s="363"/>
      <c r="QAE49" s="255">
        <f t="shared" si="5758"/>
        <v>5000</v>
      </c>
      <c r="QAF49" s="363"/>
      <c r="QAG49" s="255">
        <f t="shared" si="5759"/>
        <v>5000</v>
      </c>
      <c r="QAH49" s="363"/>
      <c r="QAI49" s="255">
        <f t="shared" si="5760"/>
        <v>5000</v>
      </c>
      <c r="QAJ49" s="363"/>
      <c r="QAK49" s="255">
        <f t="shared" si="5761"/>
        <v>5000</v>
      </c>
      <c r="QAL49" s="363"/>
      <c r="QAM49" s="255">
        <f t="shared" si="5762"/>
        <v>5000</v>
      </c>
      <c r="QAN49" s="363"/>
      <c r="QAO49" s="255">
        <f t="shared" si="5763"/>
        <v>5000</v>
      </c>
      <c r="QAP49" s="363"/>
      <c r="QAQ49" s="255">
        <f t="shared" si="5764"/>
        <v>5000</v>
      </c>
      <c r="QAR49" s="363"/>
      <c r="QAS49" s="255">
        <f t="shared" si="5765"/>
        <v>5000</v>
      </c>
      <c r="QAT49" s="363"/>
      <c r="QAU49" s="255">
        <f t="shared" si="5766"/>
        <v>5000</v>
      </c>
      <c r="QAV49" s="363"/>
      <c r="QAW49" s="255">
        <f t="shared" si="5767"/>
        <v>5000</v>
      </c>
      <c r="QAX49" s="363"/>
      <c r="QAY49" s="255">
        <f t="shared" si="5768"/>
        <v>5000</v>
      </c>
      <c r="QAZ49" s="363"/>
      <c r="QBA49" s="255">
        <f t="shared" si="5769"/>
        <v>5000</v>
      </c>
      <c r="QBB49" s="363"/>
      <c r="QBC49" s="255">
        <f t="shared" si="5770"/>
        <v>5000</v>
      </c>
      <c r="QBD49" s="363"/>
      <c r="QBE49" s="255">
        <f t="shared" si="5771"/>
        <v>5000</v>
      </c>
      <c r="QBF49" s="363"/>
      <c r="QBG49" s="255">
        <f t="shared" si="5772"/>
        <v>5000</v>
      </c>
      <c r="QBH49" s="363"/>
      <c r="QBI49" s="255">
        <f t="shared" si="5773"/>
        <v>5000</v>
      </c>
      <c r="QBJ49" s="363"/>
      <c r="QBK49" s="255">
        <f t="shared" si="5774"/>
        <v>5000</v>
      </c>
      <c r="QBL49" s="363"/>
      <c r="QBM49" s="255">
        <f t="shared" si="5775"/>
        <v>5000</v>
      </c>
      <c r="QBN49" s="363"/>
      <c r="QBO49" s="255">
        <f t="shared" si="5776"/>
        <v>5000</v>
      </c>
      <c r="QBP49" s="363"/>
      <c r="QBQ49" s="255">
        <f t="shared" si="5777"/>
        <v>5000</v>
      </c>
      <c r="QBR49" s="363"/>
      <c r="QBS49" s="255">
        <f t="shared" si="5778"/>
        <v>5000</v>
      </c>
      <c r="QBT49" s="363"/>
      <c r="QBU49" s="255">
        <f t="shared" si="5779"/>
        <v>5000</v>
      </c>
      <c r="QBV49" s="363"/>
      <c r="QBW49" s="255">
        <f t="shared" si="5780"/>
        <v>5000</v>
      </c>
      <c r="QBX49" s="363"/>
      <c r="QBY49" s="255">
        <f t="shared" si="5781"/>
        <v>5000</v>
      </c>
      <c r="QBZ49" s="363"/>
      <c r="QCA49" s="255">
        <f t="shared" si="5782"/>
        <v>5000</v>
      </c>
      <c r="QCB49" s="363"/>
      <c r="QCC49" s="255">
        <f t="shared" si="5783"/>
        <v>5000</v>
      </c>
      <c r="QCD49" s="363"/>
      <c r="QCE49" s="255">
        <f t="shared" si="5784"/>
        <v>5000</v>
      </c>
      <c r="QCF49" s="363"/>
      <c r="QCG49" s="255">
        <f t="shared" si="5785"/>
        <v>5000</v>
      </c>
      <c r="QCH49" s="363"/>
      <c r="QCI49" s="255">
        <f t="shared" si="5786"/>
        <v>5000</v>
      </c>
      <c r="QCJ49" s="363"/>
      <c r="QCK49" s="255">
        <f t="shared" si="5787"/>
        <v>5000</v>
      </c>
      <c r="QCL49" s="363"/>
      <c r="QCM49" s="255">
        <f t="shared" si="5788"/>
        <v>5000</v>
      </c>
      <c r="QCN49" s="363"/>
      <c r="QCO49" s="255">
        <f t="shared" si="5789"/>
        <v>5000</v>
      </c>
      <c r="QCP49" s="363"/>
      <c r="QCQ49" s="255">
        <f t="shared" si="5790"/>
        <v>5000</v>
      </c>
      <c r="QCR49" s="363"/>
      <c r="QCS49" s="255">
        <f t="shared" si="5791"/>
        <v>5000</v>
      </c>
      <c r="QCT49" s="363"/>
      <c r="QCU49" s="255">
        <f t="shared" si="5792"/>
        <v>5000</v>
      </c>
      <c r="QCV49" s="363"/>
      <c r="QCW49" s="255">
        <f t="shared" si="5793"/>
        <v>5000</v>
      </c>
      <c r="QCX49" s="363"/>
      <c r="QCY49" s="255">
        <f t="shared" si="5794"/>
        <v>5000</v>
      </c>
      <c r="QCZ49" s="363"/>
      <c r="QDA49" s="255">
        <f t="shared" si="5795"/>
        <v>5000</v>
      </c>
      <c r="QDB49" s="363"/>
      <c r="QDC49" s="255">
        <f t="shared" si="5796"/>
        <v>5000</v>
      </c>
      <c r="QDD49" s="363"/>
      <c r="QDE49" s="255">
        <f t="shared" si="5797"/>
        <v>5000</v>
      </c>
      <c r="QDF49" s="363"/>
      <c r="QDG49" s="255">
        <f t="shared" si="5798"/>
        <v>5000</v>
      </c>
      <c r="QDH49" s="363"/>
      <c r="QDI49" s="255">
        <f t="shared" si="5799"/>
        <v>5000</v>
      </c>
      <c r="QDJ49" s="363"/>
      <c r="QDK49" s="255">
        <f t="shared" si="5800"/>
        <v>5000</v>
      </c>
      <c r="QDL49" s="363"/>
      <c r="QDM49" s="255">
        <f t="shared" si="5801"/>
        <v>5000</v>
      </c>
      <c r="QDN49" s="363"/>
      <c r="QDO49" s="255">
        <f t="shared" si="5802"/>
        <v>5000</v>
      </c>
      <c r="QDP49" s="363"/>
      <c r="QDQ49" s="255">
        <f t="shared" si="5803"/>
        <v>5000</v>
      </c>
      <c r="QDR49" s="363"/>
      <c r="QDS49" s="255">
        <f t="shared" si="5804"/>
        <v>5000</v>
      </c>
      <c r="QDT49" s="363"/>
      <c r="QDU49" s="255">
        <f t="shared" si="5805"/>
        <v>5000</v>
      </c>
      <c r="QDV49" s="363"/>
      <c r="QDW49" s="255">
        <f t="shared" si="5806"/>
        <v>5000</v>
      </c>
      <c r="QDX49" s="363"/>
      <c r="QDY49" s="255">
        <f t="shared" si="5807"/>
        <v>5000</v>
      </c>
      <c r="QDZ49" s="363"/>
      <c r="QEA49" s="255">
        <f t="shared" si="5808"/>
        <v>5000</v>
      </c>
      <c r="QEB49" s="363"/>
      <c r="QEC49" s="255">
        <f t="shared" si="5809"/>
        <v>5000</v>
      </c>
      <c r="QED49" s="363"/>
      <c r="QEE49" s="255">
        <f t="shared" si="5810"/>
        <v>5000</v>
      </c>
      <c r="QEF49" s="363"/>
      <c r="QEG49" s="255">
        <f t="shared" si="5811"/>
        <v>5000</v>
      </c>
      <c r="QEH49" s="363"/>
      <c r="QEI49" s="255">
        <f t="shared" si="5812"/>
        <v>5000</v>
      </c>
      <c r="QEJ49" s="363"/>
      <c r="QEK49" s="255">
        <f t="shared" si="5813"/>
        <v>5000</v>
      </c>
      <c r="QEL49" s="363"/>
      <c r="QEM49" s="255">
        <f t="shared" si="5814"/>
        <v>5000</v>
      </c>
      <c r="QEN49" s="363"/>
      <c r="QEO49" s="255">
        <f t="shared" si="5815"/>
        <v>5000</v>
      </c>
      <c r="QEP49" s="363"/>
      <c r="QEQ49" s="255">
        <f t="shared" si="5816"/>
        <v>5000</v>
      </c>
      <c r="QER49" s="363"/>
      <c r="QES49" s="255">
        <f t="shared" si="5817"/>
        <v>5000</v>
      </c>
      <c r="QET49" s="363"/>
      <c r="QEU49" s="255">
        <f t="shared" si="5818"/>
        <v>5000</v>
      </c>
      <c r="QEV49" s="363"/>
      <c r="QEW49" s="255">
        <f t="shared" si="5819"/>
        <v>5000</v>
      </c>
      <c r="QEX49" s="363"/>
      <c r="QEY49" s="255">
        <f t="shared" si="5820"/>
        <v>5000</v>
      </c>
      <c r="QEZ49" s="363"/>
      <c r="QFA49" s="255">
        <f t="shared" si="5821"/>
        <v>5000</v>
      </c>
      <c r="QFB49" s="363"/>
      <c r="QFC49" s="255">
        <f t="shared" si="5822"/>
        <v>5000</v>
      </c>
      <c r="QFD49" s="363"/>
      <c r="QFE49" s="255">
        <f t="shared" si="5823"/>
        <v>5000</v>
      </c>
      <c r="QFF49" s="363"/>
      <c r="QFG49" s="255">
        <f t="shared" si="5824"/>
        <v>5000</v>
      </c>
      <c r="QFH49" s="363"/>
      <c r="QFI49" s="255">
        <f t="shared" si="5825"/>
        <v>5000</v>
      </c>
      <c r="QFJ49" s="363"/>
      <c r="QFK49" s="255">
        <f t="shared" si="5826"/>
        <v>5000</v>
      </c>
      <c r="QFL49" s="363"/>
      <c r="QFM49" s="255">
        <f t="shared" si="5827"/>
        <v>5000</v>
      </c>
      <c r="QFN49" s="363"/>
      <c r="QFO49" s="255">
        <f t="shared" si="5828"/>
        <v>5000</v>
      </c>
      <c r="QFP49" s="363"/>
      <c r="QFQ49" s="255">
        <f t="shared" si="5829"/>
        <v>5000</v>
      </c>
      <c r="QFR49" s="363"/>
      <c r="QFS49" s="255">
        <f t="shared" si="5830"/>
        <v>5000</v>
      </c>
      <c r="QFT49" s="363"/>
      <c r="QFU49" s="255">
        <f t="shared" si="5831"/>
        <v>5000</v>
      </c>
      <c r="QFV49" s="363"/>
      <c r="QFW49" s="255">
        <f t="shared" si="5832"/>
        <v>5000</v>
      </c>
      <c r="QFX49" s="363"/>
      <c r="QFY49" s="255">
        <f t="shared" si="5833"/>
        <v>5000</v>
      </c>
      <c r="QFZ49" s="363"/>
      <c r="QGA49" s="255">
        <f t="shared" si="5834"/>
        <v>5000</v>
      </c>
      <c r="QGB49" s="363"/>
      <c r="QGC49" s="255">
        <f t="shared" si="5835"/>
        <v>5000</v>
      </c>
      <c r="QGD49" s="363"/>
      <c r="QGE49" s="255">
        <f t="shared" si="5836"/>
        <v>5000</v>
      </c>
      <c r="QGF49" s="363"/>
      <c r="QGG49" s="255">
        <f t="shared" si="5837"/>
        <v>5000</v>
      </c>
      <c r="QGH49" s="363"/>
      <c r="QGI49" s="255">
        <f t="shared" si="5838"/>
        <v>5000</v>
      </c>
      <c r="QGJ49" s="363"/>
      <c r="QGK49" s="255">
        <f t="shared" si="5839"/>
        <v>5000</v>
      </c>
      <c r="QGL49" s="363"/>
      <c r="QGM49" s="255">
        <f t="shared" si="5840"/>
        <v>5000</v>
      </c>
      <c r="QGN49" s="363"/>
      <c r="QGO49" s="255">
        <f t="shared" si="5841"/>
        <v>5000</v>
      </c>
      <c r="QGP49" s="363"/>
      <c r="QGQ49" s="255">
        <f t="shared" si="5842"/>
        <v>5000</v>
      </c>
      <c r="QGR49" s="363"/>
      <c r="QGS49" s="255">
        <f t="shared" si="5843"/>
        <v>5000</v>
      </c>
      <c r="QGT49" s="363"/>
      <c r="QGU49" s="255">
        <f t="shared" si="5844"/>
        <v>5000</v>
      </c>
      <c r="QGV49" s="363"/>
      <c r="QGW49" s="255">
        <f t="shared" si="5845"/>
        <v>5000</v>
      </c>
      <c r="QGX49" s="363"/>
      <c r="QGY49" s="255">
        <f t="shared" si="5846"/>
        <v>5000</v>
      </c>
      <c r="QGZ49" s="363"/>
      <c r="QHA49" s="255">
        <f t="shared" si="5847"/>
        <v>5000</v>
      </c>
      <c r="QHB49" s="363"/>
      <c r="QHC49" s="255">
        <f t="shared" si="5848"/>
        <v>5000</v>
      </c>
      <c r="QHD49" s="363"/>
      <c r="QHE49" s="255">
        <f t="shared" si="5849"/>
        <v>5000</v>
      </c>
      <c r="QHF49" s="363"/>
      <c r="QHG49" s="255">
        <f t="shared" si="5850"/>
        <v>5000</v>
      </c>
      <c r="QHH49" s="363"/>
      <c r="QHI49" s="255">
        <f t="shared" si="5851"/>
        <v>5000</v>
      </c>
      <c r="QHJ49" s="363"/>
      <c r="QHK49" s="255">
        <f t="shared" si="5852"/>
        <v>5000</v>
      </c>
      <c r="QHL49" s="363"/>
      <c r="QHM49" s="255">
        <f t="shared" si="5853"/>
        <v>5000</v>
      </c>
      <c r="QHN49" s="363"/>
      <c r="QHO49" s="255">
        <f t="shared" si="5854"/>
        <v>5000</v>
      </c>
      <c r="QHP49" s="363"/>
      <c r="QHQ49" s="255">
        <f t="shared" si="5855"/>
        <v>5000</v>
      </c>
      <c r="QHR49" s="363"/>
      <c r="QHS49" s="255">
        <f t="shared" si="5856"/>
        <v>5000</v>
      </c>
      <c r="QHT49" s="363"/>
      <c r="QHU49" s="255">
        <f t="shared" si="5857"/>
        <v>5000</v>
      </c>
      <c r="QHV49" s="363"/>
      <c r="QHW49" s="255">
        <f t="shared" si="5858"/>
        <v>5000</v>
      </c>
      <c r="QHX49" s="363"/>
      <c r="QHY49" s="255">
        <f t="shared" si="5859"/>
        <v>5000</v>
      </c>
      <c r="QHZ49" s="363"/>
      <c r="QIA49" s="255">
        <f t="shared" si="5860"/>
        <v>5000</v>
      </c>
      <c r="QIB49" s="363"/>
      <c r="QIC49" s="255">
        <f t="shared" si="5861"/>
        <v>5000</v>
      </c>
      <c r="QID49" s="363"/>
      <c r="QIE49" s="255">
        <f t="shared" si="5862"/>
        <v>5000</v>
      </c>
      <c r="QIF49" s="363"/>
      <c r="QIG49" s="255">
        <f t="shared" si="5863"/>
        <v>5000</v>
      </c>
      <c r="QIH49" s="363"/>
      <c r="QII49" s="255">
        <f t="shared" si="5864"/>
        <v>5000</v>
      </c>
      <c r="QIJ49" s="363"/>
      <c r="QIK49" s="255">
        <f t="shared" si="5865"/>
        <v>5000</v>
      </c>
      <c r="QIL49" s="363"/>
      <c r="QIM49" s="255">
        <f t="shared" si="5866"/>
        <v>5000</v>
      </c>
      <c r="QIN49" s="363"/>
      <c r="QIO49" s="255">
        <f t="shared" si="5867"/>
        <v>5000</v>
      </c>
      <c r="QIP49" s="363"/>
      <c r="QIQ49" s="255">
        <f t="shared" si="5868"/>
        <v>5000</v>
      </c>
      <c r="QIR49" s="363"/>
      <c r="QIS49" s="255">
        <f t="shared" si="5869"/>
        <v>5000</v>
      </c>
      <c r="QIT49" s="363"/>
      <c r="QIU49" s="255">
        <f t="shared" si="5870"/>
        <v>5000</v>
      </c>
      <c r="QIV49" s="363"/>
      <c r="QIW49" s="255">
        <f t="shared" si="5871"/>
        <v>5000</v>
      </c>
      <c r="QIX49" s="363"/>
      <c r="QIY49" s="255">
        <f t="shared" si="5872"/>
        <v>5000</v>
      </c>
      <c r="QIZ49" s="363"/>
      <c r="QJA49" s="255">
        <f t="shared" si="5873"/>
        <v>5000</v>
      </c>
      <c r="QJB49" s="363"/>
      <c r="QJC49" s="255">
        <f t="shared" si="5874"/>
        <v>5000</v>
      </c>
      <c r="QJD49" s="363"/>
      <c r="QJE49" s="255">
        <f t="shared" si="5875"/>
        <v>5000</v>
      </c>
      <c r="QJF49" s="363"/>
      <c r="QJG49" s="255">
        <f t="shared" si="5876"/>
        <v>5000</v>
      </c>
      <c r="QJH49" s="363"/>
      <c r="QJI49" s="255">
        <f t="shared" si="5877"/>
        <v>5000</v>
      </c>
      <c r="QJJ49" s="363"/>
      <c r="QJK49" s="255">
        <f t="shared" si="5878"/>
        <v>5000</v>
      </c>
      <c r="QJL49" s="363"/>
      <c r="QJM49" s="255">
        <f t="shared" si="5879"/>
        <v>5000</v>
      </c>
      <c r="QJN49" s="363"/>
      <c r="QJO49" s="255">
        <f t="shared" si="5880"/>
        <v>5000</v>
      </c>
      <c r="QJP49" s="363"/>
      <c r="QJQ49" s="255">
        <f t="shared" si="5881"/>
        <v>5000</v>
      </c>
      <c r="QJR49" s="363"/>
      <c r="QJS49" s="255">
        <f t="shared" si="5882"/>
        <v>5000</v>
      </c>
      <c r="QJT49" s="363"/>
      <c r="QJU49" s="255">
        <f t="shared" si="5883"/>
        <v>5000</v>
      </c>
      <c r="QJV49" s="363"/>
      <c r="QJW49" s="255">
        <f t="shared" si="5884"/>
        <v>5000</v>
      </c>
      <c r="QJX49" s="363"/>
      <c r="QJY49" s="255">
        <f t="shared" si="5885"/>
        <v>5000</v>
      </c>
      <c r="QJZ49" s="363"/>
      <c r="QKA49" s="255">
        <f t="shared" si="5886"/>
        <v>5000</v>
      </c>
      <c r="QKB49" s="363"/>
      <c r="QKC49" s="255">
        <f t="shared" si="5887"/>
        <v>5000</v>
      </c>
      <c r="QKD49" s="363"/>
      <c r="QKE49" s="255">
        <f t="shared" si="5888"/>
        <v>5000</v>
      </c>
      <c r="QKF49" s="363"/>
      <c r="QKG49" s="255">
        <f t="shared" si="5889"/>
        <v>5000</v>
      </c>
      <c r="QKH49" s="363"/>
      <c r="QKI49" s="255">
        <f t="shared" si="5890"/>
        <v>5000</v>
      </c>
      <c r="QKJ49" s="363"/>
      <c r="QKK49" s="255">
        <f t="shared" si="5891"/>
        <v>5000</v>
      </c>
      <c r="QKL49" s="363"/>
      <c r="QKM49" s="255">
        <f t="shared" si="5892"/>
        <v>5000</v>
      </c>
      <c r="QKN49" s="363"/>
      <c r="QKO49" s="255">
        <f t="shared" si="5893"/>
        <v>5000</v>
      </c>
      <c r="QKP49" s="363"/>
      <c r="QKQ49" s="255">
        <f t="shared" si="5894"/>
        <v>5000</v>
      </c>
      <c r="QKR49" s="363"/>
      <c r="QKS49" s="255">
        <f t="shared" si="5895"/>
        <v>5000</v>
      </c>
      <c r="QKT49" s="363"/>
      <c r="QKU49" s="255">
        <f t="shared" si="5896"/>
        <v>5000</v>
      </c>
      <c r="QKV49" s="363"/>
      <c r="QKW49" s="255">
        <f t="shared" si="5897"/>
        <v>5000</v>
      </c>
      <c r="QKX49" s="363"/>
      <c r="QKY49" s="255">
        <f t="shared" si="5898"/>
        <v>5000</v>
      </c>
      <c r="QKZ49" s="363"/>
      <c r="QLA49" s="255">
        <f t="shared" si="5899"/>
        <v>5000</v>
      </c>
      <c r="QLB49" s="363"/>
      <c r="QLC49" s="255">
        <f t="shared" si="5900"/>
        <v>5000</v>
      </c>
      <c r="QLD49" s="363"/>
      <c r="QLE49" s="255">
        <f t="shared" si="5901"/>
        <v>5000</v>
      </c>
      <c r="QLF49" s="363"/>
      <c r="QLG49" s="255">
        <f t="shared" si="5902"/>
        <v>5000</v>
      </c>
      <c r="QLH49" s="363"/>
      <c r="QLI49" s="255">
        <f t="shared" si="5903"/>
        <v>5000</v>
      </c>
      <c r="QLJ49" s="363"/>
      <c r="QLK49" s="255">
        <f t="shared" si="5904"/>
        <v>5000</v>
      </c>
      <c r="QLL49" s="363"/>
      <c r="QLM49" s="255">
        <f t="shared" si="5905"/>
        <v>5000</v>
      </c>
      <c r="QLN49" s="363"/>
      <c r="QLO49" s="255">
        <f t="shared" si="5906"/>
        <v>5000</v>
      </c>
      <c r="QLP49" s="363"/>
      <c r="QLQ49" s="255">
        <f t="shared" si="5907"/>
        <v>5000</v>
      </c>
      <c r="QLR49" s="363"/>
      <c r="QLS49" s="255">
        <f t="shared" si="5908"/>
        <v>5000</v>
      </c>
      <c r="QLT49" s="363"/>
      <c r="QLU49" s="255">
        <f t="shared" si="5909"/>
        <v>5000</v>
      </c>
      <c r="QLV49" s="363"/>
      <c r="QLW49" s="255">
        <f t="shared" si="5910"/>
        <v>5000</v>
      </c>
      <c r="QLX49" s="363"/>
      <c r="QLY49" s="255">
        <f t="shared" si="5911"/>
        <v>5000</v>
      </c>
      <c r="QLZ49" s="363"/>
      <c r="QMA49" s="255">
        <f t="shared" si="5912"/>
        <v>5000</v>
      </c>
      <c r="QMB49" s="363"/>
      <c r="QMC49" s="255">
        <f t="shared" si="5913"/>
        <v>5000</v>
      </c>
      <c r="QMD49" s="363"/>
      <c r="QME49" s="255">
        <f t="shared" si="5914"/>
        <v>5000</v>
      </c>
      <c r="QMF49" s="363"/>
      <c r="QMG49" s="255">
        <f t="shared" si="5915"/>
        <v>5000</v>
      </c>
      <c r="QMH49" s="363"/>
      <c r="QMI49" s="255">
        <f t="shared" si="5916"/>
        <v>5000</v>
      </c>
      <c r="QMJ49" s="363"/>
      <c r="QMK49" s="255">
        <f t="shared" si="5917"/>
        <v>5000</v>
      </c>
      <c r="QML49" s="363"/>
      <c r="QMM49" s="255">
        <f t="shared" si="5918"/>
        <v>5000</v>
      </c>
      <c r="QMN49" s="363"/>
      <c r="QMO49" s="255">
        <f t="shared" si="5919"/>
        <v>5000</v>
      </c>
      <c r="QMP49" s="363"/>
      <c r="QMQ49" s="255">
        <f t="shared" si="5920"/>
        <v>5000</v>
      </c>
      <c r="QMR49" s="363"/>
      <c r="QMS49" s="255">
        <f t="shared" si="5921"/>
        <v>5000</v>
      </c>
      <c r="QMT49" s="363"/>
      <c r="QMU49" s="255">
        <f t="shared" si="5922"/>
        <v>5000</v>
      </c>
      <c r="QMV49" s="363"/>
      <c r="QMW49" s="255">
        <f t="shared" si="5923"/>
        <v>5000</v>
      </c>
      <c r="QMX49" s="363"/>
      <c r="QMY49" s="255">
        <f t="shared" si="5924"/>
        <v>5000</v>
      </c>
      <c r="QMZ49" s="363"/>
      <c r="QNA49" s="255">
        <f t="shared" si="5925"/>
        <v>5000</v>
      </c>
      <c r="QNB49" s="363"/>
      <c r="QNC49" s="255">
        <f t="shared" si="5926"/>
        <v>5000</v>
      </c>
      <c r="QND49" s="363"/>
      <c r="QNE49" s="255">
        <f t="shared" si="5927"/>
        <v>5000</v>
      </c>
      <c r="QNF49" s="363"/>
      <c r="QNG49" s="255">
        <f t="shared" si="5928"/>
        <v>5000</v>
      </c>
      <c r="QNH49" s="363"/>
      <c r="QNI49" s="255">
        <f t="shared" si="5929"/>
        <v>5000</v>
      </c>
      <c r="QNJ49" s="363"/>
      <c r="QNK49" s="255">
        <f t="shared" si="5930"/>
        <v>5000</v>
      </c>
      <c r="QNL49" s="363"/>
      <c r="QNM49" s="255">
        <f t="shared" si="5931"/>
        <v>5000</v>
      </c>
      <c r="QNN49" s="363"/>
      <c r="QNO49" s="255">
        <f t="shared" si="5932"/>
        <v>5000</v>
      </c>
      <c r="QNP49" s="363"/>
      <c r="QNQ49" s="255">
        <f t="shared" si="5933"/>
        <v>5000</v>
      </c>
      <c r="QNR49" s="363"/>
      <c r="QNS49" s="255">
        <f t="shared" si="5934"/>
        <v>5000</v>
      </c>
      <c r="QNT49" s="363"/>
      <c r="QNU49" s="255">
        <f t="shared" si="5935"/>
        <v>5000</v>
      </c>
      <c r="QNV49" s="363"/>
      <c r="QNW49" s="255">
        <f t="shared" si="5936"/>
        <v>5000</v>
      </c>
      <c r="QNX49" s="363"/>
      <c r="QNY49" s="255">
        <f t="shared" si="5937"/>
        <v>5000</v>
      </c>
      <c r="QNZ49" s="363"/>
      <c r="QOA49" s="255">
        <f t="shared" si="5938"/>
        <v>5000</v>
      </c>
      <c r="QOB49" s="363"/>
      <c r="QOC49" s="255">
        <f t="shared" si="5939"/>
        <v>5000</v>
      </c>
      <c r="QOD49" s="363"/>
      <c r="QOE49" s="255">
        <f t="shared" si="5940"/>
        <v>5000</v>
      </c>
      <c r="QOF49" s="363"/>
      <c r="QOG49" s="255">
        <f t="shared" si="5941"/>
        <v>5000</v>
      </c>
      <c r="QOH49" s="363"/>
      <c r="QOI49" s="255">
        <f t="shared" si="5942"/>
        <v>5000</v>
      </c>
      <c r="QOJ49" s="363"/>
      <c r="QOK49" s="255">
        <f t="shared" si="5943"/>
        <v>5000</v>
      </c>
      <c r="QOL49" s="363"/>
      <c r="QOM49" s="255">
        <f t="shared" si="5944"/>
        <v>5000</v>
      </c>
      <c r="QON49" s="363"/>
      <c r="QOO49" s="255">
        <f t="shared" si="5945"/>
        <v>5000</v>
      </c>
      <c r="QOP49" s="363"/>
      <c r="QOQ49" s="255">
        <f t="shared" si="5946"/>
        <v>5000</v>
      </c>
      <c r="QOR49" s="363"/>
      <c r="QOS49" s="255">
        <f t="shared" si="5947"/>
        <v>5000</v>
      </c>
      <c r="QOT49" s="363"/>
      <c r="QOU49" s="255">
        <f t="shared" si="5948"/>
        <v>5000</v>
      </c>
      <c r="QOV49" s="363"/>
      <c r="QOW49" s="255">
        <f t="shared" si="5949"/>
        <v>5000</v>
      </c>
      <c r="QOX49" s="363"/>
      <c r="QOY49" s="255">
        <f t="shared" si="5950"/>
        <v>5000</v>
      </c>
      <c r="QOZ49" s="363"/>
      <c r="QPA49" s="255">
        <f t="shared" si="5951"/>
        <v>5000</v>
      </c>
      <c r="QPB49" s="363"/>
      <c r="QPC49" s="255">
        <f t="shared" si="5952"/>
        <v>5000</v>
      </c>
      <c r="QPD49" s="363"/>
      <c r="QPE49" s="255">
        <f t="shared" si="5953"/>
        <v>5000</v>
      </c>
      <c r="QPF49" s="363"/>
      <c r="QPG49" s="255">
        <f t="shared" si="5954"/>
        <v>5000</v>
      </c>
      <c r="QPH49" s="363"/>
      <c r="QPI49" s="255">
        <f t="shared" si="5955"/>
        <v>5000</v>
      </c>
      <c r="QPJ49" s="363"/>
      <c r="QPK49" s="255">
        <f t="shared" si="5956"/>
        <v>5000</v>
      </c>
      <c r="QPL49" s="363"/>
      <c r="QPM49" s="255">
        <f t="shared" si="5957"/>
        <v>5000</v>
      </c>
      <c r="QPN49" s="363"/>
      <c r="QPO49" s="255">
        <f t="shared" si="5958"/>
        <v>5000</v>
      </c>
      <c r="QPP49" s="363"/>
      <c r="QPQ49" s="255">
        <f t="shared" si="5959"/>
        <v>5000</v>
      </c>
      <c r="QPR49" s="363"/>
      <c r="QPS49" s="255">
        <f t="shared" si="5960"/>
        <v>5000</v>
      </c>
      <c r="QPT49" s="363"/>
      <c r="QPU49" s="255">
        <f t="shared" si="5961"/>
        <v>5000</v>
      </c>
      <c r="QPV49" s="363"/>
      <c r="QPW49" s="255">
        <f t="shared" si="5962"/>
        <v>5000</v>
      </c>
      <c r="QPX49" s="363"/>
      <c r="QPY49" s="255">
        <f t="shared" si="5963"/>
        <v>5000</v>
      </c>
      <c r="QPZ49" s="363"/>
      <c r="QQA49" s="255">
        <f t="shared" si="5964"/>
        <v>5000</v>
      </c>
      <c r="QQB49" s="363"/>
      <c r="QQC49" s="255">
        <f t="shared" si="5965"/>
        <v>5000</v>
      </c>
      <c r="QQD49" s="363"/>
      <c r="QQE49" s="255">
        <f t="shared" si="5966"/>
        <v>5000</v>
      </c>
      <c r="QQF49" s="363"/>
      <c r="QQG49" s="255">
        <f t="shared" si="5967"/>
        <v>5000</v>
      </c>
      <c r="QQH49" s="363"/>
      <c r="QQI49" s="255">
        <f t="shared" si="5968"/>
        <v>5000</v>
      </c>
      <c r="QQJ49" s="363"/>
      <c r="QQK49" s="255">
        <f t="shared" si="5969"/>
        <v>5000</v>
      </c>
      <c r="QQL49" s="363"/>
      <c r="QQM49" s="255">
        <f t="shared" si="5970"/>
        <v>5000</v>
      </c>
      <c r="QQN49" s="363"/>
      <c r="QQO49" s="255">
        <f t="shared" si="5971"/>
        <v>5000</v>
      </c>
      <c r="QQP49" s="363"/>
      <c r="QQQ49" s="255">
        <f t="shared" si="5972"/>
        <v>5000</v>
      </c>
      <c r="QQR49" s="363"/>
      <c r="QQS49" s="255">
        <f t="shared" si="5973"/>
        <v>5000</v>
      </c>
      <c r="QQT49" s="363"/>
      <c r="QQU49" s="255">
        <f t="shared" si="5974"/>
        <v>5000</v>
      </c>
      <c r="QQV49" s="363"/>
      <c r="QQW49" s="255">
        <f t="shared" si="5975"/>
        <v>5000</v>
      </c>
      <c r="QQX49" s="363"/>
      <c r="QQY49" s="255">
        <f t="shared" si="5976"/>
        <v>5000</v>
      </c>
      <c r="QQZ49" s="363"/>
      <c r="QRA49" s="255">
        <f t="shared" si="5977"/>
        <v>5000</v>
      </c>
      <c r="QRB49" s="363"/>
      <c r="QRC49" s="255">
        <f t="shared" si="5978"/>
        <v>5000</v>
      </c>
      <c r="QRD49" s="363"/>
      <c r="QRE49" s="255">
        <f t="shared" si="5979"/>
        <v>5000</v>
      </c>
      <c r="QRF49" s="363"/>
      <c r="QRG49" s="255">
        <f t="shared" si="5980"/>
        <v>5000</v>
      </c>
      <c r="QRH49" s="363"/>
      <c r="QRI49" s="255">
        <f t="shared" si="5981"/>
        <v>5000</v>
      </c>
      <c r="QRJ49" s="363"/>
      <c r="QRK49" s="255">
        <f t="shared" si="5982"/>
        <v>5000</v>
      </c>
      <c r="QRL49" s="363"/>
      <c r="QRM49" s="255">
        <f t="shared" si="5983"/>
        <v>5000</v>
      </c>
      <c r="QRN49" s="363"/>
      <c r="QRO49" s="255">
        <f t="shared" si="5984"/>
        <v>5000</v>
      </c>
      <c r="QRP49" s="363"/>
      <c r="QRQ49" s="255">
        <f t="shared" si="5985"/>
        <v>5000</v>
      </c>
      <c r="QRR49" s="363"/>
      <c r="QRS49" s="255">
        <f t="shared" si="5986"/>
        <v>5000</v>
      </c>
      <c r="QRT49" s="363"/>
      <c r="QRU49" s="255">
        <f t="shared" si="5987"/>
        <v>5000</v>
      </c>
      <c r="QRV49" s="363"/>
      <c r="QRW49" s="255">
        <f t="shared" si="5988"/>
        <v>5000</v>
      </c>
      <c r="QRX49" s="363"/>
      <c r="QRY49" s="255">
        <f t="shared" si="5989"/>
        <v>5000</v>
      </c>
      <c r="QRZ49" s="363"/>
      <c r="QSA49" s="255">
        <f t="shared" si="5990"/>
        <v>5000</v>
      </c>
      <c r="QSB49" s="363"/>
      <c r="QSC49" s="255">
        <f t="shared" si="5991"/>
        <v>5000</v>
      </c>
      <c r="QSD49" s="363"/>
      <c r="QSE49" s="255">
        <f t="shared" si="5992"/>
        <v>5000</v>
      </c>
      <c r="QSF49" s="363"/>
      <c r="QSG49" s="255">
        <f t="shared" si="5993"/>
        <v>5000</v>
      </c>
      <c r="QSH49" s="363"/>
      <c r="QSI49" s="255">
        <f t="shared" si="5994"/>
        <v>5000</v>
      </c>
      <c r="QSJ49" s="363"/>
      <c r="QSK49" s="255">
        <f t="shared" si="5995"/>
        <v>5000</v>
      </c>
      <c r="QSL49" s="363"/>
      <c r="QSM49" s="255">
        <f t="shared" si="5996"/>
        <v>5000</v>
      </c>
      <c r="QSN49" s="363"/>
      <c r="QSO49" s="255">
        <f t="shared" si="5997"/>
        <v>5000</v>
      </c>
      <c r="QSP49" s="363"/>
      <c r="QSQ49" s="255">
        <f t="shared" si="5998"/>
        <v>5000</v>
      </c>
      <c r="QSR49" s="363"/>
      <c r="QSS49" s="255">
        <f t="shared" si="5999"/>
        <v>5000</v>
      </c>
      <c r="QST49" s="363"/>
      <c r="QSU49" s="255">
        <f t="shared" si="6000"/>
        <v>5000</v>
      </c>
      <c r="QSV49" s="363"/>
      <c r="QSW49" s="255">
        <f t="shared" si="6001"/>
        <v>5000</v>
      </c>
      <c r="QSX49" s="363"/>
      <c r="QSY49" s="255">
        <f t="shared" si="6002"/>
        <v>5000</v>
      </c>
      <c r="QSZ49" s="363"/>
      <c r="QTA49" s="255">
        <f t="shared" si="6003"/>
        <v>5000</v>
      </c>
      <c r="QTB49" s="363"/>
      <c r="QTC49" s="255">
        <f t="shared" si="6004"/>
        <v>5000</v>
      </c>
      <c r="QTD49" s="363"/>
      <c r="QTE49" s="255">
        <f t="shared" si="6005"/>
        <v>5000</v>
      </c>
      <c r="QTF49" s="363"/>
      <c r="QTG49" s="255">
        <f t="shared" si="6006"/>
        <v>5000</v>
      </c>
      <c r="QTH49" s="363"/>
      <c r="QTI49" s="255">
        <f t="shared" si="6007"/>
        <v>5000</v>
      </c>
      <c r="QTJ49" s="363"/>
      <c r="QTK49" s="255">
        <f t="shared" si="6008"/>
        <v>5000</v>
      </c>
      <c r="QTL49" s="363"/>
      <c r="QTM49" s="255">
        <f t="shared" si="6009"/>
        <v>5000</v>
      </c>
      <c r="QTN49" s="363"/>
      <c r="QTO49" s="255">
        <f t="shared" si="6010"/>
        <v>5000</v>
      </c>
      <c r="QTP49" s="363"/>
      <c r="QTQ49" s="255">
        <f t="shared" si="6011"/>
        <v>5000</v>
      </c>
      <c r="QTR49" s="363"/>
      <c r="QTS49" s="255">
        <f t="shared" si="6012"/>
        <v>5000</v>
      </c>
      <c r="QTT49" s="363"/>
      <c r="QTU49" s="255">
        <f t="shared" si="6013"/>
        <v>5000</v>
      </c>
      <c r="QTV49" s="363"/>
      <c r="QTW49" s="255">
        <f t="shared" si="6014"/>
        <v>5000</v>
      </c>
      <c r="QTX49" s="363"/>
      <c r="QTY49" s="255">
        <f t="shared" si="6015"/>
        <v>5000</v>
      </c>
      <c r="QTZ49" s="363"/>
      <c r="QUA49" s="255">
        <f t="shared" si="6016"/>
        <v>5000</v>
      </c>
      <c r="QUB49" s="363"/>
      <c r="QUC49" s="255">
        <f t="shared" si="6017"/>
        <v>5000</v>
      </c>
      <c r="QUD49" s="363"/>
      <c r="QUE49" s="255">
        <f t="shared" si="6018"/>
        <v>5000</v>
      </c>
      <c r="QUF49" s="363"/>
      <c r="QUG49" s="255">
        <f t="shared" si="6019"/>
        <v>5000</v>
      </c>
      <c r="QUH49" s="363"/>
      <c r="QUI49" s="255">
        <f t="shared" si="6020"/>
        <v>5000</v>
      </c>
      <c r="QUJ49" s="363"/>
      <c r="QUK49" s="255">
        <f t="shared" si="6021"/>
        <v>5000</v>
      </c>
      <c r="QUL49" s="363"/>
      <c r="QUM49" s="255">
        <f t="shared" si="6022"/>
        <v>5000</v>
      </c>
      <c r="QUN49" s="363"/>
      <c r="QUO49" s="255">
        <f t="shared" si="6023"/>
        <v>5000</v>
      </c>
      <c r="QUP49" s="363"/>
      <c r="QUQ49" s="255">
        <f t="shared" si="6024"/>
        <v>5000</v>
      </c>
      <c r="QUR49" s="363"/>
      <c r="QUS49" s="255">
        <f t="shared" si="6025"/>
        <v>5000</v>
      </c>
      <c r="QUT49" s="363"/>
      <c r="QUU49" s="255">
        <f t="shared" si="6026"/>
        <v>5000</v>
      </c>
      <c r="QUV49" s="363"/>
      <c r="QUW49" s="255">
        <f t="shared" si="6027"/>
        <v>5000</v>
      </c>
      <c r="QUX49" s="363"/>
      <c r="QUY49" s="255">
        <f t="shared" si="6028"/>
        <v>5000</v>
      </c>
      <c r="QUZ49" s="363"/>
      <c r="QVA49" s="255">
        <f t="shared" si="6029"/>
        <v>5000</v>
      </c>
      <c r="QVB49" s="363"/>
      <c r="QVC49" s="255">
        <f t="shared" si="6030"/>
        <v>5000</v>
      </c>
      <c r="QVD49" s="363"/>
      <c r="QVE49" s="255">
        <f t="shared" si="6031"/>
        <v>5000</v>
      </c>
      <c r="QVF49" s="363"/>
      <c r="QVG49" s="255">
        <f t="shared" si="6032"/>
        <v>5000</v>
      </c>
      <c r="QVH49" s="363"/>
      <c r="QVI49" s="255">
        <f t="shared" si="6033"/>
        <v>5000</v>
      </c>
      <c r="QVJ49" s="363"/>
      <c r="QVK49" s="255">
        <f t="shared" si="6034"/>
        <v>5000</v>
      </c>
      <c r="QVL49" s="363"/>
      <c r="QVM49" s="255">
        <f t="shared" si="6035"/>
        <v>5000</v>
      </c>
      <c r="QVN49" s="363"/>
      <c r="QVO49" s="255">
        <f t="shared" si="6036"/>
        <v>5000</v>
      </c>
      <c r="QVP49" s="363"/>
      <c r="QVQ49" s="255">
        <f t="shared" si="6037"/>
        <v>5000</v>
      </c>
      <c r="QVR49" s="363"/>
      <c r="QVS49" s="255">
        <f t="shared" si="6038"/>
        <v>5000</v>
      </c>
      <c r="QVT49" s="363"/>
      <c r="QVU49" s="255">
        <f t="shared" si="6039"/>
        <v>5000</v>
      </c>
      <c r="QVV49" s="363"/>
      <c r="QVW49" s="255">
        <f t="shared" si="6040"/>
        <v>5000</v>
      </c>
      <c r="QVX49" s="363"/>
      <c r="QVY49" s="255">
        <f t="shared" si="6041"/>
        <v>5000</v>
      </c>
      <c r="QVZ49" s="363"/>
      <c r="QWA49" s="255">
        <f t="shared" si="6042"/>
        <v>5000</v>
      </c>
      <c r="QWB49" s="363"/>
      <c r="QWC49" s="255">
        <f t="shared" si="6043"/>
        <v>5000</v>
      </c>
      <c r="QWD49" s="363"/>
      <c r="QWE49" s="255">
        <f t="shared" si="6044"/>
        <v>5000</v>
      </c>
      <c r="QWF49" s="363"/>
      <c r="QWG49" s="255">
        <f t="shared" si="6045"/>
        <v>5000</v>
      </c>
      <c r="QWH49" s="363"/>
      <c r="QWI49" s="255">
        <f t="shared" si="6046"/>
        <v>5000</v>
      </c>
      <c r="QWJ49" s="363"/>
      <c r="QWK49" s="255">
        <f t="shared" si="6047"/>
        <v>5000</v>
      </c>
      <c r="QWL49" s="363"/>
      <c r="QWM49" s="255">
        <f t="shared" si="6048"/>
        <v>5000</v>
      </c>
      <c r="QWN49" s="363"/>
      <c r="QWO49" s="255">
        <f t="shared" si="6049"/>
        <v>5000</v>
      </c>
      <c r="QWP49" s="363"/>
      <c r="QWQ49" s="255">
        <f t="shared" si="6050"/>
        <v>5000</v>
      </c>
      <c r="QWR49" s="363"/>
      <c r="QWS49" s="255">
        <f t="shared" si="6051"/>
        <v>5000</v>
      </c>
      <c r="QWT49" s="363"/>
      <c r="QWU49" s="255">
        <f t="shared" si="6052"/>
        <v>5000</v>
      </c>
      <c r="QWV49" s="363"/>
      <c r="QWW49" s="255">
        <f t="shared" si="6053"/>
        <v>5000</v>
      </c>
      <c r="QWX49" s="363"/>
      <c r="QWY49" s="255">
        <f t="shared" si="6054"/>
        <v>5000</v>
      </c>
      <c r="QWZ49" s="363"/>
      <c r="QXA49" s="255">
        <f t="shared" si="6055"/>
        <v>5000</v>
      </c>
      <c r="QXB49" s="363"/>
      <c r="QXC49" s="255">
        <f t="shared" si="6056"/>
        <v>5000</v>
      </c>
      <c r="QXD49" s="363"/>
      <c r="QXE49" s="255">
        <f t="shared" si="6057"/>
        <v>5000</v>
      </c>
      <c r="QXF49" s="363"/>
      <c r="QXG49" s="255">
        <f t="shared" si="6058"/>
        <v>5000</v>
      </c>
      <c r="QXH49" s="363"/>
      <c r="QXI49" s="255">
        <f t="shared" si="6059"/>
        <v>5000</v>
      </c>
      <c r="QXJ49" s="363"/>
      <c r="QXK49" s="255">
        <f t="shared" si="6060"/>
        <v>5000</v>
      </c>
      <c r="QXL49" s="363"/>
      <c r="QXM49" s="255">
        <f t="shared" si="6061"/>
        <v>5000</v>
      </c>
      <c r="QXN49" s="363"/>
      <c r="QXO49" s="255">
        <f t="shared" si="6062"/>
        <v>5000</v>
      </c>
      <c r="QXP49" s="363"/>
      <c r="QXQ49" s="255">
        <f t="shared" si="6063"/>
        <v>5000</v>
      </c>
      <c r="QXR49" s="363"/>
      <c r="QXS49" s="255">
        <f t="shared" si="6064"/>
        <v>5000</v>
      </c>
      <c r="QXT49" s="363"/>
      <c r="QXU49" s="255">
        <f t="shared" si="6065"/>
        <v>5000</v>
      </c>
      <c r="QXV49" s="363"/>
      <c r="QXW49" s="255">
        <f t="shared" si="6066"/>
        <v>5000</v>
      </c>
      <c r="QXX49" s="363"/>
      <c r="QXY49" s="255">
        <f t="shared" si="6067"/>
        <v>5000</v>
      </c>
      <c r="QXZ49" s="363"/>
      <c r="QYA49" s="255">
        <f t="shared" si="6068"/>
        <v>5000</v>
      </c>
      <c r="QYB49" s="363"/>
      <c r="QYC49" s="255">
        <f t="shared" si="6069"/>
        <v>5000</v>
      </c>
      <c r="QYD49" s="363"/>
      <c r="QYE49" s="255">
        <f t="shared" si="6070"/>
        <v>5000</v>
      </c>
      <c r="QYF49" s="363"/>
      <c r="QYG49" s="255">
        <f t="shared" si="6071"/>
        <v>5000</v>
      </c>
      <c r="QYH49" s="363"/>
      <c r="QYI49" s="255">
        <f t="shared" si="6072"/>
        <v>5000</v>
      </c>
      <c r="QYJ49" s="363"/>
      <c r="QYK49" s="255">
        <f t="shared" si="6073"/>
        <v>5000</v>
      </c>
      <c r="QYL49" s="363"/>
      <c r="QYM49" s="255">
        <f t="shared" si="6074"/>
        <v>5000</v>
      </c>
      <c r="QYN49" s="363"/>
      <c r="QYO49" s="255">
        <f t="shared" si="6075"/>
        <v>5000</v>
      </c>
      <c r="QYP49" s="363"/>
      <c r="QYQ49" s="255">
        <f t="shared" si="6076"/>
        <v>5000</v>
      </c>
      <c r="QYR49" s="363"/>
      <c r="QYS49" s="255">
        <f t="shared" si="6077"/>
        <v>5000</v>
      </c>
      <c r="QYT49" s="363"/>
      <c r="QYU49" s="255">
        <f t="shared" si="6078"/>
        <v>5000</v>
      </c>
      <c r="QYV49" s="363"/>
      <c r="QYW49" s="255">
        <f t="shared" si="6079"/>
        <v>5000</v>
      </c>
      <c r="QYX49" s="363"/>
      <c r="QYY49" s="255">
        <f t="shared" si="6080"/>
        <v>5000</v>
      </c>
      <c r="QYZ49" s="363"/>
      <c r="QZA49" s="255">
        <f t="shared" si="6081"/>
        <v>5000</v>
      </c>
      <c r="QZB49" s="363"/>
      <c r="QZC49" s="255">
        <f t="shared" si="6082"/>
        <v>5000</v>
      </c>
      <c r="QZD49" s="363"/>
      <c r="QZE49" s="255">
        <f t="shared" si="6083"/>
        <v>5000</v>
      </c>
      <c r="QZF49" s="363"/>
      <c r="QZG49" s="255">
        <f t="shared" si="6084"/>
        <v>5000</v>
      </c>
      <c r="QZH49" s="363"/>
      <c r="QZI49" s="255">
        <f t="shared" si="6085"/>
        <v>5000</v>
      </c>
      <c r="QZJ49" s="363"/>
      <c r="QZK49" s="255">
        <f t="shared" si="6086"/>
        <v>5000</v>
      </c>
      <c r="QZL49" s="363"/>
      <c r="QZM49" s="255">
        <f t="shared" si="6087"/>
        <v>5000</v>
      </c>
      <c r="QZN49" s="363"/>
      <c r="QZO49" s="255">
        <f t="shared" si="6088"/>
        <v>5000</v>
      </c>
      <c r="QZP49" s="363"/>
      <c r="QZQ49" s="255">
        <f t="shared" si="6089"/>
        <v>5000</v>
      </c>
      <c r="QZR49" s="363"/>
      <c r="QZS49" s="255">
        <f t="shared" si="6090"/>
        <v>5000</v>
      </c>
      <c r="QZT49" s="363"/>
      <c r="QZU49" s="255">
        <f t="shared" si="6091"/>
        <v>5000</v>
      </c>
      <c r="QZV49" s="363"/>
      <c r="QZW49" s="255">
        <f t="shared" si="6092"/>
        <v>5000</v>
      </c>
      <c r="QZX49" s="363"/>
      <c r="QZY49" s="255">
        <f t="shared" si="6093"/>
        <v>5000</v>
      </c>
      <c r="QZZ49" s="363"/>
      <c r="RAA49" s="255">
        <f t="shared" si="6094"/>
        <v>5000</v>
      </c>
      <c r="RAB49" s="363"/>
      <c r="RAC49" s="255">
        <f t="shared" si="6095"/>
        <v>5000</v>
      </c>
      <c r="RAD49" s="363"/>
      <c r="RAE49" s="255">
        <f t="shared" si="6096"/>
        <v>5000</v>
      </c>
      <c r="RAF49" s="363"/>
      <c r="RAG49" s="255">
        <f t="shared" si="6097"/>
        <v>5000</v>
      </c>
      <c r="RAH49" s="363"/>
      <c r="RAI49" s="255">
        <f t="shared" si="6098"/>
        <v>5000</v>
      </c>
      <c r="RAJ49" s="363"/>
      <c r="RAK49" s="255">
        <f t="shared" si="6099"/>
        <v>5000</v>
      </c>
      <c r="RAL49" s="363"/>
      <c r="RAM49" s="255">
        <f t="shared" si="6100"/>
        <v>5000</v>
      </c>
      <c r="RAN49" s="363"/>
      <c r="RAO49" s="255">
        <f t="shared" si="6101"/>
        <v>5000</v>
      </c>
      <c r="RAP49" s="363"/>
      <c r="RAQ49" s="255">
        <f t="shared" si="6102"/>
        <v>5000</v>
      </c>
      <c r="RAR49" s="363"/>
      <c r="RAS49" s="255">
        <f t="shared" si="6103"/>
        <v>5000</v>
      </c>
      <c r="RAT49" s="363"/>
      <c r="RAU49" s="255">
        <f t="shared" si="6104"/>
        <v>5000</v>
      </c>
      <c r="RAV49" s="363"/>
      <c r="RAW49" s="255">
        <f t="shared" si="6105"/>
        <v>5000</v>
      </c>
      <c r="RAX49" s="363"/>
      <c r="RAY49" s="255">
        <f t="shared" si="6106"/>
        <v>5000</v>
      </c>
      <c r="RAZ49" s="363"/>
      <c r="RBA49" s="255">
        <f t="shared" si="6107"/>
        <v>5000</v>
      </c>
      <c r="RBB49" s="363"/>
      <c r="RBC49" s="255">
        <f t="shared" si="6108"/>
        <v>5000</v>
      </c>
      <c r="RBD49" s="363"/>
      <c r="RBE49" s="255">
        <f t="shared" si="6109"/>
        <v>5000</v>
      </c>
      <c r="RBF49" s="363"/>
      <c r="RBG49" s="255">
        <f t="shared" si="6110"/>
        <v>5000</v>
      </c>
      <c r="RBH49" s="363"/>
      <c r="RBI49" s="255">
        <f t="shared" si="6111"/>
        <v>5000</v>
      </c>
      <c r="RBJ49" s="363"/>
      <c r="RBK49" s="255">
        <f t="shared" si="6112"/>
        <v>5000</v>
      </c>
      <c r="RBL49" s="363"/>
      <c r="RBM49" s="255">
        <f t="shared" si="6113"/>
        <v>5000</v>
      </c>
      <c r="RBN49" s="363"/>
      <c r="RBO49" s="255">
        <f t="shared" si="6114"/>
        <v>5000</v>
      </c>
      <c r="RBP49" s="363"/>
      <c r="RBQ49" s="255">
        <f t="shared" si="6115"/>
        <v>5000</v>
      </c>
      <c r="RBR49" s="363"/>
      <c r="RBS49" s="255">
        <f t="shared" si="6116"/>
        <v>5000</v>
      </c>
      <c r="RBT49" s="363"/>
      <c r="RBU49" s="255">
        <f t="shared" si="6117"/>
        <v>5000</v>
      </c>
      <c r="RBV49" s="363"/>
      <c r="RBW49" s="255">
        <f t="shared" si="6118"/>
        <v>5000</v>
      </c>
      <c r="RBX49" s="363"/>
      <c r="RBY49" s="255">
        <f t="shared" si="6119"/>
        <v>5000</v>
      </c>
      <c r="RBZ49" s="363"/>
      <c r="RCA49" s="255">
        <f t="shared" si="6120"/>
        <v>5000</v>
      </c>
      <c r="RCB49" s="363"/>
      <c r="RCC49" s="255">
        <f t="shared" si="6121"/>
        <v>5000</v>
      </c>
      <c r="RCD49" s="363"/>
      <c r="RCE49" s="255">
        <f t="shared" si="6122"/>
        <v>5000</v>
      </c>
      <c r="RCF49" s="363"/>
      <c r="RCG49" s="255">
        <f t="shared" si="6123"/>
        <v>5000</v>
      </c>
      <c r="RCH49" s="363"/>
      <c r="RCI49" s="255">
        <f t="shared" si="6124"/>
        <v>5000</v>
      </c>
      <c r="RCJ49" s="363"/>
      <c r="RCK49" s="255">
        <f t="shared" si="6125"/>
        <v>5000</v>
      </c>
      <c r="RCL49" s="363"/>
      <c r="RCM49" s="255">
        <f t="shared" si="6126"/>
        <v>5000</v>
      </c>
      <c r="RCN49" s="363"/>
      <c r="RCO49" s="255">
        <f t="shared" si="6127"/>
        <v>5000</v>
      </c>
      <c r="RCP49" s="363"/>
      <c r="RCQ49" s="255">
        <f t="shared" si="6128"/>
        <v>5000</v>
      </c>
      <c r="RCR49" s="363"/>
      <c r="RCS49" s="255">
        <f t="shared" si="6129"/>
        <v>5000</v>
      </c>
      <c r="RCT49" s="363"/>
      <c r="RCU49" s="255">
        <f t="shared" si="6130"/>
        <v>5000</v>
      </c>
      <c r="RCV49" s="363"/>
      <c r="RCW49" s="255">
        <f t="shared" si="6131"/>
        <v>5000</v>
      </c>
      <c r="RCX49" s="363"/>
      <c r="RCY49" s="255">
        <f t="shared" si="6132"/>
        <v>5000</v>
      </c>
      <c r="RCZ49" s="363"/>
      <c r="RDA49" s="255">
        <f t="shared" si="6133"/>
        <v>5000</v>
      </c>
      <c r="RDB49" s="363"/>
      <c r="RDC49" s="255">
        <f t="shared" si="6134"/>
        <v>5000</v>
      </c>
      <c r="RDD49" s="363"/>
      <c r="RDE49" s="255">
        <f t="shared" si="6135"/>
        <v>5000</v>
      </c>
      <c r="RDF49" s="363"/>
      <c r="RDG49" s="255">
        <f t="shared" si="6136"/>
        <v>5000</v>
      </c>
      <c r="RDH49" s="363"/>
      <c r="RDI49" s="255">
        <f t="shared" si="6137"/>
        <v>5000</v>
      </c>
      <c r="RDJ49" s="363"/>
      <c r="RDK49" s="255">
        <f t="shared" si="6138"/>
        <v>5000</v>
      </c>
      <c r="RDL49" s="363"/>
      <c r="RDM49" s="255">
        <f t="shared" si="6139"/>
        <v>5000</v>
      </c>
      <c r="RDN49" s="363"/>
      <c r="RDO49" s="255">
        <f t="shared" si="6140"/>
        <v>5000</v>
      </c>
      <c r="RDP49" s="363"/>
      <c r="RDQ49" s="255">
        <f t="shared" si="6141"/>
        <v>5000</v>
      </c>
      <c r="RDR49" s="363"/>
      <c r="RDS49" s="255">
        <f t="shared" si="6142"/>
        <v>5000</v>
      </c>
      <c r="RDT49" s="363"/>
      <c r="RDU49" s="255">
        <f t="shared" si="6143"/>
        <v>5000</v>
      </c>
      <c r="RDV49" s="363"/>
      <c r="RDW49" s="255">
        <f t="shared" si="6144"/>
        <v>5000</v>
      </c>
      <c r="RDX49" s="363"/>
      <c r="RDY49" s="255">
        <f t="shared" si="6145"/>
        <v>5000</v>
      </c>
      <c r="RDZ49" s="363"/>
      <c r="REA49" s="255">
        <f t="shared" si="6146"/>
        <v>5000</v>
      </c>
      <c r="REB49" s="363"/>
      <c r="REC49" s="255">
        <f t="shared" si="6147"/>
        <v>5000</v>
      </c>
      <c r="RED49" s="363"/>
      <c r="REE49" s="255">
        <f t="shared" si="6148"/>
        <v>5000</v>
      </c>
      <c r="REF49" s="363"/>
      <c r="REG49" s="255">
        <f t="shared" si="6149"/>
        <v>5000</v>
      </c>
      <c r="REH49" s="363"/>
      <c r="REI49" s="255">
        <f t="shared" si="6150"/>
        <v>5000</v>
      </c>
      <c r="REJ49" s="363"/>
      <c r="REK49" s="255">
        <f t="shared" si="6151"/>
        <v>5000</v>
      </c>
      <c r="REL49" s="363"/>
      <c r="REM49" s="255">
        <f t="shared" si="6152"/>
        <v>5000</v>
      </c>
      <c r="REN49" s="363"/>
      <c r="REO49" s="255">
        <f t="shared" si="6153"/>
        <v>5000</v>
      </c>
      <c r="REP49" s="363"/>
      <c r="REQ49" s="255">
        <f t="shared" si="6154"/>
        <v>5000</v>
      </c>
      <c r="RER49" s="363"/>
      <c r="RES49" s="255">
        <f t="shared" si="6155"/>
        <v>5000</v>
      </c>
      <c r="RET49" s="363"/>
      <c r="REU49" s="255">
        <f t="shared" si="6156"/>
        <v>5000</v>
      </c>
      <c r="REV49" s="363"/>
      <c r="REW49" s="255">
        <f t="shared" si="6157"/>
        <v>5000</v>
      </c>
      <c r="REX49" s="363"/>
      <c r="REY49" s="255">
        <f t="shared" si="6158"/>
        <v>5000</v>
      </c>
      <c r="REZ49" s="363"/>
      <c r="RFA49" s="255">
        <f t="shared" si="6159"/>
        <v>5000</v>
      </c>
      <c r="RFB49" s="363"/>
      <c r="RFC49" s="255">
        <f t="shared" si="6160"/>
        <v>5000</v>
      </c>
      <c r="RFD49" s="363"/>
      <c r="RFE49" s="255">
        <f t="shared" si="6161"/>
        <v>5000</v>
      </c>
      <c r="RFF49" s="363"/>
      <c r="RFG49" s="255">
        <f t="shared" si="6162"/>
        <v>5000</v>
      </c>
      <c r="RFH49" s="363"/>
      <c r="RFI49" s="255">
        <f t="shared" si="6163"/>
        <v>5000</v>
      </c>
      <c r="RFJ49" s="363"/>
      <c r="RFK49" s="255">
        <f t="shared" si="6164"/>
        <v>5000</v>
      </c>
      <c r="RFL49" s="363"/>
      <c r="RFM49" s="255">
        <f t="shared" si="6165"/>
        <v>5000</v>
      </c>
      <c r="RFN49" s="363"/>
      <c r="RFO49" s="255">
        <f t="shared" si="6166"/>
        <v>5000</v>
      </c>
      <c r="RFP49" s="363"/>
      <c r="RFQ49" s="255">
        <f t="shared" si="6167"/>
        <v>5000</v>
      </c>
      <c r="RFR49" s="363"/>
      <c r="RFS49" s="255">
        <f t="shared" si="6168"/>
        <v>5000</v>
      </c>
      <c r="RFT49" s="363"/>
      <c r="RFU49" s="255">
        <f t="shared" si="6169"/>
        <v>5000</v>
      </c>
      <c r="RFV49" s="363"/>
      <c r="RFW49" s="255">
        <f t="shared" si="6170"/>
        <v>5000</v>
      </c>
      <c r="RFX49" s="363"/>
      <c r="RFY49" s="255">
        <f t="shared" si="6171"/>
        <v>5000</v>
      </c>
      <c r="RFZ49" s="363"/>
      <c r="RGA49" s="255">
        <f t="shared" si="6172"/>
        <v>5000</v>
      </c>
      <c r="RGB49" s="363"/>
      <c r="RGC49" s="255">
        <f t="shared" si="6173"/>
        <v>5000</v>
      </c>
      <c r="RGD49" s="363"/>
      <c r="RGE49" s="255">
        <f t="shared" si="6174"/>
        <v>5000</v>
      </c>
      <c r="RGF49" s="363"/>
      <c r="RGG49" s="255">
        <f t="shared" si="6175"/>
        <v>5000</v>
      </c>
      <c r="RGH49" s="363"/>
      <c r="RGI49" s="255">
        <f t="shared" si="6176"/>
        <v>5000</v>
      </c>
      <c r="RGJ49" s="363"/>
      <c r="RGK49" s="255">
        <f t="shared" si="6177"/>
        <v>5000</v>
      </c>
      <c r="RGL49" s="363"/>
      <c r="RGM49" s="255">
        <f t="shared" si="6178"/>
        <v>5000</v>
      </c>
      <c r="RGN49" s="363"/>
      <c r="RGO49" s="255">
        <f t="shared" si="6179"/>
        <v>5000</v>
      </c>
      <c r="RGP49" s="363"/>
      <c r="RGQ49" s="255">
        <f t="shared" si="6180"/>
        <v>5000</v>
      </c>
      <c r="RGR49" s="363"/>
      <c r="RGS49" s="255">
        <f t="shared" si="6181"/>
        <v>5000</v>
      </c>
      <c r="RGT49" s="363"/>
      <c r="RGU49" s="255">
        <f t="shared" si="6182"/>
        <v>5000</v>
      </c>
      <c r="RGV49" s="363"/>
      <c r="RGW49" s="255">
        <f t="shared" si="6183"/>
        <v>5000</v>
      </c>
      <c r="RGX49" s="363"/>
      <c r="RGY49" s="255">
        <f t="shared" si="6184"/>
        <v>5000</v>
      </c>
      <c r="RGZ49" s="363"/>
      <c r="RHA49" s="255">
        <f t="shared" si="6185"/>
        <v>5000</v>
      </c>
      <c r="RHB49" s="363"/>
      <c r="RHC49" s="255">
        <f t="shared" si="6186"/>
        <v>5000</v>
      </c>
      <c r="RHD49" s="363"/>
      <c r="RHE49" s="255">
        <f t="shared" si="6187"/>
        <v>5000</v>
      </c>
      <c r="RHF49" s="363"/>
      <c r="RHG49" s="255">
        <f t="shared" si="6188"/>
        <v>5000</v>
      </c>
      <c r="RHH49" s="363"/>
      <c r="RHI49" s="255">
        <f t="shared" si="6189"/>
        <v>5000</v>
      </c>
      <c r="RHJ49" s="363"/>
      <c r="RHK49" s="255">
        <f t="shared" si="6190"/>
        <v>5000</v>
      </c>
      <c r="RHL49" s="363"/>
      <c r="RHM49" s="255">
        <f t="shared" si="6191"/>
        <v>5000</v>
      </c>
      <c r="RHN49" s="363"/>
      <c r="RHO49" s="255">
        <f t="shared" si="6192"/>
        <v>5000</v>
      </c>
      <c r="RHP49" s="363"/>
      <c r="RHQ49" s="255">
        <f t="shared" si="6193"/>
        <v>5000</v>
      </c>
      <c r="RHR49" s="363"/>
      <c r="RHS49" s="255">
        <f t="shared" si="6194"/>
        <v>5000</v>
      </c>
      <c r="RHT49" s="363"/>
      <c r="RHU49" s="255">
        <f t="shared" si="6195"/>
        <v>5000</v>
      </c>
      <c r="RHV49" s="363"/>
      <c r="RHW49" s="255">
        <f t="shared" si="6196"/>
        <v>5000</v>
      </c>
      <c r="RHX49" s="363"/>
      <c r="RHY49" s="255">
        <f t="shared" si="6197"/>
        <v>5000</v>
      </c>
      <c r="RHZ49" s="363"/>
      <c r="RIA49" s="255">
        <f t="shared" si="6198"/>
        <v>5000</v>
      </c>
      <c r="RIB49" s="363"/>
      <c r="RIC49" s="255">
        <f t="shared" si="6199"/>
        <v>5000</v>
      </c>
      <c r="RID49" s="363"/>
      <c r="RIE49" s="255">
        <f t="shared" si="6200"/>
        <v>5000</v>
      </c>
      <c r="RIF49" s="363"/>
      <c r="RIG49" s="255">
        <f t="shared" si="6201"/>
        <v>5000</v>
      </c>
      <c r="RIH49" s="363"/>
      <c r="RII49" s="255">
        <f t="shared" si="6202"/>
        <v>5000</v>
      </c>
      <c r="RIJ49" s="363"/>
      <c r="RIK49" s="255">
        <f t="shared" si="6203"/>
        <v>5000</v>
      </c>
      <c r="RIL49" s="363"/>
      <c r="RIM49" s="255">
        <f t="shared" si="6204"/>
        <v>5000</v>
      </c>
      <c r="RIN49" s="363"/>
      <c r="RIO49" s="255">
        <f t="shared" si="6205"/>
        <v>5000</v>
      </c>
      <c r="RIP49" s="363"/>
      <c r="RIQ49" s="255">
        <f t="shared" si="6206"/>
        <v>5000</v>
      </c>
      <c r="RIR49" s="363"/>
      <c r="RIS49" s="255">
        <f t="shared" si="6207"/>
        <v>5000</v>
      </c>
      <c r="RIT49" s="363"/>
      <c r="RIU49" s="255">
        <f t="shared" si="6208"/>
        <v>5000</v>
      </c>
      <c r="RIV49" s="363"/>
      <c r="RIW49" s="255">
        <f t="shared" si="6209"/>
        <v>5000</v>
      </c>
      <c r="RIX49" s="363"/>
      <c r="RIY49" s="255">
        <f t="shared" si="6210"/>
        <v>5000</v>
      </c>
      <c r="RIZ49" s="363"/>
      <c r="RJA49" s="255">
        <f t="shared" si="6211"/>
        <v>5000</v>
      </c>
      <c r="RJB49" s="363"/>
      <c r="RJC49" s="255">
        <f t="shared" si="6212"/>
        <v>5000</v>
      </c>
      <c r="RJD49" s="363"/>
      <c r="RJE49" s="255">
        <f t="shared" si="6213"/>
        <v>5000</v>
      </c>
      <c r="RJF49" s="363"/>
      <c r="RJG49" s="255">
        <f t="shared" si="6214"/>
        <v>5000</v>
      </c>
      <c r="RJH49" s="363"/>
      <c r="RJI49" s="255">
        <f t="shared" si="6215"/>
        <v>5000</v>
      </c>
      <c r="RJJ49" s="363"/>
      <c r="RJK49" s="255">
        <f t="shared" si="6216"/>
        <v>5000</v>
      </c>
      <c r="RJL49" s="363"/>
      <c r="RJM49" s="255">
        <f t="shared" si="6217"/>
        <v>5000</v>
      </c>
      <c r="RJN49" s="363"/>
      <c r="RJO49" s="255">
        <f t="shared" si="6218"/>
        <v>5000</v>
      </c>
      <c r="RJP49" s="363"/>
      <c r="RJQ49" s="255">
        <f t="shared" si="6219"/>
        <v>5000</v>
      </c>
      <c r="RJR49" s="363"/>
      <c r="RJS49" s="255">
        <f t="shared" si="6220"/>
        <v>5000</v>
      </c>
      <c r="RJT49" s="363"/>
      <c r="RJU49" s="255">
        <f t="shared" si="6221"/>
        <v>5000</v>
      </c>
      <c r="RJV49" s="363"/>
      <c r="RJW49" s="255">
        <f t="shared" si="6222"/>
        <v>5000</v>
      </c>
      <c r="RJX49" s="363"/>
      <c r="RJY49" s="255">
        <f t="shared" si="6223"/>
        <v>5000</v>
      </c>
      <c r="RJZ49" s="363"/>
      <c r="RKA49" s="255">
        <f t="shared" si="6224"/>
        <v>5000</v>
      </c>
      <c r="RKB49" s="363"/>
      <c r="RKC49" s="255">
        <f t="shared" si="6225"/>
        <v>5000</v>
      </c>
      <c r="RKD49" s="363"/>
      <c r="RKE49" s="255">
        <f t="shared" si="6226"/>
        <v>5000</v>
      </c>
      <c r="RKF49" s="363"/>
      <c r="RKG49" s="255">
        <f t="shared" si="6227"/>
        <v>5000</v>
      </c>
      <c r="RKH49" s="363"/>
      <c r="RKI49" s="255">
        <f t="shared" si="6228"/>
        <v>5000</v>
      </c>
      <c r="RKJ49" s="363"/>
      <c r="RKK49" s="255">
        <f t="shared" si="6229"/>
        <v>5000</v>
      </c>
      <c r="RKL49" s="363"/>
      <c r="RKM49" s="255">
        <f t="shared" si="6230"/>
        <v>5000</v>
      </c>
      <c r="RKN49" s="363"/>
      <c r="RKO49" s="255">
        <f t="shared" si="6231"/>
        <v>5000</v>
      </c>
      <c r="RKP49" s="363"/>
      <c r="RKQ49" s="255">
        <f t="shared" si="6232"/>
        <v>5000</v>
      </c>
      <c r="RKR49" s="363"/>
      <c r="RKS49" s="255">
        <f t="shared" si="6233"/>
        <v>5000</v>
      </c>
      <c r="RKT49" s="363"/>
      <c r="RKU49" s="255">
        <f t="shared" si="6234"/>
        <v>5000</v>
      </c>
      <c r="RKV49" s="363"/>
      <c r="RKW49" s="255">
        <f t="shared" si="6235"/>
        <v>5000</v>
      </c>
      <c r="RKX49" s="363"/>
      <c r="RKY49" s="255">
        <f t="shared" si="6236"/>
        <v>5000</v>
      </c>
      <c r="RKZ49" s="363"/>
      <c r="RLA49" s="255">
        <f t="shared" si="6237"/>
        <v>5000</v>
      </c>
      <c r="RLB49" s="363"/>
      <c r="RLC49" s="255">
        <f t="shared" si="6238"/>
        <v>5000</v>
      </c>
      <c r="RLD49" s="363"/>
      <c r="RLE49" s="255">
        <f t="shared" si="6239"/>
        <v>5000</v>
      </c>
      <c r="RLF49" s="363"/>
      <c r="RLG49" s="255">
        <f t="shared" si="6240"/>
        <v>5000</v>
      </c>
      <c r="RLH49" s="363"/>
      <c r="RLI49" s="255">
        <f t="shared" si="6241"/>
        <v>5000</v>
      </c>
      <c r="RLJ49" s="363"/>
      <c r="RLK49" s="255">
        <f t="shared" si="6242"/>
        <v>5000</v>
      </c>
      <c r="RLL49" s="363"/>
      <c r="RLM49" s="255">
        <f t="shared" si="6243"/>
        <v>5000</v>
      </c>
      <c r="RLN49" s="363"/>
      <c r="RLO49" s="255">
        <f t="shared" si="6244"/>
        <v>5000</v>
      </c>
      <c r="RLP49" s="363"/>
      <c r="RLQ49" s="255">
        <f t="shared" si="6245"/>
        <v>5000</v>
      </c>
      <c r="RLR49" s="363"/>
      <c r="RLS49" s="255">
        <f t="shared" si="6246"/>
        <v>5000</v>
      </c>
      <c r="RLT49" s="363"/>
      <c r="RLU49" s="255">
        <f t="shared" si="6247"/>
        <v>5000</v>
      </c>
      <c r="RLV49" s="363"/>
      <c r="RLW49" s="255">
        <f t="shared" si="6248"/>
        <v>5000</v>
      </c>
      <c r="RLX49" s="363"/>
      <c r="RLY49" s="255">
        <f t="shared" si="6249"/>
        <v>5000</v>
      </c>
      <c r="RLZ49" s="363"/>
      <c r="RMA49" s="255">
        <f t="shared" si="6250"/>
        <v>5000</v>
      </c>
      <c r="RMB49" s="363"/>
      <c r="RMC49" s="255">
        <f t="shared" si="6251"/>
        <v>5000</v>
      </c>
      <c r="RMD49" s="363"/>
      <c r="RME49" s="255">
        <f t="shared" si="6252"/>
        <v>5000</v>
      </c>
      <c r="RMF49" s="363"/>
      <c r="RMG49" s="255">
        <f t="shared" si="6253"/>
        <v>5000</v>
      </c>
      <c r="RMH49" s="363"/>
      <c r="RMI49" s="255">
        <f t="shared" si="6254"/>
        <v>5000</v>
      </c>
      <c r="RMJ49" s="363"/>
      <c r="RMK49" s="255">
        <f t="shared" si="6255"/>
        <v>5000</v>
      </c>
      <c r="RML49" s="363"/>
      <c r="RMM49" s="255">
        <f t="shared" si="6256"/>
        <v>5000</v>
      </c>
      <c r="RMN49" s="363"/>
      <c r="RMO49" s="255">
        <f t="shared" si="6257"/>
        <v>5000</v>
      </c>
      <c r="RMP49" s="363"/>
      <c r="RMQ49" s="255">
        <f t="shared" si="6258"/>
        <v>5000</v>
      </c>
      <c r="RMR49" s="363"/>
      <c r="RMS49" s="255">
        <f t="shared" si="6259"/>
        <v>5000</v>
      </c>
      <c r="RMT49" s="363"/>
      <c r="RMU49" s="255">
        <f t="shared" si="6260"/>
        <v>5000</v>
      </c>
      <c r="RMV49" s="363"/>
      <c r="RMW49" s="255">
        <f t="shared" si="6261"/>
        <v>5000</v>
      </c>
      <c r="RMX49" s="363"/>
      <c r="RMY49" s="255">
        <f t="shared" si="6262"/>
        <v>5000</v>
      </c>
      <c r="RMZ49" s="363"/>
      <c r="RNA49" s="255">
        <f t="shared" si="6263"/>
        <v>5000</v>
      </c>
      <c r="RNB49" s="363"/>
      <c r="RNC49" s="255">
        <f t="shared" si="6264"/>
        <v>5000</v>
      </c>
      <c r="RND49" s="363"/>
      <c r="RNE49" s="255">
        <f t="shared" si="6265"/>
        <v>5000</v>
      </c>
      <c r="RNF49" s="363"/>
      <c r="RNG49" s="255">
        <f t="shared" si="6266"/>
        <v>5000</v>
      </c>
      <c r="RNH49" s="363"/>
      <c r="RNI49" s="255">
        <f t="shared" si="6267"/>
        <v>5000</v>
      </c>
      <c r="RNJ49" s="363"/>
      <c r="RNK49" s="255">
        <f t="shared" si="6268"/>
        <v>5000</v>
      </c>
      <c r="RNL49" s="363"/>
      <c r="RNM49" s="255">
        <f t="shared" si="6269"/>
        <v>5000</v>
      </c>
      <c r="RNN49" s="363"/>
      <c r="RNO49" s="255">
        <f t="shared" si="6270"/>
        <v>5000</v>
      </c>
      <c r="RNP49" s="363"/>
      <c r="RNQ49" s="255">
        <f t="shared" si="6271"/>
        <v>5000</v>
      </c>
      <c r="RNR49" s="363"/>
      <c r="RNS49" s="255">
        <f t="shared" si="6272"/>
        <v>5000</v>
      </c>
      <c r="RNT49" s="363"/>
      <c r="RNU49" s="255">
        <f t="shared" si="6273"/>
        <v>5000</v>
      </c>
      <c r="RNV49" s="363"/>
      <c r="RNW49" s="255">
        <f t="shared" si="6274"/>
        <v>5000</v>
      </c>
      <c r="RNX49" s="363"/>
      <c r="RNY49" s="255">
        <f t="shared" si="6275"/>
        <v>5000</v>
      </c>
      <c r="RNZ49" s="363"/>
      <c r="ROA49" s="255">
        <f t="shared" si="6276"/>
        <v>5000</v>
      </c>
      <c r="ROB49" s="363"/>
      <c r="ROC49" s="255">
        <f t="shared" si="6277"/>
        <v>5000</v>
      </c>
      <c r="ROD49" s="363"/>
      <c r="ROE49" s="255">
        <f t="shared" si="6278"/>
        <v>5000</v>
      </c>
      <c r="ROF49" s="363"/>
      <c r="ROG49" s="255">
        <f t="shared" si="6279"/>
        <v>5000</v>
      </c>
      <c r="ROH49" s="363"/>
      <c r="ROI49" s="255">
        <f t="shared" si="6280"/>
        <v>5000</v>
      </c>
      <c r="ROJ49" s="363"/>
      <c r="ROK49" s="255">
        <f t="shared" si="6281"/>
        <v>5000</v>
      </c>
      <c r="ROL49" s="363"/>
      <c r="ROM49" s="255">
        <f t="shared" si="6282"/>
        <v>5000</v>
      </c>
      <c r="RON49" s="363"/>
      <c r="ROO49" s="255">
        <f t="shared" si="6283"/>
        <v>5000</v>
      </c>
      <c r="ROP49" s="363"/>
      <c r="ROQ49" s="255">
        <f t="shared" si="6284"/>
        <v>5000</v>
      </c>
      <c r="ROR49" s="363"/>
      <c r="ROS49" s="255">
        <f t="shared" si="6285"/>
        <v>5000</v>
      </c>
      <c r="ROT49" s="363"/>
      <c r="ROU49" s="255">
        <f t="shared" si="6286"/>
        <v>5000</v>
      </c>
      <c r="ROV49" s="363"/>
      <c r="ROW49" s="255">
        <f t="shared" si="6287"/>
        <v>5000</v>
      </c>
      <c r="ROX49" s="363"/>
      <c r="ROY49" s="255">
        <f t="shared" si="6288"/>
        <v>5000</v>
      </c>
      <c r="ROZ49" s="363"/>
      <c r="RPA49" s="255">
        <f t="shared" si="6289"/>
        <v>5000</v>
      </c>
      <c r="RPB49" s="363"/>
      <c r="RPC49" s="255">
        <f t="shared" si="6290"/>
        <v>5000</v>
      </c>
      <c r="RPD49" s="363"/>
      <c r="RPE49" s="255">
        <f t="shared" si="6291"/>
        <v>5000</v>
      </c>
      <c r="RPF49" s="363"/>
      <c r="RPG49" s="255">
        <f t="shared" si="6292"/>
        <v>5000</v>
      </c>
      <c r="RPH49" s="363"/>
      <c r="RPI49" s="255">
        <f t="shared" si="6293"/>
        <v>5000</v>
      </c>
      <c r="RPJ49" s="363"/>
      <c r="RPK49" s="255">
        <f t="shared" si="6294"/>
        <v>5000</v>
      </c>
      <c r="RPL49" s="363"/>
      <c r="RPM49" s="255">
        <f t="shared" si="6295"/>
        <v>5000</v>
      </c>
      <c r="RPN49" s="363"/>
      <c r="RPO49" s="255">
        <f t="shared" si="6296"/>
        <v>5000</v>
      </c>
      <c r="RPP49" s="363"/>
      <c r="RPQ49" s="255">
        <f t="shared" si="6297"/>
        <v>5000</v>
      </c>
      <c r="RPR49" s="363"/>
      <c r="RPS49" s="255">
        <f t="shared" si="6298"/>
        <v>5000</v>
      </c>
      <c r="RPT49" s="363"/>
      <c r="RPU49" s="255">
        <f t="shared" si="6299"/>
        <v>5000</v>
      </c>
      <c r="RPV49" s="363"/>
      <c r="RPW49" s="255">
        <f t="shared" si="6300"/>
        <v>5000</v>
      </c>
      <c r="RPX49" s="363"/>
      <c r="RPY49" s="255">
        <f t="shared" si="6301"/>
        <v>5000</v>
      </c>
      <c r="RPZ49" s="363"/>
      <c r="RQA49" s="255">
        <f t="shared" si="6302"/>
        <v>5000</v>
      </c>
      <c r="RQB49" s="363"/>
      <c r="RQC49" s="255">
        <f t="shared" si="6303"/>
        <v>5000</v>
      </c>
      <c r="RQD49" s="363"/>
      <c r="RQE49" s="255">
        <f t="shared" si="6304"/>
        <v>5000</v>
      </c>
      <c r="RQF49" s="363"/>
      <c r="RQG49" s="255">
        <f t="shared" si="6305"/>
        <v>5000</v>
      </c>
      <c r="RQH49" s="363"/>
      <c r="RQI49" s="255">
        <f t="shared" si="6306"/>
        <v>5000</v>
      </c>
      <c r="RQJ49" s="363"/>
      <c r="RQK49" s="255">
        <f t="shared" si="6307"/>
        <v>5000</v>
      </c>
      <c r="RQL49" s="363"/>
      <c r="RQM49" s="255">
        <f t="shared" si="6308"/>
        <v>5000</v>
      </c>
      <c r="RQN49" s="363"/>
      <c r="RQO49" s="255">
        <f t="shared" si="6309"/>
        <v>5000</v>
      </c>
      <c r="RQP49" s="363"/>
      <c r="RQQ49" s="255">
        <f t="shared" si="6310"/>
        <v>5000</v>
      </c>
      <c r="RQR49" s="363"/>
      <c r="RQS49" s="255">
        <f t="shared" si="6311"/>
        <v>5000</v>
      </c>
      <c r="RQT49" s="363"/>
      <c r="RQU49" s="255">
        <f t="shared" si="6312"/>
        <v>5000</v>
      </c>
      <c r="RQV49" s="363"/>
      <c r="RQW49" s="255">
        <f t="shared" si="6313"/>
        <v>5000</v>
      </c>
      <c r="RQX49" s="363"/>
      <c r="RQY49" s="255">
        <f t="shared" si="6314"/>
        <v>5000</v>
      </c>
      <c r="RQZ49" s="363"/>
      <c r="RRA49" s="255">
        <f t="shared" si="6315"/>
        <v>5000</v>
      </c>
      <c r="RRB49" s="363"/>
      <c r="RRC49" s="255">
        <f t="shared" si="6316"/>
        <v>5000</v>
      </c>
      <c r="RRD49" s="363"/>
      <c r="RRE49" s="255">
        <f t="shared" si="6317"/>
        <v>5000</v>
      </c>
      <c r="RRF49" s="363"/>
      <c r="RRG49" s="255">
        <f t="shared" si="6318"/>
        <v>5000</v>
      </c>
      <c r="RRH49" s="363"/>
      <c r="RRI49" s="255">
        <f t="shared" si="6319"/>
        <v>5000</v>
      </c>
      <c r="RRJ49" s="363"/>
      <c r="RRK49" s="255">
        <f t="shared" si="6320"/>
        <v>5000</v>
      </c>
      <c r="RRL49" s="363"/>
      <c r="RRM49" s="255">
        <f t="shared" si="6321"/>
        <v>5000</v>
      </c>
      <c r="RRN49" s="363"/>
      <c r="RRO49" s="255">
        <f t="shared" si="6322"/>
        <v>5000</v>
      </c>
      <c r="RRP49" s="363"/>
      <c r="RRQ49" s="255">
        <f t="shared" si="6323"/>
        <v>5000</v>
      </c>
      <c r="RRR49" s="363"/>
      <c r="RRS49" s="255">
        <f t="shared" si="6324"/>
        <v>5000</v>
      </c>
      <c r="RRT49" s="363"/>
      <c r="RRU49" s="255">
        <f t="shared" si="6325"/>
        <v>5000</v>
      </c>
      <c r="RRV49" s="363"/>
      <c r="RRW49" s="255">
        <f t="shared" si="6326"/>
        <v>5000</v>
      </c>
      <c r="RRX49" s="363"/>
      <c r="RRY49" s="255">
        <f t="shared" si="6327"/>
        <v>5000</v>
      </c>
      <c r="RRZ49" s="363"/>
      <c r="RSA49" s="255">
        <f t="shared" si="6328"/>
        <v>5000</v>
      </c>
      <c r="RSB49" s="363"/>
      <c r="RSC49" s="255">
        <f t="shared" si="6329"/>
        <v>5000</v>
      </c>
      <c r="RSD49" s="363"/>
      <c r="RSE49" s="255">
        <f t="shared" si="6330"/>
        <v>5000</v>
      </c>
      <c r="RSF49" s="363"/>
      <c r="RSG49" s="255">
        <f t="shared" si="6331"/>
        <v>5000</v>
      </c>
      <c r="RSH49" s="363"/>
      <c r="RSI49" s="255">
        <f t="shared" si="6332"/>
        <v>5000</v>
      </c>
      <c r="RSJ49" s="363"/>
      <c r="RSK49" s="255">
        <f t="shared" si="6333"/>
        <v>5000</v>
      </c>
      <c r="RSL49" s="363"/>
      <c r="RSM49" s="255">
        <f t="shared" si="6334"/>
        <v>5000</v>
      </c>
      <c r="RSN49" s="363"/>
      <c r="RSO49" s="255">
        <f t="shared" si="6335"/>
        <v>5000</v>
      </c>
      <c r="RSP49" s="363"/>
      <c r="RSQ49" s="255">
        <f t="shared" si="6336"/>
        <v>5000</v>
      </c>
      <c r="RSR49" s="363"/>
      <c r="RSS49" s="255">
        <f t="shared" si="6337"/>
        <v>5000</v>
      </c>
      <c r="RST49" s="363"/>
      <c r="RSU49" s="255">
        <f t="shared" si="6338"/>
        <v>5000</v>
      </c>
      <c r="RSV49" s="363"/>
      <c r="RSW49" s="255">
        <f t="shared" si="6339"/>
        <v>5000</v>
      </c>
      <c r="RSX49" s="363"/>
      <c r="RSY49" s="255">
        <f t="shared" si="6340"/>
        <v>5000</v>
      </c>
      <c r="RSZ49" s="363"/>
      <c r="RTA49" s="255">
        <f t="shared" si="6341"/>
        <v>5000</v>
      </c>
      <c r="RTB49" s="363"/>
      <c r="RTC49" s="255">
        <f t="shared" si="6342"/>
        <v>5000</v>
      </c>
      <c r="RTD49" s="363"/>
      <c r="RTE49" s="255">
        <f t="shared" si="6343"/>
        <v>5000</v>
      </c>
      <c r="RTF49" s="363"/>
      <c r="RTG49" s="255">
        <f t="shared" si="6344"/>
        <v>5000</v>
      </c>
      <c r="RTH49" s="363"/>
      <c r="RTI49" s="255">
        <f t="shared" si="6345"/>
        <v>5000</v>
      </c>
      <c r="RTJ49" s="363"/>
      <c r="RTK49" s="255">
        <f t="shared" si="6346"/>
        <v>5000</v>
      </c>
      <c r="RTL49" s="363"/>
      <c r="RTM49" s="255">
        <f t="shared" si="6347"/>
        <v>5000</v>
      </c>
      <c r="RTN49" s="363"/>
      <c r="RTO49" s="255">
        <f t="shared" si="6348"/>
        <v>5000</v>
      </c>
      <c r="RTP49" s="363"/>
      <c r="RTQ49" s="255">
        <f t="shared" si="6349"/>
        <v>5000</v>
      </c>
      <c r="RTR49" s="363"/>
      <c r="RTS49" s="255">
        <f t="shared" si="6350"/>
        <v>5000</v>
      </c>
      <c r="RTT49" s="363"/>
      <c r="RTU49" s="255">
        <f t="shared" si="6351"/>
        <v>5000</v>
      </c>
      <c r="RTV49" s="363"/>
      <c r="RTW49" s="255">
        <f t="shared" si="6352"/>
        <v>5000</v>
      </c>
      <c r="RTX49" s="363"/>
      <c r="RTY49" s="255">
        <f t="shared" si="6353"/>
        <v>5000</v>
      </c>
      <c r="RTZ49" s="363"/>
      <c r="RUA49" s="255">
        <f t="shared" si="6354"/>
        <v>5000</v>
      </c>
      <c r="RUB49" s="363"/>
      <c r="RUC49" s="255">
        <f t="shared" si="6355"/>
        <v>5000</v>
      </c>
      <c r="RUD49" s="363"/>
      <c r="RUE49" s="255">
        <f t="shared" si="6356"/>
        <v>5000</v>
      </c>
      <c r="RUF49" s="363"/>
      <c r="RUG49" s="255">
        <f t="shared" si="6357"/>
        <v>5000</v>
      </c>
      <c r="RUH49" s="363"/>
      <c r="RUI49" s="255">
        <f t="shared" si="6358"/>
        <v>5000</v>
      </c>
      <c r="RUJ49" s="363"/>
      <c r="RUK49" s="255">
        <f t="shared" si="6359"/>
        <v>5000</v>
      </c>
      <c r="RUL49" s="363"/>
      <c r="RUM49" s="255">
        <f t="shared" si="6360"/>
        <v>5000</v>
      </c>
      <c r="RUN49" s="363"/>
      <c r="RUO49" s="255">
        <f t="shared" si="6361"/>
        <v>5000</v>
      </c>
      <c r="RUP49" s="363"/>
      <c r="RUQ49" s="255">
        <f t="shared" si="6362"/>
        <v>5000</v>
      </c>
      <c r="RUR49" s="363"/>
      <c r="RUS49" s="255">
        <f t="shared" si="6363"/>
        <v>5000</v>
      </c>
      <c r="RUT49" s="363"/>
      <c r="RUU49" s="255">
        <f t="shared" si="6364"/>
        <v>5000</v>
      </c>
      <c r="RUV49" s="363"/>
      <c r="RUW49" s="255">
        <f t="shared" si="6365"/>
        <v>5000</v>
      </c>
      <c r="RUX49" s="363"/>
      <c r="RUY49" s="255">
        <f t="shared" si="6366"/>
        <v>5000</v>
      </c>
      <c r="RUZ49" s="363"/>
      <c r="RVA49" s="255">
        <f t="shared" si="6367"/>
        <v>5000</v>
      </c>
      <c r="RVB49" s="363"/>
      <c r="RVC49" s="255">
        <f t="shared" si="6368"/>
        <v>5000</v>
      </c>
      <c r="RVD49" s="363"/>
      <c r="RVE49" s="255">
        <f t="shared" si="6369"/>
        <v>5000</v>
      </c>
      <c r="RVF49" s="363"/>
      <c r="RVG49" s="255">
        <f t="shared" si="6370"/>
        <v>5000</v>
      </c>
      <c r="RVH49" s="363"/>
      <c r="RVI49" s="255">
        <f t="shared" si="6371"/>
        <v>5000</v>
      </c>
      <c r="RVJ49" s="363"/>
      <c r="RVK49" s="255">
        <f t="shared" si="6372"/>
        <v>5000</v>
      </c>
      <c r="RVL49" s="363"/>
      <c r="RVM49" s="255">
        <f t="shared" si="6373"/>
        <v>5000</v>
      </c>
      <c r="RVN49" s="363"/>
      <c r="RVO49" s="255">
        <f t="shared" si="6374"/>
        <v>5000</v>
      </c>
      <c r="RVP49" s="363"/>
      <c r="RVQ49" s="255">
        <f t="shared" si="6375"/>
        <v>5000</v>
      </c>
      <c r="RVR49" s="363"/>
      <c r="RVS49" s="255">
        <f t="shared" si="6376"/>
        <v>5000</v>
      </c>
      <c r="RVT49" s="363"/>
      <c r="RVU49" s="255">
        <f t="shared" si="6377"/>
        <v>5000</v>
      </c>
      <c r="RVV49" s="363"/>
      <c r="RVW49" s="255">
        <f t="shared" si="6378"/>
        <v>5000</v>
      </c>
      <c r="RVX49" s="363"/>
      <c r="RVY49" s="255">
        <f t="shared" si="6379"/>
        <v>5000</v>
      </c>
      <c r="RVZ49" s="363"/>
      <c r="RWA49" s="255">
        <f t="shared" si="6380"/>
        <v>5000</v>
      </c>
      <c r="RWB49" s="363"/>
      <c r="RWC49" s="255">
        <f t="shared" si="6381"/>
        <v>5000</v>
      </c>
      <c r="RWD49" s="363"/>
      <c r="RWE49" s="255">
        <f t="shared" si="6382"/>
        <v>5000</v>
      </c>
      <c r="RWF49" s="363"/>
      <c r="RWG49" s="255">
        <f t="shared" si="6383"/>
        <v>5000</v>
      </c>
      <c r="RWH49" s="363"/>
      <c r="RWI49" s="255">
        <f t="shared" si="6384"/>
        <v>5000</v>
      </c>
      <c r="RWJ49" s="363"/>
      <c r="RWK49" s="255">
        <f t="shared" si="6385"/>
        <v>5000</v>
      </c>
      <c r="RWL49" s="363"/>
      <c r="RWM49" s="255">
        <f t="shared" si="6386"/>
        <v>5000</v>
      </c>
      <c r="RWN49" s="363"/>
      <c r="RWO49" s="255">
        <f t="shared" si="6387"/>
        <v>5000</v>
      </c>
      <c r="RWP49" s="363"/>
      <c r="RWQ49" s="255">
        <f t="shared" si="6388"/>
        <v>5000</v>
      </c>
      <c r="RWR49" s="363"/>
      <c r="RWS49" s="255">
        <f t="shared" si="6389"/>
        <v>5000</v>
      </c>
      <c r="RWT49" s="363"/>
      <c r="RWU49" s="255">
        <f t="shared" si="6390"/>
        <v>5000</v>
      </c>
      <c r="RWV49" s="363"/>
      <c r="RWW49" s="255">
        <f t="shared" si="6391"/>
        <v>5000</v>
      </c>
      <c r="RWX49" s="363"/>
      <c r="RWY49" s="255">
        <f t="shared" si="6392"/>
        <v>5000</v>
      </c>
      <c r="RWZ49" s="363"/>
      <c r="RXA49" s="255">
        <f t="shared" si="6393"/>
        <v>5000</v>
      </c>
      <c r="RXB49" s="363"/>
      <c r="RXC49" s="255">
        <f t="shared" si="6394"/>
        <v>5000</v>
      </c>
      <c r="RXD49" s="363"/>
      <c r="RXE49" s="255">
        <f t="shared" si="6395"/>
        <v>5000</v>
      </c>
      <c r="RXF49" s="363"/>
      <c r="RXG49" s="255">
        <f t="shared" si="6396"/>
        <v>5000</v>
      </c>
      <c r="RXH49" s="363"/>
      <c r="RXI49" s="255">
        <f t="shared" si="6397"/>
        <v>5000</v>
      </c>
      <c r="RXJ49" s="363"/>
      <c r="RXK49" s="255">
        <f t="shared" si="6398"/>
        <v>5000</v>
      </c>
      <c r="RXL49" s="363"/>
      <c r="RXM49" s="255">
        <f t="shared" si="6399"/>
        <v>5000</v>
      </c>
      <c r="RXN49" s="363"/>
      <c r="RXO49" s="255">
        <f t="shared" si="6400"/>
        <v>5000</v>
      </c>
      <c r="RXP49" s="363"/>
      <c r="RXQ49" s="255">
        <f t="shared" si="6401"/>
        <v>5000</v>
      </c>
      <c r="RXR49" s="363"/>
      <c r="RXS49" s="255">
        <f t="shared" si="6402"/>
        <v>5000</v>
      </c>
      <c r="RXT49" s="363"/>
      <c r="RXU49" s="255">
        <f t="shared" si="6403"/>
        <v>5000</v>
      </c>
      <c r="RXV49" s="363"/>
      <c r="RXW49" s="255">
        <f t="shared" si="6404"/>
        <v>5000</v>
      </c>
      <c r="RXX49" s="363"/>
      <c r="RXY49" s="255">
        <f t="shared" si="6405"/>
        <v>5000</v>
      </c>
      <c r="RXZ49" s="363"/>
      <c r="RYA49" s="255">
        <f t="shared" si="6406"/>
        <v>5000</v>
      </c>
      <c r="RYB49" s="363"/>
      <c r="RYC49" s="255">
        <f t="shared" si="6407"/>
        <v>5000</v>
      </c>
      <c r="RYD49" s="363"/>
      <c r="RYE49" s="255">
        <f t="shared" si="6408"/>
        <v>5000</v>
      </c>
      <c r="RYF49" s="363"/>
      <c r="RYG49" s="255">
        <f t="shared" si="6409"/>
        <v>5000</v>
      </c>
      <c r="RYH49" s="363"/>
      <c r="RYI49" s="255">
        <f t="shared" si="6410"/>
        <v>5000</v>
      </c>
      <c r="RYJ49" s="363"/>
      <c r="RYK49" s="255">
        <f t="shared" si="6411"/>
        <v>5000</v>
      </c>
      <c r="RYL49" s="363"/>
      <c r="RYM49" s="255">
        <f t="shared" si="6412"/>
        <v>5000</v>
      </c>
      <c r="RYN49" s="363"/>
      <c r="RYO49" s="255">
        <f t="shared" si="6413"/>
        <v>5000</v>
      </c>
      <c r="RYP49" s="363"/>
      <c r="RYQ49" s="255">
        <f t="shared" si="6414"/>
        <v>5000</v>
      </c>
      <c r="RYR49" s="363"/>
      <c r="RYS49" s="255">
        <f t="shared" si="6415"/>
        <v>5000</v>
      </c>
      <c r="RYT49" s="363"/>
      <c r="RYU49" s="255">
        <f t="shared" si="6416"/>
        <v>5000</v>
      </c>
      <c r="RYV49" s="363"/>
      <c r="RYW49" s="255">
        <f t="shared" si="6417"/>
        <v>5000</v>
      </c>
      <c r="RYX49" s="363"/>
      <c r="RYY49" s="255">
        <f t="shared" si="6418"/>
        <v>5000</v>
      </c>
      <c r="RYZ49" s="363"/>
      <c r="RZA49" s="255">
        <f t="shared" si="6419"/>
        <v>5000</v>
      </c>
      <c r="RZB49" s="363"/>
      <c r="RZC49" s="255">
        <f t="shared" si="6420"/>
        <v>5000</v>
      </c>
      <c r="RZD49" s="363"/>
      <c r="RZE49" s="255">
        <f t="shared" si="6421"/>
        <v>5000</v>
      </c>
      <c r="RZF49" s="363"/>
      <c r="RZG49" s="255">
        <f t="shared" si="6422"/>
        <v>5000</v>
      </c>
      <c r="RZH49" s="363"/>
      <c r="RZI49" s="255">
        <f t="shared" si="6423"/>
        <v>5000</v>
      </c>
      <c r="RZJ49" s="363"/>
      <c r="RZK49" s="255">
        <f t="shared" si="6424"/>
        <v>5000</v>
      </c>
      <c r="RZL49" s="363"/>
      <c r="RZM49" s="255">
        <f t="shared" si="6425"/>
        <v>5000</v>
      </c>
      <c r="RZN49" s="363"/>
      <c r="RZO49" s="255">
        <f t="shared" si="6426"/>
        <v>5000</v>
      </c>
      <c r="RZP49" s="363"/>
      <c r="RZQ49" s="255">
        <f t="shared" si="6427"/>
        <v>5000</v>
      </c>
      <c r="RZR49" s="363"/>
      <c r="RZS49" s="255">
        <f t="shared" si="6428"/>
        <v>5000</v>
      </c>
      <c r="RZT49" s="363"/>
      <c r="RZU49" s="255">
        <f t="shared" si="6429"/>
        <v>5000</v>
      </c>
      <c r="RZV49" s="363"/>
      <c r="RZW49" s="255">
        <f t="shared" si="6430"/>
        <v>5000</v>
      </c>
      <c r="RZX49" s="363"/>
      <c r="RZY49" s="255">
        <f t="shared" si="6431"/>
        <v>5000</v>
      </c>
      <c r="RZZ49" s="363"/>
      <c r="SAA49" s="255">
        <f t="shared" si="6432"/>
        <v>5000</v>
      </c>
      <c r="SAB49" s="363"/>
      <c r="SAC49" s="255">
        <f t="shared" si="6433"/>
        <v>5000</v>
      </c>
      <c r="SAD49" s="363"/>
      <c r="SAE49" s="255">
        <f t="shared" si="6434"/>
        <v>5000</v>
      </c>
      <c r="SAF49" s="363"/>
      <c r="SAG49" s="255">
        <f t="shared" si="6435"/>
        <v>5000</v>
      </c>
      <c r="SAH49" s="363"/>
      <c r="SAI49" s="255">
        <f t="shared" si="6436"/>
        <v>5000</v>
      </c>
      <c r="SAJ49" s="363"/>
      <c r="SAK49" s="255">
        <f t="shared" si="6437"/>
        <v>5000</v>
      </c>
      <c r="SAL49" s="363"/>
      <c r="SAM49" s="255">
        <f t="shared" si="6438"/>
        <v>5000</v>
      </c>
      <c r="SAN49" s="363"/>
      <c r="SAO49" s="255">
        <f t="shared" si="6439"/>
        <v>5000</v>
      </c>
      <c r="SAP49" s="363"/>
      <c r="SAQ49" s="255">
        <f t="shared" si="6440"/>
        <v>5000</v>
      </c>
      <c r="SAR49" s="363"/>
      <c r="SAS49" s="255">
        <f t="shared" si="6441"/>
        <v>5000</v>
      </c>
      <c r="SAT49" s="363"/>
      <c r="SAU49" s="255">
        <f t="shared" si="6442"/>
        <v>5000</v>
      </c>
      <c r="SAV49" s="363"/>
      <c r="SAW49" s="255">
        <f t="shared" si="6443"/>
        <v>5000</v>
      </c>
      <c r="SAX49" s="363"/>
      <c r="SAY49" s="255">
        <f t="shared" si="6444"/>
        <v>5000</v>
      </c>
      <c r="SAZ49" s="363"/>
      <c r="SBA49" s="255">
        <f t="shared" si="6445"/>
        <v>5000</v>
      </c>
      <c r="SBB49" s="363"/>
      <c r="SBC49" s="255">
        <f t="shared" si="6446"/>
        <v>5000</v>
      </c>
      <c r="SBD49" s="363"/>
      <c r="SBE49" s="255">
        <f t="shared" si="6447"/>
        <v>5000</v>
      </c>
      <c r="SBF49" s="363"/>
      <c r="SBG49" s="255">
        <f t="shared" si="6448"/>
        <v>5000</v>
      </c>
      <c r="SBH49" s="363"/>
      <c r="SBI49" s="255">
        <f t="shared" si="6449"/>
        <v>5000</v>
      </c>
      <c r="SBJ49" s="363"/>
      <c r="SBK49" s="255">
        <f t="shared" si="6450"/>
        <v>5000</v>
      </c>
      <c r="SBL49" s="363"/>
      <c r="SBM49" s="255">
        <f t="shared" si="6451"/>
        <v>5000</v>
      </c>
      <c r="SBN49" s="363"/>
      <c r="SBO49" s="255">
        <f t="shared" si="6452"/>
        <v>5000</v>
      </c>
      <c r="SBP49" s="363"/>
      <c r="SBQ49" s="255">
        <f t="shared" si="6453"/>
        <v>5000</v>
      </c>
      <c r="SBR49" s="363"/>
      <c r="SBS49" s="255">
        <f t="shared" si="6454"/>
        <v>5000</v>
      </c>
      <c r="SBT49" s="363"/>
      <c r="SBU49" s="255">
        <f t="shared" si="6455"/>
        <v>5000</v>
      </c>
      <c r="SBV49" s="363"/>
      <c r="SBW49" s="255">
        <f t="shared" si="6456"/>
        <v>5000</v>
      </c>
      <c r="SBX49" s="363"/>
      <c r="SBY49" s="255">
        <f t="shared" si="6457"/>
        <v>5000</v>
      </c>
      <c r="SBZ49" s="363"/>
      <c r="SCA49" s="255">
        <f t="shared" si="6458"/>
        <v>5000</v>
      </c>
      <c r="SCB49" s="363"/>
      <c r="SCC49" s="255">
        <f t="shared" si="6459"/>
        <v>5000</v>
      </c>
      <c r="SCD49" s="363"/>
      <c r="SCE49" s="255">
        <f t="shared" si="6460"/>
        <v>5000</v>
      </c>
      <c r="SCF49" s="363"/>
      <c r="SCG49" s="255">
        <f t="shared" si="6461"/>
        <v>5000</v>
      </c>
      <c r="SCH49" s="363"/>
      <c r="SCI49" s="255">
        <f t="shared" si="6462"/>
        <v>5000</v>
      </c>
      <c r="SCJ49" s="363"/>
      <c r="SCK49" s="255">
        <f t="shared" si="6463"/>
        <v>5000</v>
      </c>
      <c r="SCL49" s="363"/>
      <c r="SCM49" s="255">
        <f t="shared" si="6464"/>
        <v>5000</v>
      </c>
      <c r="SCN49" s="363"/>
      <c r="SCO49" s="255">
        <f t="shared" si="6465"/>
        <v>5000</v>
      </c>
      <c r="SCP49" s="363"/>
      <c r="SCQ49" s="255">
        <f t="shared" si="6466"/>
        <v>5000</v>
      </c>
      <c r="SCR49" s="363"/>
      <c r="SCS49" s="255">
        <f t="shared" si="6467"/>
        <v>5000</v>
      </c>
      <c r="SCT49" s="363"/>
      <c r="SCU49" s="255">
        <f t="shared" si="6468"/>
        <v>5000</v>
      </c>
      <c r="SCV49" s="363"/>
      <c r="SCW49" s="255">
        <f t="shared" si="6469"/>
        <v>5000</v>
      </c>
      <c r="SCX49" s="363"/>
      <c r="SCY49" s="255">
        <f t="shared" si="6470"/>
        <v>5000</v>
      </c>
      <c r="SCZ49" s="363"/>
      <c r="SDA49" s="255">
        <f t="shared" si="6471"/>
        <v>5000</v>
      </c>
      <c r="SDB49" s="363"/>
      <c r="SDC49" s="255">
        <f t="shared" si="6472"/>
        <v>5000</v>
      </c>
      <c r="SDD49" s="363"/>
      <c r="SDE49" s="255">
        <f t="shared" si="6473"/>
        <v>5000</v>
      </c>
      <c r="SDF49" s="363"/>
      <c r="SDG49" s="255">
        <f t="shared" si="6474"/>
        <v>5000</v>
      </c>
      <c r="SDH49" s="363"/>
      <c r="SDI49" s="255">
        <f t="shared" si="6475"/>
        <v>5000</v>
      </c>
      <c r="SDJ49" s="363"/>
      <c r="SDK49" s="255">
        <f t="shared" si="6476"/>
        <v>5000</v>
      </c>
      <c r="SDL49" s="363"/>
      <c r="SDM49" s="255">
        <f t="shared" si="6477"/>
        <v>5000</v>
      </c>
      <c r="SDN49" s="363"/>
      <c r="SDO49" s="255">
        <f t="shared" si="6478"/>
        <v>5000</v>
      </c>
      <c r="SDP49" s="363"/>
      <c r="SDQ49" s="255">
        <f t="shared" si="6479"/>
        <v>5000</v>
      </c>
      <c r="SDR49" s="363"/>
      <c r="SDS49" s="255">
        <f t="shared" si="6480"/>
        <v>5000</v>
      </c>
      <c r="SDT49" s="363"/>
      <c r="SDU49" s="255">
        <f t="shared" si="6481"/>
        <v>5000</v>
      </c>
      <c r="SDV49" s="363"/>
      <c r="SDW49" s="255">
        <f t="shared" si="6482"/>
        <v>5000</v>
      </c>
      <c r="SDX49" s="363"/>
      <c r="SDY49" s="255">
        <f t="shared" si="6483"/>
        <v>5000</v>
      </c>
      <c r="SDZ49" s="363"/>
      <c r="SEA49" s="255">
        <f t="shared" si="6484"/>
        <v>5000</v>
      </c>
      <c r="SEB49" s="363"/>
      <c r="SEC49" s="255">
        <f t="shared" si="6485"/>
        <v>5000</v>
      </c>
      <c r="SED49" s="363"/>
      <c r="SEE49" s="255">
        <f t="shared" si="6486"/>
        <v>5000</v>
      </c>
      <c r="SEF49" s="363"/>
      <c r="SEG49" s="255">
        <f t="shared" si="6487"/>
        <v>5000</v>
      </c>
      <c r="SEH49" s="363"/>
      <c r="SEI49" s="255">
        <f t="shared" si="6488"/>
        <v>5000</v>
      </c>
      <c r="SEJ49" s="363"/>
      <c r="SEK49" s="255">
        <f t="shared" si="6489"/>
        <v>5000</v>
      </c>
      <c r="SEL49" s="363"/>
      <c r="SEM49" s="255">
        <f t="shared" si="6490"/>
        <v>5000</v>
      </c>
      <c r="SEN49" s="363"/>
      <c r="SEO49" s="255">
        <f t="shared" si="6491"/>
        <v>5000</v>
      </c>
      <c r="SEP49" s="363"/>
      <c r="SEQ49" s="255">
        <f t="shared" si="6492"/>
        <v>5000</v>
      </c>
      <c r="SER49" s="363"/>
      <c r="SES49" s="255">
        <f t="shared" si="6493"/>
        <v>5000</v>
      </c>
      <c r="SET49" s="363"/>
      <c r="SEU49" s="255">
        <f t="shared" si="6494"/>
        <v>5000</v>
      </c>
      <c r="SEV49" s="363"/>
      <c r="SEW49" s="255">
        <f t="shared" si="6495"/>
        <v>5000</v>
      </c>
      <c r="SEX49" s="363"/>
      <c r="SEY49" s="255">
        <f t="shared" si="6496"/>
        <v>5000</v>
      </c>
      <c r="SEZ49" s="363"/>
      <c r="SFA49" s="255">
        <f t="shared" si="6497"/>
        <v>5000</v>
      </c>
      <c r="SFB49" s="363"/>
      <c r="SFC49" s="255">
        <f t="shared" si="6498"/>
        <v>5000</v>
      </c>
      <c r="SFD49" s="363"/>
      <c r="SFE49" s="255">
        <f t="shared" si="6499"/>
        <v>5000</v>
      </c>
      <c r="SFF49" s="363"/>
      <c r="SFG49" s="255">
        <f t="shared" si="6500"/>
        <v>5000</v>
      </c>
      <c r="SFH49" s="363"/>
      <c r="SFI49" s="255">
        <f t="shared" si="6501"/>
        <v>5000</v>
      </c>
      <c r="SFJ49" s="363"/>
      <c r="SFK49" s="255">
        <f t="shared" si="6502"/>
        <v>5000</v>
      </c>
      <c r="SFL49" s="363"/>
      <c r="SFM49" s="255">
        <f t="shared" si="6503"/>
        <v>5000</v>
      </c>
      <c r="SFN49" s="363"/>
      <c r="SFO49" s="255">
        <f t="shared" si="6504"/>
        <v>5000</v>
      </c>
      <c r="SFP49" s="363"/>
      <c r="SFQ49" s="255">
        <f t="shared" si="6505"/>
        <v>5000</v>
      </c>
      <c r="SFR49" s="363"/>
      <c r="SFS49" s="255">
        <f t="shared" si="6506"/>
        <v>5000</v>
      </c>
      <c r="SFT49" s="363"/>
      <c r="SFU49" s="255">
        <f t="shared" si="6507"/>
        <v>5000</v>
      </c>
      <c r="SFV49" s="363"/>
      <c r="SFW49" s="255">
        <f t="shared" si="6508"/>
        <v>5000</v>
      </c>
      <c r="SFX49" s="363"/>
      <c r="SFY49" s="255">
        <f t="shared" si="6509"/>
        <v>5000</v>
      </c>
      <c r="SFZ49" s="363"/>
      <c r="SGA49" s="255">
        <f t="shared" si="6510"/>
        <v>5000</v>
      </c>
      <c r="SGB49" s="363"/>
      <c r="SGC49" s="255">
        <f t="shared" si="6511"/>
        <v>5000</v>
      </c>
      <c r="SGD49" s="363"/>
      <c r="SGE49" s="255">
        <f t="shared" si="6512"/>
        <v>5000</v>
      </c>
      <c r="SGF49" s="363"/>
      <c r="SGG49" s="255">
        <f t="shared" si="6513"/>
        <v>5000</v>
      </c>
      <c r="SGH49" s="363"/>
      <c r="SGI49" s="255">
        <f t="shared" si="6514"/>
        <v>5000</v>
      </c>
      <c r="SGJ49" s="363"/>
      <c r="SGK49" s="255">
        <f t="shared" si="6515"/>
        <v>5000</v>
      </c>
      <c r="SGL49" s="363"/>
      <c r="SGM49" s="255">
        <f t="shared" si="6516"/>
        <v>5000</v>
      </c>
      <c r="SGN49" s="363"/>
      <c r="SGO49" s="255">
        <f t="shared" si="6517"/>
        <v>5000</v>
      </c>
      <c r="SGP49" s="363"/>
      <c r="SGQ49" s="255">
        <f t="shared" si="6518"/>
        <v>5000</v>
      </c>
      <c r="SGR49" s="363"/>
      <c r="SGS49" s="255">
        <f t="shared" si="6519"/>
        <v>5000</v>
      </c>
      <c r="SGT49" s="363"/>
      <c r="SGU49" s="255">
        <f t="shared" si="6520"/>
        <v>5000</v>
      </c>
      <c r="SGV49" s="363"/>
      <c r="SGW49" s="255">
        <f t="shared" si="6521"/>
        <v>5000</v>
      </c>
      <c r="SGX49" s="363"/>
      <c r="SGY49" s="255">
        <f t="shared" si="6522"/>
        <v>5000</v>
      </c>
      <c r="SGZ49" s="363"/>
      <c r="SHA49" s="255">
        <f t="shared" si="6523"/>
        <v>5000</v>
      </c>
      <c r="SHB49" s="363"/>
      <c r="SHC49" s="255">
        <f t="shared" si="6524"/>
        <v>5000</v>
      </c>
      <c r="SHD49" s="363"/>
      <c r="SHE49" s="255">
        <f t="shared" si="6525"/>
        <v>5000</v>
      </c>
      <c r="SHF49" s="363"/>
      <c r="SHG49" s="255">
        <f t="shared" si="6526"/>
        <v>5000</v>
      </c>
      <c r="SHH49" s="363"/>
      <c r="SHI49" s="255">
        <f t="shared" si="6527"/>
        <v>5000</v>
      </c>
      <c r="SHJ49" s="363"/>
      <c r="SHK49" s="255">
        <f t="shared" si="6528"/>
        <v>5000</v>
      </c>
      <c r="SHL49" s="363"/>
      <c r="SHM49" s="255">
        <f t="shared" si="6529"/>
        <v>5000</v>
      </c>
      <c r="SHN49" s="363"/>
      <c r="SHO49" s="255">
        <f t="shared" si="6530"/>
        <v>5000</v>
      </c>
      <c r="SHP49" s="363"/>
      <c r="SHQ49" s="255">
        <f t="shared" si="6531"/>
        <v>5000</v>
      </c>
      <c r="SHR49" s="363"/>
      <c r="SHS49" s="255">
        <f t="shared" si="6532"/>
        <v>5000</v>
      </c>
      <c r="SHT49" s="363"/>
      <c r="SHU49" s="255">
        <f t="shared" si="6533"/>
        <v>5000</v>
      </c>
      <c r="SHV49" s="363"/>
      <c r="SHW49" s="255">
        <f t="shared" si="6534"/>
        <v>5000</v>
      </c>
      <c r="SHX49" s="363"/>
      <c r="SHY49" s="255">
        <f t="shared" si="6535"/>
        <v>5000</v>
      </c>
      <c r="SHZ49" s="363"/>
      <c r="SIA49" s="255">
        <f t="shared" si="6536"/>
        <v>5000</v>
      </c>
      <c r="SIB49" s="363"/>
      <c r="SIC49" s="255">
        <f t="shared" si="6537"/>
        <v>5000</v>
      </c>
      <c r="SID49" s="363"/>
      <c r="SIE49" s="255">
        <f t="shared" si="6538"/>
        <v>5000</v>
      </c>
      <c r="SIF49" s="363"/>
      <c r="SIG49" s="255">
        <f t="shared" si="6539"/>
        <v>5000</v>
      </c>
      <c r="SIH49" s="363"/>
      <c r="SII49" s="255">
        <f t="shared" si="6540"/>
        <v>5000</v>
      </c>
      <c r="SIJ49" s="363"/>
      <c r="SIK49" s="255">
        <f t="shared" si="6541"/>
        <v>5000</v>
      </c>
      <c r="SIL49" s="363"/>
      <c r="SIM49" s="255">
        <f t="shared" si="6542"/>
        <v>5000</v>
      </c>
      <c r="SIN49" s="363"/>
      <c r="SIO49" s="255">
        <f t="shared" si="6543"/>
        <v>5000</v>
      </c>
      <c r="SIP49" s="363"/>
      <c r="SIQ49" s="255">
        <f t="shared" si="6544"/>
        <v>5000</v>
      </c>
      <c r="SIR49" s="363"/>
      <c r="SIS49" s="255">
        <f t="shared" si="6545"/>
        <v>5000</v>
      </c>
      <c r="SIT49" s="363"/>
      <c r="SIU49" s="255">
        <f t="shared" si="6546"/>
        <v>5000</v>
      </c>
      <c r="SIV49" s="363"/>
      <c r="SIW49" s="255">
        <f t="shared" si="6547"/>
        <v>5000</v>
      </c>
      <c r="SIX49" s="363"/>
      <c r="SIY49" s="255">
        <f t="shared" si="6548"/>
        <v>5000</v>
      </c>
      <c r="SIZ49" s="363"/>
      <c r="SJA49" s="255">
        <f t="shared" si="6549"/>
        <v>5000</v>
      </c>
      <c r="SJB49" s="363"/>
      <c r="SJC49" s="255">
        <f t="shared" si="6550"/>
        <v>5000</v>
      </c>
      <c r="SJD49" s="363"/>
      <c r="SJE49" s="255">
        <f t="shared" si="6551"/>
        <v>5000</v>
      </c>
      <c r="SJF49" s="363"/>
      <c r="SJG49" s="255">
        <f t="shared" si="6552"/>
        <v>5000</v>
      </c>
      <c r="SJH49" s="363"/>
      <c r="SJI49" s="255">
        <f t="shared" si="6553"/>
        <v>5000</v>
      </c>
      <c r="SJJ49" s="363"/>
      <c r="SJK49" s="255">
        <f t="shared" si="6554"/>
        <v>5000</v>
      </c>
      <c r="SJL49" s="363"/>
      <c r="SJM49" s="255">
        <f t="shared" si="6555"/>
        <v>5000</v>
      </c>
      <c r="SJN49" s="363"/>
      <c r="SJO49" s="255">
        <f t="shared" si="6556"/>
        <v>5000</v>
      </c>
      <c r="SJP49" s="363"/>
      <c r="SJQ49" s="255">
        <f t="shared" si="6557"/>
        <v>5000</v>
      </c>
      <c r="SJR49" s="363"/>
      <c r="SJS49" s="255">
        <f t="shared" si="6558"/>
        <v>5000</v>
      </c>
      <c r="SJT49" s="363"/>
      <c r="SJU49" s="255">
        <f t="shared" si="6559"/>
        <v>5000</v>
      </c>
      <c r="SJV49" s="363"/>
      <c r="SJW49" s="255">
        <f t="shared" si="6560"/>
        <v>5000</v>
      </c>
      <c r="SJX49" s="363"/>
      <c r="SJY49" s="255">
        <f t="shared" si="6561"/>
        <v>5000</v>
      </c>
      <c r="SJZ49" s="363"/>
      <c r="SKA49" s="255">
        <f t="shared" si="6562"/>
        <v>5000</v>
      </c>
      <c r="SKB49" s="363"/>
      <c r="SKC49" s="255">
        <f t="shared" si="6563"/>
        <v>5000</v>
      </c>
      <c r="SKD49" s="363"/>
      <c r="SKE49" s="255">
        <f t="shared" si="6564"/>
        <v>5000</v>
      </c>
      <c r="SKF49" s="363"/>
      <c r="SKG49" s="255">
        <f t="shared" si="6565"/>
        <v>5000</v>
      </c>
      <c r="SKH49" s="363"/>
      <c r="SKI49" s="255">
        <f t="shared" si="6566"/>
        <v>5000</v>
      </c>
      <c r="SKJ49" s="363"/>
      <c r="SKK49" s="255">
        <f t="shared" si="6567"/>
        <v>5000</v>
      </c>
      <c r="SKL49" s="363"/>
      <c r="SKM49" s="255">
        <f t="shared" si="6568"/>
        <v>5000</v>
      </c>
      <c r="SKN49" s="363"/>
      <c r="SKO49" s="255">
        <f t="shared" si="6569"/>
        <v>5000</v>
      </c>
      <c r="SKP49" s="363"/>
      <c r="SKQ49" s="255">
        <f t="shared" si="6570"/>
        <v>5000</v>
      </c>
      <c r="SKR49" s="363"/>
      <c r="SKS49" s="255">
        <f t="shared" si="6571"/>
        <v>5000</v>
      </c>
      <c r="SKT49" s="363"/>
      <c r="SKU49" s="255">
        <f t="shared" si="6572"/>
        <v>5000</v>
      </c>
      <c r="SKV49" s="363"/>
      <c r="SKW49" s="255">
        <f t="shared" si="6573"/>
        <v>5000</v>
      </c>
      <c r="SKX49" s="363"/>
      <c r="SKY49" s="255">
        <f t="shared" si="6574"/>
        <v>5000</v>
      </c>
      <c r="SKZ49" s="363"/>
      <c r="SLA49" s="255">
        <f t="shared" si="6575"/>
        <v>5000</v>
      </c>
      <c r="SLB49" s="363"/>
      <c r="SLC49" s="255">
        <f t="shared" si="6576"/>
        <v>5000</v>
      </c>
      <c r="SLD49" s="363"/>
      <c r="SLE49" s="255">
        <f t="shared" si="6577"/>
        <v>5000</v>
      </c>
      <c r="SLF49" s="363"/>
      <c r="SLG49" s="255">
        <f t="shared" si="6578"/>
        <v>5000</v>
      </c>
      <c r="SLH49" s="363"/>
      <c r="SLI49" s="255">
        <f t="shared" si="6579"/>
        <v>5000</v>
      </c>
      <c r="SLJ49" s="363"/>
      <c r="SLK49" s="255">
        <f t="shared" si="6580"/>
        <v>5000</v>
      </c>
      <c r="SLL49" s="363"/>
      <c r="SLM49" s="255">
        <f t="shared" si="6581"/>
        <v>5000</v>
      </c>
      <c r="SLN49" s="363"/>
      <c r="SLO49" s="255">
        <f t="shared" si="6582"/>
        <v>5000</v>
      </c>
      <c r="SLP49" s="363"/>
      <c r="SLQ49" s="255">
        <f t="shared" si="6583"/>
        <v>5000</v>
      </c>
      <c r="SLR49" s="363"/>
      <c r="SLS49" s="255">
        <f t="shared" si="6584"/>
        <v>5000</v>
      </c>
      <c r="SLT49" s="363"/>
      <c r="SLU49" s="255">
        <f t="shared" si="6585"/>
        <v>5000</v>
      </c>
      <c r="SLV49" s="363"/>
      <c r="SLW49" s="255">
        <f t="shared" si="6586"/>
        <v>5000</v>
      </c>
      <c r="SLX49" s="363"/>
      <c r="SLY49" s="255">
        <f t="shared" si="6587"/>
        <v>5000</v>
      </c>
      <c r="SLZ49" s="363"/>
      <c r="SMA49" s="255">
        <f t="shared" si="6588"/>
        <v>5000</v>
      </c>
      <c r="SMB49" s="363"/>
      <c r="SMC49" s="255">
        <f t="shared" si="6589"/>
        <v>5000</v>
      </c>
      <c r="SMD49" s="363"/>
      <c r="SME49" s="255">
        <f t="shared" si="6590"/>
        <v>5000</v>
      </c>
      <c r="SMF49" s="363"/>
      <c r="SMG49" s="255">
        <f t="shared" si="6591"/>
        <v>5000</v>
      </c>
      <c r="SMH49" s="363"/>
      <c r="SMI49" s="255">
        <f t="shared" si="6592"/>
        <v>5000</v>
      </c>
      <c r="SMJ49" s="363"/>
      <c r="SMK49" s="255">
        <f t="shared" si="6593"/>
        <v>5000</v>
      </c>
      <c r="SML49" s="363"/>
      <c r="SMM49" s="255">
        <f t="shared" si="6594"/>
        <v>5000</v>
      </c>
      <c r="SMN49" s="363"/>
      <c r="SMO49" s="255">
        <f t="shared" si="6595"/>
        <v>5000</v>
      </c>
      <c r="SMP49" s="363"/>
      <c r="SMQ49" s="255">
        <f t="shared" si="6596"/>
        <v>5000</v>
      </c>
      <c r="SMR49" s="363"/>
      <c r="SMS49" s="255">
        <f t="shared" si="6597"/>
        <v>5000</v>
      </c>
      <c r="SMT49" s="363"/>
      <c r="SMU49" s="255">
        <f t="shared" si="6598"/>
        <v>5000</v>
      </c>
      <c r="SMV49" s="363"/>
      <c r="SMW49" s="255">
        <f t="shared" si="6599"/>
        <v>5000</v>
      </c>
      <c r="SMX49" s="363"/>
      <c r="SMY49" s="255">
        <f t="shared" si="6600"/>
        <v>5000</v>
      </c>
      <c r="SMZ49" s="363"/>
      <c r="SNA49" s="255">
        <f t="shared" si="6601"/>
        <v>5000</v>
      </c>
      <c r="SNB49" s="363"/>
      <c r="SNC49" s="255">
        <f t="shared" si="6602"/>
        <v>5000</v>
      </c>
      <c r="SND49" s="363"/>
      <c r="SNE49" s="255">
        <f t="shared" si="6603"/>
        <v>5000</v>
      </c>
      <c r="SNF49" s="363"/>
      <c r="SNG49" s="255">
        <f t="shared" si="6604"/>
        <v>5000</v>
      </c>
      <c r="SNH49" s="363"/>
      <c r="SNI49" s="255">
        <f t="shared" si="6605"/>
        <v>5000</v>
      </c>
      <c r="SNJ49" s="363"/>
      <c r="SNK49" s="255">
        <f t="shared" si="6606"/>
        <v>5000</v>
      </c>
      <c r="SNL49" s="363"/>
      <c r="SNM49" s="255">
        <f t="shared" si="6607"/>
        <v>5000</v>
      </c>
      <c r="SNN49" s="363"/>
      <c r="SNO49" s="255">
        <f t="shared" si="6608"/>
        <v>5000</v>
      </c>
      <c r="SNP49" s="363"/>
      <c r="SNQ49" s="255">
        <f t="shared" si="6609"/>
        <v>5000</v>
      </c>
      <c r="SNR49" s="363"/>
      <c r="SNS49" s="255">
        <f t="shared" si="6610"/>
        <v>5000</v>
      </c>
      <c r="SNT49" s="363"/>
      <c r="SNU49" s="255">
        <f t="shared" si="6611"/>
        <v>5000</v>
      </c>
      <c r="SNV49" s="363"/>
      <c r="SNW49" s="255">
        <f t="shared" si="6612"/>
        <v>5000</v>
      </c>
      <c r="SNX49" s="363"/>
      <c r="SNY49" s="255">
        <f t="shared" si="6613"/>
        <v>5000</v>
      </c>
      <c r="SNZ49" s="363"/>
      <c r="SOA49" s="255">
        <f t="shared" si="6614"/>
        <v>5000</v>
      </c>
      <c r="SOB49" s="363"/>
      <c r="SOC49" s="255">
        <f t="shared" si="6615"/>
        <v>5000</v>
      </c>
      <c r="SOD49" s="363"/>
      <c r="SOE49" s="255">
        <f t="shared" si="6616"/>
        <v>5000</v>
      </c>
      <c r="SOF49" s="363"/>
      <c r="SOG49" s="255">
        <f t="shared" si="6617"/>
        <v>5000</v>
      </c>
      <c r="SOH49" s="363"/>
      <c r="SOI49" s="255">
        <f t="shared" si="6618"/>
        <v>5000</v>
      </c>
      <c r="SOJ49" s="363"/>
      <c r="SOK49" s="255">
        <f t="shared" si="6619"/>
        <v>5000</v>
      </c>
      <c r="SOL49" s="363"/>
      <c r="SOM49" s="255">
        <f t="shared" si="6620"/>
        <v>5000</v>
      </c>
      <c r="SON49" s="363"/>
      <c r="SOO49" s="255">
        <f t="shared" si="6621"/>
        <v>5000</v>
      </c>
      <c r="SOP49" s="363"/>
      <c r="SOQ49" s="255">
        <f t="shared" si="6622"/>
        <v>5000</v>
      </c>
      <c r="SOR49" s="363"/>
      <c r="SOS49" s="255">
        <f t="shared" si="6623"/>
        <v>5000</v>
      </c>
      <c r="SOT49" s="363"/>
      <c r="SOU49" s="255">
        <f t="shared" si="6624"/>
        <v>5000</v>
      </c>
      <c r="SOV49" s="363"/>
      <c r="SOW49" s="255">
        <f t="shared" si="6625"/>
        <v>5000</v>
      </c>
      <c r="SOX49" s="363"/>
      <c r="SOY49" s="255">
        <f t="shared" si="6626"/>
        <v>5000</v>
      </c>
      <c r="SOZ49" s="363"/>
      <c r="SPA49" s="255">
        <f t="shared" si="6627"/>
        <v>5000</v>
      </c>
      <c r="SPB49" s="363"/>
      <c r="SPC49" s="255">
        <f t="shared" si="6628"/>
        <v>5000</v>
      </c>
      <c r="SPD49" s="363"/>
      <c r="SPE49" s="255">
        <f t="shared" si="6629"/>
        <v>5000</v>
      </c>
      <c r="SPF49" s="363"/>
      <c r="SPG49" s="255">
        <f t="shared" si="6630"/>
        <v>5000</v>
      </c>
      <c r="SPH49" s="363"/>
      <c r="SPI49" s="255">
        <f t="shared" si="6631"/>
        <v>5000</v>
      </c>
      <c r="SPJ49" s="363"/>
      <c r="SPK49" s="255">
        <f t="shared" si="6632"/>
        <v>5000</v>
      </c>
      <c r="SPL49" s="363"/>
      <c r="SPM49" s="255">
        <f t="shared" si="6633"/>
        <v>5000</v>
      </c>
      <c r="SPN49" s="363"/>
      <c r="SPO49" s="255">
        <f t="shared" si="6634"/>
        <v>5000</v>
      </c>
      <c r="SPP49" s="363"/>
      <c r="SPQ49" s="255">
        <f t="shared" si="6635"/>
        <v>5000</v>
      </c>
      <c r="SPR49" s="363"/>
      <c r="SPS49" s="255">
        <f t="shared" si="6636"/>
        <v>5000</v>
      </c>
      <c r="SPT49" s="363"/>
      <c r="SPU49" s="255">
        <f t="shared" si="6637"/>
        <v>5000</v>
      </c>
      <c r="SPV49" s="363"/>
      <c r="SPW49" s="255">
        <f t="shared" si="6638"/>
        <v>5000</v>
      </c>
      <c r="SPX49" s="363"/>
      <c r="SPY49" s="255">
        <f t="shared" si="6639"/>
        <v>5000</v>
      </c>
      <c r="SPZ49" s="363"/>
      <c r="SQA49" s="255">
        <f t="shared" si="6640"/>
        <v>5000</v>
      </c>
      <c r="SQB49" s="363"/>
      <c r="SQC49" s="255">
        <f t="shared" si="6641"/>
        <v>5000</v>
      </c>
      <c r="SQD49" s="363"/>
      <c r="SQE49" s="255">
        <f t="shared" si="6642"/>
        <v>5000</v>
      </c>
      <c r="SQF49" s="363"/>
      <c r="SQG49" s="255">
        <f t="shared" si="6643"/>
        <v>5000</v>
      </c>
      <c r="SQH49" s="363"/>
      <c r="SQI49" s="255">
        <f t="shared" si="6644"/>
        <v>5000</v>
      </c>
      <c r="SQJ49" s="363"/>
      <c r="SQK49" s="255">
        <f t="shared" si="6645"/>
        <v>5000</v>
      </c>
      <c r="SQL49" s="363"/>
      <c r="SQM49" s="255">
        <f t="shared" si="6646"/>
        <v>5000</v>
      </c>
      <c r="SQN49" s="363"/>
      <c r="SQO49" s="255">
        <f t="shared" si="6647"/>
        <v>5000</v>
      </c>
      <c r="SQP49" s="363"/>
      <c r="SQQ49" s="255">
        <f t="shared" si="6648"/>
        <v>5000</v>
      </c>
      <c r="SQR49" s="363"/>
      <c r="SQS49" s="255">
        <f t="shared" si="6649"/>
        <v>5000</v>
      </c>
      <c r="SQT49" s="363"/>
      <c r="SQU49" s="255">
        <f t="shared" si="6650"/>
        <v>5000</v>
      </c>
      <c r="SQV49" s="363"/>
      <c r="SQW49" s="255">
        <f t="shared" si="6651"/>
        <v>5000</v>
      </c>
      <c r="SQX49" s="363"/>
      <c r="SQY49" s="255">
        <f t="shared" si="6652"/>
        <v>5000</v>
      </c>
      <c r="SQZ49" s="363"/>
      <c r="SRA49" s="255">
        <f t="shared" si="6653"/>
        <v>5000</v>
      </c>
      <c r="SRB49" s="363"/>
      <c r="SRC49" s="255">
        <f t="shared" si="6654"/>
        <v>5000</v>
      </c>
      <c r="SRD49" s="363"/>
      <c r="SRE49" s="255">
        <f t="shared" si="6655"/>
        <v>5000</v>
      </c>
      <c r="SRF49" s="363"/>
      <c r="SRG49" s="255">
        <f t="shared" si="6656"/>
        <v>5000</v>
      </c>
      <c r="SRH49" s="363"/>
      <c r="SRI49" s="255">
        <f t="shared" si="6657"/>
        <v>5000</v>
      </c>
      <c r="SRJ49" s="363"/>
      <c r="SRK49" s="255">
        <f t="shared" si="6658"/>
        <v>5000</v>
      </c>
      <c r="SRL49" s="363"/>
      <c r="SRM49" s="255">
        <f t="shared" si="6659"/>
        <v>5000</v>
      </c>
      <c r="SRN49" s="363"/>
      <c r="SRO49" s="255">
        <f t="shared" si="6660"/>
        <v>5000</v>
      </c>
      <c r="SRP49" s="363"/>
      <c r="SRQ49" s="255">
        <f t="shared" si="6661"/>
        <v>5000</v>
      </c>
      <c r="SRR49" s="363"/>
      <c r="SRS49" s="255">
        <f t="shared" si="6662"/>
        <v>5000</v>
      </c>
      <c r="SRT49" s="363"/>
      <c r="SRU49" s="255">
        <f t="shared" si="6663"/>
        <v>5000</v>
      </c>
      <c r="SRV49" s="363"/>
      <c r="SRW49" s="255">
        <f t="shared" si="6664"/>
        <v>5000</v>
      </c>
      <c r="SRX49" s="363"/>
      <c r="SRY49" s="255">
        <f t="shared" si="6665"/>
        <v>5000</v>
      </c>
      <c r="SRZ49" s="363"/>
      <c r="SSA49" s="255">
        <f t="shared" si="6666"/>
        <v>5000</v>
      </c>
      <c r="SSB49" s="363"/>
      <c r="SSC49" s="255">
        <f t="shared" si="6667"/>
        <v>5000</v>
      </c>
      <c r="SSD49" s="363"/>
      <c r="SSE49" s="255">
        <f t="shared" si="6668"/>
        <v>5000</v>
      </c>
      <c r="SSF49" s="363"/>
      <c r="SSG49" s="255">
        <f t="shared" si="6669"/>
        <v>5000</v>
      </c>
      <c r="SSH49" s="363"/>
      <c r="SSI49" s="255">
        <f t="shared" si="6670"/>
        <v>5000</v>
      </c>
      <c r="SSJ49" s="363"/>
      <c r="SSK49" s="255">
        <f t="shared" si="6671"/>
        <v>5000</v>
      </c>
      <c r="SSL49" s="363"/>
      <c r="SSM49" s="255">
        <f t="shared" si="6672"/>
        <v>5000</v>
      </c>
      <c r="SSN49" s="363"/>
      <c r="SSO49" s="255">
        <f t="shared" si="6673"/>
        <v>5000</v>
      </c>
      <c r="SSP49" s="363"/>
      <c r="SSQ49" s="255">
        <f t="shared" si="6674"/>
        <v>5000</v>
      </c>
      <c r="SSR49" s="363"/>
      <c r="SSS49" s="255">
        <f t="shared" si="6675"/>
        <v>5000</v>
      </c>
      <c r="SST49" s="363"/>
      <c r="SSU49" s="255">
        <f t="shared" si="6676"/>
        <v>5000</v>
      </c>
      <c r="SSV49" s="363"/>
      <c r="SSW49" s="255">
        <f t="shared" si="6677"/>
        <v>5000</v>
      </c>
      <c r="SSX49" s="363"/>
      <c r="SSY49" s="255">
        <f t="shared" si="6678"/>
        <v>5000</v>
      </c>
      <c r="SSZ49" s="363"/>
      <c r="STA49" s="255">
        <f t="shared" si="6679"/>
        <v>5000</v>
      </c>
      <c r="STB49" s="363"/>
      <c r="STC49" s="255">
        <f t="shared" si="6680"/>
        <v>5000</v>
      </c>
      <c r="STD49" s="363"/>
      <c r="STE49" s="255">
        <f t="shared" si="6681"/>
        <v>5000</v>
      </c>
      <c r="STF49" s="363"/>
      <c r="STG49" s="255">
        <f t="shared" si="6682"/>
        <v>5000</v>
      </c>
      <c r="STH49" s="363"/>
      <c r="STI49" s="255">
        <f t="shared" si="6683"/>
        <v>5000</v>
      </c>
      <c r="STJ49" s="363"/>
      <c r="STK49" s="255">
        <f t="shared" si="6684"/>
        <v>5000</v>
      </c>
      <c r="STL49" s="363"/>
      <c r="STM49" s="255">
        <f t="shared" si="6685"/>
        <v>5000</v>
      </c>
      <c r="STN49" s="363"/>
      <c r="STO49" s="255">
        <f t="shared" si="6686"/>
        <v>5000</v>
      </c>
      <c r="STP49" s="363"/>
      <c r="STQ49" s="255">
        <f t="shared" si="6687"/>
        <v>5000</v>
      </c>
      <c r="STR49" s="363"/>
      <c r="STS49" s="255">
        <f t="shared" si="6688"/>
        <v>5000</v>
      </c>
      <c r="STT49" s="363"/>
      <c r="STU49" s="255">
        <f t="shared" si="6689"/>
        <v>5000</v>
      </c>
      <c r="STV49" s="363"/>
      <c r="STW49" s="255">
        <f t="shared" si="6690"/>
        <v>5000</v>
      </c>
      <c r="STX49" s="363"/>
      <c r="STY49" s="255">
        <f t="shared" si="6691"/>
        <v>5000</v>
      </c>
      <c r="STZ49" s="363"/>
      <c r="SUA49" s="255">
        <f t="shared" si="6692"/>
        <v>5000</v>
      </c>
      <c r="SUB49" s="363"/>
      <c r="SUC49" s="255">
        <f t="shared" si="6693"/>
        <v>5000</v>
      </c>
      <c r="SUD49" s="363"/>
      <c r="SUE49" s="255">
        <f t="shared" si="6694"/>
        <v>5000</v>
      </c>
      <c r="SUF49" s="363"/>
      <c r="SUG49" s="255">
        <f t="shared" si="6695"/>
        <v>5000</v>
      </c>
      <c r="SUH49" s="363"/>
      <c r="SUI49" s="255">
        <f t="shared" si="6696"/>
        <v>5000</v>
      </c>
      <c r="SUJ49" s="363"/>
      <c r="SUK49" s="255">
        <f t="shared" si="6697"/>
        <v>5000</v>
      </c>
      <c r="SUL49" s="363"/>
      <c r="SUM49" s="255">
        <f t="shared" si="6698"/>
        <v>5000</v>
      </c>
      <c r="SUN49" s="363"/>
      <c r="SUO49" s="255">
        <f t="shared" si="6699"/>
        <v>5000</v>
      </c>
      <c r="SUP49" s="363"/>
      <c r="SUQ49" s="255">
        <f t="shared" si="6700"/>
        <v>5000</v>
      </c>
      <c r="SUR49" s="363"/>
      <c r="SUS49" s="255">
        <f t="shared" si="6701"/>
        <v>5000</v>
      </c>
      <c r="SUT49" s="363"/>
      <c r="SUU49" s="255">
        <f t="shared" si="6702"/>
        <v>5000</v>
      </c>
      <c r="SUV49" s="363"/>
      <c r="SUW49" s="255">
        <f t="shared" si="6703"/>
        <v>5000</v>
      </c>
      <c r="SUX49" s="363"/>
      <c r="SUY49" s="255">
        <f t="shared" si="6704"/>
        <v>5000</v>
      </c>
      <c r="SUZ49" s="363"/>
      <c r="SVA49" s="255">
        <f t="shared" si="6705"/>
        <v>5000</v>
      </c>
      <c r="SVB49" s="363"/>
      <c r="SVC49" s="255">
        <f t="shared" si="6706"/>
        <v>5000</v>
      </c>
      <c r="SVD49" s="363"/>
      <c r="SVE49" s="255">
        <f t="shared" si="6707"/>
        <v>5000</v>
      </c>
      <c r="SVF49" s="363"/>
      <c r="SVG49" s="255">
        <f t="shared" si="6708"/>
        <v>5000</v>
      </c>
      <c r="SVH49" s="363"/>
      <c r="SVI49" s="255">
        <f t="shared" si="6709"/>
        <v>5000</v>
      </c>
      <c r="SVJ49" s="363"/>
      <c r="SVK49" s="255">
        <f t="shared" si="6710"/>
        <v>5000</v>
      </c>
      <c r="SVL49" s="363"/>
      <c r="SVM49" s="255">
        <f t="shared" si="6711"/>
        <v>5000</v>
      </c>
      <c r="SVN49" s="363"/>
      <c r="SVO49" s="255">
        <f t="shared" si="6712"/>
        <v>5000</v>
      </c>
      <c r="SVP49" s="363"/>
      <c r="SVQ49" s="255">
        <f t="shared" si="6713"/>
        <v>5000</v>
      </c>
      <c r="SVR49" s="363"/>
      <c r="SVS49" s="255">
        <f t="shared" si="6714"/>
        <v>5000</v>
      </c>
      <c r="SVT49" s="363"/>
      <c r="SVU49" s="255">
        <f t="shared" si="6715"/>
        <v>5000</v>
      </c>
      <c r="SVV49" s="363"/>
      <c r="SVW49" s="255">
        <f t="shared" si="6716"/>
        <v>5000</v>
      </c>
      <c r="SVX49" s="363"/>
      <c r="SVY49" s="255">
        <f t="shared" si="6717"/>
        <v>5000</v>
      </c>
      <c r="SVZ49" s="363"/>
      <c r="SWA49" s="255">
        <f t="shared" si="6718"/>
        <v>5000</v>
      </c>
      <c r="SWB49" s="363"/>
      <c r="SWC49" s="255">
        <f t="shared" si="6719"/>
        <v>5000</v>
      </c>
      <c r="SWD49" s="363"/>
      <c r="SWE49" s="255">
        <f t="shared" si="6720"/>
        <v>5000</v>
      </c>
      <c r="SWF49" s="363"/>
      <c r="SWG49" s="255">
        <f t="shared" si="6721"/>
        <v>5000</v>
      </c>
      <c r="SWH49" s="363"/>
      <c r="SWI49" s="255">
        <f t="shared" si="6722"/>
        <v>5000</v>
      </c>
      <c r="SWJ49" s="363"/>
      <c r="SWK49" s="255">
        <f t="shared" si="6723"/>
        <v>5000</v>
      </c>
      <c r="SWL49" s="363"/>
      <c r="SWM49" s="255">
        <f t="shared" si="6724"/>
        <v>5000</v>
      </c>
      <c r="SWN49" s="363"/>
      <c r="SWO49" s="255">
        <f t="shared" si="6725"/>
        <v>5000</v>
      </c>
      <c r="SWP49" s="363"/>
      <c r="SWQ49" s="255">
        <f t="shared" si="6726"/>
        <v>5000</v>
      </c>
      <c r="SWR49" s="363"/>
      <c r="SWS49" s="255">
        <f t="shared" si="6727"/>
        <v>5000</v>
      </c>
      <c r="SWT49" s="363"/>
      <c r="SWU49" s="255">
        <f t="shared" si="6728"/>
        <v>5000</v>
      </c>
      <c r="SWV49" s="363"/>
      <c r="SWW49" s="255">
        <f t="shared" si="6729"/>
        <v>5000</v>
      </c>
      <c r="SWX49" s="363"/>
      <c r="SWY49" s="255">
        <f t="shared" si="6730"/>
        <v>5000</v>
      </c>
      <c r="SWZ49" s="363"/>
      <c r="SXA49" s="255">
        <f t="shared" si="6731"/>
        <v>5000</v>
      </c>
      <c r="SXB49" s="363"/>
      <c r="SXC49" s="255">
        <f t="shared" si="6732"/>
        <v>5000</v>
      </c>
      <c r="SXD49" s="363"/>
      <c r="SXE49" s="255">
        <f t="shared" si="6733"/>
        <v>5000</v>
      </c>
      <c r="SXF49" s="363"/>
      <c r="SXG49" s="255">
        <f t="shared" si="6734"/>
        <v>5000</v>
      </c>
      <c r="SXH49" s="363"/>
      <c r="SXI49" s="255">
        <f t="shared" si="6735"/>
        <v>5000</v>
      </c>
      <c r="SXJ49" s="363"/>
      <c r="SXK49" s="255">
        <f t="shared" si="6736"/>
        <v>5000</v>
      </c>
      <c r="SXL49" s="363"/>
      <c r="SXM49" s="255">
        <f t="shared" si="6737"/>
        <v>5000</v>
      </c>
      <c r="SXN49" s="363"/>
      <c r="SXO49" s="255">
        <f t="shared" si="6738"/>
        <v>5000</v>
      </c>
      <c r="SXP49" s="363"/>
      <c r="SXQ49" s="255">
        <f t="shared" si="6739"/>
        <v>5000</v>
      </c>
      <c r="SXR49" s="363"/>
      <c r="SXS49" s="255">
        <f t="shared" si="6740"/>
        <v>5000</v>
      </c>
      <c r="SXT49" s="363"/>
      <c r="SXU49" s="255">
        <f t="shared" si="6741"/>
        <v>5000</v>
      </c>
      <c r="SXV49" s="363"/>
      <c r="SXW49" s="255">
        <f t="shared" si="6742"/>
        <v>5000</v>
      </c>
      <c r="SXX49" s="363"/>
      <c r="SXY49" s="255">
        <f t="shared" si="6743"/>
        <v>5000</v>
      </c>
      <c r="SXZ49" s="363"/>
      <c r="SYA49" s="255">
        <f t="shared" si="6744"/>
        <v>5000</v>
      </c>
      <c r="SYB49" s="363"/>
      <c r="SYC49" s="255">
        <f t="shared" si="6745"/>
        <v>5000</v>
      </c>
      <c r="SYD49" s="363"/>
      <c r="SYE49" s="255">
        <f t="shared" si="6746"/>
        <v>5000</v>
      </c>
      <c r="SYF49" s="363"/>
      <c r="SYG49" s="255">
        <f t="shared" si="6747"/>
        <v>5000</v>
      </c>
      <c r="SYH49" s="363"/>
      <c r="SYI49" s="255">
        <f t="shared" si="6748"/>
        <v>5000</v>
      </c>
      <c r="SYJ49" s="363"/>
      <c r="SYK49" s="255">
        <f t="shared" si="6749"/>
        <v>5000</v>
      </c>
      <c r="SYL49" s="363"/>
      <c r="SYM49" s="255">
        <f t="shared" si="6750"/>
        <v>5000</v>
      </c>
      <c r="SYN49" s="363"/>
      <c r="SYO49" s="255">
        <f t="shared" si="6751"/>
        <v>5000</v>
      </c>
      <c r="SYP49" s="363"/>
      <c r="SYQ49" s="255">
        <f t="shared" si="6752"/>
        <v>5000</v>
      </c>
      <c r="SYR49" s="363"/>
      <c r="SYS49" s="255">
        <f t="shared" si="6753"/>
        <v>5000</v>
      </c>
      <c r="SYT49" s="363"/>
      <c r="SYU49" s="255">
        <f t="shared" si="6754"/>
        <v>5000</v>
      </c>
      <c r="SYV49" s="363"/>
      <c r="SYW49" s="255">
        <f t="shared" si="6755"/>
        <v>5000</v>
      </c>
      <c r="SYX49" s="363"/>
      <c r="SYY49" s="255">
        <f t="shared" si="6756"/>
        <v>5000</v>
      </c>
      <c r="SYZ49" s="363"/>
      <c r="SZA49" s="255">
        <f t="shared" si="6757"/>
        <v>5000</v>
      </c>
      <c r="SZB49" s="363"/>
      <c r="SZC49" s="255">
        <f t="shared" si="6758"/>
        <v>5000</v>
      </c>
      <c r="SZD49" s="363"/>
      <c r="SZE49" s="255">
        <f t="shared" si="6759"/>
        <v>5000</v>
      </c>
      <c r="SZF49" s="363"/>
      <c r="SZG49" s="255">
        <f t="shared" si="6760"/>
        <v>5000</v>
      </c>
      <c r="SZH49" s="363"/>
      <c r="SZI49" s="255">
        <f t="shared" si="6761"/>
        <v>5000</v>
      </c>
      <c r="SZJ49" s="363"/>
      <c r="SZK49" s="255">
        <f t="shared" si="6762"/>
        <v>5000</v>
      </c>
      <c r="SZL49" s="363"/>
      <c r="SZM49" s="255">
        <f t="shared" si="6763"/>
        <v>5000</v>
      </c>
      <c r="SZN49" s="363"/>
      <c r="SZO49" s="255">
        <f t="shared" si="6764"/>
        <v>5000</v>
      </c>
      <c r="SZP49" s="363"/>
      <c r="SZQ49" s="255">
        <f t="shared" si="6765"/>
        <v>5000</v>
      </c>
      <c r="SZR49" s="363"/>
      <c r="SZS49" s="255">
        <f t="shared" si="6766"/>
        <v>5000</v>
      </c>
      <c r="SZT49" s="363"/>
      <c r="SZU49" s="255">
        <f t="shared" si="6767"/>
        <v>5000</v>
      </c>
      <c r="SZV49" s="363"/>
      <c r="SZW49" s="255">
        <f t="shared" si="6768"/>
        <v>5000</v>
      </c>
      <c r="SZX49" s="363"/>
      <c r="SZY49" s="255">
        <f t="shared" si="6769"/>
        <v>5000</v>
      </c>
      <c r="SZZ49" s="363"/>
      <c r="TAA49" s="255">
        <f t="shared" si="6770"/>
        <v>5000</v>
      </c>
      <c r="TAB49" s="363"/>
      <c r="TAC49" s="255">
        <f t="shared" si="6771"/>
        <v>5000</v>
      </c>
      <c r="TAD49" s="363"/>
      <c r="TAE49" s="255">
        <f t="shared" si="6772"/>
        <v>5000</v>
      </c>
      <c r="TAF49" s="363"/>
      <c r="TAG49" s="255">
        <f t="shared" si="6773"/>
        <v>5000</v>
      </c>
      <c r="TAH49" s="363"/>
      <c r="TAI49" s="255">
        <f t="shared" si="6774"/>
        <v>5000</v>
      </c>
      <c r="TAJ49" s="363"/>
      <c r="TAK49" s="255">
        <f t="shared" si="6775"/>
        <v>5000</v>
      </c>
      <c r="TAL49" s="363"/>
      <c r="TAM49" s="255">
        <f t="shared" si="6776"/>
        <v>5000</v>
      </c>
      <c r="TAN49" s="363"/>
      <c r="TAO49" s="255">
        <f t="shared" si="6777"/>
        <v>5000</v>
      </c>
      <c r="TAP49" s="363"/>
      <c r="TAQ49" s="255">
        <f t="shared" si="6778"/>
        <v>5000</v>
      </c>
      <c r="TAR49" s="363"/>
      <c r="TAS49" s="255">
        <f t="shared" si="6779"/>
        <v>5000</v>
      </c>
      <c r="TAT49" s="363"/>
      <c r="TAU49" s="255">
        <f t="shared" si="6780"/>
        <v>5000</v>
      </c>
      <c r="TAV49" s="363"/>
      <c r="TAW49" s="255">
        <f t="shared" si="6781"/>
        <v>5000</v>
      </c>
      <c r="TAX49" s="363"/>
      <c r="TAY49" s="255">
        <f t="shared" si="6782"/>
        <v>5000</v>
      </c>
      <c r="TAZ49" s="363"/>
      <c r="TBA49" s="255">
        <f t="shared" si="6783"/>
        <v>5000</v>
      </c>
      <c r="TBB49" s="363"/>
      <c r="TBC49" s="255">
        <f t="shared" si="6784"/>
        <v>5000</v>
      </c>
      <c r="TBD49" s="363"/>
      <c r="TBE49" s="255">
        <f t="shared" si="6785"/>
        <v>5000</v>
      </c>
      <c r="TBF49" s="363"/>
      <c r="TBG49" s="255">
        <f t="shared" si="6786"/>
        <v>5000</v>
      </c>
      <c r="TBH49" s="363"/>
      <c r="TBI49" s="255">
        <f t="shared" si="6787"/>
        <v>5000</v>
      </c>
      <c r="TBJ49" s="363"/>
      <c r="TBK49" s="255">
        <f t="shared" si="6788"/>
        <v>5000</v>
      </c>
      <c r="TBL49" s="363"/>
      <c r="TBM49" s="255">
        <f t="shared" si="6789"/>
        <v>5000</v>
      </c>
      <c r="TBN49" s="363"/>
      <c r="TBO49" s="255">
        <f t="shared" si="6790"/>
        <v>5000</v>
      </c>
      <c r="TBP49" s="363"/>
      <c r="TBQ49" s="255">
        <f t="shared" si="6791"/>
        <v>5000</v>
      </c>
      <c r="TBR49" s="363"/>
      <c r="TBS49" s="255">
        <f t="shared" si="6792"/>
        <v>5000</v>
      </c>
      <c r="TBT49" s="363"/>
      <c r="TBU49" s="255">
        <f t="shared" si="6793"/>
        <v>5000</v>
      </c>
      <c r="TBV49" s="363"/>
      <c r="TBW49" s="255">
        <f t="shared" si="6794"/>
        <v>5000</v>
      </c>
      <c r="TBX49" s="363"/>
      <c r="TBY49" s="255">
        <f t="shared" si="6795"/>
        <v>5000</v>
      </c>
      <c r="TBZ49" s="363"/>
      <c r="TCA49" s="255">
        <f t="shared" si="6796"/>
        <v>5000</v>
      </c>
      <c r="TCB49" s="363"/>
      <c r="TCC49" s="255">
        <f t="shared" si="6797"/>
        <v>5000</v>
      </c>
      <c r="TCD49" s="363"/>
      <c r="TCE49" s="255">
        <f t="shared" si="6798"/>
        <v>5000</v>
      </c>
      <c r="TCF49" s="363"/>
      <c r="TCG49" s="255">
        <f t="shared" si="6799"/>
        <v>5000</v>
      </c>
      <c r="TCH49" s="363"/>
      <c r="TCI49" s="255">
        <f t="shared" si="6800"/>
        <v>5000</v>
      </c>
      <c r="TCJ49" s="363"/>
      <c r="TCK49" s="255">
        <f t="shared" si="6801"/>
        <v>5000</v>
      </c>
      <c r="TCL49" s="363"/>
      <c r="TCM49" s="255">
        <f t="shared" si="6802"/>
        <v>5000</v>
      </c>
      <c r="TCN49" s="363"/>
      <c r="TCO49" s="255">
        <f t="shared" si="6803"/>
        <v>5000</v>
      </c>
      <c r="TCP49" s="363"/>
      <c r="TCQ49" s="255">
        <f t="shared" si="6804"/>
        <v>5000</v>
      </c>
      <c r="TCR49" s="363"/>
      <c r="TCS49" s="255">
        <f t="shared" si="6805"/>
        <v>5000</v>
      </c>
      <c r="TCT49" s="363"/>
      <c r="TCU49" s="255">
        <f t="shared" si="6806"/>
        <v>5000</v>
      </c>
      <c r="TCV49" s="363"/>
      <c r="TCW49" s="255">
        <f t="shared" si="6807"/>
        <v>5000</v>
      </c>
      <c r="TCX49" s="363"/>
      <c r="TCY49" s="255">
        <f t="shared" si="6808"/>
        <v>5000</v>
      </c>
      <c r="TCZ49" s="363"/>
      <c r="TDA49" s="255">
        <f t="shared" si="6809"/>
        <v>5000</v>
      </c>
      <c r="TDB49" s="363"/>
      <c r="TDC49" s="255">
        <f t="shared" si="6810"/>
        <v>5000</v>
      </c>
      <c r="TDD49" s="363"/>
      <c r="TDE49" s="255">
        <f t="shared" si="6811"/>
        <v>5000</v>
      </c>
      <c r="TDF49" s="363"/>
      <c r="TDG49" s="255">
        <f t="shared" si="6812"/>
        <v>5000</v>
      </c>
      <c r="TDH49" s="363"/>
      <c r="TDI49" s="255">
        <f t="shared" si="6813"/>
        <v>5000</v>
      </c>
      <c r="TDJ49" s="363"/>
      <c r="TDK49" s="255">
        <f t="shared" si="6814"/>
        <v>5000</v>
      </c>
      <c r="TDL49" s="363"/>
      <c r="TDM49" s="255">
        <f t="shared" si="6815"/>
        <v>5000</v>
      </c>
      <c r="TDN49" s="363"/>
      <c r="TDO49" s="255">
        <f t="shared" si="6816"/>
        <v>5000</v>
      </c>
      <c r="TDP49" s="363"/>
      <c r="TDQ49" s="255">
        <f t="shared" si="6817"/>
        <v>5000</v>
      </c>
      <c r="TDR49" s="363"/>
      <c r="TDS49" s="255">
        <f t="shared" si="6818"/>
        <v>5000</v>
      </c>
      <c r="TDT49" s="363"/>
      <c r="TDU49" s="255">
        <f t="shared" si="6819"/>
        <v>5000</v>
      </c>
      <c r="TDV49" s="363"/>
      <c r="TDW49" s="255">
        <f t="shared" si="6820"/>
        <v>5000</v>
      </c>
      <c r="TDX49" s="363"/>
      <c r="TDY49" s="255">
        <f t="shared" si="6821"/>
        <v>5000</v>
      </c>
      <c r="TDZ49" s="363"/>
      <c r="TEA49" s="255">
        <f t="shared" si="6822"/>
        <v>5000</v>
      </c>
      <c r="TEB49" s="363"/>
      <c r="TEC49" s="255">
        <f t="shared" si="6823"/>
        <v>5000</v>
      </c>
      <c r="TED49" s="363"/>
      <c r="TEE49" s="255">
        <f t="shared" si="6824"/>
        <v>5000</v>
      </c>
      <c r="TEF49" s="363"/>
      <c r="TEG49" s="255">
        <f t="shared" si="6825"/>
        <v>5000</v>
      </c>
      <c r="TEH49" s="363"/>
      <c r="TEI49" s="255">
        <f t="shared" si="6826"/>
        <v>5000</v>
      </c>
      <c r="TEJ49" s="363"/>
      <c r="TEK49" s="255">
        <f t="shared" si="6827"/>
        <v>5000</v>
      </c>
      <c r="TEL49" s="363"/>
      <c r="TEM49" s="255">
        <f t="shared" si="6828"/>
        <v>5000</v>
      </c>
      <c r="TEN49" s="363"/>
      <c r="TEO49" s="255">
        <f t="shared" si="6829"/>
        <v>5000</v>
      </c>
      <c r="TEP49" s="363"/>
      <c r="TEQ49" s="255">
        <f t="shared" si="6830"/>
        <v>5000</v>
      </c>
      <c r="TER49" s="363"/>
      <c r="TES49" s="255">
        <f t="shared" si="6831"/>
        <v>5000</v>
      </c>
      <c r="TET49" s="363"/>
      <c r="TEU49" s="255">
        <f t="shared" si="6832"/>
        <v>5000</v>
      </c>
      <c r="TEV49" s="363"/>
      <c r="TEW49" s="255">
        <f t="shared" si="6833"/>
        <v>5000</v>
      </c>
      <c r="TEX49" s="363"/>
      <c r="TEY49" s="255">
        <f t="shared" si="6834"/>
        <v>5000</v>
      </c>
      <c r="TEZ49" s="363"/>
      <c r="TFA49" s="255">
        <f t="shared" si="6835"/>
        <v>5000</v>
      </c>
      <c r="TFB49" s="363"/>
      <c r="TFC49" s="255">
        <f t="shared" si="6836"/>
        <v>5000</v>
      </c>
      <c r="TFD49" s="363"/>
      <c r="TFE49" s="255">
        <f t="shared" si="6837"/>
        <v>5000</v>
      </c>
      <c r="TFF49" s="363"/>
      <c r="TFG49" s="255">
        <f t="shared" si="6838"/>
        <v>5000</v>
      </c>
      <c r="TFH49" s="363"/>
      <c r="TFI49" s="255">
        <f t="shared" si="6839"/>
        <v>5000</v>
      </c>
      <c r="TFJ49" s="363"/>
      <c r="TFK49" s="255">
        <f t="shared" si="6840"/>
        <v>5000</v>
      </c>
      <c r="TFL49" s="363"/>
      <c r="TFM49" s="255">
        <f t="shared" si="6841"/>
        <v>5000</v>
      </c>
      <c r="TFN49" s="363"/>
      <c r="TFO49" s="255">
        <f t="shared" si="6842"/>
        <v>5000</v>
      </c>
      <c r="TFP49" s="363"/>
      <c r="TFQ49" s="255">
        <f t="shared" si="6843"/>
        <v>5000</v>
      </c>
      <c r="TFR49" s="363"/>
      <c r="TFS49" s="255">
        <f t="shared" si="6844"/>
        <v>5000</v>
      </c>
      <c r="TFT49" s="363"/>
      <c r="TFU49" s="255">
        <f t="shared" si="6845"/>
        <v>5000</v>
      </c>
      <c r="TFV49" s="363"/>
      <c r="TFW49" s="255">
        <f t="shared" si="6846"/>
        <v>5000</v>
      </c>
      <c r="TFX49" s="363"/>
      <c r="TFY49" s="255">
        <f t="shared" si="6847"/>
        <v>5000</v>
      </c>
      <c r="TFZ49" s="363"/>
      <c r="TGA49" s="255">
        <f t="shared" si="6848"/>
        <v>5000</v>
      </c>
      <c r="TGB49" s="363"/>
      <c r="TGC49" s="255">
        <f t="shared" si="6849"/>
        <v>5000</v>
      </c>
      <c r="TGD49" s="363"/>
      <c r="TGE49" s="255">
        <f t="shared" si="6850"/>
        <v>5000</v>
      </c>
      <c r="TGF49" s="363"/>
      <c r="TGG49" s="255">
        <f t="shared" si="6851"/>
        <v>5000</v>
      </c>
      <c r="TGH49" s="363"/>
      <c r="TGI49" s="255">
        <f t="shared" si="6852"/>
        <v>5000</v>
      </c>
      <c r="TGJ49" s="363"/>
      <c r="TGK49" s="255">
        <f t="shared" si="6853"/>
        <v>5000</v>
      </c>
      <c r="TGL49" s="363"/>
      <c r="TGM49" s="255">
        <f t="shared" si="6854"/>
        <v>5000</v>
      </c>
      <c r="TGN49" s="363"/>
      <c r="TGO49" s="255">
        <f t="shared" si="6855"/>
        <v>5000</v>
      </c>
      <c r="TGP49" s="363"/>
      <c r="TGQ49" s="255">
        <f t="shared" si="6856"/>
        <v>5000</v>
      </c>
      <c r="TGR49" s="363"/>
      <c r="TGS49" s="255">
        <f t="shared" si="6857"/>
        <v>5000</v>
      </c>
      <c r="TGT49" s="363"/>
      <c r="TGU49" s="255">
        <f t="shared" si="6858"/>
        <v>5000</v>
      </c>
      <c r="TGV49" s="363"/>
      <c r="TGW49" s="255">
        <f t="shared" si="6859"/>
        <v>5000</v>
      </c>
      <c r="TGX49" s="363"/>
      <c r="TGY49" s="255">
        <f t="shared" si="6860"/>
        <v>5000</v>
      </c>
      <c r="TGZ49" s="363"/>
      <c r="THA49" s="255">
        <f t="shared" si="6861"/>
        <v>5000</v>
      </c>
      <c r="THB49" s="363"/>
      <c r="THC49" s="255">
        <f t="shared" si="6862"/>
        <v>5000</v>
      </c>
      <c r="THD49" s="363"/>
      <c r="THE49" s="255">
        <f t="shared" si="6863"/>
        <v>5000</v>
      </c>
      <c r="THF49" s="363"/>
      <c r="THG49" s="255">
        <f t="shared" si="6864"/>
        <v>5000</v>
      </c>
      <c r="THH49" s="363"/>
      <c r="THI49" s="255">
        <f t="shared" si="6865"/>
        <v>5000</v>
      </c>
      <c r="THJ49" s="363"/>
      <c r="THK49" s="255">
        <f t="shared" si="6866"/>
        <v>5000</v>
      </c>
      <c r="THL49" s="363"/>
      <c r="THM49" s="255">
        <f t="shared" si="6867"/>
        <v>5000</v>
      </c>
      <c r="THN49" s="363"/>
      <c r="THO49" s="255">
        <f t="shared" si="6868"/>
        <v>5000</v>
      </c>
      <c r="THP49" s="363"/>
      <c r="THQ49" s="255">
        <f t="shared" si="6869"/>
        <v>5000</v>
      </c>
      <c r="THR49" s="363"/>
      <c r="THS49" s="255">
        <f t="shared" si="6870"/>
        <v>5000</v>
      </c>
      <c r="THT49" s="363"/>
      <c r="THU49" s="255">
        <f t="shared" si="6871"/>
        <v>5000</v>
      </c>
      <c r="THV49" s="363"/>
      <c r="THW49" s="255">
        <f t="shared" si="6872"/>
        <v>5000</v>
      </c>
      <c r="THX49" s="363"/>
      <c r="THY49" s="255">
        <f t="shared" si="6873"/>
        <v>5000</v>
      </c>
      <c r="THZ49" s="363"/>
      <c r="TIA49" s="255">
        <f t="shared" si="6874"/>
        <v>5000</v>
      </c>
      <c r="TIB49" s="363"/>
      <c r="TIC49" s="255">
        <f t="shared" si="6875"/>
        <v>5000</v>
      </c>
      <c r="TID49" s="363"/>
      <c r="TIE49" s="255">
        <f t="shared" si="6876"/>
        <v>5000</v>
      </c>
      <c r="TIF49" s="363"/>
      <c r="TIG49" s="255">
        <f t="shared" si="6877"/>
        <v>5000</v>
      </c>
      <c r="TIH49" s="363"/>
      <c r="TII49" s="255">
        <f t="shared" si="6878"/>
        <v>5000</v>
      </c>
      <c r="TIJ49" s="363"/>
      <c r="TIK49" s="255">
        <f t="shared" si="6879"/>
        <v>5000</v>
      </c>
      <c r="TIL49" s="363"/>
      <c r="TIM49" s="255">
        <f t="shared" si="6880"/>
        <v>5000</v>
      </c>
      <c r="TIN49" s="363"/>
      <c r="TIO49" s="255">
        <f t="shared" si="6881"/>
        <v>5000</v>
      </c>
      <c r="TIP49" s="363"/>
      <c r="TIQ49" s="255">
        <f t="shared" si="6882"/>
        <v>5000</v>
      </c>
      <c r="TIR49" s="363"/>
      <c r="TIS49" s="255">
        <f t="shared" si="6883"/>
        <v>5000</v>
      </c>
      <c r="TIT49" s="363"/>
      <c r="TIU49" s="255">
        <f t="shared" si="6884"/>
        <v>5000</v>
      </c>
      <c r="TIV49" s="363"/>
      <c r="TIW49" s="255">
        <f t="shared" si="6885"/>
        <v>5000</v>
      </c>
      <c r="TIX49" s="363"/>
      <c r="TIY49" s="255">
        <f t="shared" si="6886"/>
        <v>5000</v>
      </c>
      <c r="TIZ49" s="363"/>
      <c r="TJA49" s="255">
        <f t="shared" si="6887"/>
        <v>5000</v>
      </c>
      <c r="TJB49" s="363"/>
      <c r="TJC49" s="255">
        <f t="shared" si="6888"/>
        <v>5000</v>
      </c>
      <c r="TJD49" s="363"/>
      <c r="TJE49" s="255">
        <f t="shared" si="6889"/>
        <v>5000</v>
      </c>
      <c r="TJF49" s="363"/>
      <c r="TJG49" s="255">
        <f t="shared" si="6890"/>
        <v>5000</v>
      </c>
      <c r="TJH49" s="363"/>
      <c r="TJI49" s="255">
        <f t="shared" si="6891"/>
        <v>5000</v>
      </c>
      <c r="TJJ49" s="363"/>
      <c r="TJK49" s="255">
        <f t="shared" si="6892"/>
        <v>5000</v>
      </c>
      <c r="TJL49" s="363"/>
      <c r="TJM49" s="255">
        <f t="shared" si="6893"/>
        <v>5000</v>
      </c>
      <c r="TJN49" s="363"/>
      <c r="TJO49" s="255">
        <f t="shared" si="6894"/>
        <v>5000</v>
      </c>
      <c r="TJP49" s="363"/>
      <c r="TJQ49" s="255">
        <f t="shared" si="6895"/>
        <v>5000</v>
      </c>
      <c r="TJR49" s="363"/>
      <c r="TJS49" s="255">
        <f t="shared" si="6896"/>
        <v>5000</v>
      </c>
      <c r="TJT49" s="363"/>
      <c r="TJU49" s="255">
        <f t="shared" si="6897"/>
        <v>5000</v>
      </c>
      <c r="TJV49" s="363"/>
      <c r="TJW49" s="255">
        <f t="shared" si="6898"/>
        <v>5000</v>
      </c>
      <c r="TJX49" s="363"/>
      <c r="TJY49" s="255">
        <f t="shared" si="6899"/>
        <v>5000</v>
      </c>
      <c r="TJZ49" s="363"/>
      <c r="TKA49" s="255">
        <f t="shared" si="6900"/>
        <v>5000</v>
      </c>
      <c r="TKB49" s="363"/>
      <c r="TKC49" s="255">
        <f t="shared" si="6901"/>
        <v>5000</v>
      </c>
      <c r="TKD49" s="363"/>
      <c r="TKE49" s="255">
        <f t="shared" si="6902"/>
        <v>5000</v>
      </c>
      <c r="TKF49" s="363"/>
      <c r="TKG49" s="255">
        <f t="shared" si="6903"/>
        <v>5000</v>
      </c>
      <c r="TKH49" s="363"/>
      <c r="TKI49" s="255">
        <f t="shared" si="6904"/>
        <v>5000</v>
      </c>
      <c r="TKJ49" s="363"/>
      <c r="TKK49" s="255">
        <f t="shared" si="6905"/>
        <v>5000</v>
      </c>
      <c r="TKL49" s="363"/>
      <c r="TKM49" s="255">
        <f t="shared" si="6906"/>
        <v>5000</v>
      </c>
      <c r="TKN49" s="363"/>
      <c r="TKO49" s="255">
        <f t="shared" si="6907"/>
        <v>5000</v>
      </c>
      <c r="TKP49" s="363"/>
      <c r="TKQ49" s="255">
        <f t="shared" si="6908"/>
        <v>5000</v>
      </c>
      <c r="TKR49" s="363"/>
      <c r="TKS49" s="255">
        <f t="shared" si="6909"/>
        <v>5000</v>
      </c>
      <c r="TKT49" s="363"/>
      <c r="TKU49" s="255">
        <f t="shared" si="6910"/>
        <v>5000</v>
      </c>
      <c r="TKV49" s="363"/>
      <c r="TKW49" s="255">
        <f t="shared" si="6911"/>
        <v>5000</v>
      </c>
      <c r="TKX49" s="363"/>
      <c r="TKY49" s="255">
        <f t="shared" si="6912"/>
        <v>5000</v>
      </c>
      <c r="TKZ49" s="363"/>
      <c r="TLA49" s="255">
        <f t="shared" si="6913"/>
        <v>5000</v>
      </c>
      <c r="TLB49" s="363"/>
      <c r="TLC49" s="255">
        <f t="shared" si="6914"/>
        <v>5000</v>
      </c>
      <c r="TLD49" s="363"/>
      <c r="TLE49" s="255">
        <f t="shared" si="6915"/>
        <v>5000</v>
      </c>
      <c r="TLF49" s="363"/>
      <c r="TLG49" s="255">
        <f t="shared" si="6916"/>
        <v>5000</v>
      </c>
      <c r="TLH49" s="363"/>
      <c r="TLI49" s="255">
        <f t="shared" si="6917"/>
        <v>5000</v>
      </c>
      <c r="TLJ49" s="363"/>
      <c r="TLK49" s="255">
        <f t="shared" si="6918"/>
        <v>5000</v>
      </c>
      <c r="TLL49" s="363"/>
      <c r="TLM49" s="255">
        <f t="shared" si="6919"/>
        <v>5000</v>
      </c>
      <c r="TLN49" s="363"/>
      <c r="TLO49" s="255">
        <f t="shared" si="6920"/>
        <v>5000</v>
      </c>
      <c r="TLP49" s="363"/>
      <c r="TLQ49" s="255">
        <f t="shared" si="6921"/>
        <v>5000</v>
      </c>
      <c r="TLR49" s="363"/>
      <c r="TLS49" s="255">
        <f t="shared" si="6922"/>
        <v>5000</v>
      </c>
      <c r="TLT49" s="363"/>
      <c r="TLU49" s="255">
        <f t="shared" si="6923"/>
        <v>5000</v>
      </c>
      <c r="TLV49" s="363"/>
      <c r="TLW49" s="255">
        <f t="shared" si="6924"/>
        <v>5000</v>
      </c>
      <c r="TLX49" s="363"/>
      <c r="TLY49" s="255">
        <f t="shared" si="6925"/>
        <v>5000</v>
      </c>
      <c r="TLZ49" s="363"/>
      <c r="TMA49" s="255">
        <f t="shared" si="6926"/>
        <v>5000</v>
      </c>
      <c r="TMB49" s="363"/>
      <c r="TMC49" s="255">
        <f t="shared" si="6927"/>
        <v>5000</v>
      </c>
      <c r="TMD49" s="363"/>
      <c r="TME49" s="255">
        <f t="shared" si="6928"/>
        <v>5000</v>
      </c>
      <c r="TMF49" s="363"/>
      <c r="TMG49" s="255">
        <f t="shared" si="6929"/>
        <v>5000</v>
      </c>
      <c r="TMH49" s="363"/>
      <c r="TMI49" s="255">
        <f t="shared" si="6930"/>
        <v>5000</v>
      </c>
      <c r="TMJ49" s="363"/>
      <c r="TMK49" s="255">
        <f t="shared" si="6931"/>
        <v>5000</v>
      </c>
      <c r="TML49" s="363"/>
      <c r="TMM49" s="255">
        <f t="shared" si="6932"/>
        <v>5000</v>
      </c>
      <c r="TMN49" s="363"/>
      <c r="TMO49" s="255">
        <f t="shared" si="6933"/>
        <v>5000</v>
      </c>
      <c r="TMP49" s="363"/>
      <c r="TMQ49" s="255">
        <f t="shared" si="6934"/>
        <v>5000</v>
      </c>
      <c r="TMR49" s="363"/>
      <c r="TMS49" s="255">
        <f t="shared" si="6935"/>
        <v>5000</v>
      </c>
      <c r="TMT49" s="363"/>
      <c r="TMU49" s="255">
        <f t="shared" si="6936"/>
        <v>5000</v>
      </c>
      <c r="TMV49" s="363"/>
      <c r="TMW49" s="255">
        <f t="shared" si="6937"/>
        <v>5000</v>
      </c>
      <c r="TMX49" s="363"/>
      <c r="TMY49" s="255">
        <f t="shared" si="6938"/>
        <v>5000</v>
      </c>
      <c r="TMZ49" s="363"/>
      <c r="TNA49" s="255">
        <f t="shared" si="6939"/>
        <v>5000</v>
      </c>
      <c r="TNB49" s="363"/>
      <c r="TNC49" s="255">
        <f t="shared" si="6940"/>
        <v>5000</v>
      </c>
      <c r="TND49" s="363"/>
      <c r="TNE49" s="255">
        <f t="shared" si="6941"/>
        <v>5000</v>
      </c>
      <c r="TNF49" s="363"/>
      <c r="TNG49" s="255">
        <f t="shared" si="6942"/>
        <v>5000</v>
      </c>
      <c r="TNH49" s="363"/>
      <c r="TNI49" s="255">
        <f t="shared" si="6943"/>
        <v>5000</v>
      </c>
      <c r="TNJ49" s="363"/>
      <c r="TNK49" s="255">
        <f t="shared" si="6944"/>
        <v>5000</v>
      </c>
      <c r="TNL49" s="363"/>
      <c r="TNM49" s="255">
        <f t="shared" si="6945"/>
        <v>5000</v>
      </c>
      <c r="TNN49" s="363"/>
      <c r="TNO49" s="255">
        <f t="shared" si="6946"/>
        <v>5000</v>
      </c>
      <c r="TNP49" s="363"/>
      <c r="TNQ49" s="255">
        <f t="shared" si="6947"/>
        <v>5000</v>
      </c>
      <c r="TNR49" s="363"/>
      <c r="TNS49" s="255">
        <f t="shared" si="6948"/>
        <v>5000</v>
      </c>
      <c r="TNT49" s="363"/>
      <c r="TNU49" s="255">
        <f t="shared" si="6949"/>
        <v>5000</v>
      </c>
      <c r="TNV49" s="363"/>
      <c r="TNW49" s="255">
        <f t="shared" si="6950"/>
        <v>5000</v>
      </c>
      <c r="TNX49" s="363"/>
      <c r="TNY49" s="255">
        <f t="shared" si="6951"/>
        <v>5000</v>
      </c>
      <c r="TNZ49" s="363"/>
      <c r="TOA49" s="255">
        <f t="shared" si="6952"/>
        <v>5000</v>
      </c>
      <c r="TOB49" s="363"/>
      <c r="TOC49" s="255">
        <f t="shared" si="6953"/>
        <v>5000</v>
      </c>
      <c r="TOD49" s="363"/>
      <c r="TOE49" s="255">
        <f t="shared" si="6954"/>
        <v>5000</v>
      </c>
      <c r="TOF49" s="363"/>
      <c r="TOG49" s="255">
        <f t="shared" si="6955"/>
        <v>5000</v>
      </c>
      <c r="TOH49" s="363"/>
      <c r="TOI49" s="255">
        <f t="shared" si="6956"/>
        <v>5000</v>
      </c>
      <c r="TOJ49" s="363"/>
      <c r="TOK49" s="255">
        <f t="shared" si="6957"/>
        <v>5000</v>
      </c>
      <c r="TOL49" s="363"/>
      <c r="TOM49" s="255">
        <f t="shared" si="6958"/>
        <v>5000</v>
      </c>
      <c r="TON49" s="363"/>
      <c r="TOO49" s="255">
        <f t="shared" si="6959"/>
        <v>5000</v>
      </c>
      <c r="TOP49" s="363"/>
      <c r="TOQ49" s="255">
        <f t="shared" si="6960"/>
        <v>5000</v>
      </c>
      <c r="TOR49" s="363"/>
      <c r="TOS49" s="255">
        <f t="shared" si="6961"/>
        <v>5000</v>
      </c>
      <c r="TOT49" s="363"/>
      <c r="TOU49" s="255">
        <f t="shared" si="6962"/>
        <v>5000</v>
      </c>
      <c r="TOV49" s="363"/>
      <c r="TOW49" s="255">
        <f t="shared" si="6963"/>
        <v>5000</v>
      </c>
      <c r="TOX49" s="363"/>
      <c r="TOY49" s="255">
        <f t="shared" si="6964"/>
        <v>5000</v>
      </c>
      <c r="TOZ49" s="363"/>
      <c r="TPA49" s="255">
        <f t="shared" si="6965"/>
        <v>5000</v>
      </c>
      <c r="TPB49" s="363"/>
      <c r="TPC49" s="255">
        <f t="shared" si="6966"/>
        <v>5000</v>
      </c>
      <c r="TPD49" s="363"/>
      <c r="TPE49" s="255">
        <f t="shared" si="6967"/>
        <v>5000</v>
      </c>
      <c r="TPF49" s="363"/>
      <c r="TPG49" s="255">
        <f t="shared" si="6968"/>
        <v>5000</v>
      </c>
      <c r="TPH49" s="363"/>
      <c r="TPI49" s="255">
        <f t="shared" si="6969"/>
        <v>5000</v>
      </c>
      <c r="TPJ49" s="363"/>
      <c r="TPK49" s="255">
        <f t="shared" si="6970"/>
        <v>5000</v>
      </c>
      <c r="TPL49" s="363"/>
      <c r="TPM49" s="255">
        <f t="shared" si="6971"/>
        <v>5000</v>
      </c>
      <c r="TPN49" s="363"/>
      <c r="TPO49" s="255">
        <f t="shared" si="6972"/>
        <v>5000</v>
      </c>
      <c r="TPP49" s="363"/>
      <c r="TPQ49" s="255">
        <f t="shared" si="6973"/>
        <v>5000</v>
      </c>
      <c r="TPR49" s="363"/>
      <c r="TPS49" s="255">
        <f t="shared" si="6974"/>
        <v>5000</v>
      </c>
      <c r="TPT49" s="363"/>
      <c r="TPU49" s="255">
        <f t="shared" si="6975"/>
        <v>5000</v>
      </c>
      <c r="TPV49" s="363"/>
      <c r="TPW49" s="255">
        <f t="shared" si="6976"/>
        <v>5000</v>
      </c>
      <c r="TPX49" s="363"/>
      <c r="TPY49" s="255">
        <f t="shared" si="6977"/>
        <v>5000</v>
      </c>
      <c r="TPZ49" s="363"/>
      <c r="TQA49" s="255">
        <f t="shared" si="6978"/>
        <v>5000</v>
      </c>
      <c r="TQB49" s="363"/>
      <c r="TQC49" s="255">
        <f t="shared" si="6979"/>
        <v>5000</v>
      </c>
      <c r="TQD49" s="363"/>
      <c r="TQE49" s="255">
        <f t="shared" si="6980"/>
        <v>5000</v>
      </c>
      <c r="TQF49" s="363"/>
      <c r="TQG49" s="255">
        <f t="shared" si="6981"/>
        <v>5000</v>
      </c>
      <c r="TQH49" s="363"/>
      <c r="TQI49" s="255">
        <f t="shared" si="6982"/>
        <v>5000</v>
      </c>
      <c r="TQJ49" s="363"/>
      <c r="TQK49" s="255">
        <f t="shared" si="6983"/>
        <v>5000</v>
      </c>
      <c r="TQL49" s="363"/>
      <c r="TQM49" s="255">
        <f t="shared" si="6984"/>
        <v>5000</v>
      </c>
      <c r="TQN49" s="363"/>
      <c r="TQO49" s="255">
        <f t="shared" si="6985"/>
        <v>5000</v>
      </c>
      <c r="TQP49" s="363"/>
      <c r="TQQ49" s="255">
        <f t="shared" si="6986"/>
        <v>5000</v>
      </c>
      <c r="TQR49" s="363"/>
      <c r="TQS49" s="255">
        <f t="shared" si="6987"/>
        <v>5000</v>
      </c>
      <c r="TQT49" s="363"/>
      <c r="TQU49" s="255">
        <f t="shared" si="6988"/>
        <v>5000</v>
      </c>
      <c r="TQV49" s="363"/>
      <c r="TQW49" s="255">
        <f t="shared" si="6989"/>
        <v>5000</v>
      </c>
      <c r="TQX49" s="363"/>
      <c r="TQY49" s="255">
        <f t="shared" si="6990"/>
        <v>5000</v>
      </c>
      <c r="TQZ49" s="363"/>
      <c r="TRA49" s="255">
        <f t="shared" si="6991"/>
        <v>5000</v>
      </c>
      <c r="TRB49" s="363"/>
      <c r="TRC49" s="255">
        <f t="shared" si="6992"/>
        <v>5000</v>
      </c>
      <c r="TRD49" s="363"/>
      <c r="TRE49" s="255">
        <f t="shared" si="6993"/>
        <v>5000</v>
      </c>
      <c r="TRF49" s="363"/>
      <c r="TRG49" s="255">
        <f t="shared" si="6994"/>
        <v>5000</v>
      </c>
      <c r="TRH49" s="363"/>
      <c r="TRI49" s="255">
        <f t="shared" si="6995"/>
        <v>5000</v>
      </c>
      <c r="TRJ49" s="363"/>
      <c r="TRK49" s="255">
        <f t="shared" si="6996"/>
        <v>5000</v>
      </c>
      <c r="TRL49" s="363"/>
      <c r="TRM49" s="255">
        <f t="shared" si="6997"/>
        <v>5000</v>
      </c>
      <c r="TRN49" s="363"/>
      <c r="TRO49" s="255">
        <f t="shared" si="6998"/>
        <v>5000</v>
      </c>
      <c r="TRP49" s="363"/>
      <c r="TRQ49" s="255">
        <f t="shared" si="6999"/>
        <v>5000</v>
      </c>
      <c r="TRR49" s="363"/>
      <c r="TRS49" s="255">
        <f t="shared" si="7000"/>
        <v>5000</v>
      </c>
      <c r="TRT49" s="363"/>
      <c r="TRU49" s="255">
        <f t="shared" si="7001"/>
        <v>5000</v>
      </c>
      <c r="TRV49" s="363"/>
      <c r="TRW49" s="255">
        <f t="shared" si="7002"/>
        <v>5000</v>
      </c>
      <c r="TRX49" s="363"/>
      <c r="TRY49" s="255">
        <f t="shared" si="7003"/>
        <v>5000</v>
      </c>
      <c r="TRZ49" s="363"/>
      <c r="TSA49" s="255">
        <f t="shared" si="7004"/>
        <v>5000</v>
      </c>
      <c r="TSB49" s="363"/>
      <c r="TSC49" s="255">
        <f t="shared" si="7005"/>
        <v>5000</v>
      </c>
      <c r="TSD49" s="363"/>
      <c r="TSE49" s="255">
        <f t="shared" si="7006"/>
        <v>5000</v>
      </c>
      <c r="TSF49" s="363"/>
      <c r="TSG49" s="255">
        <f t="shared" si="7007"/>
        <v>5000</v>
      </c>
      <c r="TSH49" s="363"/>
      <c r="TSI49" s="255">
        <f t="shared" si="7008"/>
        <v>5000</v>
      </c>
      <c r="TSJ49" s="363"/>
      <c r="TSK49" s="255">
        <f t="shared" si="7009"/>
        <v>5000</v>
      </c>
      <c r="TSL49" s="363"/>
      <c r="TSM49" s="255">
        <f t="shared" si="7010"/>
        <v>5000</v>
      </c>
      <c r="TSN49" s="363"/>
      <c r="TSO49" s="255">
        <f t="shared" si="7011"/>
        <v>5000</v>
      </c>
      <c r="TSP49" s="363"/>
      <c r="TSQ49" s="255">
        <f t="shared" si="7012"/>
        <v>5000</v>
      </c>
      <c r="TSR49" s="363"/>
      <c r="TSS49" s="255">
        <f t="shared" si="7013"/>
        <v>5000</v>
      </c>
      <c r="TST49" s="363"/>
      <c r="TSU49" s="255">
        <f t="shared" si="7014"/>
        <v>5000</v>
      </c>
      <c r="TSV49" s="363"/>
      <c r="TSW49" s="255">
        <f t="shared" si="7015"/>
        <v>5000</v>
      </c>
      <c r="TSX49" s="363"/>
      <c r="TSY49" s="255">
        <f t="shared" si="7016"/>
        <v>5000</v>
      </c>
      <c r="TSZ49" s="363"/>
      <c r="TTA49" s="255">
        <f t="shared" si="7017"/>
        <v>5000</v>
      </c>
      <c r="TTB49" s="363"/>
      <c r="TTC49" s="255">
        <f t="shared" si="7018"/>
        <v>5000</v>
      </c>
      <c r="TTD49" s="363"/>
      <c r="TTE49" s="255">
        <f t="shared" si="7019"/>
        <v>5000</v>
      </c>
      <c r="TTF49" s="363"/>
      <c r="TTG49" s="255">
        <f t="shared" si="7020"/>
        <v>5000</v>
      </c>
      <c r="TTH49" s="363"/>
      <c r="TTI49" s="255">
        <f t="shared" si="7021"/>
        <v>5000</v>
      </c>
      <c r="TTJ49" s="363"/>
      <c r="TTK49" s="255">
        <f t="shared" si="7022"/>
        <v>5000</v>
      </c>
      <c r="TTL49" s="363"/>
      <c r="TTM49" s="255">
        <f t="shared" si="7023"/>
        <v>5000</v>
      </c>
      <c r="TTN49" s="363"/>
      <c r="TTO49" s="255">
        <f t="shared" si="7024"/>
        <v>5000</v>
      </c>
      <c r="TTP49" s="363"/>
      <c r="TTQ49" s="255">
        <f t="shared" si="7025"/>
        <v>5000</v>
      </c>
      <c r="TTR49" s="363"/>
      <c r="TTS49" s="255">
        <f t="shared" si="7026"/>
        <v>5000</v>
      </c>
      <c r="TTT49" s="363"/>
      <c r="TTU49" s="255">
        <f t="shared" si="7027"/>
        <v>5000</v>
      </c>
      <c r="TTV49" s="363"/>
      <c r="TTW49" s="255">
        <f t="shared" si="7028"/>
        <v>5000</v>
      </c>
      <c r="TTX49" s="363"/>
      <c r="TTY49" s="255">
        <f t="shared" si="7029"/>
        <v>5000</v>
      </c>
      <c r="TTZ49" s="363"/>
      <c r="TUA49" s="255">
        <f t="shared" si="7030"/>
        <v>5000</v>
      </c>
      <c r="TUB49" s="363"/>
      <c r="TUC49" s="255">
        <f t="shared" si="7031"/>
        <v>5000</v>
      </c>
      <c r="TUD49" s="363"/>
      <c r="TUE49" s="255">
        <f t="shared" si="7032"/>
        <v>5000</v>
      </c>
      <c r="TUF49" s="363"/>
      <c r="TUG49" s="255">
        <f t="shared" si="7033"/>
        <v>5000</v>
      </c>
      <c r="TUH49" s="363"/>
      <c r="TUI49" s="255">
        <f t="shared" si="7034"/>
        <v>5000</v>
      </c>
      <c r="TUJ49" s="363"/>
      <c r="TUK49" s="255">
        <f t="shared" si="7035"/>
        <v>5000</v>
      </c>
      <c r="TUL49" s="363"/>
      <c r="TUM49" s="255">
        <f t="shared" si="7036"/>
        <v>5000</v>
      </c>
      <c r="TUN49" s="363"/>
      <c r="TUO49" s="255">
        <f t="shared" si="7037"/>
        <v>5000</v>
      </c>
      <c r="TUP49" s="363"/>
      <c r="TUQ49" s="255">
        <f t="shared" si="7038"/>
        <v>5000</v>
      </c>
      <c r="TUR49" s="363"/>
      <c r="TUS49" s="255">
        <f t="shared" si="7039"/>
        <v>5000</v>
      </c>
      <c r="TUT49" s="363"/>
      <c r="TUU49" s="255">
        <f t="shared" si="7040"/>
        <v>5000</v>
      </c>
      <c r="TUV49" s="363"/>
      <c r="TUW49" s="255">
        <f t="shared" si="7041"/>
        <v>5000</v>
      </c>
      <c r="TUX49" s="363"/>
      <c r="TUY49" s="255">
        <f t="shared" si="7042"/>
        <v>5000</v>
      </c>
      <c r="TUZ49" s="363"/>
      <c r="TVA49" s="255">
        <f t="shared" si="7043"/>
        <v>5000</v>
      </c>
      <c r="TVB49" s="363"/>
      <c r="TVC49" s="255">
        <f t="shared" si="7044"/>
        <v>5000</v>
      </c>
      <c r="TVD49" s="363"/>
      <c r="TVE49" s="255">
        <f t="shared" si="7045"/>
        <v>5000</v>
      </c>
      <c r="TVF49" s="363"/>
      <c r="TVG49" s="255">
        <f t="shared" si="7046"/>
        <v>5000</v>
      </c>
      <c r="TVH49" s="363"/>
      <c r="TVI49" s="255">
        <f t="shared" si="7047"/>
        <v>5000</v>
      </c>
      <c r="TVJ49" s="363"/>
      <c r="TVK49" s="255">
        <f t="shared" si="7048"/>
        <v>5000</v>
      </c>
      <c r="TVL49" s="363"/>
      <c r="TVM49" s="255">
        <f t="shared" si="7049"/>
        <v>5000</v>
      </c>
      <c r="TVN49" s="363"/>
      <c r="TVO49" s="255">
        <f t="shared" si="7050"/>
        <v>5000</v>
      </c>
      <c r="TVP49" s="363"/>
      <c r="TVQ49" s="255">
        <f t="shared" si="7051"/>
        <v>5000</v>
      </c>
      <c r="TVR49" s="363"/>
      <c r="TVS49" s="255">
        <f t="shared" si="7052"/>
        <v>5000</v>
      </c>
      <c r="TVT49" s="363"/>
      <c r="TVU49" s="255">
        <f t="shared" si="7053"/>
        <v>5000</v>
      </c>
      <c r="TVV49" s="363"/>
      <c r="TVW49" s="255">
        <f t="shared" si="7054"/>
        <v>5000</v>
      </c>
      <c r="TVX49" s="363"/>
      <c r="TVY49" s="255">
        <f t="shared" si="7055"/>
        <v>5000</v>
      </c>
      <c r="TVZ49" s="363"/>
      <c r="TWA49" s="255">
        <f t="shared" si="7056"/>
        <v>5000</v>
      </c>
      <c r="TWB49" s="363"/>
      <c r="TWC49" s="255">
        <f t="shared" si="7057"/>
        <v>5000</v>
      </c>
      <c r="TWD49" s="363"/>
      <c r="TWE49" s="255">
        <f t="shared" si="7058"/>
        <v>5000</v>
      </c>
      <c r="TWF49" s="363"/>
      <c r="TWG49" s="255">
        <f t="shared" si="7059"/>
        <v>5000</v>
      </c>
      <c r="TWH49" s="363"/>
      <c r="TWI49" s="255">
        <f t="shared" si="7060"/>
        <v>5000</v>
      </c>
      <c r="TWJ49" s="363"/>
      <c r="TWK49" s="255">
        <f t="shared" si="7061"/>
        <v>5000</v>
      </c>
      <c r="TWL49" s="363"/>
      <c r="TWM49" s="255">
        <f t="shared" si="7062"/>
        <v>5000</v>
      </c>
      <c r="TWN49" s="363"/>
      <c r="TWO49" s="255">
        <f t="shared" si="7063"/>
        <v>5000</v>
      </c>
      <c r="TWP49" s="363"/>
      <c r="TWQ49" s="255">
        <f t="shared" si="7064"/>
        <v>5000</v>
      </c>
      <c r="TWR49" s="363"/>
      <c r="TWS49" s="255">
        <f t="shared" si="7065"/>
        <v>5000</v>
      </c>
      <c r="TWT49" s="363"/>
      <c r="TWU49" s="255">
        <f t="shared" si="7066"/>
        <v>5000</v>
      </c>
      <c r="TWV49" s="363"/>
      <c r="TWW49" s="255">
        <f t="shared" si="7067"/>
        <v>5000</v>
      </c>
      <c r="TWX49" s="363"/>
      <c r="TWY49" s="255">
        <f t="shared" si="7068"/>
        <v>5000</v>
      </c>
      <c r="TWZ49" s="363"/>
      <c r="TXA49" s="255">
        <f t="shared" si="7069"/>
        <v>5000</v>
      </c>
      <c r="TXB49" s="363"/>
      <c r="TXC49" s="255">
        <f t="shared" si="7070"/>
        <v>5000</v>
      </c>
      <c r="TXD49" s="363"/>
      <c r="TXE49" s="255">
        <f t="shared" si="7071"/>
        <v>5000</v>
      </c>
      <c r="TXF49" s="363"/>
      <c r="TXG49" s="255">
        <f t="shared" si="7072"/>
        <v>5000</v>
      </c>
      <c r="TXH49" s="363"/>
      <c r="TXI49" s="255">
        <f t="shared" si="7073"/>
        <v>5000</v>
      </c>
      <c r="TXJ49" s="363"/>
      <c r="TXK49" s="255">
        <f t="shared" si="7074"/>
        <v>5000</v>
      </c>
      <c r="TXL49" s="363"/>
      <c r="TXM49" s="255">
        <f t="shared" si="7075"/>
        <v>5000</v>
      </c>
      <c r="TXN49" s="363"/>
      <c r="TXO49" s="255">
        <f t="shared" si="7076"/>
        <v>5000</v>
      </c>
      <c r="TXP49" s="363"/>
      <c r="TXQ49" s="255">
        <f t="shared" si="7077"/>
        <v>5000</v>
      </c>
      <c r="TXR49" s="363"/>
      <c r="TXS49" s="255">
        <f t="shared" si="7078"/>
        <v>5000</v>
      </c>
      <c r="TXT49" s="363"/>
      <c r="TXU49" s="255">
        <f t="shared" si="7079"/>
        <v>5000</v>
      </c>
      <c r="TXV49" s="363"/>
      <c r="TXW49" s="255">
        <f t="shared" si="7080"/>
        <v>5000</v>
      </c>
      <c r="TXX49" s="363"/>
      <c r="TXY49" s="255">
        <f t="shared" si="7081"/>
        <v>5000</v>
      </c>
      <c r="TXZ49" s="363"/>
      <c r="TYA49" s="255">
        <f t="shared" si="7082"/>
        <v>5000</v>
      </c>
      <c r="TYB49" s="363"/>
      <c r="TYC49" s="255">
        <f t="shared" si="7083"/>
        <v>5000</v>
      </c>
      <c r="TYD49" s="363"/>
      <c r="TYE49" s="255">
        <f t="shared" si="7084"/>
        <v>5000</v>
      </c>
      <c r="TYF49" s="363"/>
      <c r="TYG49" s="255">
        <f t="shared" si="7085"/>
        <v>5000</v>
      </c>
      <c r="TYH49" s="363"/>
      <c r="TYI49" s="255">
        <f t="shared" si="7086"/>
        <v>5000</v>
      </c>
      <c r="TYJ49" s="363"/>
      <c r="TYK49" s="255">
        <f t="shared" si="7087"/>
        <v>5000</v>
      </c>
      <c r="TYL49" s="363"/>
      <c r="TYM49" s="255">
        <f t="shared" si="7088"/>
        <v>5000</v>
      </c>
      <c r="TYN49" s="363"/>
      <c r="TYO49" s="255">
        <f t="shared" si="7089"/>
        <v>5000</v>
      </c>
      <c r="TYP49" s="363"/>
      <c r="TYQ49" s="255">
        <f t="shared" si="7090"/>
        <v>5000</v>
      </c>
      <c r="TYR49" s="363"/>
      <c r="TYS49" s="255">
        <f t="shared" si="7091"/>
        <v>5000</v>
      </c>
      <c r="TYT49" s="363"/>
      <c r="TYU49" s="255">
        <f t="shared" si="7092"/>
        <v>5000</v>
      </c>
      <c r="TYV49" s="363"/>
      <c r="TYW49" s="255">
        <f t="shared" si="7093"/>
        <v>5000</v>
      </c>
      <c r="TYX49" s="363"/>
      <c r="TYY49" s="255">
        <f t="shared" si="7094"/>
        <v>5000</v>
      </c>
      <c r="TYZ49" s="363"/>
      <c r="TZA49" s="255">
        <f t="shared" si="7095"/>
        <v>5000</v>
      </c>
      <c r="TZB49" s="363"/>
      <c r="TZC49" s="255">
        <f t="shared" si="7096"/>
        <v>5000</v>
      </c>
      <c r="TZD49" s="363"/>
      <c r="TZE49" s="255">
        <f t="shared" si="7097"/>
        <v>5000</v>
      </c>
      <c r="TZF49" s="363"/>
      <c r="TZG49" s="255">
        <f t="shared" si="7098"/>
        <v>5000</v>
      </c>
      <c r="TZH49" s="363"/>
      <c r="TZI49" s="255">
        <f t="shared" si="7099"/>
        <v>5000</v>
      </c>
      <c r="TZJ49" s="363"/>
      <c r="TZK49" s="255">
        <f t="shared" si="7100"/>
        <v>5000</v>
      </c>
      <c r="TZL49" s="363"/>
      <c r="TZM49" s="255">
        <f t="shared" si="7101"/>
        <v>5000</v>
      </c>
      <c r="TZN49" s="363"/>
      <c r="TZO49" s="255">
        <f t="shared" si="7102"/>
        <v>5000</v>
      </c>
      <c r="TZP49" s="363"/>
      <c r="TZQ49" s="255">
        <f t="shared" si="7103"/>
        <v>5000</v>
      </c>
      <c r="TZR49" s="363"/>
      <c r="TZS49" s="255">
        <f t="shared" si="7104"/>
        <v>5000</v>
      </c>
      <c r="TZT49" s="363"/>
      <c r="TZU49" s="255">
        <f t="shared" si="7105"/>
        <v>5000</v>
      </c>
      <c r="TZV49" s="363"/>
      <c r="TZW49" s="255">
        <f t="shared" si="7106"/>
        <v>5000</v>
      </c>
      <c r="TZX49" s="363"/>
      <c r="TZY49" s="255">
        <f t="shared" si="7107"/>
        <v>5000</v>
      </c>
      <c r="TZZ49" s="363"/>
      <c r="UAA49" s="255">
        <f t="shared" si="7108"/>
        <v>5000</v>
      </c>
      <c r="UAB49" s="363"/>
      <c r="UAC49" s="255">
        <f t="shared" si="7109"/>
        <v>5000</v>
      </c>
      <c r="UAD49" s="363"/>
      <c r="UAE49" s="255">
        <f t="shared" si="7110"/>
        <v>5000</v>
      </c>
      <c r="UAF49" s="363"/>
      <c r="UAG49" s="255">
        <f t="shared" si="7111"/>
        <v>5000</v>
      </c>
      <c r="UAH49" s="363"/>
      <c r="UAI49" s="255">
        <f t="shared" si="7112"/>
        <v>5000</v>
      </c>
      <c r="UAJ49" s="363"/>
      <c r="UAK49" s="255">
        <f t="shared" si="7113"/>
        <v>5000</v>
      </c>
      <c r="UAL49" s="363"/>
      <c r="UAM49" s="255">
        <f t="shared" si="7114"/>
        <v>5000</v>
      </c>
      <c r="UAN49" s="363"/>
      <c r="UAO49" s="255">
        <f t="shared" si="7115"/>
        <v>5000</v>
      </c>
      <c r="UAP49" s="363"/>
      <c r="UAQ49" s="255">
        <f t="shared" si="7116"/>
        <v>5000</v>
      </c>
      <c r="UAR49" s="363"/>
      <c r="UAS49" s="255">
        <f t="shared" si="7117"/>
        <v>5000</v>
      </c>
      <c r="UAT49" s="363"/>
      <c r="UAU49" s="255">
        <f t="shared" si="7118"/>
        <v>5000</v>
      </c>
      <c r="UAV49" s="363"/>
      <c r="UAW49" s="255">
        <f t="shared" si="7119"/>
        <v>5000</v>
      </c>
      <c r="UAX49" s="363"/>
      <c r="UAY49" s="255">
        <f t="shared" si="7120"/>
        <v>5000</v>
      </c>
      <c r="UAZ49" s="363"/>
      <c r="UBA49" s="255">
        <f t="shared" si="7121"/>
        <v>5000</v>
      </c>
      <c r="UBB49" s="363"/>
      <c r="UBC49" s="255">
        <f t="shared" si="7122"/>
        <v>5000</v>
      </c>
      <c r="UBD49" s="363"/>
      <c r="UBE49" s="255">
        <f t="shared" si="7123"/>
        <v>5000</v>
      </c>
      <c r="UBF49" s="363"/>
      <c r="UBG49" s="255">
        <f t="shared" si="7124"/>
        <v>5000</v>
      </c>
      <c r="UBH49" s="363"/>
      <c r="UBI49" s="255">
        <f t="shared" si="7125"/>
        <v>5000</v>
      </c>
      <c r="UBJ49" s="363"/>
      <c r="UBK49" s="255">
        <f t="shared" si="7126"/>
        <v>5000</v>
      </c>
      <c r="UBL49" s="363"/>
      <c r="UBM49" s="255">
        <f t="shared" si="7127"/>
        <v>5000</v>
      </c>
      <c r="UBN49" s="363"/>
      <c r="UBO49" s="255">
        <f t="shared" si="7128"/>
        <v>5000</v>
      </c>
      <c r="UBP49" s="363"/>
      <c r="UBQ49" s="255">
        <f t="shared" si="7129"/>
        <v>5000</v>
      </c>
      <c r="UBR49" s="363"/>
      <c r="UBS49" s="255">
        <f t="shared" si="7130"/>
        <v>5000</v>
      </c>
      <c r="UBT49" s="363"/>
      <c r="UBU49" s="255">
        <f t="shared" si="7131"/>
        <v>5000</v>
      </c>
      <c r="UBV49" s="363"/>
      <c r="UBW49" s="255">
        <f t="shared" si="7132"/>
        <v>5000</v>
      </c>
      <c r="UBX49" s="363"/>
      <c r="UBY49" s="255">
        <f t="shared" si="7133"/>
        <v>5000</v>
      </c>
      <c r="UBZ49" s="363"/>
      <c r="UCA49" s="255">
        <f t="shared" si="7134"/>
        <v>5000</v>
      </c>
      <c r="UCB49" s="363"/>
      <c r="UCC49" s="255">
        <f t="shared" si="7135"/>
        <v>5000</v>
      </c>
      <c r="UCD49" s="363"/>
      <c r="UCE49" s="255">
        <f t="shared" si="7136"/>
        <v>5000</v>
      </c>
      <c r="UCF49" s="363"/>
      <c r="UCG49" s="255">
        <f t="shared" si="7137"/>
        <v>5000</v>
      </c>
      <c r="UCH49" s="363"/>
      <c r="UCI49" s="255">
        <f t="shared" si="7138"/>
        <v>5000</v>
      </c>
      <c r="UCJ49" s="363"/>
      <c r="UCK49" s="255">
        <f t="shared" si="7139"/>
        <v>5000</v>
      </c>
      <c r="UCL49" s="363"/>
      <c r="UCM49" s="255">
        <f t="shared" si="7140"/>
        <v>5000</v>
      </c>
      <c r="UCN49" s="363"/>
      <c r="UCO49" s="255">
        <f t="shared" si="7141"/>
        <v>5000</v>
      </c>
      <c r="UCP49" s="363"/>
      <c r="UCQ49" s="255">
        <f t="shared" si="7142"/>
        <v>5000</v>
      </c>
      <c r="UCR49" s="363"/>
      <c r="UCS49" s="255">
        <f t="shared" si="7143"/>
        <v>5000</v>
      </c>
      <c r="UCT49" s="363"/>
      <c r="UCU49" s="255">
        <f t="shared" si="7144"/>
        <v>5000</v>
      </c>
      <c r="UCV49" s="363"/>
      <c r="UCW49" s="255">
        <f t="shared" si="7145"/>
        <v>5000</v>
      </c>
      <c r="UCX49" s="363"/>
      <c r="UCY49" s="255">
        <f t="shared" si="7146"/>
        <v>5000</v>
      </c>
      <c r="UCZ49" s="363"/>
      <c r="UDA49" s="255">
        <f t="shared" si="7147"/>
        <v>5000</v>
      </c>
      <c r="UDB49" s="363"/>
      <c r="UDC49" s="255">
        <f t="shared" si="7148"/>
        <v>5000</v>
      </c>
      <c r="UDD49" s="363"/>
      <c r="UDE49" s="255">
        <f t="shared" si="7149"/>
        <v>5000</v>
      </c>
      <c r="UDF49" s="363"/>
      <c r="UDG49" s="255">
        <f t="shared" si="7150"/>
        <v>5000</v>
      </c>
      <c r="UDH49" s="363"/>
      <c r="UDI49" s="255">
        <f t="shared" si="7151"/>
        <v>5000</v>
      </c>
      <c r="UDJ49" s="363"/>
      <c r="UDK49" s="255">
        <f t="shared" si="7152"/>
        <v>5000</v>
      </c>
      <c r="UDL49" s="363"/>
      <c r="UDM49" s="255">
        <f t="shared" si="7153"/>
        <v>5000</v>
      </c>
      <c r="UDN49" s="363"/>
      <c r="UDO49" s="255">
        <f t="shared" si="7154"/>
        <v>5000</v>
      </c>
      <c r="UDP49" s="363"/>
      <c r="UDQ49" s="255">
        <f t="shared" si="7155"/>
        <v>5000</v>
      </c>
      <c r="UDR49" s="363"/>
      <c r="UDS49" s="255">
        <f t="shared" si="7156"/>
        <v>5000</v>
      </c>
      <c r="UDT49" s="363"/>
      <c r="UDU49" s="255">
        <f t="shared" si="7157"/>
        <v>5000</v>
      </c>
      <c r="UDV49" s="363"/>
      <c r="UDW49" s="255">
        <f t="shared" si="7158"/>
        <v>5000</v>
      </c>
      <c r="UDX49" s="363"/>
      <c r="UDY49" s="255">
        <f t="shared" si="7159"/>
        <v>5000</v>
      </c>
      <c r="UDZ49" s="363"/>
      <c r="UEA49" s="255">
        <f t="shared" si="7160"/>
        <v>5000</v>
      </c>
      <c r="UEB49" s="363"/>
      <c r="UEC49" s="255">
        <f t="shared" si="7161"/>
        <v>5000</v>
      </c>
      <c r="UED49" s="363"/>
      <c r="UEE49" s="255">
        <f t="shared" si="7162"/>
        <v>5000</v>
      </c>
      <c r="UEF49" s="363"/>
      <c r="UEG49" s="255">
        <f t="shared" si="7163"/>
        <v>5000</v>
      </c>
      <c r="UEH49" s="363"/>
      <c r="UEI49" s="255">
        <f t="shared" si="7164"/>
        <v>5000</v>
      </c>
      <c r="UEJ49" s="363"/>
      <c r="UEK49" s="255">
        <f t="shared" si="7165"/>
        <v>5000</v>
      </c>
      <c r="UEL49" s="363"/>
      <c r="UEM49" s="255">
        <f t="shared" si="7166"/>
        <v>5000</v>
      </c>
      <c r="UEN49" s="363"/>
      <c r="UEO49" s="255">
        <f t="shared" si="7167"/>
        <v>5000</v>
      </c>
      <c r="UEP49" s="363"/>
      <c r="UEQ49" s="255">
        <f t="shared" si="7168"/>
        <v>5000</v>
      </c>
      <c r="UER49" s="363"/>
      <c r="UES49" s="255">
        <f t="shared" si="7169"/>
        <v>5000</v>
      </c>
      <c r="UET49" s="363"/>
      <c r="UEU49" s="255">
        <f t="shared" si="7170"/>
        <v>5000</v>
      </c>
      <c r="UEV49" s="363"/>
      <c r="UEW49" s="255">
        <f t="shared" si="7171"/>
        <v>5000</v>
      </c>
      <c r="UEX49" s="363"/>
      <c r="UEY49" s="255">
        <f t="shared" si="7172"/>
        <v>5000</v>
      </c>
      <c r="UEZ49" s="363"/>
      <c r="UFA49" s="255">
        <f t="shared" si="7173"/>
        <v>5000</v>
      </c>
      <c r="UFB49" s="363"/>
      <c r="UFC49" s="255">
        <f t="shared" si="7174"/>
        <v>5000</v>
      </c>
      <c r="UFD49" s="363"/>
      <c r="UFE49" s="255">
        <f t="shared" si="7175"/>
        <v>5000</v>
      </c>
      <c r="UFF49" s="363"/>
      <c r="UFG49" s="255">
        <f t="shared" si="7176"/>
        <v>5000</v>
      </c>
      <c r="UFH49" s="363"/>
      <c r="UFI49" s="255">
        <f t="shared" si="7177"/>
        <v>5000</v>
      </c>
      <c r="UFJ49" s="363"/>
      <c r="UFK49" s="255">
        <f t="shared" si="7178"/>
        <v>5000</v>
      </c>
      <c r="UFL49" s="363"/>
      <c r="UFM49" s="255">
        <f t="shared" si="7179"/>
        <v>5000</v>
      </c>
      <c r="UFN49" s="363"/>
      <c r="UFO49" s="255">
        <f t="shared" si="7180"/>
        <v>5000</v>
      </c>
      <c r="UFP49" s="363"/>
      <c r="UFQ49" s="255">
        <f t="shared" si="7181"/>
        <v>5000</v>
      </c>
      <c r="UFR49" s="363"/>
      <c r="UFS49" s="255">
        <f t="shared" si="7182"/>
        <v>5000</v>
      </c>
      <c r="UFT49" s="363"/>
      <c r="UFU49" s="255">
        <f t="shared" si="7183"/>
        <v>5000</v>
      </c>
      <c r="UFV49" s="363"/>
      <c r="UFW49" s="255">
        <f t="shared" si="7184"/>
        <v>5000</v>
      </c>
      <c r="UFX49" s="363"/>
      <c r="UFY49" s="255">
        <f t="shared" si="7185"/>
        <v>5000</v>
      </c>
      <c r="UFZ49" s="363"/>
      <c r="UGA49" s="255">
        <f t="shared" si="7186"/>
        <v>5000</v>
      </c>
      <c r="UGB49" s="363"/>
      <c r="UGC49" s="255">
        <f t="shared" si="7187"/>
        <v>5000</v>
      </c>
      <c r="UGD49" s="363"/>
      <c r="UGE49" s="255">
        <f t="shared" si="7188"/>
        <v>5000</v>
      </c>
      <c r="UGF49" s="363"/>
      <c r="UGG49" s="255">
        <f t="shared" si="7189"/>
        <v>5000</v>
      </c>
      <c r="UGH49" s="363"/>
      <c r="UGI49" s="255">
        <f t="shared" si="7190"/>
        <v>5000</v>
      </c>
      <c r="UGJ49" s="363"/>
      <c r="UGK49" s="255">
        <f t="shared" si="7191"/>
        <v>5000</v>
      </c>
      <c r="UGL49" s="363"/>
      <c r="UGM49" s="255">
        <f t="shared" si="7192"/>
        <v>5000</v>
      </c>
      <c r="UGN49" s="363"/>
      <c r="UGO49" s="255">
        <f t="shared" si="7193"/>
        <v>5000</v>
      </c>
      <c r="UGP49" s="363"/>
      <c r="UGQ49" s="255">
        <f t="shared" si="7194"/>
        <v>5000</v>
      </c>
      <c r="UGR49" s="363"/>
      <c r="UGS49" s="255">
        <f t="shared" si="7195"/>
        <v>5000</v>
      </c>
      <c r="UGT49" s="363"/>
      <c r="UGU49" s="255">
        <f t="shared" si="7196"/>
        <v>5000</v>
      </c>
      <c r="UGV49" s="363"/>
      <c r="UGW49" s="255">
        <f t="shared" si="7197"/>
        <v>5000</v>
      </c>
      <c r="UGX49" s="363"/>
      <c r="UGY49" s="255">
        <f t="shared" si="7198"/>
        <v>5000</v>
      </c>
      <c r="UGZ49" s="363"/>
      <c r="UHA49" s="255">
        <f t="shared" si="7199"/>
        <v>5000</v>
      </c>
      <c r="UHB49" s="363"/>
      <c r="UHC49" s="255">
        <f t="shared" si="7200"/>
        <v>5000</v>
      </c>
      <c r="UHD49" s="363"/>
      <c r="UHE49" s="255">
        <f t="shared" si="7201"/>
        <v>5000</v>
      </c>
      <c r="UHF49" s="363"/>
      <c r="UHG49" s="255">
        <f t="shared" si="7202"/>
        <v>5000</v>
      </c>
      <c r="UHH49" s="363"/>
      <c r="UHI49" s="255">
        <f t="shared" si="7203"/>
        <v>5000</v>
      </c>
      <c r="UHJ49" s="363"/>
      <c r="UHK49" s="255">
        <f t="shared" si="7204"/>
        <v>5000</v>
      </c>
      <c r="UHL49" s="363"/>
      <c r="UHM49" s="255">
        <f t="shared" si="7205"/>
        <v>5000</v>
      </c>
      <c r="UHN49" s="363"/>
      <c r="UHO49" s="255">
        <f t="shared" si="7206"/>
        <v>5000</v>
      </c>
      <c r="UHP49" s="363"/>
      <c r="UHQ49" s="255">
        <f t="shared" si="7207"/>
        <v>5000</v>
      </c>
      <c r="UHR49" s="363"/>
      <c r="UHS49" s="255">
        <f t="shared" si="7208"/>
        <v>5000</v>
      </c>
      <c r="UHT49" s="363"/>
      <c r="UHU49" s="255">
        <f t="shared" si="7209"/>
        <v>5000</v>
      </c>
      <c r="UHV49" s="363"/>
      <c r="UHW49" s="255">
        <f t="shared" si="7210"/>
        <v>5000</v>
      </c>
      <c r="UHX49" s="363"/>
      <c r="UHY49" s="255">
        <f t="shared" si="7211"/>
        <v>5000</v>
      </c>
      <c r="UHZ49" s="363"/>
      <c r="UIA49" s="255">
        <f t="shared" si="7212"/>
        <v>5000</v>
      </c>
      <c r="UIB49" s="363"/>
      <c r="UIC49" s="255">
        <f t="shared" si="7213"/>
        <v>5000</v>
      </c>
      <c r="UID49" s="363"/>
      <c r="UIE49" s="255">
        <f t="shared" si="7214"/>
        <v>5000</v>
      </c>
      <c r="UIF49" s="363"/>
      <c r="UIG49" s="255">
        <f t="shared" si="7215"/>
        <v>5000</v>
      </c>
      <c r="UIH49" s="363"/>
      <c r="UII49" s="255">
        <f t="shared" si="7216"/>
        <v>5000</v>
      </c>
      <c r="UIJ49" s="363"/>
      <c r="UIK49" s="255">
        <f t="shared" si="7217"/>
        <v>5000</v>
      </c>
      <c r="UIL49" s="363"/>
      <c r="UIM49" s="255">
        <f t="shared" si="7218"/>
        <v>5000</v>
      </c>
      <c r="UIN49" s="363"/>
      <c r="UIO49" s="255">
        <f t="shared" si="7219"/>
        <v>5000</v>
      </c>
      <c r="UIP49" s="363"/>
      <c r="UIQ49" s="255">
        <f t="shared" si="7220"/>
        <v>5000</v>
      </c>
      <c r="UIR49" s="363"/>
      <c r="UIS49" s="255">
        <f t="shared" si="7221"/>
        <v>5000</v>
      </c>
      <c r="UIT49" s="363"/>
      <c r="UIU49" s="255">
        <f t="shared" si="7222"/>
        <v>5000</v>
      </c>
      <c r="UIV49" s="363"/>
      <c r="UIW49" s="255">
        <f t="shared" si="7223"/>
        <v>5000</v>
      </c>
      <c r="UIX49" s="363"/>
      <c r="UIY49" s="255">
        <f t="shared" si="7224"/>
        <v>5000</v>
      </c>
      <c r="UIZ49" s="363"/>
      <c r="UJA49" s="255">
        <f t="shared" si="7225"/>
        <v>5000</v>
      </c>
      <c r="UJB49" s="363"/>
      <c r="UJC49" s="255">
        <f t="shared" si="7226"/>
        <v>5000</v>
      </c>
      <c r="UJD49" s="363"/>
      <c r="UJE49" s="255">
        <f t="shared" si="7227"/>
        <v>5000</v>
      </c>
      <c r="UJF49" s="363"/>
      <c r="UJG49" s="255">
        <f t="shared" si="7228"/>
        <v>5000</v>
      </c>
      <c r="UJH49" s="363"/>
      <c r="UJI49" s="255">
        <f t="shared" si="7229"/>
        <v>5000</v>
      </c>
      <c r="UJJ49" s="363"/>
      <c r="UJK49" s="255">
        <f t="shared" si="7230"/>
        <v>5000</v>
      </c>
      <c r="UJL49" s="363"/>
      <c r="UJM49" s="255">
        <f t="shared" si="7231"/>
        <v>5000</v>
      </c>
      <c r="UJN49" s="363"/>
      <c r="UJO49" s="255">
        <f t="shared" si="7232"/>
        <v>5000</v>
      </c>
      <c r="UJP49" s="363"/>
      <c r="UJQ49" s="255">
        <f t="shared" si="7233"/>
        <v>5000</v>
      </c>
      <c r="UJR49" s="363"/>
      <c r="UJS49" s="255">
        <f t="shared" si="7234"/>
        <v>5000</v>
      </c>
      <c r="UJT49" s="363"/>
      <c r="UJU49" s="255">
        <f t="shared" si="7235"/>
        <v>5000</v>
      </c>
      <c r="UJV49" s="363"/>
      <c r="UJW49" s="255">
        <f t="shared" si="7236"/>
        <v>5000</v>
      </c>
      <c r="UJX49" s="363"/>
      <c r="UJY49" s="255">
        <f t="shared" si="7237"/>
        <v>5000</v>
      </c>
      <c r="UJZ49" s="363"/>
      <c r="UKA49" s="255">
        <f t="shared" si="7238"/>
        <v>5000</v>
      </c>
      <c r="UKB49" s="363"/>
      <c r="UKC49" s="255">
        <f t="shared" si="7239"/>
        <v>5000</v>
      </c>
      <c r="UKD49" s="363"/>
      <c r="UKE49" s="255">
        <f t="shared" si="7240"/>
        <v>5000</v>
      </c>
      <c r="UKF49" s="363"/>
      <c r="UKG49" s="255">
        <f t="shared" si="7241"/>
        <v>5000</v>
      </c>
      <c r="UKH49" s="363"/>
      <c r="UKI49" s="255">
        <f t="shared" si="7242"/>
        <v>5000</v>
      </c>
      <c r="UKJ49" s="363"/>
      <c r="UKK49" s="255">
        <f t="shared" si="7243"/>
        <v>5000</v>
      </c>
      <c r="UKL49" s="363"/>
      <c r="UKM49" s="255">
        <f t="shared" si="7244"/>
        <v>5000</v>
      </c>
      <c r="UKN49" s="363"/>
      <c r="UKO49" s="255">
        <f t="shared" si="7245"/>
        <v>5000</v>
      </c>
      <c r="UKP49" s="363"/>
      <c r="UKQ49" s="255">
        <f t="shared" si="7246"/>
        <v>5000</v>
      </c>
      <c r="UKR49" s="363"/>
      <c r="UKS49" s="255">
        <f t="shared" si="7247"/>
        <v>5000</v>
      </c>
      <c r="UKT49" s="363"/>
      <c r="UKU49" s="255">
        <f t="shared" si="7248"/>
        <v>5000</v>
      </c>
      <c r="UKV49" s="363"/>
      <c r="UKW49" s="255">
        <f t="shared" si="7249"/>
        <v>5000</v>
      </c>
      <c r="UKX49" s="363"/>
      <c r="UKY49" s="255">
        <f t="shared" si="7250"/>
        <v>5000</v>
      </c>
      <c r="UKZ49" s="363"/>
      <c r="ULA49" s="255">
        <f t="shared" si="7251"/>
        <v>5000</v>
      </c>
      <c r="ULB49" s="363"/>
      <c r="ULC49" s="255">
        <f t="shared" si="7252"/>
        <v>5000</v>
      </c>
      <c r="ULD49" s="363"/>
      <c r="ULE49" s="255">
        <f t="shared" si="7253"/>
        <v>5000</v>
      </c>
      <c r="ULF49" s="363"/>
      <c r="ULG49" s="255">
        <f t="shared" si="7254"/>
        <v>5000</v>
      </c>
      <c r="ULH49" s="363"/>
      <c r="ULI49" s="255">
        <f t="shared" si="7255"/>
        <v>5000</v>
      </c>
      <c r="ULJ49" s="363"/>
      <c r="ULK49" s="255">
        <f t="shared" si="7256"/>
        <v>5000</v>
      </c>
      <c r="ULL49" s="363"/>
      <c r="ULM49" s="255">
        <f t="shared" si="7257"/>
        <v>5000</v>
      </c>
      <c r="ULN49" s="363"/>
      <c r="ULO49" s="255">
        <f t="shared" si="7258"/>
        <v>5000</v>
      </c>
      <c r="ULP49" s="363"/>
      <c r="ULQ49" s="255">
        <f t="shared" si="7259"/>
        <v>5000</v>
      </c>
      <c r="ULR49" s="363"/>
      <c r="ULS49" s="255">
        <f t="shared" si="7260"/>
        <v>5000</v>
      </c>
      <c r="ULT49" s="363"/>
      <c r="ULU49" s="255">
        <f t="shared" si="7261"/>
        <v>5000</v>
      </c>
      <c r="ULV49" s="363"/>
      <c r="ULW49" s="255">
        <f t="shared" si="7262"/>
        <v>5000</v>
      </c>
      <c r="ULX49" s="363"/>
      <c r="ULY49" s="255">
        <f t="shared" si="7263"/>
        <v>5000</v>
      </c>
      <c r="ULZ49" s="363"/>
      <c r="UMA49" s="255">
        <f t="shared" si="7264"/>
        <v>5000</v>
      </c>
      <c r="UMB49" s="363"/>
      <c r="UMC49" s="255">
        <f t="shared" si="7265"/>
        <v>5000</v>
      </c>
      <c r="UMD49" s="363"/>
      <c r="UME49" s="255">
        <f t="shared" si="7266"/>
        <v>5000</v>
      </c>
      <c r="UMF49" s="363"/>
      <c r="UMG49" s="255">
        <f t="shared" si="7267"/>
        <v>5000</v>
      </c>
      <c r="UMH49" s="363"/>
      <c r="UMI49" s="255">
        <f t="shared" si="7268"/>
        <v>5000</v>
      </c>
      <c r="UMJ49" s="363"/>
      <c r="UMK49" s="255">
        <f t="shared" si="7269"/>
        <v>5000</v>
      </c>
      <c r="UML49" s="363"/>
      <c r="UMM49" s="255">
        <f t="shared" si="7270"/>
        <v>5000</v>
      </c>
      <c r="UMN49" s="363"/>
      <c r="UMO49" s="255">
        <f t="shared" si="7271"/>
        <v>5000</v>
      </c>
      <c r="UMP49" s="363"/>
      <c r="UMQ49" s="255">
        <f t="shared" si="7272"/>
        <v>5000</v>
      </c>
      <c r="UMR49" s="363"/>
      <c r="UMS49" s="255">
        <f t="shared" si="7273"/>
        <v>5000</v>
      </c>
      <c r="UMT49" s="363"/>
      <c r="UMU49" s="255">
        <f t="shared" si="7274"/>
        <v>5000</v>
      </c>
      <c r="UMV49" s="363"/>
      <c r="UMW49" s="255">
        <f t="shared" si="7275"/>
        <v>5000</v>
      </c>
      <c r="UMX49" s="363"/>
      <c r="UMY49" s="255">
        <f t="shared" si="7276"/>
        <v>5000</v>
      </c>
      <c r="UMZ49" s="363"/>
      <c r="UNA49" s="255">
        <f t="shared" si="7277"/>
        <v>5000</v>
      </c>
      <c r="UNB49" s="363"/>
      <c r="UNC49" s="255">
        <f t="shared" si="7278"/>
        <v>5000</v>
      </c>
      <c r="UND49" s="363"/>
      <c r="UNE49" s="255">
        <f t="shared" si="7279"/>
        <v>5000</v>
      </c>
      <c r="UNF49" s="363"/>
      <c r="UNG49" s="255">
        <f t="shared" si="7280"/>
        <v>5000</v>
      </c>
      <c r="UNH49" s="363"/>
      <c r="UNI49" s="255">
        <f t="shared" si="7281"/>
        <v>5000</v>
      </c>
      <c r="UNJ49" s="363"/>
      <c r="UNK49" s="255">
        <f t="shared" si="7282"/>
        <v>5000</v>
      </c>
      <c r="UNL49" s="363"/>
      <c r="UNM49" s="255">
        <f t="shared" si="7283"/>
        <v>5000</v>
      </c>
      <c r="UNN49" s="363"/>
      <c r="UNO49" s="255">
        <f t="shared" si="7284"/>
        <v>5000</v>
      </c>
      <c r="UNP49" s="363"/>
      <c r="UNQ49" s="255">
        <f t="shared" si="7285"/>
        <v>5000</v>
      </c>
      <c r="UNR49" s="363"/>
      <c r="UNS49" s="255">
        <f t="shared" si="7286"/>
        <v>5000</v>
      </c>
      <c r="UNT49" s="363"/>
      <c r="UNU49" s="255">
        <f t="shared" si="7287"/>
        <v>5000</v>
      </c>
      <c r="UNV49" s="363"/>
      <c r="UNW49" s="255">
        <f t="shared" si="7288"/>
        <v>5000</v>
      </c>
      <c r="UNX49" s="363"/>
      <c r="UNY49" s="255">
        <f t="shared" si="7289"/>
        <v>5000</v>
      </c>
      <c r="UNZ49" s="363"/>
      <c r="UOA49" s="255">
        <f t="shared" si="7290"/>
        <v>5000</v>
      </c>
      <c r="UOB49" s="363"/>
      <c r="UOC49" s="255">
        <f t="shared" si="7291"/>
        <v>5000</v>
      </c>
      <c r="UOD49" s="363"/>
      <c r="UOE49" s="255">
        <f t="shared" si="7292"/>
        <v>5000</v>
      </c>
      <c r="UOF49" s="363"/>
      <c r="UOG49" s="255">
        <f t="shared" si="7293"/>
        <v>5000</v>
      </c>
      <c r="UOH49" s="363"/>
      <c r="UOI49" s="255">
        <f t="shared" si="7294"/>
        <v>5000</v>
      </c>
      <c r="UOJ49" s="363"/>
      <c r="UOK49" s="255">
        <f t="shared" si="7295"/>
        <v>5000</v>
      </c>
      <c r="UOL49" s="363"/>
      <c r="UOM49" s="255">
        <f t="shared" si="7296"/>
        <v>5000</v>
      </c>
      <c r="UON49" s="363"/>
      <c r="UOO49" s="255">
        <f t="shared" si="7297"/>
        <v>5000</v>
      </c>
      <c r="UOP49" s="363"/>
      <c r="UOQ49" s="255">
        <f t="shared" si="7298"/>
        <v>5000</v>
      </c>
      <c r="UOR49" s="363"/>
      <c r="UOS49" s="255">
        <f t="shared" si="7299"/>
        <v>5000</v>
      </c>
      <c r="UOT49" s="363"/>
      <c r="UOU49" s="255">
        <f t="shared" si="7300"/>
        <v>5000</v>
      </c>
      <c r="UOV49" s="363"/>
      <c r="UOW49" s="255">
        <f t="shared" si="7301"/>
        <v>5000</v>
      </c>
      <c r="UOX49" s="363"/>
      <c r="UOY49" s="255">
        <f t="shared" si="7302"/>
        <v>5000</v>
      </c>
      <c r="UOZ49" s="363"/>
      <c r="UPA49" s="255">
        <f t="shared" si="7303"/>
        <v>5000</v>
      </c>
      <c r="UPB49" s="363"/>
      <c r="UPC49" s="255">
        <f t="shared" si="7304"/>
        <v>5000</v>
      </c>
      <c r="UPD49" s="363"/>
      <c r="UPE49" s="255">
        <f t="shared" si="7305"/>
        <v>5000</v>
      </c>
      <c r="UPF49" s="363"/>
      <c r="UPG49" s="255">
        <f t="shared" si="7306"/>
        <v>5000</v>
      </c>
      <c r="UPH49" s="363"/>
      <c r="UPI49" s="255">
        <f t="shared" si="7307"/>
        <v>5000</v>
      </c>
      <c r="UPJ49" s="363"/>
      <c r="UPK49" s="255">
        <f t="shared" si="7308"/>
        <v>5000</v>
      </c>
      <c r="UPL49" s="363"/>
      <c r="UPM49" s="255">
        <f t="shared" si="7309"/>
        <v>5000</v>
      </c>
      <c r="UPN49" s="363"/>
      <c r="UPO49" s="255">
        <f t="shared" si="7310"/>
        <v>5000</v>
      </c>
      <c r="UPP49" s="363"/>
      <c r="UPQ49" s="255">
        <f t="shared" si="7311"/>
        <v>5000</v>
      </c>
      <c r="UPR49" s="363"/>
      <c r="UPS49" s="255">
        <f t="shared" si="7312"/>
        <v>5000</v>
      </c>
      <c r="UPT49" s="363"/>
      <c r="UPU49" s="255">
        <f t="shared" si="7313"/>
        <v>5000</v>
      </c>
      <c r="UPV49" s="363"/>
      <c r="UPW49" s="255">
        <f t="shared" si="7314"/>
        <v>5000</v>
      </c>
      <c r="UPX49" s="363"/>
      <c r="UPY49" s="255">
        <f t="shared" si="7315"/>
        <v>5000</v>
      </c>
      <c r="UPZ49" s="363"/>
      <c r="UQA49" s="255">
        <f t="shared" si="7316"/>
        <v>5000</v>
      </c>
      <c r="UQB49" s="363"/>
      <c r="UQC49" s="255">
        <f t="shared" si="7317"/>
        <v>5000</v>
      </c>
      <c r="UQD49" s="363"/>
      <c r="UQE49" s="255">
        <f t="shared" si="7318"/>
        <v>5000</v>
      </c>
      <c r="UQF49" s="363"/>
      <c r="UQG49" s="255">
        <f t="shared" si="7319"/>
        <v>5000</v>
      </c>
      <c r="UQH49" s="363"/>
      <c r="UQI49" s="255">
        <f t="shared" si="7320"/>
        <v>5000</v>
      </c>
      <c r="UQJ49" s="363"/>
      <c r="UQK49" s="255">
        <f t="shared" si="7321"/>
        <v>5000</v>
      </c>
      <c r="UQL49" s="363"/>
      <c r="UQM49" s="255">
        <f t="shared" si="7322"/>
        <v>5000</v>
      </c>
      <c r="UQN49" s="363"/>
      <c r="UQO49" s="255">
        <f t="shared" si="7323"/>
        <v>5000</v>
      </c>
      <c r="UQP49" s="363"/>
      <c r="UQQ49" s="255">
        <f t="shared" si="7324"/>
        <v>5000</v>
      </c>
      <c r="UQR49" s="363"/>
      <c r="UQS49" s="255">
        <f t="shared" si="7325"/>
        <v>5000</v>
      </c>
      <c r="UQT49" s="363"/>
      <c r="UQU49" s="255">
        <f t="shared" si="7326"/>
        <v>5000</v>
      </c>
      <c r="UQV49" s="363"/>
      <c r="UQW49" s="255">
        <f t="shared" si="7327"/>
        <v>5000</v>
      </c>
      <c r="UQX49" s="363"/>
      <c r="UQY49" s="255">
        <f t="shared" si="7328"/>
        <v>5000</v>
      </c>
      <c r="UQZ49" s="363"/>
      <c r="URA49" s="255">
        <f t="shared" si="7329"/>
        <v>5000</v>
      </c>
      <c r="URB49" s="363"/>
      <c r="URC49" s="255">
        <f t="shared" si="7330"/>
        <v>5000</v>
      </c>
      <c r="URD49" s="363"/>
      <c r="URE49" s="255">
        <f t="shared" si="7331"/>
        <v>5000</v>
      </c>
      <c r="URF49" s="363"/>
      <c r="URG49" s="255">
        <f t="shared" si="7332"/>
        <v>5000</v>
      </c>
      <c r="URH49" s="363"/>
      <c r="URI49" s="255">
        <f t="shared" si="7333"/>
        <v>5000</v>
      </c>
      <c r="URJ49" s="363"/>
      <c r="URK49" s="255">
        <f t="shared" si="7334"/>
        <v>5000</v>
      </c>
      <c r="URL49" s="363"/>
      <c r="URM49" s="255">
        <f t="shared" si="7335"/>
        <v>5000</v>
      </c>
      <c r="URN49" s="363"/>
      <c r="URO49" s="255">
        <f t="shared" si="7336"/>
        <v>5000</v>
      </c>
      <c r="URP49" s="363"/>
      <c r="URQ49" s="255">
        <f t="shared" si="7337"/>
        <v>5000</v>
      </c>
      <c r="URR49" s="363"/>
      <c r="URS49" s="255">
        <f t="shared" si="7338"/>
        <v>5000</v>
      </c>
      <c r="URT49" s="363"/>
      <c r="URU49" s="255">
        <f t="shared" si="7339"/>
        <v>5000</v>
      </c>
      <c r="URV49" s="363"/>
      <c r="URW49" s="255">
        <f t="shared" si="7340"/>
        <v>5000</v>
      </c>
      <c r="URX49" s="363"/>
      <c r="URY49" s="255">
        <f t="shared" si="7341"/>
        <v>5000</v>
      </c>
      <c r="URZ49" s="363"/>
      <c r="USA49" s="255">
        <f t="shared" si="7342"/>
        <v>5000</v>
      </c>
      <c r="USB49" s="363"/>
      <c r="USC49" s="255">
        <f t="shared" si="7343"/>
        <v>5000</v>
      </c>
      <c r="USD49" s="363"/>
      <c r="USE49" s="255">
        <f t="shared" si="7344"/>
        <v>5000</v>
      </c>
      <c r="USF49" s="363"/>
      <c r="USG49" s="255">
        <f t="shared" si="7345"/>
        <v>5000</v>
      </c>
      <c r="USH49" s="363"/>
      <c r="USI49" s="255">
        <f t="shared" si="7346"/>
        <v>5000</v>
      </c>
      <c r="USJ49" s="363"/>
      <c r="USK49" s="255">
        <f t="shared" si="7347"/>
        <v>5000</v>
      </c>
      <c r="USL49" s="363"/>
      <c r="USM49" s="255">
        <f t="shared" si="7348"/>
        <v>5000</v>
      </c>
      <c r="USN49" s="363"/>
      <c r="USO49" s="255">
        <f t="shared" si="7349"/>
        <v>5000</v>
      </c>
      <c r="USP49" s="363"/>
      <c r="USQ49" s="255">
        <f t="shared" si="7350"/>
        <v>5000</v>
      </c>
      <c r="USR49" s="363"/>
      <c r="USS49" s="255">
        <f t="shared" si="7351"/>
        <v>5000</v>
      </c>
      <c r="UST49" s="363"/>
      <c r="USU49" s="255">
        <f t="shared" si="7352"/>
        <v>5000</v>
      </c>
      <c r="USV49" s="363"/>
      <c r="USW49" s="255">
        <f t="shared" si="7353"/>
        <v>5000</v>
      </c>
      <c r="USX49" s="363"/>
      <c r="USY49" s="255">
        <f t="shared" si="7354"/>
        <v>5000</v>
      </c>
      <c r="USZ49" s="363"/>
      <c r="UTA49" s="255">
        <f t="shared" si="7355"/>
        <v>5000</v>
      </c>
      <c r="UTB49" s="363"/>
      <c r="UTC49" s="255">
        <f t="shared" si="7356"/>
        <v>5000</v>
      </c>
      <c r="UTD49" s="363"/>
      <c r="UTE49" s="255">
        <f t="shared" si="7357"/>
        <v>5000</v>
      </c>
      <c r="UTF49" s="363"/>
      <c r="UTG49" s="255">
        <f t="shared" si="7358"/>
        <v>5000</v>
      </c>
      <c r="UTH49" s="363"/>
      <c r="UTI49" s="255">
        <f t="shared" si="7359"/>
        <v>5000</v>
      </c>
      <c r="UTJ49" s="363"/>
      <c r="UTK49" s="255">
        <f t="shared" si="7360"/>
        <v>5000</v>
      </c>
      <c r="UTL49" s="363"/>
      <c r="UTM49" s="255">
        <f t="shared" si="7361"/>
        <v>5000</v>
      </c>
      <c r="UTN49" s="363"/>
      <c r="UTO49" s="255">
        <f t="shared" si="7362"/>
        <v>5000</v>
      </c>
      <c r="UTP49" s="363"/>
      <c r="UTQ49" s="255">
        <f t="shared" si="7363"/>
        <v>5000</v>
      </c>
      <c r="UTR49" s="363"/>
      <c r="UTS49" s="255">
        <f t="shared" si="7364"/>
        <v>5000</v>
      </c>
      <c r="UTT49" s="363"/>
      <c r="UTU49" s="255">
        <f t="shared" si="7365"/>
        <v>5000</v>
      </c>
      <c r="UTV49" s="363"/>
      <c r="UTW49" s="255">
        <f t="shared" si="7366"/>
        <v>5000</v>
      </c>
      <c r="UTX49" s="363"/>
      <c r="UTY49" s="255">
        <f t="shared" si="7367"/>
        <v>5000</v>
      </c>
      <c r="UTZ49" s="363"/>
      <c r="UUA49" s="255">
        <f t="shared" si="7368"/>
        <v>5000</v>
      </c>
      <c r="UUB49" s="363"/>
      <c r="UUC49" s="255">
        <f t="shared" si="7369"/>
        <v>5000</v>
      </c>
      <c r="UUD49" s="363"/>
      <c r="UUE49" s="255">
        <f t="shared" si="7370"/>
        <v>5000</v>
      </c>
      <c r="UUF49" s="363"/>
      <c r="UUG49" s="255">
        <f t="shared" si="7371"/>
        <v>5000</v>
      </c>
      <c r="UUH49" s="363"/>
      <c r="UUI49" s="255">
        <f t="shared" si="7372"/>
        <v>5000</v>
      </c>
      <c r="UUJ49" s="363"/>
      <c r="UUK49" s="255">
        <f t="shared" si="7373"/>
        <v>5000</v>
      </c>
      <c r="UUL49" s="363"/>
      <c r="UUM49" s="255">
        <f t="shared" si="7374"/>
        <v>5000</v>
      </c>
      <c r="UUN49" s="363"/>
      <c r="UUO49" s="255">
        <f t="shared" si="7375"/>
        <v>5000</v>
      </c>
      <c r="UUP49" s="363"/>
      <c r="UUQ49" s="255">
        <f t="shared" si="7376"/>
        <v>5000</v>
      </c>
      <c r="UUR49" s="363"/>
      <c r="UUS49" s="255">
        <f t="shared" si="7377"/>
        <v>5000</v>
      </c>
      <c r="UUT49" s="363"/>
      <c r="UUU49" s="255">
        <f t="shared" si="7378"/>
        <v>5000</v>
      </c>
      <c r="UUV49" s="363"/>
      <c r="UUW49" s="255">
        <f t="shared" si="7379"/>
        <v>5000</v>
      </c>
      <c r="UUX49" s="363"/>
      <c r="UUY49" s="255">
        <f t="shared" si="7380"/>
        <v>5000</v>
      </c>
      <c r="UUZ49" s="363"/>
      <c r="UVA49" s="255">
        <f t="shared" si="7381"/>
        <v>5000</v>
      </c>
      <c r="UVB49" s="363"/>
      <c r="UVC49" s="255">
        <f t="shared" si="7382"/>
        <v>5000</v>
      </c>
      <c r="UVD49" s="363"/>
      <c r="UVE49" s="255">
        <f t="shared" si="7383"/>
        <v>5000</v>
      </c>
      <c r="UVF49" s="363"/>
      <c r="UVG49" s="255">
        <f t="shared" si="7384"/>
        <v>5000</v>
      </c>
      <c r="UVH49" s="363"/>
      <c r="UVI49" s="255">
        <f t="shared" si="7385"/>
        <v>5000</v>
      </c>
      <c r="UVJ49" s="363"/>
      <c r="UVK49" s="255">
        <f t="shared" si="7386"/>
        <v>5000</v>
      </c>
      <c r="UVL49" s="363"/>
      <c r="UVM49" s="255">
        <f t="shared" si="7387"/>
        <v>5000</v>
      </c>
      <c r="UVN49" s="363"/>
      <c r="UVO49" s="255">
        <f t="shared" si="7388"/>
        <v>5000</v>
      </c>
      <c r="UVP49" s="363"/>
      <c r="UVQ49" s="255">
        <f t="shared" si="7389"/>
        <v>5000</v>
      </c>
      <c r="UVR49" s="363"/>
      <c r="UVS49" s="255">
        <f t="shared" si="7390"/>
        <v>5000</v>
      </c>
      <c r="UVT49" s="363"/>
      <c r="UVU49" s="255">
        <f t="shared" si="7391"/>
        <v>5000</v>
      </c>
      <c r="UVV49" s="363"/>
      <c r="UVW49" s="255">
        <f t="shared" si="7392"/>
        <v>5000</v>
      </c>
      <c r="UVX49" s="363"/>
      <c r="UVY49" s="255">
        <f t="shared" si="7393"/>
        <v>5000</v>
      </c>
      <c r="UVZ49" s="363"/>
      <c r="UWA49" s="255">
        <f t="shared" si="7394"/>
        <v>5000</v>
      </c>
      <c r="UWB49" s="363"/>
      <c r="UWC49" s="255">
        <f t="shared" si="7395"/>
        <v>5000</v>
      </c>
      <c r="UWD49" s="363"/>
      <c r="UWE49" s="255">
        <f t="shared" si="7396"/>
        <v>5000</v>
      </c>
      <c r="UWF49" s="363"/>
      <c r="UWG49" s="255">
        <f t="shared" si="7397"/>
        <v>5000</v>
      </c>
      <c r="UWH49" s="363"/>
      <c r="UWI49" s="255">
        <f t="shared" si="7398"/>
        <v>5000</v>
      </c>
      <c r="UWJ49" s="363"/>
      <c r="UWK49" s="255">
        <f t="shared" si="7399"/>
        <v>5000</v>
      </c>
      <c r="UWL49" s="363"/>
      <c r="UWM49" s="255">
        <f t="shared" si="7400"/>
        <v>5000</v>
      </c>
      <c r="UWN49" s="363"/>
      <c r="UWO49" s="255">
        <f t="shared" si="7401"/>
        <v>5000</v>
      </c>
      <c r="UWP49" s="363"/>
      <c r="UWQ49" s="255">
        <f t="shared" si="7402"/>
        <v>5000</v>
      </c>
      <c r="UWR49" s="363"/>
      <c r="UWS49" s="255">
        <f t="shared" si="7403"/>
        <v>5000</v>
      </c>
      <c r="UWT49" s="363"/>
      <c r="UWU49" s="255">
        <f t="shared" si="7404"/>
        <v>5000</v>
      </c>
      <c r="UWV49" s="363"/>
      <c r="UWW49" s="255">
        <f t="shared" si="7405"/>
        <v>5000</v>
      </c>
      <c r="UWX49" s="363"/>
      <c r="UWY49" s="255">
        <f t="shared" si="7406"/>
        <v>5000</v>
      </c>
      <c r="UWZ49" s="363"/>
      <c r="UXA49" s="255">
        <f t="shared" si="7407"/>
        <v>5000</v>
      </c>
      <c r="UXB49" s="363"/>
      <c r="UXC49" s="255">
        <f t="shared" si="7408"/>
        <v>5000</v>
      </c>
      <c r="UXD49" s="363"/>
      <c r="UXE49" s="255">
        <f t="shared" si="7409"/>
        <v>5000</v>
      </c>
      <c r="UXF49" s="363"/>
      <c r="UXG49" s="255">
        <f t="shared" si="7410"/>
        <v>5000</v>
      </c>
      <c r="UXH49" s="363"/>
      <c r="UXI49" s="255">
        <f t="shared" si="7411"/>
        <v>5000</v>
      </c>
      <c r="UXJ49" s="363"/>
      <c r="UXK49" s="255">
        <f t="shared" si="7412"/>
        <v>5000</v>
      </c>
      <c r="UXL49" s="363"/>
      <c r="UXM49" s="255">
        <f t="shared" si="7413"/>
        <v>5000</v>
      </c>
      <c r="UXN49" s="363"/>
      <c r="UXO49" s="255">
        <f t="shared" si="7414"/>
        <v>5000</v>
      </c>
      <c r="UXP49" s="363"/>
      <c r="UXQ49" s="255">
        <f t="shared" si="7415"/>
        <v>5000</v>
      </c>
      <c r="UXR49" s="363"/>
      <c r="UXS49" s="255">
        <f t="shared" si="7416"/>
        <v>5000</v>
      </c>
      <c r="UXT49" s="363"/>
      <c r="UXU49" s="255">
        <f t="shared" si="7417"/>
        <v>5000</v>
      </c>
      <c r="UXV49" s="363"/>
      <c r="UXW49" s="255">
        <f t="shared" si="7418"/>
        <v>5000</v>
      </c>
      <c r="UXX49" s="363"/>
      <c r="UXY49" s="255">
        <f t="shared" si="7419"/>
        <v>5000</v>
      </c>
      <c r="UXZ49" s="363"/>
      <c r="UYA49" s="255">
        <f t="shared" si="7420"/>
        <v>5000</v>
      </c>
      <c r="UYB49" s="363"/>
      <c r="UYC49" s="255">
        <f t="shared" si="7421"/>
        <v>5000</v>
      </c>
      <c r="UYD49" s="363"/>
      <c r="UYE49" s="255">
        <f t="shared" si="7422"/>
        <v>5000</v>
      </c>
      <c r="UYF49" s="363"/>
      <c r="UYG49" s="255">
        <f t="shared" si="7423"/>
        <v>5000</v>
      </c>
      <c r="UYH49" s="363"/>
      <c r="UYI49" s="255">
        <f t="shared" si="7424"/>
        <v>5000</v>
      </c>
      <c r="UYJ49" s="363"/>
      <c r="UYK49" s="255">
        <f t="shared" si="7425"/>
        <v>5000</v>
      </c>
      <c r="UYL49" s="363"/>
      <c r="UYM49" s="255">
        <f t="shared" si="7426"/>
        <v>5000</v>
      </c>
      <c r="UYN49" s="363"/>
      <c r="UYO49" s="255">
        <f t="shared" si="7427"/>
        <v>5000</v>
      </c>
      <c r="UYP49" s="363"/>
      <c r="UYQ49" s="255">
        <f t="shared" si="7428"/>
        <v>5000</v>
      </c>
      <c r="UYR49" s="363"/>
      <c r="UYS49" s="255">
        <f t="shared" si="7429"/>
        <v>5000</v>
      </c>
      <c r="UYT49" s="363"/>
      <c r="UYU49" s="255">
        <f t="shared" si="7430"/>
        <v>5000</v>
      </c>
      <c r="UYV49" s="363"/>
      <c r="UYW49" s="255">
        <f t="shared" si="7431"/>
        <v>5000</v>
      </c>
      <c r="UYX49" s="363"/>
      <c r="UYY49" s="255">
        <f t="shared" si="7432"/>
        <v>5000</v>
      </c>
      <c r="UYZ49" s="363"/>
      <c r="UZA49" s="255">
        <f t="shared" si="7433"/>
        <v>5000</v>
      </c>
      <c r="UZB49" s="363"/>
      <c r="UZC49" s="255">
        <f t="shared" si="7434"/>
        <v>5000</v>
      </c>
      <c r="UZD49" s="363"/>
      <c r="UZE49" s="255">
        <f t="shared" si="7435"/>
        <v>5000</v>
      </c>
      <c r="UZF49" s="363"/>
      <c r="UZG49" s="255">
        <f t="shared" si="7436"/>
        <v>5000</v>
      </c>
      <c r="UZH49" s="363"/>
      <c r="UZI49" s="255">
        <f t="shared" si="7437"/>
        <v>5000</v>
      </c>
      <c r="UZJ49" s="363"/>
      <c r="UZK49" s="255">
        <f t="shared" si="7438"/>
        <v>5000</v>
      </c>
      <c r="UZL49" s="363"/>
      <c r="UZM49" s="255">
        <f t="shared" si="7439"/>
        <v>5000</v>
      </c>
      <c r="UZN49" s="363"/>
      <c r="UZO49" s="255">
        <f t="shared" si="7440"/>
        <v>5000</v>
      </c>
      <c r="UZP49" s="363"/>
      <c r="UZQ49" s="255">
        <f t="shared" si="7441"/>
        <v>5000</v>
      </c>
      <c r="UZR49" s="363"/>
      <c r="UZS49" s="255">
        <f t="shared" si="7442"/>
        <v>5000</v>
      </c>
      <c r="UZT49" s="363"/>
      <c r="UZU49" s="255">
        <f t="shared" si="7443"/>
        <v>5000</v>
      </c>
      <c r="UZV49" s="363"/>
      <c r="UZW49" s="255">
        <f t="shared" si="7444"/>
        <v>5000</v>
      </c>
      <c r="UZX49" s="363"/>
      <c r="UZY49" s="255">
        <f t="shared" si="7445"/>
        <v>5000</v>
      </c>
      <c r="UZZ49" s="363"/>
      <c r="VAA49" s="255">
        <f t="shared" si="7446"/>
        <v>5000</v>
      </c>
      <c r="VAB49" s="363"/>
      <c r="VAC49" s="255">
        <f t="shared" si="7447"/>
        <v>5000</v>
      </c>
      <c r="VAD49" s="363"/>
      <c r="VAE49" s="255">
        <f t="shared" si="7448"/>
        <v>5000</v>
      </c>
      <c r="VAF49" s="363"/>
      <c r="VAG49" s="255">
        <f t="shared" si="7449"/>
        <v>5000</v>
      </c>
      <c r="VAH49" s="363"/>
      <c r="VAI49" s="255">
        <f t="shared" si="7450"/>
        <v>5000</v>
      </c>
      <c r="VAJ49" s="363"/>
      <c r="VAK49" s="255">
        <f t="shared" si="7451"/>
        <v>5000</v>
      </c>
      <c r="VAL49" s="363"/>
      <c r="VAM49" s="255">
        <f t="shared" si="7452"/>
        <v>5000</v>
      </c>
      <c r="VAN49" s="363"/>
      <c r="VAO49" s="255">
        <f t="shared" si="7453"/>
        <v>5000</v>
      </c>
      <c r="VAP49" s="363"/>
      <c r="VAQ49" s="255">
        <f t="shared" si="7454"/>
        <v>5000</v>
      </c>
      <c r="VAR49" s="363"/>
      <c r="VAS49" s="255">
        <f t="shared" si="7455"/>
        <v>5000</v>
      </c>
      <c r="VAT49" s="363"/>
      <c r="VAU49" s="255">
        <f t="shared" si="7456"/>
        <v>5000</v>
      </c>
      <c r="VAV49" s="363"/>
      <c r="VAW49" s="255">
        <f t="shared" si="7457"/>
        <v>5000</v>
      </c>
      <c r="VAX49" s="363"/>
      <c r="VAY49" s="255">
        <f t="shared" si="7458"/>
        <v>5000</v>
      </c>
      <c r="VAZ49" s="363"/>
      <c r="VBA49" s="255">
        <f t="shared" si="7459"/>
        <v>5000</v>
      </c>
      <c r="VBB49" s="363"/>
      <c r="VBC49" s="255">
        <f t="shared" si="7460"/>
        <v>5000</v>
      </c>
      <c r="VBD49" s="363"/>
      <c r="VBE49" s="255">
        <f t="shared" si="7461"/>
        <v>5000</v>
      </c>
      <c r="VBF49" s="363"/>
      <c r="VBG49" s="255">
        <f t="shared" si="7462"/>
        <v>5000</v>
      </c>
      <c r="VBH49" s="363"/>
      <c r="VBI49" s="255">
        <f t="shared" si="7463"/>
        <v>5000</v>
      </c>
      <c r="VBJ49" s="363"/>
      <c r="VBK49" s="255">
        <f t="shared" si="7464"/>
        <v>5000</v>
      </c>
      <c r="VBL49" s="363"/>
      <c r="VBM49" s="255">
        <f t="shared" si="7465"/>
        <v>5000</v>
      </c>
      <c r="VBN49" s="363"/>
      <c r="VBO49" s="255">
        <f t="shared" si="7466"/>
        <v>5000</v>
      </c>
      <c r="VBP49" s="363"/>
      <c r="VBQ49" s="255">
        <f t="shared" si="7467"/>
        <v>5000</v>
      </c>
      <c r="VBR49" s="363"/>
      <c r="VBS49" s="255">
        <f t="shared" si="7468"/>
        <v>5000</v>
      </c>
      <c r="VBT49" s="363"/>
      <c r="VBU49" s="255">
        <f t="shared" si="7469"/>
        <v>5000</v>
      </c>
      <c r="VBV49" s="363"/>
      <c r="VBW49" s="255">
        <f t="shared" si="7470"/>
        <v>5000</v>
      </c>
      <c r="VBX49" s="363"/>
      <c r="VBY49" s="255">
        <f t="shared" si="7471"/>
        <v>5000</v>
      </c>
      <c r="VBZ49" s="363"/>
      <c r="VCA49" s="255">
        <f t="shared" si="7472"/>
        <v>5000</v>
      </c>
      <c r="VCB49" s="363"/>
      <c r="VCC49" s="255">
        <f t="shared" si="7473"/>
        <v>5000</v>
      </c>
      <c r="VCD49" s="363"/>
      <c r="VCE49" s="255">
        <f t="shared" si="7474"/>
        <v>5000</v>
      </c>
      <c r="VCF49" s="363"/>
      <c r="VCG49" s="255">
        <f t="shared" si="7475"/>
        <v>5000</v>
      </c>
      <c r="VCH49" s="363"/>
      <c r="VCI49" s="255">
        <f t="shared" si="7476"/>
        <v>5000</v>
      </c>
      <c r="VCJ49" s="363"/>
      <c r="VCK49" s="255">
        <f t="shared" si="7477"/>
        <v>5000</v>
      </c>
      <c r="VCL49" s="363"/>
      <c r="VCM49" s="255">
        <f t="shared" si="7478"/>
        <v>5000</v>
      </c>
      <c r="VCN49" s="363"/>
      <c r="VCO49" s="255">
        <f t="shared" si="7479"/>
        <v>5000</v>
      </c>
      <c r="VCP49" s="363"/>
      <c r="VCQ49" s="255">
        <f t="shared" si="7480"/>
        <v>5000</v>
      </c>
      <c r="VCR49" s="363"/>
      <c r="VCS49" s="255">
        <f t="shared" si="7481"/>
        <v>5000</v>
      </c>
      <c r="VCT49" s="363"/>
      <c r="VCU49" s="255">
        <f t="shared" si="7482"/>
        <v>5000</v>
      </c>
      <c r="VCV49" s="363"/>
      <c r="VCW49" s="255">
        <f t="shared" si="7483"/>
        <v>5000</v>
      </c>
      <c r="VCX49" s="363"/>
      <c r="VCY49" s="255">
        <f t="shared" si="7484"/>
        <v>5000</v>
      </c>
      <c r="VCZ49" s="363"/>
      <c r="VDA49" s="255">
        <f t="shared" si="7485"/>
        <v>5000</v>
      </c>
      <c r="VDB49" s="363"/>
      <c r="VDC49" s="255">
        <f t="shared" si="7486"/>
        <v>5000</v>
      </c>
      <c r="VDD49" s="363"/>
      <c r="VDE49" s="255">
        <f t="shared" si="7487"/>
        <v>5000</v>
      </c>
      <c r="VDF49" s="363"/>
      <c r="VDG49" s="255">
        <f t="shared" si="7488"/>
        <v>5000</v>
      </c>
      <c r="VDH49" s="363"/>
      <c r="VDI49" s="255">
        <f t="shared" si="7489"/>
        <v>5000</v>
      </c>
      <c r="VDJ49" s="363"/>
      <c r="VDK49" s="255">
        <f t="shared" si="7490"/>
        <v>5000</v>
      </c>
      <c r="VDL49" s="363"/>
      <c r="VDM49" s="255">
        <f t="shared" si="7491"/>
        <v>5000</v>
      </c>
      <c r="VDN49" s="363"/>
      <c r="VDO49" s="255">
        <f t="shared" si="7492"/>
        <v>5000</v>
      </c>
      <c r="VDP49" s="363"/>
      <c r="VDQ49" s="255">
        <f t="shared" si="7493"/>
        <v>5000</v>
      </c>
      <c r="VDR49" s="363"/>
      <c r="VDS49" s="255">
        <f t="shared" si="7494"/>
        <v>5000</v>
      </c>
      <c r="VDT49" s="363"/>
      <c r="VDU49" s="255">
        <f t="shared" si="7495"/>
        <v>5000</v>
      </c>
      <c r="VDV49" s="363"/>
      <c r="VDW49" s="255">
        <f t="shared" si="7496"/>
        <v>5000</v>
      </c>
      <c r="VDX49" s="363"/>
      <c r="VDY49" s="255">
        <f t="shared" si="7497"/>
        <v>5000</v>
      </c>
      <c r="VDZ49" s="363"/>
      <c r="VEA49" s="255">
        <f t="shared" si="7498"/>
        <v>5000</v>
      </c>
      <c r="VEB49" s="363"/>
      <c r="VEC49" s="255">
        <f t="shared" si="7499"/>
        <v>5000</v>
      </c>
      <c r="VED49" s="363"/>
      <c r="VEE49" s="255">
        <f t="shared" si="7500"/>
        <v>5000</v>
      </c>
      <c r="VEF49" s="363"/>
      <c r="VEG49" s="255">
        <f t="shared" si="7501"/>
        <v>5000</v>
      </c>
      <c r="VEH49" s="363"/>
      <c r="VEI49" s="255">
        <f t="shared" si="7502"/>
        <v>5000</v>
      </c>
      <c r="VEJ49" s="363"/>
      <c r="VEK49" s="255">
        <f t="shared" si="7503"/>
        <v>5000</v>
      </c>
      <c r="VEL49" s="363"/>
      <c r="VEM49" s="255">
        <f t="shared" si="7504"/>
        <v>5000</v>
      </c>
      <c r="VEN49" s="363"/>
      <c r="VEO49" s="255">
        <f t="shared" si="7505"/>
        <v>5000</v>
      </c>
      <c r="VEP49" s="363"/>
      <c r="VEQ49" s="255">
        <f t="shared" si="7506"/>
        <v>5000</v>
      </c>
      <c r="VER49" s="363"/>
      <c r="VES49" s="255">
        <f t="shared" si="7507"/>
        <v>5000</v>
      </c>
      <c r="VET49" s="363"/>
      <c r="VEU49" s="255">
        <f t="shared" si="7508"/>
        <v>5000</v>
      </c>
      <c r="VEV49" s="363"/>
      <c r="VEW49" s="255">
        <f t="shared" si="7509"/>
        <v>5000</v>
      </c>
      <c r="VEX49" s="363"/>
      <c r="VEY49" s="255">
        <f t="shared" si="7510"/>
        <v>5000</v>
      </c>
      <c r="VEZ49" s="363"/>
      <c r="VFA49" s="255">
        <f t="shared" si="7511"/>
        <v>5000</v>
      </c>
      <c r="VFB49" s="363"/>
      <c r="VFC49" s="255">
        <f t="shared" si="7512"/>
        <v>5000</v>
      </c>
      <c r="VFD49" s="363"/>
      <c r="VFE49" s="255">
        <f t="shared" si="7513"/>
        <v>5000</v>
      </c>
      <c r="VFF49" s="363"/>
      <c r="VFG49" s="255">
        <f t="shared" si="7514"/>
        <v>5000</v>
      </c>
      <c r="VFH49" s="363"/>
      <c r="VFI49" s="255">
        <f t="shared" si="7515"/>
        <v>5000</v>
      </c>
      <c r="VFJ49" s="363"/>
      <c r="VFK49" s="255">
        <f t="shared" si="7516"/>
        <v>5000</v>
      </c>
      <c r="VFL49" s="363"/>
      <c r="VFM49" s="255">
        <f t="shared" si="7517"/>
        <v>5000</v>
      </c>
      <c r="VFN49" s="363"/>
      <c r="VFO49" s="255">
        <f t="shared" si="7518"/>
        <v>5000</v>
      </c>
      <c r="VFP49" s="363"/>
      <c r="VFQ49" s="255">
        <f t="shared" si="7519"/>
        <v>5000</v>
      </c>
      <c r="VFR49" s="363"/>
      <c r="VFS49" s="255">
        <f t="shared" si="7520"/>
        <v>5000</v>
      </c>
      <c r="VFT49" s="363"/>
      <c r="VFU49" s="255">
        <f t="shared" si="7521"/>
        <v>5000</v>
      </c>
      <c r="VFV49" s="363"/>
      <c r="VFW49" s="255">
        <f t="shared" si="7522"/>
        <v>5000</v>
      </c>
      <c r="VFX49" s="363"/>
      <c r="VFY49" s="255">
        <f t="shared" si="7523"/>
        <v>5000</v>
      </c>
      <c r="VFZ49" s="363"/>
      <c r="VGA49" s="255">
        <f t="shared" si="7524"/>
        <v>5000</v>
      </c>
      <c r="VGB49" s="363"/>
      <c r="VGC49" s="255">
        <f t="shared" si="7525"/>
        <v>5000</v>
      </c>
      <c r="VGD49" s="363"/>
      <c r="VGE49" s="255">
        <f t="shared" si="7526"/>
        <v>5000</v>
      </c>
      <c r="VGF49" s="363"/>
      <c r="VGG49" s="255">
        <f t="shared" si="7527"/>
        <v>5000</v>
      </c>
      <c r="VGH49" s="363"/>
      <c r="VGI49" s="255">
        <f t="shared" si="7528"/>
        <v>5000</v>
      </c>
      <c r="VGJ49" s="363"/>
      <c r="VGK49" s="255">
        <f t="shared" si="7529"/>
        <v>5000</v>
      </c>
      <c r="VGL49" s="363"/>
      <c r="VGM49" s="255">
        <f t="shared" si="7530"/>
        <v>5000</v>
      </c>
      <c r="VGN49" s="363"/>
      <c r="VGO49" s="255">
        <f t="shared" si="7531"/>
        <v>5000</v>
      </c>
      <c r="VGP49" s="363"/>
      <c r="VGQ49" s="255">
        <f t="shared" si="7532"/>
        <v>5000</v>
      </c>
      <c r="VGR49" s="363"/>
      <c r="VGS49" s="255">
        <f t="shared" si="7533"/>
        <v>5000</v>
      </c>
      <c r="VGT49" s="363"/>
      <c r="VGU49" s="255">
        <f t="shared" si="7534"/>
        <v>5000</v>
      </c>
      <c r="VGV49" s="363"/>
      <c r="VGW49" s="255">
        <f t="shared" si="7535"/>
        <v>5000</v>
      </c>
      <c r="VGX49" s="363"/>
      <c r="VGY49" s="255">
        <f t="shared" si="7536"/>
        <v>5000</v>
      </c>
      <c r="VGZ49" s="363"/>
      <c r="VHA49" s="255">
        <f t="shared" si="7537"/>
        <v>5000</v>
      </c>
      <c r="VHB49" s="363"/>
      <c r="VHC49" s="255">
        <f t="shared" si="7538"/>
        <v>5000</v>
      </c>
      <c r="VHD49" s="363"/>
      <c r="VHE49" s="255">
        <f t="shared" si="7539"/>
        <v>5000</v>
      </c>
      <c r="VHF49" s="363"/>
      <c r="VHG49" s="255">
        <f t="shared" si="7540"/>
        <v>5000</v>
      </c>
      <c r="VHH49" s="363"/>
      <c r="VHI49" s="255">
        <f t="shared" si="7541"/>
        <v>5000</v>
      </c>
      <c r="VHJ49" s="363"/>
      <c r="VHK49" s="255">
        <f t="shared" si="7542"/>
        <v>5000</v>
      </c>
      <c r="VHL49" s="363"/>
      <c r="VHM49" s="255">
        <f t="shared" si="7543"/>
        <v>5000</v>
      </c>
      <c r="VHN49" s="363"/>
      <c r="VHO49" s="255">
        <f t="shared" si="7544"/>
        <v>5000</v>
      </c>
      <c r="VHP49" s="363"/>
      <c r="VHQ49" s="255">
        <f t="shared" si="7545"/>
        <v>5000</v>
      </c>
      <c r="VHR49" s="363"/>
      <c r="VHS49" s="255">
        <f t="shared" si="7546"/>
        <v>5000</v>
      </c>
      <c r="VHT49" s="363"/>
      <c r="VHU49" s="255">
        <f t="shared" si="7547"/>
        <v>5000</v>
      </c>
      <c r="VHV49" s="363"/>
      <c r="VHW49" s="255">
        <f t="shared" si="7548"/>
        <v>5000</v>
      </c>
      <c r="VHX49" s="363"/>
      <c r="VHY49" s="255">
        <f t="shared" si="7549"/>
        <v>5000</v>
      </c>
      <c r="VHZ49" s="363"/>
      <c r="VIA49" s="255">
        <f t="shared" si="7550"/>
        <v>5000</v>
      </c>
      <c r="VIB49" s="363"/>
      <c r="VIC49" s="255">
        <f t="shared" si="7551"/>
        <v>5000</v>
      </c>
      <c r="VID49" s="363"/>
      <c r="VIE49" s="255">
        <f t="shared" si="7552"/>
        <v>5000</v>
      </c>
      <c r="VIF49" s="363"/>
      <c r="VIG49" s="255">
        <f t="shared" si="7553"/>
        <v>5000</v>
      </c>
      <c r="VIH49" s="363"/>
      <c r="VII49" s="255">
        <f t="shared" si="7554"/>
        <v>5000</v>
      </c>
      <c r="VIJ49" s="363"/>
      <c r="VIK49" s="255">
        <f t="shared" si="7555"/>
        <v>5000</v>
      </c>
      <c r="VIL49" s="363"/>
      <c r="VIM49" s="255">
        <f t="shared" si="7556"/>
        <v>5000</v>
      </c>
      <c r="VIN49" s="363"/>
      <c r="VIO49" s="255">
        <f t="shared" si="7557"/>
        <v>5000</v>
      </c>
      <c r="VIP49" s="363"/>
      <c r="VIQ49" s="255">
        <f t="shared" si="7558"/>
        <v>5000</v>
      </c>
      <c r="VIR49" s="363"/>
      <c r="VIS49" s="255">
        <f t="shared" si="7559"/>
        <v>5000</v>
      </c>
      <c r="VIT49" s="363"/>
      <c r="VIU49" s="255">
        <f t="shared" si="7560"/>
        <v>5000</v>
      </c>
      <c r="VIV49" s="363"/>
      <c r="VIW49" s="255">
        <f t="shared" si="7561"/>
        <v>5000</v>
      </c>
      <c r="VIX49" s="363"/>
      <c r="VIY49" s="255">
        <f t="shared" si="7562"/>
        <v>5000</v>
      </c>
      <c r="VIZ49" s="363"/>
      <c r="VJA49" s="255">
        <f t="shared" si="7563"/>
        <v>5000</v>
      </c>
      <c r="VJB49" s="363"/>
      <c r="VJC49" s="255">
        <f t="shared" si="7564"/>
        <v>5000</v>
      </c>
      <c r="VJD49" s="363"/>
      <c r="VJE49" s="255">
        <f t="shared" si="7565"/>
        <v>5000</v>
      </c>
      <c r="VJF49" s="363"/>
      <c r="VJG49" s="255">
        <f t="shared" si="7566"/>
        <v>5000</v>
      </c>
      <c r="VJH49" s="363"/>
      <c r="VJI49" s="255">
        <f t="shared" si="7567"/>
        <v>5000</v>
      </c>
      <c r="VJJ49" s="363"/>
      <c r="VJK49" s="255">
        <f t="shared" si="7568"/>
        <v>5000</v>
      </c>
      <c r="VJL49" s="363"/>
      <c r="VJM49" s="255">
        <f t="shared" si="7569"/>
        <v>5000</v>
      </c>
      <c r="VJN49" s="363"/>
      <c r="VJO49" s="255">
        <f t="shared" si="7570"/>
        <v>5000</v>
      </c>
      <c r="VJP49" s="363"/>
      <c r="VJQ49" s="255">
        <f t="shared" si="7571"/>
        <v>5000</v>
      </c>
      <c r="VJR49" s="363"/>
      <c r="VJS49" s="255">
        <f t="shared" si="7572"/>
        <v>5000</v>
      </c>
      <c r="VJT49" s="363"/>
      <c r="VJU49" s="255">
        <f t="shared" si="7573"/>
        <v>5000</v>
      </c>
      <c r="VJV49" s="363"/>
      <c r="VJW49" s="255">
        <f t="shared" si="7574"/>
        <v>5000</v>
      </c>
      <c r="VJX49" s="363"/>
      <c r="VJY49" s="255">
        <f t="shared" si="7575"/>
        <v>5000</v>
      </c>
      <c r="VJZ49" s="363"/>
      <c r="VKA49" s="255">
        <f t="shared" si="7576"/>
        <v>5000</v>
      </c>
      <c r="VKB49" s="363"/>
      <c r="VKC49" s="255">
        <f t="shared" si="7577"/>
        <v>5000</v>
      </c>
      <c r="VKD49" s="363"/>
      <c r="VKE49" s="255">
        <f t="shared" si="7578"/>
        <v>5000</v>
      </c>
      <c r="VKF49" s="363"/>
      <c r="VKG49" s="255">
        <f t="shared" si="7579"/>
        <v>5000</v>
      </c>
      <c r="VKH49" s="363"/>
      <c r="VKI49" s="255">
        <f t="shared" si="7580"/>
        <v>5000</v>
      </c>
      <c r="VKJ49" s="363"/>
      <c r="VKK49" s="255">
        <f t="shared" si="7581"/>
        <v>5000</v>
      </c>
      <c r="VKL49" s="363"/>
      <c r="VKM49" s="255">
        <f t="shared" si="7582"/>
        <v>5000</v>
      </c>
      <c r="VKN49" s="363"/>
      <c r="VKO49" s="255">
        <f t="shared" si="7583"/>
        <v>5000</v>
      </c>
      <c r="VKP49" s="363"/>
      <c r="VKQ49" s="255">
        <f t="shared" si="7584"/>
        <v>5000</v>
      </c>
      <c r="VKR49" s="363"/>
      <c r="VKS49" s="255">
        <f t="shared" si="7585"/>
        <v>5000</v>
      </c>
      <c r="VKT49" s="363"/>
      <c r="VKU49" s="255">
        <f t="shared" si="7586"/>
        <v>5000</v>
      </c>
      <c r="VKV49" s="363"/>
      <c r="VKW49" s="255">
        <f t="shared" si="7587"/>
        <v>5000</v>
      </c>
      <c r="VKX49" s="363"/>
      <c r="VKY49" s="255">
        <f t="shared" si="7588"/>
        <v>5000</v>
      </c>
      <c r="VKZ49" s="363"/>
      <c r="VLA49" s="255">
        <f t="shared" si="7589"/>
        <v>5000</v>
      </c>
      <c r="VLB49" s="363"/>
      <c r="VLC49" s="255">
        <f t="shared" si="7590"/>
        <v>5000</v>
      </c>
      <c r="VLD49" s="363"/>
      <c r="VLE49" s="255">
        <f t="shared" si="7591"/>
        <v>5000</v>
      </c>
      <c r="VLF49" s="363"/>
      <c r="VLG49" s="255">
        <f t="shared" si="7592"/>
        <v>5000</v>
      </c>
      <c r="VLH49" s="363"/>
      <c r="VLI49" s="255">
        <f t="shared" si="7593"/>
        <v>5000</v>
      </c>
      <c r="VLJ49" s="363"/>
      <c r="VLK49" s="255">
        <f t="shared" si="7594"/>
        <v>5000</v>
      </c>
      <c r="VLL49" s="363"/>
      <c r="VLM49" s="255">
        <f t="shared" si="7595"/>
        <v>5000</v>
      </c>
      <c r="VLN49" s="363"/>
      <c r="VLO49" s="255">
        <f t="shared" si="7596"/>
        <v>5000</v>
      </c>
      <c r="VLP49" s="363"/>
      <c r="VLQ49" s="255">
        <f t="shared" si="7597"/>
        <v>5000</v>
      </c>
      <c r="VLR49" s="363"/>
      <c r="VLS49" s="255">
        <f t="shared" si="7598"/>
        <v>5000</v>
      </c>
      <c r="VLT49" s="363"/>
      <c r="VLU49" s="255">
        <f t="shared" si="7599"/>
        <v>5000</v>
      </c>
      <c r="VLV49" s="363"/>
      <c r="VLW49" s="255">
        <f t="shared" si="7600"/>
        <v>5000</v>
      </c>
      <c r="VLX49" s="363"/>
      <c r="VLY49" s="255">
        <f t="shared" si="7601"/>
        <v>5000</v>
      </c>
      <c r="VLZ49" s="363"/>
      <c r="VMA49" s="255">
        <f t="shared" si="7602"/>
        <v>5000</v>
      </c>
      <c r="VMB49" s="363"/>
      <c r="VMC49" s="255">
        <f t="shared" si="7603"/>
        <v>5000</v>
      </c>
      <c r="VMD49" s="363"/>
      <c r="VME49" s="255">
        <f t="shared" si="7604"/>
        <v>5000</v>
      </c>
      <c r="VMF49" s="363"/>
      <c r="VMG49" s="255">
        <f t="shared" si="7605"/>
        <v>5000</v>
      </c>
      <c r="VMH49" s="363"/>
      <c r="VMI49" s="255">
        <f t="shared" si="7606"/>
        <v>5000</v>
      </c>
      <c r="VMJ49" s="363"/>
      <c r="VMK49" s="255">
        <f t="shared" si="7607"/>
        <v>5000</v>
      </c>
      <c r="VML49" s="363"/>
      <c r="VMM49" s="255">
        <f t="shared" si="7608"/>
        <v>5000</v>
      </c>
      <c r="VMN49" s="363"/>
      <c r="VMO49" s="255">
        <f t="shared" si="7609"/>
        <v>5000</v>
      </c>
      <c r="VMP49" s="363"/>
      <c r="VMQ49" s="255">
        <f t="shared" si="7610"/>
        <v>5000</v>
      </c>
      <c r="VMR49" s="363"/>
      <c r="VMS49" s="255">
        <f t="shared" si="7611"/>
        <v>5000</v>
      </c>
      <c r="VMT49" s="363"/>
      <c r="VMU49" s="255">
        <f t="shared" si="7612"/>
        <v>5000</v>
      </c>
      <c r="VMV49" s="363"/>
      <c r="VMW49" s="255">
        <f t="shared" si="7613"/>
        <v>5000</v>
      </c>
      <c r="VMX49" s="363"/>
      <c r="VMY49" s="255">
        <f t="shared" si="7614"/>
        <v>5000</v>
      </c>
      <c r="VMZ49" s="363"/>
      <c r="VNA49" s="255">
        <f t="shared" si="7615"/>
        <v>5000</v>
      </c>
      <c r="VNB49" s="363"/>
      <c r="VNC49" s="255">
        <f t="shared" si="7616"/>
        <v>5000</v>
      </c>
      <c r="VND49" s="363"/>
      <c r="VNE49" s="255">
        <f t="shared" si="7617"/>
        <v>5000</v>
      </c>
      <c r="VNF49" s="363"/>
      <c r="VNG49" s="255">
        <f t="shared" si="7618"/>
        <v>5000</v>
      </c>
      <c r="VNH49" s="363"/>
      <c r="VNI49" s="255">
        <f t="shared" si="7619"/>
        <v>5000</v>
      </c>
      <c r="VNJ49" s="363"/>
      <c r="VNK49" s="255">
        <f t="shared" si="7620"/>
        <v>5000</v>
      </c>
      <c r="VNL49" s="363"/>
      <c r="VNM49" s="255">
        <f t="shared" si="7621"/>
        <v>5000</v>
      </c>
      <c r="VNN49" s="363"/>
      <c r="VNO49" s="255">
        <f t="shared" si="7622"/>
        <v>5000</v>
      </c>
      <c r="VNP49" s="363"/>
      <c r="VNQ49" s="255">
        <f t="shared" si="7623"/>
        <v>5000</v>
      </c>
      <c r="VNR49" s="363"/>
      <c r="VNS49" s="255">
        <f t="shared" si="7624"/>
        <v>5000</v>
      </c>
      <c r="VNT49" s="363"/>
      <c r="VNU49" s="255">
        <f t="shared" si="7625"/>
        <v>5000</v>
      </c>
      <c r="VNV49" s="363"/>
      <c r="VNW49" s="255">
        <f t="shared" si="7626"/>
        <v>5000</v>
      </c>
      <c r="VNX49" s="363"/>
      <c r="VNY49" s="255">
        <f t="shared" si="7627"/>
        <v>5000</v>
      </c>
      <c r="VNZ49" s="363"/>
      <c r="VOA49" s="255">
        <f t="shared" si="7628"/>
        <v>5000</v>
      </c>
      <c r="VOB49" s="363"/>
      <c r="VOC49" s="255">
        <f t="shared" si="7629"/>
        <v>5000</v>
      </c>
      <c r="VOD49" s="363"/>
      <c r="VOE49" s="255">
        <f t="shared" si="7630"/>
        <v>5000</v>
      </c>
      <c r="VOF49" s="363"/>
      <c r="VOG49" s="255">
        <f t="shared" si="7631"/>
        <v>5000</v>
      </c>
      <c r="VOH49" s="363"/>
      <c r="VOI49" s="255">
        <f t="shared" si="7632"/>
        <v>5000</v>
      </c>
      <c r="VOJ49" s="363"/>
      <c r="VOK49" s="255">
        <f t="shared" si="7633"/>
        <v>5000</v>
      </c>
      <c r="VOL49" s="363"/>
      <c r="VOM49" s="255">
        <f t="shared" si="7634"/>
        <v>5000</v>
      </c>
      <c r="VON49" s="363"/>
      <c r="VOO49" s="255">
        <f t="shared" si="7635"/>
        <v>5000</v>
      </c>
      <c r="VOP49" s="363"/>
      <c r="VOQ49" s="255">
        <f t="shared" si="7636"/>
        <v>5000</v>
      </c>
      <c r="VOR49" s="363"/>
      <c r="VOS49" s="255">
        <f t="shared" si="7637"/>
        <v>5000</v>
      </c>
      <c r="VOT49" s="363"/>
      <c r="VOU49" s="255">
        <f t="shared" si="7638"/>
        <v>5000</v>
      </c>
      <c r="VOV49" s="363"/>
      <c r="VOW49" s="255">
        <f t="shared" si="7639"/>
        <v>5000</v>
      </c>
      <c r="VOX49" s="363"/>
      <c r="VOY49" s="255">
        <f t="shared" si="7640"/>
        <v>5000</v>
      </c>
      <c r="VOZ49" s="363"/>
      <c r="VPA49" s="255">
        <f t="shared" si="7641"/>
        <v>5000</v>
      </c>
      <c r="VPB49" s="363"/>
      <c r="VPC49" s="255">
        <f t="shared" si="7642"/>
        <v>5000</v>
      </c>
      <c r="VPD49" s="363"/>
      <c r="VPE49" s="255">
        <f t="shared" si="7643"/>
        <v>5000</v>
      </c>
      <c r="VPF49" s="363"/>
      <c r="VPG49" s="255">
        <f t="shared" si="7644"/>
        <v>5000</v>
      </c>
      <c r="VPH49" s="363"/>
      <c r="VPI49" s="255">
        <f t="shared" si="7645"/>
        <v>5000</v>
      </c>
      <c r="VPJ49" s="363"/>
      <c r="VPK49" s="255">
        <f t="shared" si="7646"/>
        <v>5000</v>
      </c>
      <c r="VPL49" s="363"/>
      <c r="VPM49" s="255">
        <f t="shared" si="7647"/>
        <v>5000</v>
      </c>
      <c r="VPN49" s="363"/>
      <c r="VPO49" s="255">
        <f t="shared" si="7648"/>
        <v>5000</v>
      </c>
      <c r="VPP49" s="363"/>
      <c r="VPQ49" s="255">
        <f t="shared" si="7649"/>
        <v>5000</v>
      </c>
      <c r="VPR49" s="363"/>
      <c r="VPS49" s="255">
        <f t="shared" si="7650"/>
        <v>5000</v>
      </c>
      <c r="VPT49" s="363"/>
      <c r="VPU49" s="255">
        <f t="shared" si="7651"/>
        <v>5000</v>
      </c>
      <c r="VPV49" s="363"/>
      <c r="VPW49" s="255">
        <f t="shared" si="7652"/>
        <v>5000</v>
      </c>
      <c r="VPX49" s="363"/>
      <c r="VPY49" s="255">
        <f t="shared" si="7653"/>
        <v>5000</v>
      </c>
      <c r="VPZ49" s="363"/>
      <c r="VQA49" s="255">
        <f t="shared" si="7654"/>
        <v>5000</v>
      </c>
      <c r="VQB49" s="363"/>
      <c r="VQC49" s="255">
        <f t="shared" si="7655"/>
        <v>5000</v>
      </c>
      <c r="VQD49" s="363"/>
      <c r="VQE49" s="255">
        <f t="shared" si="7656"/>
        <v>5000</v>
      </c>
      <c r="VQF49" s="363"/>
      <c r="VQG49" s="255">
        <f t="shared" si="7657"/>
        <v>5000</v>
      </c>
      <c r="VQH49" s="363"/>
      <c r="VQI49" s="255">
        <f t="shared" si="7658"/>
        <v>5000</v>
      </c>
      <c r="VQJ49" s="363"/>
      <c r="VQK49" s="255">
        <f t="shared" si="7659"/>
        <v>5000</v>
      </c>
      <c r="VQL49" s="363"/>
      <c r="VQM49" s="255">
        <f t="shared" si="7660"/>
        <v>5000</v>
      </c>
      <c r="VQN49" s="363"/>
      <c r="VQO49" s="255">
        <f t="shared" si="7661"/>
        <v>5000</v>
      </c>
      <c r="VQP49" s="363"/>
      <c r="VQQ49" s="255">
        <f t="shared" si="7662"/>
        <v>5000</v>
      </c>
      <c r="VQR49" s="363"/>
      <c r="VQS49" s="255">
        <f t="shared" si="7663"/>
        <v>5000</v>
      </c>
      <c r="VQT49" s="363"/>
      <c r="VQU49" s="255">
        <f t="shared" si="7664"/>
        <v>5000</v>
      </c>
      <c r="VQV49" s="363"/>
      <c r="VQW49" s="255">
        <f t="shared" si="7665"/>
        <v>5000</v>
      </c>
      <c r="VQX49" s="363"/>
      <c r="VQY49" s="255">
        <f t="shared" si="7666"/>
        <v>5000</v>
      </c>
      <c r="VQZ49" s="363"/>
      <c r="VRA49" s="255">
        <f t="shared" si="7667"/>
        <v>5000</v>
      </c>
      <c r="VRB49" s="363"/>
      <c r="VRC49" s="255">
        <f t="shared" si="7668"/>
        <v>5000</v>
      </c>
      <c r="VRD49" s="363"/>
      <c r="VRE49" s="255">
        <f t="shared" si="7669"/>
        <v>5000</v>
      </c>
      <c r="VRF49" s="363"/>
      <c r="VRG49" s="255">
        <f t="shared" si="7670"/>
        <v>5000</v>
      </c>
      <c r="VRH49" s="363"/>
      <c r="VRI49" s="255">
        <f t="shared" si="7671"/>
        <v>5000</v>
      </c>
      <c r="VRJ49" s="363"/>
      <c r="VRK49" s="255">
        <f t="shared" si="7672"/>
        <v>5000</v>
      </c>
      <c r="VRL49" s="363"/>
      <c r="VRM49" s="255">
        <f t="shared" si="7673"/>
        <v>5000</v>
      </c>
      <c r="VRN49" s="363"/>
      <c r="VRO49" s="255">
        <f t="shared" si="7674"/>
        <v>5000</v>
      </c>
      <c r="VRP49" s="363"/>
      <c r="VRQ49" s="255">
        <f t="shared" si="7675"/>
        <v>5000</v>
      </c>
      <c r="VRR49" s="363"/>
      <c r="VRS49" s="255">
        <f t="shared" si="7676"/>
        <v>5000</v>
      </c>
      <c r="VRT49" s="363"/>
      <c r="VRU49" s="255">
        <f t="shared" si="7677"/>
        <v>5000</v>
      </c>
      <c r="VRV49" s="363"/>
      <c r="VRW49" s="255">
        <f t="shared" si="7678"/>
        <v>5000</v>
      </c>
      <c r="VRX49" s="363"/>
      <c r="VRY49" s="255">
        <f t="shared" si="7679"/>
        <v>5000</v>
      </c>
      <c r="VRZ49" s="363"/>
      <c r="VSA49" s="255">
        <f t="shared" si="7680"/>
        <v>5000</v>
      </c>
      <c r="VSB49" s="363"/>
      <c r="VSC49" s="255">
        <f t="shared" si="7681"/>
        <v>5000</v>
      </c>
      <c r="VSD49" s="363"/>
      <c r="VSE49" s="255">
        <f t="shared" si="7682"/>
        <v>5000</v>
      </c>
      <c r="VSF49" s="363"/>
      <c r="VSG49" s="255">
        <f t="shared" si="7683"/>
        <v>5000</v>
      </c>
      <c r="VSH49" s="363"/>
      <c r="VSI49" s="255">
        <f t="shared" si="7684"/>
        <v>5000</v>
      </c>
      <c r="VSJ49" s="363"/>
      <c r="VSK49" s="255">
        <f t="shared" si="7685"/>
        <v>5000</v>
      </c>
      <c r="VSL49" s="363"/>
      <c r="VSM49" s="255">
        <f t="shared" si="7686"/>
        <v>5000</v>
      </c>
      <c r="VSN49" s="363"/>
      <c r="VSO49" s="255">
        <f t="shared" si="7687"/>
        <v>5000</v>
      </c>
      <c r="VSP49" s="363"/>
      <c r="VSQ49" s="255">
        <f t="shared" si="7688"/>
        <v>5000</v>
      </c>
      <c r="VSR49" s="363"/>
      <c r="VSS49" s="255">
        <f t="shared" si="7689"/>
        <v>5000</v>
      </c>
      <c r="VST49" s="363"/>
      <c r="VSU49" s="255">
        <f t="shared" si="7690"/>
        <v>5000</v>
      </c>
      <c r="VSV49" s="363"/>
      <c r="VSW49" s="255">
        <f t="shared" si="7691"/>
        <v>5000</v>
      </c>
      <c r="VSX49" s="363"/>
      <c r="VSY49" s="255">
        <f t="shared" si="7692"/>
        <v>5000</v>
      </c>
      <c r="VSZ49" s="363"/>
      <c r="VTA49" s="255">
        <f t="shared" si="7693"/>
        <v>5000</v>
      </c>
      <c r="VTB49" s="363"/>
      <c r="VTC49" s="255">
        <f t="shared" si="7694"/>
        <v>5000</v>
      </c>
      <c r="VTD49" s="363"/>
      <c r="VTE49" s="255">
        <f t="shared" si="7695"/>
        <v>5000</v>
      </c>
      <c r="VTF49" s="363"/>
      <c r="VTG49" s="255">
        <f t="shared" si="7696"/>
        <v>5000</v>
      </c>
      <c r="VTH49" s="363"/>
      <c r="VTI49" s="255">
        <f t="shared" si="7697"/>
        <v>5000</v>
      </c>
      <c r="VTJ49" s="363"/>
      <c r="VTK49" s="255">
        <f t="shared" si="7698"/>
        <v>5000</v>
      </c>
      <c r="VTL49" s="363"/>
      <c r="VTM49" s="255">
        <f t="shared" si="7699"/>
        <v>5000</v>
      </c>
      <c r="VTN49" s="363"/>
      <c r="VTO49" s="255">
        <f t="shared" si="7700"/>
        <v>5000</v>
      </c>
      <c r="VTP49" s="363"/>
      <c r="VTQ49" s="255">
        <f t="shared" si="7701"/>
        <v>5000</v>
      </c>
      <c r="VTR49" s="363"/>
      <c r="VTS49" s="255">
        <f t="shared" si="7702"/>
        <v>5000</v>
      </c>
      <c r="VTT49" s="363"/>
      <c r="VTU49" s="255">
        <f t="shared" si="7703"/>
        <v>5000</v>
      </c>
      <c r="VTV49" s="363"/>
      <c r="VTW49" s="255">
        <f t="shared" si="7704"/>
        <v>5000</v>
      </c>
      <c r="VTX49" s="363"/>
      <c r="VTY49" s="255">
        <f t="shared" si="7705"/>
        <v>5000</v>
      </c>
      <c r="VTZ49" s="363"/>
      <c r="VUA49" s="255">
        <f t="shared" si="7706"/>
        <v>5000</v>
      </c>
      <c r="VUB49" s="363"/>
      <c r="VUC49" s="255">
        <f t="shared" si="7707"/>
        <v>5000</v>
      </c>
      <c r="VUD49" s="363"/>
      <c r="VUE49" s="255">
        <f t="shared" si="7708"/>
        <v>5000</v>
      </c>
      <c r="VUF49" s="363"/>
      <c r="VUG49" s="255">
        <f t="shared" si="7709"/>
        <v>5000</v>
      </c>
      <c r="VUH49" s="363"/>
      <c r="VUI49" s="255">
        <f t="shared" si="7710"/>
        <v>5000</v>
      </c>
      <c r="VUJ49" s="363"/>
      <c r="VUK49" s="255">
        <f t="shared" si="7711"/>
        <v>5000</v>
      </c>
      <c r="VUL49" s="363"/>
      <c r="VUM49" s="255">
        <f t="shared" si="7712"/>
        <v>5000</v>
      </c>
      <c r="VUN49" s="363"/>
      <c r="VUO49" s="255">
        <f t="shared" si="7713"/>
        <v>5000</v>
      </c>
      <c r="VUP49" s="363"/>
      <c r="VUQ49" s="255">
        <f t="shared" si="7714"/>
        <v>5000</v>
      </c>
      <c r="VUR49" s="363"/>
      <c r="VUS49" s="255">
        <f t="shared" si="7715"/>
        <v>5000</v>
      </c>
      <c r="VUT49" s="363"/>
      <c r="VUU49" s="255">
        <f t="shared" si="7716"/>
        <v>5000</v>
      </c>
      <c r="VUV49" s="363"/>
      <c r="VUW49" s="255">
        <f t="shared" si="7717"/>
        <v>5000</v>
      </c>
      <c r="VUX49" s="363"/>
      <c r="VUY49" s="255">
        <f t="shared" si="7718"/>
        <v>5000</v>
      </c>
      <c r="VUZ49" s="363"/>
      <c r="VVA49" s="255">
        <f t="shared" si="7719"/>
        <v>5000</v>
      </c>
      <c r="VVB49" s="363"/>
      <c r="VVC49" s="255">
        <f t="shared" si="7720"/>
        <v>5000</v>
      </c>
      <c r="VVD49" s="363"/>
      <c r="VVE49" s="255">
        <f t="shared" si="7721"/>
        <v>5000</v>
      </c>
      <c r="VVF49" s="363"/>
      <c r="VVG49" s="255">
        <f t="shared" si="7722"/>
        <v>5000</v>
      </c>
      <c r="VVH49" s="363"/>
      <c r="VVI49" s="255">
        <f t="shared" si="7723"/>
        <v>5000</v>
      </c>
      <c r="VVJ49" s="363"/>
      <c r="VVK49" s="255">
        <f t="shared" si="7724"/>
        <v>5000</v>
      </c>
      <c r="VVL49" s="363"/>
      <c r="VVM49" s="255">
        <f t="shared" si="7725"/>
        <v>5000</v>
      </c>
      <c r="VVN49" s="363"/>
      <c r="VVO49" s="255">
        <f t="shared" si="7726"/>
        <v>5000</v>
      </c>
      <c r="VVP49" s="363"/>
      <c r="VVQ49" s="255">
        <f t="shared" si="7727"/>
        <v>5000</v>
      </c>
      <c r="VVR49" s="363"/>
      <c r="VVS49" s="255">
        <f t="shared" si="7728"/>
        <v>5000</v>
      </c>
      <c r="VVT49" s="363"/>
      <c r="VVU49" s="255">
        <f t="shared" si="7729"/>
        <v>5000</v>
      </c>
      <c r="VVV49" s="363"/>
      <c r="VVW49" s="255">
        <f t="shared" si="7730"/>
        <v>5000</v>
      </c>
      <c r="VVX49" s="363"/>
      <c r="VVY49" s="255">
        <f t="shared" si="7731"/>
        <v>5000</v>
      </c>
      <c r="VVZ49" s="363"/>
      <c r="VWA49" s="255">
        <f t="shared" si="7732"/>
        <v>5000</v>
      </c>
      <c r="VWB49" s="363"/>
      <c r="VWC49" s="255">
        <f t="shared" si="7733"/>
        <v>5000</v>
      </c>
      <c r="VWD49" s="363"/>
      <c r="VWE49" s="255">
        <f t="shared" si="7734"/>
        <v>5000</v>
      </c>
      <c r="VWF49" s="363"/>
      <c r="VWG49" s="255">
        <f t="shared" si="7735"/>
        <v>5000</v>
      </c>
      <c r="VWH49" s="363"/>
      <c r="VWI49" s="255">
        <f t="shared" si="7736"/>
        <v>5000</v>
      </c>
      <c r="VWJ49" s="363"/>
      <c r="VWK49" s="255">
        <f t="shared" si="7737"/>
        <v>5000</v>
      </c>
      <c r="VWL49" s="363"/>
      <c r="VWM49" s="255">
        <f t="shared" si="7738"/>
        <v>5000</v>
      </c>
      <c r="VWN49" s="363"/>
      <c r="VWO49" s="255">
        <f t="shared" si="7739"/>
        <v>5000</v>
      </c>
      <c r="VWP49" s="363"/>
      <c r="VWQ49" s="255">
        <f t="shared" si="7740"/>
        <v>5000</v>
      </c>
      <c r="VWR49" s="363"/>
      <c r="VWS49" s="255">
        <f t="shared" si="7741"/>
        <v>5000</v>
      </c>
      <c r="VWT49" s="363"/>
      <c r="VWU49" s="255">
        <f t="shared" si="7742"/>
        <v>5000</v>
      </c>
      <c r="VWV49" s="363"/>
      <c r="VWW49" s="255">
        <f t="shared" si="7743"/>
        <v>5000</v>
      </c>
      <c r="VWX49" s="363"/>
      <c r="VWY49" s="255">
        <f t="shared" si="7744"/>
        <v>5000</v>
      </c>
      <c r="VWZ49" s="363"/>
      <c r="VXA49" s="255">
        <f t="shared" si="7745"/>
        <v>5000</v>
      </c>
      <c r="VXB49" s="363"/>
      <c r="VXC49" s="255">
        <f t="shared" si="7746"/>
        <v>5000</v>
      </c>
      <c r="VXD49" s="363"/>
      <c r="VXE49" s="255">
        <f t="shared" si="7747"/>
        <v>5000</v>
      </c>
      <c r="VXF49" s="363"/>
      <c r="VXG49" s="255">
        <f t="shared" si="7748"/>
        <v>5000</v>
      </c>
      <c r="VXH49" s="363"/>
      <c r="VXI49" s="255">
        <f t="shared" si="7749"/>
        <v>5000</v>
      </c>
      <c r="VXJ49" s="363"/>
      <c r="VXK49" s="255">
        <f t="shared" si="7750"/>
        <v>5000</v>
      </c>
      <c r="VXL49" s="363"/>
      <c r="VXM49" s="255">
        <f t="shared" si="7751"/>
        <v>5000</v>
      </c>
      <c r="VXN49" s="363"/>
      <c r="VXO49" s="255">
        <f t="shared" si="7752"/>
        <v>5000</v>
      </c>
      <c r="VXP49" s="363"/>
      <c r="VXQ49" s="255">
        <f t="shared" si="7753"/>
        <v>5000</v>
      </c>
      <c r="VXR49" s="363"/>
      <c r="VXS49" s="255">
        <f t="shared" si="7754"/>
        <v>5000</v>
      </c>
      <c r="VXT49" s="363"/>
      <c r="VXU49" s="255">
        <f t="shared" si="7755"/>
        <v>5000</v>
      </c>
      <c r="VXV49" s="363"/>
      <c r="VXW49" s="255">
        <f t="shared" si="7756"/>
        <v>5000</v>
      </c>
      <c r="VXX49" s="363"/>
      <c r="VXY49" s="255">
        <f t="shared" si="7757"/>
        <v>5000</v>
      </c>
      <c r="VXZ49" s="363"/>
      <c r="VYA49" s="255">
        <f t="shared" si="7758"/>
        <v>5000</v>
      </c>
      <c r="VYB49" s="363"/>
      <c r="VYC49" s="255">
        <f t="shared" si="7759"/>
        <v>5000</v>
      </c>
      <c r="VYD49" s="363"/>
      <c r="VYE49" s="255">
        <f t="shared" si="7760"/>
        <v>5000</v>
      </c>
      <c r="VYF49" s="363"/>
      <c r="VYG49" s="255">
        <f t="shared" si="7761"/>
        <v>5000</v>
      </c>
      <c r="VYH49" s="363"/>
      <c r="VYI49" s="255">
        <f t="shared" si="7762"/>
        <v>5000</v>
      </c>
      <c r="VYJ49" s="363"/>
      <c r="VYK49" s="255">
        <f t="shared" si="7763"/>
        <v>5000</v>
      </c>
      <c r="VYL49" s="363"/>
      <c r="VYM49" s="255">
        <f t="shared" si="7764"/>
        <v>5000</v>
      </c>
      <c r="VYN49" s="363"/>
      <c r="VYO49" s="255">
        <f t="shared" si="7765"/>
        <v>5000</v>
      </c>
      <c r="VYP49" s="363"/>
      <c r="VYQ49" s="255">
        <f t="shared" si="7766"/>
        <v>5000</v>
      </c>
      <c r="VYR49" s="363"/>
      <c r="VYS49" s="255">
        <f t="shared" si="7767"/>
        <v>5000</v>
      </c>
      <c r="VYT49" s="363"/>
      <c r="VYU49" s="255">
        <f t="shared" si="7768"/>
        <v>5000</v>
      </c>
      <c r="VYV49" s="363"/>
      <c r="VYW49" s="255">
        <f t="shared" si="7769"/>
        <v>5000</v>
      </c>
      <c r="VYX49" s="363"/>
      <c r="VYY49" s="255">
        <f t="shared" si="7770"/>
        <v>5000</v>
      </c>
      <c r="VYZ49" s="363"/>
      <c r="VZA49" s="255">
        <f t="shared" si="7771"/>
        <v>5000</v>
      </c>
      <c r="VZB49" s="363"/>
      <c r="VZC49" s="255">
        <f t="shared" si="7772"/>
        <v>5000</v>
      </c>
      <c r="VZD49" s="363"/>
      <c r="VZE49" s="255">
        <f t="shared" si="7773"/>
        <v>5000</v>
      </c>
      <c r="VZF49" s="363"/>
      <c r="VZG49" s="255">
        <f t="shared" si="7774"/>
        <v>5000</v>
      </c>
      <c r="VZH49" s="363"/>
      <c r="VZI49" s="255">
        <f t="shared" si="7775"/>
        <v>5000</v>
      </c>
      <c r="VZJ49" s="363"/>
      <c r="VZK49" s="255">
        <f t="shared" si="7776"/>
        <v>5000</v>
      </c>
      <c r="VZL49" s="363"/>
      <c r="VZM49" s="255">
        <f t="shared" si="7777"/>
        <v>5000</v>
      </c>
      <c r="VZN49" s="363"/>
      <c r="VZO49" s="255">
        <f t="shared" si="7778"/>
        <v>5000</v>
      </c>
      <c r="VZP49" s="363"/>
      <c r="VZQ49" s="255">
        <f t="shared" si="7779"/>
        <v>5000</v>
      </c>
      <c r="VZR49" s="363"/>
      <c r="VZS49" s="255">
        <f t="shared" si="7780"/>
        <v>5000</v>
      </c>
      <c r="VZT49" s="363"/>
      <c r="VZU49" s="255">
        <f t="shared" si="7781"/>
        <v>5000</v>
      </c>
      <c r="VZV49" s="363"/>
      <c r="VZW49" s="255">
        <f t="shared" si="7782"/>
        <v>5000</v>
      </c>
      <c r="VZX49" s="363"/>
      <c r="VZY49" s="255">
        <f t="shared" si="7783"/>
        <v>5000</v>
      </c>
      <c r="VZZ49" s="363"/>
      <c r="WAA49" s="255">
        <f t="shared" si="7784"/>
        <v>5000</v>
      </c>
      <c r="WAB49" s="363"/>
      <c r="WAC49" s="255">
        <f t="shared" si="7785"/>
        <v>5000</v>
      </c>
      <c r="WAD49" s="363"/>
      <c r="WAE49" s="255">
        <f t="shared" si="7786"/>
        <v>5000</v>
      </c>
      <c r="WAF49" s="363"/>
      <c r="WAG49" s="255">
        <f t="shared" si="7787"/>
        <v>5000</v>
      </c>
      <c r="WAH49" s="363"/>
      <c r="WAI49" s="255">
        <f t="shared" si="7788"/>
        <v>5000</v>
      </c>
      <c r="WAJ49" s="363"/>
      <c r="WAK49" s="255">
        <f t="shared" si="7789"/>
        <v>5000</v>
      </c>
      <c r="WAL49" s="363"/>
      <c r="WAM49" s="255">
        <f t="shared" si="7790"/>
        <v>5000</v>
      </c>
      <c r="WAN49" s="363"/>
      <c r="WAO49" s="255">
        <f t="shared" si="7791"/>
        <v>5000</v>
      </c>
      <c r="WAP49" s="363"/>
      <c r="WAQ49" s="255">
        <f t="shared" si="7792"/>
        <v>5000</v>
      </c>
      <c r="WAR49" s="363"/>
      <c r="WAS49" s="255">
        <f t="shared" si="7793"/>
        <v>5000</v>
      </c>
      <c r="WAT49" s="363"/>
      <c r="WAU49" s="255">
        <f t="shared" si="7794"/>
        <v>5000</v>
      </c>
      <c r="WAV49" s="363"/>
      <c r="WAW49" s="255">
        <f t="shared" si="7795"/>
        <v>5000</v>
      </c>
      <c r="WAX49" s="363"/>
      <c r="WAY49" s="255">
        <f t="shared" si="7796"/>
        <v>5000</v>
      </c>
      <c r="WAZ49" s="363"/>
      <c r="WBA49" s="255">
        <f t="shared" si="7797"/>
        <v>5000</v>
      </c>
      <c r="WBB49" s="363"/>
      <c r="WBC49" s="255">
        <f t="shared" si="7798"/>
        <v>5000</v>
      </c>
      <c r="WBD49" s="363"/>
      <c r="WBE49" s="255">
        <f t="shared" si="7799"/>
        <v>5000</v>
      </c>
      <c r="WBF49" s="363"/>
      <c r="WBG49" s="255">
        <f t="shared" si="7800"/>
        <v>5000</v>
      </c>
      <c r="WBH49" s="363"/>
      <c r="WBI49" s="255">
        <f t="shared" si="7801"/>
        <v>5000</v>
      </c>
      <c r="WBJ49" s="363"/>
      <c r="WBK49" s="255">
        <f t="shared" si="7802"/>
        <v>5000</v>
      </c>
      <c r="WBL49" s="363"/>
      <c r="WBM49" s="255">
        <f t="shared" si="7803"/>
        <v>5000</v>
      </c>
      <c r="WBN49" s="363"/>
      <c r="WBO49" s="255">
        <f t="shared" si="7804"/>
        <v>5000</v>
      </c>
      <c r="WBP49" s="363"/>
      <c r="WBQ49" s="255">
        <f t="shared" si="7805"/>
        <v>5000</v>
      </c>
      <c r="WBR49" s="363"/>
      <c r="WBS49" s="255">
        <f t="shared" si="7806"/>
        <v>5000</v>
      </c>
      <c r="WBT49" s="363"/>
      <c r="WBU49" s="255">
        <f t="shared" si="7807"/>
        <v>5000</v>
      </c>
      <c r="WBV49" s="363"/>
      <c r="WBW49" s="255">
        <f t="shared" si="7808"/>
        <v>5000</v>
      </c>
      <c r="WBX49" s="363"/>
      <c r="WBY49" s="255">
        <f t="shared" si="7809"/>
        <v>5000</v>
      </c>
      <c r="WBZ49" s="363"/>
      <c r="WCA49" s="255">
        <f t="shared" si="7810"/>
        <v>5000</v>
      </c>
      <c r="WCB49" s="363"/>
      <c r="WCC49" s="255">
        <f t="shared" si="7811"/>
        <v>5000</v>
      </c>
      <c r="WCD49" s="363"/>
      <c r="WCE49" s="255">
        <f t="shared" si="7812"/>
        <v>5000</v>
      </c>
      <c r="WCF49" s="363"/>
      <c r="WCG49" s="255">
        <f t="shared" si="7813"/>
        <v>5000</v>
      </c>
      <c r="WCH49" s="363"/>
      <c r="WCI49" s="255">
        <f t="shared" si="7814"/>
        <v>5000</v>
      </c>
      <c r="WCJ49" s="363"/>
      <c r="WCK49" s="255">
        <f t="shared" si="7815"/>
        <v>5000</v>
      </c>
      <c r="WCL49" s="363"/>
      <c r="WCM49" s="255">
        <f t="shared" si="7816"/>
        <v>5000</v>
      </c>
      <c r="WCN49" s="363"/>
      <c r="WCO49" s="255">
        <f t="shared" si="7817"/>
        <v>5000</v>
      </c>
      <c r="WCP49" s="363"/>
      <c r="WCQ49" s="255">
        <f t="shared" si="7818"/>
        <v>5000</v>
      </c>
      <c r="WCR49" s="363"/>
      <c r="WCS49" s="255">
        <f t="shared" si="7819"/>
        <v>5000</v>
      </c>
      <c r="WCT49" s="363"/>
      <c r="WCU49" s="255">
        <f t="shared" si="7820"/>
        <v>5000</v>
      </c>
      <c r="WCV49" s="363"/>
      <c r="WCW49" s="255">
        <f t="shared" si="7821"/>
        <v>5000</v>
      </c>
      <c r="WCX49" s="363"/>
      <c r="WCY49" s="255">
        <f t="shared" si="7822"/>
        <v>5000</v>
      </c>
      <c r="WCZ49" s="363"/>
      <c r="WDA49" s="255">
        <f t="shared" si="7823"/>
        <v>5000</v>
      </c>
      <c r="WDB49" s="363"/>
      <c r="WDC49" s="255">
        <f t="shared" si="7824"/>
        <v>5000</v>
      </c>
      <c r="WDD49" s="363"/>
      <c r="WDE49" s="255">
        <f t="shared" si="7825"/>
        <v>5000</v>
      </c>
      <c r="WDF49" s="363"/>
      <c r="WDG49" s="255">
        <f t="shared" si="7826"/>
        <v>5000</v>
      </c>
      <c r="WDH49" s="363"/>
      <c r="WDI49" s="255">
        <f t="shared" si="7827"/>
        <v>5000</v>
      </c>
      <c r="WDJ49" s="363"/>
      <c r="WDK49" s="255">
        <f t="shared" si="7828"/>
        <v>5000</v>
      </c>
      <c r="WDL49" s="363"/>
      <c r="WDM49" s="255">
        <f t="shared" si="7829"/>
        <v>5000</v>
      </c>
      <c r="WDN49" s="363"/>
      <c r="WDO49" s="255">
        <f t="shared" si="7830"/>
        <v>5000</v>
      </c>
      <c r="WDP49" s="363"/>
      <c r="WDQ49" s="255">
        <f t="shared" si="7831"/>
        <v>5000</v>
      </c>
      <c r="WDR49" s="363"/>
      <c r="WDS49" s="255">
        <f t="shared" si="7832"/>
        <v>5000</v>
      </c>
      <c r="WDT49" s="363"/>
      <c r="WDU49" s="255">
        <f t="shared" si="7833"/>
        <v>5000</v>
      </c>
      <c r="WDV49" s="363"/>
      <c r="WDW49" s="255">
        <f t="shared" si="7834"/>
        <v>5000</v>
      </c>
      <c r="WDX49" s="363"/>
      <c r="WDY49" s="255">
        <f t="shared" si="7835"/>
        <v>5000</v>
      </c>
      <c r="WDZ49" s="363"/>
      <c r="WEA49" s="255">
        <f t="shared" si="7836"/>
        <v>5000</v>
      </c>
      <c r="WEB49" s="363"/>
      <c r="WEC49" s="255">
        <f t="shared" si="7837"/>
        <v>5000</v>
      </c>
      <c r="WED49" s="363"/>
      <c r="WEE49" s="255">
        <f t="shared" si="7838"/>
        <v>5000</v>
      </c>
      <c r="WEF49" s="363"/>
      <c r="WEG49" s="255">
        <f t="shared" si="7839"/>
        <v>5000</v>
      </c>
      <c r="WEH49" s="363"/>
      <c r="WEI49" s="255">
        <f t="shared" si="7840"/>
        <v>5000</v>
      </c>
      <c r="WEJ49" s="363"/>
      <c r="WEK49" s="255">
        <f t="shared" si="7841"/>
        <v>5000</v>
      </c>
      <c r="WEL49" s="363"/>
      <c r="WEM49" s="255">
        <f t="shared" si="7842"/>
        <v>5000</v>
      </c>
      <c r="WEN49" s="363"/>
      <c r="WEO49" s="255">
        <f t="shared" si="7843"/>
        <v>5000</v>
      </c>
      <c r="WEP49" s="363"/>
      <c r="WEQ49" s="255">
        <f t="shared" si="7844"/>
        <v>5000</v>
      </c>
      <c r="WER49" s="363"/>
      <c r="WES49" s="255">
        <f t="shared" si="7845"/>
        <v>5000</v>
      </c>
      <c r="WET49" s="363"/>
      <c r="WEU49" s="255">
        <f t="shared" si="7846"/>
        <v>5000</v>
      </c>
      <c r="WEV49" s="363"/>
      <c r="WEW49" s="255">
        <f t="shared" si="7847"/>
        <v>5000</v>
      </c>
      <c r="WEX49" s="363"/>
      <c r="WEY49" s="255">
        <f t="shared" si="7848"/>
        <v>5000</v>
      </c>
      <c r="WEZ49" s="363"/>
      <c r="WFA49" s="255">
        <f t="shared" si="7849"/>
        <v>5000</v>
      </c>
      <c r="WFB49" s="363"/>
      <c r="WFC49" s="255">
        <f t="shared" si="7850"/>
        <v>5000</v>
      </c>
      <c r="WFD49" s="363"/>
      <c r="WFE49" s="255">
        <f t="shared" si="7851"/>
        <v>5000</v>
      </c>
      <c r="WFF49" s="363"/>
      <c r="WFG49" s="255">
        <f t="shared" si="7852"/>
        <v>5000</v>
      </c>
      <c r="WFH49" s="363"/>
      <c r="WFI49" s="255">
        <f t="shared" si="7853"/>
        <v>5000</v>
      </c>
      <c r="WFJ49" s="363"/>
      <c r="WFK49" s="255">
        <f t="shared" si="7854"/>
        <v>5000</v>
      </c>
      <c r="WFL49" s="363"/>
      <c r="WFM49" s="255">
        <f t="shared" si="7855"/>
        <v>5000</v>
      </c>
      <c r="WFN49" s="363"/>
      <c r="WFO49" s="255">
        <f t="shared" si="7856"/>
        <v>5000</v>
      </c>
      <c r="WFP49" s="363"/>
      <c r="WFQ49" s="255">
        <f t="shared" si="7857"/>
        <v>5000</v>
      </c>
      <c r="WFR49" s="363"/>
      <c r="WFS49" s="255">
        <f t="shared" si="7858"/>
        <v>5000</v>
      </c>
      <c r="WFT49" s="363"/>
      <c r="WFU49" s="255">
        <f t="shared" si="7859"/>
        <v>5000</v>
      </c>
      <c r="WFV49" s="363"/>
      <c r="WFW49" s="255">
        <f t="shared" si="7860"/>
        <v>5000</v>
      </c>
      <c r="WFX49" s="363"/>
      <c r="WFY49" s="255">
        <f t="shared" si="7861"/>
        <v>5000</v>
      </c>
      <c r="WFZ49" s="363"/>
      <c r="WGA49" s="255">
        <f t="shared" si="7862"/>
        <v>5000</v>
      </c>
      <c r="WGB49" s="363"/>
      <c r="WGC49" s="255">
        <f t="shared" si="7863"/>
        <v>5000</v>
      </c>
      <c r="WGD49" s="363"/>
      <c r="WGE49" s="255">
        <f t="shared" si="7864"/>
        <v>5000</v>
      </c>
      <c r="WGF49" s="363"/>
      <c r="WGG49" s="255">
        <f t="shared" si="7865"/>
        <v>5000</v>
      </c>
      <c r="WGH49" s="363"/>
      <c r="WGI49" s="255">
        <f t="shared" si="7866"/>
        <v>5000</v>
      </c>
      <c r="WGJ49" s="363"/>
      <c r="WGK49" s="255">
        <f t="shared" si="7867"/>
        <v>5000</v>
      </c>
      <c r="WGL49" s="363"/>
      <c r="WGM49" s="255">
        <f t="shared" si="7868"/>
        <v>5000</v>
      </c>
      <c r="WGN49" s="363"/>
      <c r="WGO49" s="255">
        <f t="shared" si="7869"/>
        <v>5000</v>
      </c>
      <c r="WGP49" s="363"/>
      <c r="WGQ49" s="255">
        <f t="shared" si="7870"/>
        <v>5000</v>
      </c>
      <c r="WGR49" s="363"/>
      <c r="WGS49" s="255">
        <f t="shared" si="7871"/>
        <v>5000</v>
      </c>
      <c r="WGT49" s="363"/>
      <c r="WGU49" s="255">
        <f t="shared" si="7872"/>
        <v>5000</v>
      </c>
      <c r="WGV49" s="363"/>
      <c r="WGW49" s="255">
        <f t="shared" si="7873"/>
        <v>5000</v>
      </c>
      <c r="WGX49" s="363"/>
      <c r="WGY49" s="255">
        <f t="shared" si="7874"/>
        <v>5000</v>
      </c>
      <c r="WGZ49" s="363"/>
      <c r="WHA49" s="255">
        <f t="shared" si="7875"/>
        <v>5000</v>
      </c>
      <c r="WHB49" s="363"/>
      <c r="WHC49" s="255">
        <f t="shared" si="7876"/>
        <v>5000</v>
      </c>
      <c r="WHD49" s="363"/>
      <c r="WHE49" s="255">
        <f t="shared" si="7877"/>
        <v>5000</v>
      </c>
      <c r="WHF49" s="363"/>
      <c r="WHG49" s="255">
        <f t="shared" si="7878"/>
        <v>5000</v>
      </c>
      <c r="WHH49" s="363"/>
      <c r="WHI49" s="255">
        <f t="shared" si="7879"/>
        <v>5000</v>
      </c>
      <c r="WHJ49" s="363"/>
      <c r="WHK49" s="255">
        <f t="shared" si="7880"/>
        <v>5000</v>
      </c>
      <c r="WHL49" s="363"/>
      <c r="WHM49" s="255">
        <f t="shared" si="7881"/>
        <v>5000</v>
      </c>
      <c r="WHN49" s="363"/>
      <c r="WHO49" s="255">
        <f t="shared" si="7882"/>
        <v>5000</v>
      </c>
      <c r="WHP49" s="363"/>
      <c r="WHQ49" s="255">
        <f t="shared" si="7883"/>
        <v>5000</v>
      </c>
      <c r="WHR49" s="363"/>
      <c r="WHS49" s="255">
        <f t="shared" si="7884"/>
        <v>5000</v>
      </c>
      <c r="WHT49" s="363"/>
      <c r="WHU49" s="255">
        <f t="shared" si="7885"/>
        <v>5000</v>
      </c>
      <c r="WHV49" s="363"/>
      <c r="WHW49" s="255">
        <f t="shared" si="7886"/>
        <v>5000</v>
      </c>
      <c r="WHX49" s="363"/>
      <c r="WHY49" s="255">
        <f t="shared" si="7887"/>
        <v>5000</v>
      </c>
      <c r="WHZ49" s="363"/>
      <c r="WIA49" s="255">
        <f t="shared" si="7888"/>
        <v>5000</v>
      </c>
      <c r="WIB49" s="363"/>
      <c r="WIC49" s="255">
        <f t="shared" si="7889"/>
        <v>5000</v>
      </c>
      <c r="WID49" s="363"/>
      <c r="WIE49" s="255">
        <f t="shared" si="7890"/>
        <v>5000</v>
      </c>
      <c r="WIF49" s="363"/>
      <c r="WIG49" s="255">
        <f t="shared" si="7891"/>
        <v>5000</v>
      </c>
      <c r="WIH49" s="363"/>
      <c r="WII49" s="255">
        <f t="shared" si="7892"/>
        <v>5000</v>
      </c>
      <c r="WIJ49" s="363"/>
      <c r="WIK49" s="255">
        <f t="shared" si="7893"/>
        <v>5000</v>
      </c>
      <c r="WIL49" s="363"/>
      <c r="WIM49" s="255">
        <f t="shared" si="7894"/>
        <v>5000</v>
      </c>
      <c r="WIN49" s="363"/>
      <c r="WIO49" s="255">
        <f t="shared" si="7895"/>
        <v>5000</v>
      </c>
      <c r="WIP49" s="363"/>
      <c r="WIQ49" s="255">
        <f t="shared" si="7896"/>
        <v>5000</v>
      </c>
      <c r="WIR49" s="363"/>
      <c r="WIS49" s="255">
        <f t="shared" si="7897"/>
        <v>5000</v>
      </c>
      <c r="WIT49" s="363"/>
      <c r="WIU49" s="255">
        <f t="shared" si="7898"/>
        <v>5000</v>
      </c>
      <c r="WIV49" s="363"/>
      <c r="WIW49" s="255">
        <f t="shared" si="7899"/>
        <v>5000</v>
      </c>
      <c r="WIX49" s="363"/>
      <c r="WIY49" s="255">
        <f t="shared" si="7900"/>
        <v>5000</v>
      </c>
      <c r="WIZ49" s="363"/>
      <c r="WJA49" s="255">
        <f t="shared" si="7901"/>
        <v>5000</v>
      </c>
      <c r="WJB49" s="363"/>
      <c r="WJC49" s="255">
        <f t="shared" si="7902"/>
        <v>5000</v>
      </c>
      <c r="WJD49" s="363"/>
      <c r="WJE49" s="255">
        <f t="shared" si="7903"/>
        <v>5000</v>
      </c>
      <c r="WJF49" s="363"/>
      <c r="WJG49" s="255">
        <f t="shared" si="7904"/>
        <v>5000</v>
      </c>
      <c r="WJH49" s="363"/>
      <c r="WJI49" s="255">
        <f t="shared" si="7905"/>
        <v>5000</v>
      </c>
      <c r="WJJ49" s="363"/>
      <c r="WJK49" s="255">
        <f t="shared" si="7906"/>
        <v>5000</v>
      </c>
      <c r="WJL49" s="363"/>
      <c r="WJM49" s="255">
        <f t="shared" si="7907"/>
        <v>5000</v>
      </c>
      <c r="WJN49" s="363"/>
      <c r="WJO49" s="255">
        <f t="shared" si="7908"/>
        <v>5000</v>
      </c>
      <c r="WJP49" s="363"/>
      <c r="WJQ49" s="255">
        <f t="shared" si="7909"/>
        <v>5000</v>
      </c>
      <c r="WJR49" s="363"/>
      <c r="WJS49" s="255">
        <f t="shared" si="7910"/>
        <v>5000</v>
      </c>
      <c r="WJT49" s="363"/>
      <c r="WJU49" s="255">
        <f t="shared" si="7911"/>
        <v>5000</v>
      </c>
      <c r="WJV49" s="363"/>
      <c r="WJW49" s="255">
        <f t="shared" si="7912"/>
        <v>5000</v>
      </c>
      <c r="WJX49" s="363"/>
      <c r="WJY49" s="255">
        <f t="shared" si="7913"/>
        <v>5000</v>
      </c>
      <c r="WJZ49" s="363"/>
      <c r="WKA49" s="255">
        <f t="shared" si="7914"/>
        <v>5000</v>
      </c>
      <c r="WKB49" s="363"/>
      <c r="WKC49" s="255">
        <f t="shared" si="7915"/>
        <v>5000</v>
      </c>
      <c r="WKD49" s="363"/>
      <c r="WKE49" s="255">
        <f t="shared" si="7916"/>
        <v>5000</v>
      </c>
      <c r="WKF49" s="363"/>
      <c r="WKG49" s="255">
        <f t="shared" si="7917"/>
        <v>5000</v>
      </c>
      <c r="WKH49" s="363"/>
      <c r="WKI49" s="255">
        <f t="shared" si="7918"/>
        <v>5000</v>
      </c>
      <c r="WKJ49" s="363"/>
      <c r="WKK49" s="255">
        <f t="shared" si="7919"/>
        <v>5000</v>
      </c>
      <c r="WKL49" s="363"/>
      <c r="WKM49" s="255">
        <f t="shared" si="7920"/>
        <v>5000</v>
      </c>
      <c r="WKN49" s="363"/>
      <c r="WKO49" s="255">
        <f t="shared" si="7921"/>
        <v>5000</v>
      </c>
      <c r="WKP49" s="363"/>
      <c r="WKQ49" s="255">
        <f t="shared" si="7922"/>
        <v>5000</v>
      </c>
      <c r="WKR49" s="363"/>
      <c r="WKS49" s="255">
        <f t="shared" si="7923"/>
        <v>5000</v>
      </c>
      <c r="WKT49" s="363"/>
      <c r="WKU49" s="255">
        <f t="shared" si="7924"/>
        <v>5000</v>
      </c>
      <c r="WKV49" s="363"/>
      <c r="WKW49" s="255">
        <f t="shared" si="7925"/>
        <v>5000</v>
      </c>
      <c r="WKX49" s="363"/>
      <c r="WKY49" s="255">
        <f t="shared" si="7926"/>
        <v>5000</v>
      </c>
      <c r="WKZ49" s="363"/>
      <c r="WLA49" s="255">
        <f t="shared" si="7927"/>
        <v>5000</v>
      </c>
      <c r="WLB49" s="363"/>
      <c r="WLC49" s="255">
        <f t="shared" si="7928"/>
        <v>5000</v>
      </c>
      <c r="WLD49" s="363"/>
      <c r="WLE49" s="255">
        <f t="shared" si="7929"/>
        <v>5000</v>
      </c>
      <c r="WLF49" s="363"/>
      <c r="WLG49" s="255">
        <f t="shared" si="7930"/>
        <v>5000</v>
      </c>
      <c r="WLH49" s="363"/>
      <c r="WLI49" s="255">
        <f t="shared" si="7931"/>
        <v>5000</v>
      </c>
      <c r="WLJ49" s="363"/>
      <c r="WLK49" s="255">
        <f t="shared" si="7932"/>
        <v>5000</v>
      </c>
      <c r="WLL49" s="363"/>
      <c r="WLM49" s="255">
        <f t="shared" si="7933"/>
        <v>5000</v>
      </c>
      <c r="WLN49" s="363"/>
      <c r="WLO49" s="255">
        <f t="shared" si="7934"/>
        <v>5000</v>
      </c>
      <c r="WLP49" s="363"/>
      <c r="WLQ49" s="255">
        <f t="shared" si="7935"/>
        <v>5000</v>
      </c>
      <c r="WLR49" s="363"/>
      <c r="WLS49" s="255">
        <f t="shared" si="7936"/>
        <v>5000</v>
      </c>
      <c r="WLT49" s="363"/>
      <c r="WLU49" s="255">
        <f t="shared" si="7937"/>
        <v>5000</v>
      </c>
      <c r="WLV49" s="363"/>
      <c r="WLW49" s="255">
        <f t="shared" si="7938"/>
        <v>5000</v>
      </c>
      <c r="WLX49" s="363"/>
      <c r="WLY49" s="255">
        <f t="shared" si="7939"/>
        <v>5000</v>
      </c>
      <c r="WLZ49" s="363"/>
      <c r="WMA49" s="255">
        <f t="shared" si="7940"/>
        <v>5000</v>
      </c>
      <c r="WMB49" s="363"/>
      <c r="WMC49" s="255">
        <f t="shared" si="7941"/>
        <v>5000</v>
      </c>
      <c r="WMD49" s="363"/>
      <c r="WME49" s="255">
        <f t="shared" si="7942"/>
        <v>5000</v>
      </c>
      <c r="WMF49" s="363"/>
      <c r="WMG49" s="255">
        <f t="shared" si="7943"/>
        <v>5000</v>
      </c>
      <c r="WMH49" s="363"/>
      <c r="WMI49" s="255">
        <f t="shared" si="7944"/>
        <v>5000</v>
      </c>
      <c r="WMJ49" s="363"/>
      <c r="WMK49" s="255">
        <f t="shared" si="7945"/>
        <v>5000</v>
      </c>
      <c r="WML49" s="363"/>
      <c r="WMM49" s="255">
        <f t="shared" si="7946"/>
        <v>5000</v>
      </c>
      <c r="WMN49" s="363"/>
      <c r="WMO49" s="255">
        <f t="shared" si="7947"/>
        <v>5000</v>
      </c>
      <c r="WMP49" s="363"/>
      <c r="WMQ49" s="255">
        <f t="shared" si="7948"/>
        <v>5000</v>
      </c>
      <c r="WMR49" s="363"/>
      <c r="WMS49" s="255">
        <f t="shared" si="7949"/>
        <v>5000</v>
      </c>
      <c r="WMT49" s="363"/>
      <c r="WMU49" s="255">
        <f t="shared" si="7950"/>
        <v>5000</v>
      </c>
      <c r="WMV49" s="363"/>
      <c r="WMW49" s="255">
        <f t="shared" si="7951"/>
        <v>5000</v>
      </c>
      <c r="WMX49" s="363"/>
      <c r="WMY49" s="255">
        <f t="shared" si="7952"/>
        <v>5000</v>
      </c>
      <c r="WMZ49" s="363"/>
      <c r="WNA49" s="255">
        <f t="shared" si="7953"/>
        <v>5000</v>
      </c>
      <c r="WNB49" s="363"/>
      <c r="WNC49" s="255">
        <f t="shared" si="7954"/>
        <v>5000</v>
      </c>
      <c r="WND49" s="363"/>
      <c r="WNE49" s="255">
        <f t="shared" si="7955"/>
        <v>5000</v>
      </c>
      <c r="WNF49" s="363"/>
      <c r="WNG49" s="255">
        <f t="shared" si="7956"/>
        <v>5000</v>
      </c>
      <c r="WNH49" s="363"/>
      <c r="WNI49" s="255">
        <f t="shared" si="7957"/>
        <v>5000</v>
      </c>
      <c r="WNJ49" s="363"/>
      <c r="WNK49" s="255">
        <f t="shared" si="7958"/>
        <v>5000</v>
      </c>
      <c r="WNL49" s="363"/>
      <c r="WNM49" s="255">
        <f t="shared" si="7959"/>
        <v>5000</v>
      </c>
      <c r="WNN49" s="363"/>
      <c r="WNO49" s="255">
        <f t="shared" si="7960"/>
        <v>5000</v>
      </c>
      <c r="WNP49" s="363"/>
      <c r="WNQ49" s="255">
        <f t="shared" si="7961"/>
        <v>5000</v>
      </c>
      <c r="WNR49" s="363"/>
      <c r="WNS49" s="255">
        <f t="shared" si="7962"/>
        <v>5000</v>
      </c>
      <c r="WNT49" s="363"/>
      <c r="WNU49" s="255">
        <f t="shared" si="7963"/>
        <v>5000</v>
      </c>
      <c r="WNV49" s="363"/>
      <c r="WNW49" s="255">
        <f t="shared" si="7964"/>
        <v>5000</v>
      </c>
      <c r="WNX49" s="363"/>
      <c r="WNY49" s="255">
        <f t="shared" si="7965"/>
        <v>5000</v>
      </c>
      <c r="WNZ49" s="363"/>
      <c r="WOA49" s="255">
        <f t="shared" si="7966"/>
        <v>5000</v>
      </c>
      <c r="WOB49" s="363"/>
      <c r="WOC49" s="255">
        <f t="shared" si="7967"/>
        <v>5000</v>
      </c>
      <c r="WOD49" s="363"/>
      <c r="WOE49" s="255">
        <f t="shared" si="7968"/>
        <v>5000</v>
      </c>
      <c r="WOF49" s="363"/>
      <c r="WOG49" s="255">
        <f t="shared" si="7969"/>
        <v>5000</v>
      </c>
      <c r="WOH49" s="363"/>
      <c r="WOI49" s="255">
        <f t="shared" si="7970"/>
        <v>5000</v>
      </c>
      <c r="WOJ49" s="363"/>
      <c r="WOK49" s="255">
        <f t="shared" si="7971"/>
        <v>5000</v>
      </c>
      <c r="WOL49" s="363"/>
      <c r="WOM49" s="255">
        <f t="shared" si="7972"/>
        <v>5000</v>
      </c>
      <c r="WON49" s="363"/>
      <c r="WOO49" s="255">
        <f t="shared" si="7973"/>
        <v>5000</v>
      </c>
      <c r="WOP49" s="363"/>
      <c r="WOQ49" s="255">
        <f t="shared" si="7974"/>
        <v>5000</v>
      </c>
      <c r="WOR49" s="363"/>
      <c r="WOS49" s="255">
        <f t="shared" si="7975"/>
        <v>5000</v>
      </c>
      <c r="WOT49" s="363"/>
      <c r="WOU49" s="255">
        <f t="shared" si="7976"/>
        <v>5000</v>
      </c>
      <c r="WOV49" s="363"/>
      <c r="WOW49" s="255">
        <f t="shared" si="7977"/>
        <v>5000</v>
      </c>
      <c r="WOX49" s="363"/>
      <c r="WOY49" s="255">
        <f t="shared" si="7978"/>
        <v>5000</v>
      </c>
      <c r="WOZ49" s="363"/>
      <c r="WPA49" s="255">
        <f t="shared" si="7979"/>
        <v>5000</v>
      </c>
      <c r="WPB49" s="363"/>
      <c r="WPC49" s="255">
        <f t="shared" si="7980"/>
        <v>5000</v>
      </c>
      <c r="WPD49" s="363"/>
      <c r="WPE49" s="255">
        <f t="shared" si="7981"/>
        <v>5000</v>
      </c>
      <c r="WPF49" s="363"/>
      <c r="WPG49" s="255">
        <f t="shared" si="7982"/>
        <v>5000</v>
      </c>
      <c r="WPH49" s="363"/>
      <c r="WPI49" s="255">
        <f t="shared" si="7983"/>
        <v>5000</v>
      </c>
      <c r="WPJ49" s="363"/>
      <c r="WPK49" s="255">
        <f t="shared" si="7984"/>
        <v>5000</v>
      </c>
      <c r="WPL49" s="363"/>
      <c r="WPM49" s="255">
        <f t="shared" si="7985"/>
        <v>5000</v>
      </c>
      <c r="WPN49" s="363"/>
      <c r="WPO49" s="255">
        <f t="shared" si="7986"/>
        <v>5000</v>
      </c>
      <c r="WPP49" s="363"/>
      <c r="WPQ49" s="255">
        <f t="shared" si="7987"/>
        <v>5000</v>
      </c>
      <c r="WPR49" s="363"/>
      <c r="WPS49" s="255">
        <f t="shared" si="7988"/>
        <v>5000</v>
      </c>
      <c r="WPT49" s="363"/>
      <c r="WPU49" s="255">
        <f t="shared" si="7989"/>
        <v>5000</v>
      </c>
      <c r="WPV49" s="363"/>
      <c r="WPW49" s="255">
        <f t="shared" si="7990"/>
        <v>5000</v>
      </c>
      <c r="WPX49" s="363"/>
      <c r="WPY49" s="255">
        <f t="shared" si="7991"/>
        <v>5000</v>
      </c>
      <c r="WPZ49" s="363"/>
      <c r="WQA49" s="255">
        <f t="shared" si="7992"/>
        <v>5000</v>
      </c>
      <c r="WQB49" s="363"/>
      <c r="WQC49" s="255">
        <f t="shared" si="7993"/>
        <v>5000</v>
      </c>
      <c r="WQD49" s="363"/>
      <c r="WQE49" s="255">
        <f t="shared" si="7994"/>
        <v>5000</v>
      </c>
      <c r="WQF49" s="363"/>
      <c r="WQG49" s="255">
        <f t="shared" si="7995"/>
        <v>5000</v>
      </c>
      <c r="WQH49" s="363"/>
      <c r="WQI49" s="255">
        <f t="shared" si="7996"/>
        <v>5000</v>
      </c>
      <c r="WQJ49" s="363"/>
      <c r="WQK49" s="255">
        <f t="shared" si="7997"/>
        <v>5000</v>
      </c>
      <c r="WQL49" s="363"/>
      <c r="WQM49" s="255">
        <f t="shared" si="7998"/>
        <v>5000</v>
      </c>
      <c r="WQN49" s="363"/>
      <c r="WQO49" s="255">
        <f t="shared" si="7999"/>
        <v>5000</v>
      </c>
      <c r="WQP49" s="363"/>
      <c r="WQQ49" s="255">
        <f t="shared" si="8000"/>
        <v>5000</v>
      </c>
      <c r="WQR49" s="363"/>
      <c r="WQS49" s="255">
        <f t="shared" si="8001"/>
        <v>5000</v>
      </c>
      <c r="WQT49" s="363"/>
      <c r="WQU49" s="255">
        <f t="shared" si="8002"/>
        <v>5000</v>
      </c>
      <c r="WQV49" s="363"/>
      <c r="WQW49" s="255">
        <f t="shared" si="8003"/>
        <v>5000</v>
      </c>
      <c r="WQX49" s="363"/>
      <c r="WQY49" s="255">
        <f t="shared" si="8004"/>
        <v>5000</v>
      </c>
      <c r="WQZ49" s="363"/>
      <c r="WRA49" s="255">
        <f t="shared" si="8005"/>
        <v>5000</v>
      </c>
      <c r="WRB49" s="363"/>
      <c r="WRC49" s="255">
        <f t="shared" si="8006"/>
        <v>5000</v>
      </c>
      <c r="WRD49" s="363"/>
      <c r="WRE49" s="255">
        <f t="shared" si="8007"/>
        <v>5000</v>
      </c>
      <c r="WRF49" s="363"/>
      <c r="WRG49" s="255">
        <f t="shared" si="8008"/>
        <v>5000</v>
      </c>
      <c r="WRH49" s="363"/>
      <c r="WRI49" s="255">
        <f t="shared" si="8009"/>
        <v>5000</v>
      </c>
      <c r="WRJ49" s="363"/>
      <c r="WRK49" s="255">
        <f t="shared" si="8010"/>
        <v>5000</v>
      </c>
      <c r="WRL49" s="363"/>
      <c r="WRM49" s="255">
        <f t="shared" si="8011"/>
        <v>5000</v>
      </c>
      <c r="WRN49" s="363"/>
      <c r="WRO49" s="255">
        <f t="shared" si="8012"/>
        <v>5000</v>
      </c>
      <c r="WRP49" s="363"/>
      <c r="WRQ49" s="255">
        <f t="shared" si="8013"/>
        <v>5000</v>
      </c>
      <c r="WRR49" s="363"/>
      <c r="WRS49" s="255">
        <f t="shared" si="8014"/>
        <v>5000</v>
      </c>
      <c r="WRT49" s="363"/>
      <c r="WRU49" s="255">
        <f t="shared" si="8015"/>
        <v>5000</v>
      </c>
      <c r="WRV49" s="363"/>
      <c r="WRW49" s="255">
        <f t="shared" si="8016"/>
        <v>5000</v>
      </c>
      <c r="WRX49" s="363"/>
      <c r="WRY49" s="255">
        <f t="shared" si="8017"/>
        <v>5000</v>
      </c>
      <c r="WRZ49" s="363"/>
      <c r="WSA49" s="255">
        <f t="shared" si="8018"/>
        <v>5000</v>
      </c>
      <c r="WSB49" s="363"/>
      <c r="WSC49" s="255">
        <f t="shared" si="8019"/>
        <v>5000</v>
      </c>
      <c r="WSD49" s="363"/>
      <c r="WSE49" s="255">
        <f t="shared" si="8020"/>
        <v>5000</v>
      </c>
      <c r="WSF49" s="363"/>
      <c r="WSG49" s="255">
        <f t="shared" si="8021"/>
        <v>5000</v>
      </c>
      <c r="WSH49" s="363"/>
      <c r="WSI49" s="255">
        <f t="shared" si="8022"/>
        <v>5000</v>
      </c>
      <c r="WSJ49" s="363"/>
      <c r="WSK49" s="255">
        <f t="shared" si="8023"/>
        <v>5000</v>
      </c>
      <c r="WSL49" s="363"/>
      <c r="WSM49" s="255">
        <f t="shared" si="8024"/>
        <v>5000</v>
      </c>
      <c r="WSN49" s="363"/>
      <c r="WSO49" s="255">
        <f t="shared" si="8025"/>
        <v>5000</v>
      </c>
      <c r="WSP49" s="363"/>
      <c r="WSQ49" s="255">
        <f t="shared" si="8026"/>
        <v>5000</v>
      </c>
      <c r="WSR49" s="363"/>
      <c r="WSS49" s="255">
        <f t="shared" si="8027"/>
        <v>5000</v>
      </c>
      <c r="WST49" s="363"/>
      <c r="WSU49" s="255">
        <f t="shared" si="8028"/>
        <v>5000</v>
      </c>
      <c r="WSV49" s="363"/>
      <c r="WSW49" s="255">
        <f t="shared" si="8029"/>
        <v>5000</v>
      </c>
      <c r="WSX49" s="363"/>
      <c r="WSY49" s="255">
        <f t="shared" si="8030"/>
        <v>5000</v>
      </c>
      <c r="WSZ49" s="363"/>
      <c r="WTA49" s="255">
        <f t="shared" si="8031"/>
        <v>5000</v>
      </c>
      <c r="WTB49" s="363"/>
      <c r="WTC49" s="255">
        <f t="shared" si="8032"/>
        <v>5000</v>
      </c>
      <c r="WTD49" s="363"/>
      <c r="WTE49" s="255">
        <f t="shared" si="8033"/>
        <v>5000</v>
      </c>
      <c r="WTF49" s="363"/>
      <c r="WTG49" s="255">
        <f t="shared" si="8034"/>
        <v>5000</v>
      </c>
      <c r="WTH49" s="363"/>
      <c r="WTI49" s="255">
        <f t="shared" si="8035"/>
        <v>5000</v>
      </c>
      <c r="WTJ49" s="363"/>
      <c r="WTK49" s="255">
        <f t="shared" si="8036"/>
        <v>5000</v>
      </c>
      <c r="WTL49" s="363"/>
      <c r="WTM49" s="255">
        <f t="shared" si="8037"/>
        <v>5000</v>
      </c>
      <c r="WTN49" s="363"/>
      <c r="WTO49" s="255">
        <f t="shared" si="8038"/>
        <v>5000</v>
      </c>
      <c r="WTP49" s="363"/>
      <c r="WTQ49" s="255">
        <f t="shared" si="8039"/>
        <v>5000</v>
      </c>
      <c r="WTR49" s="363"/>
      <c r="WTS49" s="255">
        <f t="shared" si="8040"/>
        <v>5000</v>
      </c>
      <c r="WTT49" s="363"/>
      <c r="WTU49" s="255">
        <f t="shared" si="8041"/>
        <v>5000</v>
      </c>
      <c r="WTV49" s="363"/>
      <c r="WTW49" s="255">
        <f t="shared" si="8042"/>
        <v>5000</v>
      </c>
      <c r="WTX49" s="363"/>
      <c r="WTY49" s="255">
        <f t="shared" si="8043"/>
        <v>5000</v>
      </c>
      <c r="WTZ49" s="363"/>
      <c r="WUA49" s="255">
        <f t="shared" si="8044"/>
        <v>5000</v>
      </c>
      <c r="WUB49" s="363"/>
      <c r="WUC49" s="255">
        <f t="shared" si="8045"/>
        <v>5000</v>
      </c>
      <c r="WUD49" s="363"/>
      <c r="WUE49" s="255">
        <f t="shared" si="8046"/>
        <v>5000</v>
      </c>
      <c r="WUF49" s="363"/>
      <c r="WUG49" s="255">
        <f t="shared" si="8047"/>
        <v>5000</v>
      </c>
      <c r="WUH49" s="363"/>
      <c r="WUI49" s="255">
        <f t="shared" si="8048"/>
        <v>5000</v>
      </c>
      <c r="WUJ49" s="363"/>
      <c r="WUK49" s="255">
        <f t="shared" si="8049"/>
        <v>5000</v>
      </c>
      <c r="WUL49" s="363"/>
      <c r="WUM49" s="255">
        <f t="shared" si="8050"/>
        <v>5000</v>
      </c>
      <c r="WUN49" s="363"/>
      <c r="WUO49" s="255">
        <f t="shared" si="8051"/>
        <v>5000</v>
      </c>
      <c r="WUP49" s="363"/>
      <c r="WUQ49" s="255">
        <f t="shared" si="8052"/>
        <v>5000</v>
      </c>
      <c r="WUR49" s="363"/>
      <c r="WUS49" s="255">
        <f t="shared" si="8053"/>
        <v>5000</v>
      </c>
      <c r="WUT49" s="363"/>
      <c r="WUU49" s="255">
        <f t="shared" si="8054"/>
        <v>5000</v>
      </c>
      <c r="WUV49" s="363"/>
      <c r="WUW49" s="255">
        <f t="shared" si="8055"/>
        <v>5000</v>
      </c>
      <c r="WUX49" s="363"/>
      <c r="WUY49" s="255">
        <f t="shared" si="8056"/>
        <v>5000</v>
      </c>
      <c r="WUZ49" s="363"/>
      <c r="WVA49" s="255">
        <f t="shared" si="8057"/>
        <v>5000</v>
      </c>
      <c r="WVB49" s="363"/>
      <c r="WVC49" s="255">
        <f t="shared" si="8058"/>
        <v>5000</v>
      </c>
      <c r="WVD49" s="363"/>
      <c r="WVE49" s="255">
        <f t="shared" si="8059"/>
        <v>5000</v>
      </c>
      <c r="WVF49" s="363"/>
      <c r="WVG49" s="255">
        <f t="shared" si="8060"/>
        <v>5000</v>
      </c>
      <c r="WVH49" s="363"/>
      <c r="WVI49" s="255">
        <f t="shared" si="8061"/>
        <v>5000</v>
      </c>
      <c r="WVJ49" s="363"/>
      <c r="WVK49" s="255">
        <f t="shared" si="8062"/>
        <v>5000</v>
      </c>
      <c r="WVL49" s="363"/>
      <c r="WVM49" s="255">
        <f t="shared" si="8063"/>
        <v>5000</v>
      </c>
      <c r="WVN49" s="363"/>
      <c r="WVO49" s="255">
        <f t="shared" si="8064"/>
        <v>5000</v>
      </c>
      <c r="WVP49" s="363"/>
      <c r="WVQ49" s="255">
        <f t="shared" si="8065"/>
        <v>5000</v>
      </c>
      <c r="WVR49" s="363"/>
      <c r="WVS49" s="255">
        <f t="shared" si="8066"/>
        <v>5000</v>
      </c>
      <c r="WVT49" s="363"/>
      <c r="WVU49" s="255">
        <f t="shared" si="8067"/>
        <v>5000</v>
      </c>
      <c r="WVV49" s="363"/>
      <c r="WVW49" s="255">
        <f t="shared" si="8068"/>
        <v>5000</v>
      </c>
      <c r="WVX49" s="363"/>
      <c r="WVY49" s="255">
        <f t="shared" si="8069"/>
        <v>5000</v>
      </c>
      <c r="WVZ49" s="363"/>
      <c r="WWA49" s="255">
        <f t="shared" si="8070"/>
        <v>5000</v>
      </c>
      <c r="WWB49" s="363"/>
      <c r="WWC49" s="255">
        <f t="shared" si="8071"/>
        <v>5000</v>
      </c>
      <c r="WWD49" s="363"/>
      <c r="WWE49" s="255">
        <f t="shared" si="8072"/>
        <v>5000</v>
      </c>
      <c r="WWF49" s="363"/>
      <c r="WWG49" s="255">
        <f t="shared" si="8073"/>
        <v>5000</v>
      </c>
      <c r="WWH49" s="363"/>
      <c r="WWI49" s="255">
        <f t="shared" si="8074"/>
        <v>5000</v>
      </c>
      <c r="WWJ49" s="363"/>
      <c r="WWK49" s="255">
        <f t="shared" si="8075"/>
        <v>5000</v>
      </c>
      <c r="WWL49" s="363"/>
      <c r="WWM49" s="255">
        <f t="shared" si="8076"/>
        <v>5000</v>
      </c>
      <c r="WWN49" s="363"/>
      <c r="WWO49" s="255">
        <f t="shared" si="8077"/>
        <v>5000</v>
      </c>
      <c r="WWP49" s="363"/>
      <c r="WWQ49" s="255">
        <f t="shared" si="8078"/>
        <v>5000</v>
      </c>
      <c r="WWR49" s="363"/>
      <c r="WWS49" s="255">
        <f t="shared" si="8079"/>
        <v>5000</v>
      </c>
      <c r="WWT49" s="363"/>
      <c r="WWU49" s="255">
        <f t="shared" si="8080"/>
        <v>5000</v>
      </c>
      <c r="WWV49" s="363"/>
      <c r="WWW49" s="255">
        <f t="shared" si="8081"/>
        <v>5000</v>
      </c>
      <c r="WWX49" s="363"/>
      <c r="WWY49" s="255">
        <f t="shared" si="8082"/>
        <v>5000</v>
      </c>
      <c r="WWZ49" s="363"/>
      <c r="WXA49" s="255">
        <f t="shared" si="8083"/>
        <v>5000</v>
      </c>
      <c r="WXB49" s="363"/>
      <c r="WXC49" s="255">
        <f t="shared" si="8084"/>
        <v>5000</v>
      </c>
      <c r="WXD49" s="363"/>
      <c r="WXE49" s="255">
        <f t="shared" si="8085"/>
        <v>5000</v>
      </c>
      <c r="WXF49" s="363"/>
      <c r="WXG49" s="255">
        <f t="shared" si="8086"/>
        <v>5000</v>
      </c>
      <c r="WXH49" s="363"/>
      <c r="WXI49" s="255">
        <f t="shared" si="8087"/>
        <v>5000</v>
      </c>
      <c r="WXJ49" s="363"/>
      <c r="WXK49" s="255">
        <f t="shared" si="8088"/>
        <v>5000</v>
      </c>
      <c r="WXL49" s="363"/>
      <c r="WXM49" s="255">
        <f t="shared" si="8089"/>
        <v>5000</v>
      </c>
      <c r="WXN49" s="363"/>
      <c r="WXO49" s="255">
        <f t="shared" si="8090"/>
        <v>5000</v>
      </c>
      <c r="WXP49" s="363"/>
      <c r="WXQ49" s="255">
        <f t="shared" si="8091"/>
        <v>5000</v>
      </c>
      <c r="WXR49" s="363"/>
      <c r="WXS49" s="255">
        <f t="shared" si="8092"/>
        <v>5000</v>
      </c>
      <c r="WXT49" s="363"/>
      <c r="WXU49" s="255">
        <f t="shared" si="8093"/>
        <v>5000</v>
      </c>
      <c r="WXV49" s="363"/>
      <c r="WXW49" s="255">
        <f t="shared" si="8094"/>
        <v>5000</v>
      </c>
      <c r="WXX49" s="363"/>
      <c r="WXY49" s="255">
        <f t="shared" si="8095"/>
        <v>5000</v>
      </c>
      <c r="WXZ49" s="363"/>
      <c r="WYA49" s="255">
        <f t="shared" si="8096"/>
        <v>5000</v>
      </c>
      <c r="WYB49" s="363"/>
      <c r="WYC49" s="255">
        <f t="shared" si="8097"/>
        <v>5000</v>
      </c>
      <c r="WYD49" s="363"/>
      <c r="WYE49" s="255">
        <f t="shared" si="8098"/>
        <v>5000</v>
      </c>
      <c r="WYF49" s="363"/>
      <c r="WYG49" s="255">
        <f t="shared" si="8099"/>
        <v>5000</v>
      </c>
      <c r="WYH49" s="363"/>
      <c r="WYI49" s="255">
        <f t="shared" si="8100"/>
        <v>5000</v>
      </c>
      <c r="WYJ49" s="363"/>
      <c r="WYK49" s="255">
        <f t="shared" si="8101"/>
        <v>5000</v>
      </c>
      <c r="WYL49" s="363"/>
      <c r="WYM49" s="255">
        <f t="shared" si="8102"/>
        <v>5000</v>
      </c>
      <c r="WYN49" s="363"/>
      <c r="WYO49" s="255">
        <f t="shared" si="8103"/>
        <v>5000</v>
      </c>
      <c r="WYP49" s="363"/>
      <c r="WYQ49" s="255">
        <f t="shared" si="8104"/>
        <v>5000</v>
      </c>
      <c r="WYR49" s="363"/>
      <c r="WYS49" s="255">
        <f t="shared" si="8105"/>
        <v>5000</v>
      </c>
      <c r="WYT49" s="363"/>
      <c r="WYU49" s="255">
        <f t="shared" si="8106"/>
        <v>5000</v>
      </c>
      <c r="WYV49" s="363"/>
      <c r="WYW49" s="255">
        <f t="shared" si="8107"/>
        <v>5000</v>
      </c>
      <c r="WYX49" s="363"/>
      <c r="WYY49" s="255">
        <f t="shared" si="8108"/>
        <v>5000</v>
      </c>
      <c r="WYZ49" s="363"/>
      <c r="WZA49" s="255">
        <f t="shared" si="8109"/>
        <v>5000</v>
      </c>
      <c r="WZB49" s="363"/>
      <c r="WZC49" s="255">
        <f t="shared" si="8110"/>
        <v>5000</v>
      </c>
      <c r="WZD49" s="363"/>
      <c r="WZE49" s="255">
        <f t="shared" si="8111"/>
        <v>5000</v>
      </c>
      <c r="WZF49" s="363"/>
      <c r="WZG49" s="255">
        <f t="shared" si="8112"/>
        <v>5000</v>
      </c>
      <c r="WZH49" s="363"/>
      <c r="WZI49" s="255">
        <f t="shared" si="8113"/>
        <v>5000</v>
      </c>
      <c r="WZJ49" s="363"/>
      <c r="WZK49" s="255">
        <f t="shared" si="8114"/>
        <v>5000</v>
      </c>
      <c r="WZL49" s="363"/>
      <c r="WZM49" s="255">
        <f t="shared" si="8115"/>
        <v>5000</v>
      </c>
      <c r="WZN49" s="363"/>
      <c r="WZO49" s="255">
        <f t="shared" si="8116"/>
        <v>5000</v>
      </c>
      <c r="WZP49" s="363"/>
      <c r="WZQ49" s="255">
        <f t="shared" si="8117"/>
        <v>5000</v>
      </c>
      <c r="WZR49" s="363"/>
      <c r="WZS49" s="255">
        <f t="shared" si="8118"/>
        <v>5000</v>
      </c>
      <c r="WZT49" s="363"/>
      <c r="WZU49" s="255">
        <f t="shared" si="8119"/>
        <v>5000</v>
      </c>
      <c r="WZV49" s="363"/>
      <c r="WZW49" s="255">
        <f t="shared" si="8120"/>
        <v>5000</v>
      </c>
      <c r="WZX49" s="363"/>
      <c r="WZY49" s="255">
        <f t="shared" si="8121"/>
        <v>5000</v>
      </c>
      <c r="WZZ49" s="363"/>
      <c r="XAA49" s="255">
        <f t="shared" si="8122"/>
        <v>5000</v>
      </c>
      <c r="XAB49" s="363"/>
      <c r="XAC49" s="255">
        <f t="shared" si="8123"/>
        <v>5000</v>
      </c>
      <c r="XAD49" s="363"/>
      <c r="XAE49" s="255">
        <f t="shared" si="8124"/>
        <v>5000</v>
      </c>
      <c r="XAF49" s="363"/>
      <c r="XAG49" s="255">
        <f t="shared" si="8125"/>
        <v>5000</v>
      </c>
      <c r="XAH49" s="363"/>
      <c r="XAI49" s="255">
        <f t="shared" si="8126"/>
        <v>5000</v>
      </c>
      <c r="XAJ49" s="363"/>
      <c r="XAK49" s="255">
        <f t="shared" si="8127"/>
        <v>5000</v>
      </c>
      <c r="XAL49" s="363"/>
      <c r="XAM49" s="255">
        <f t="shared" si="8128"/>
        <v>5000</v>
      </c>
      <c r="XAN49" s="363"/>
      <c r="XAO49" s="255">
        <f t="shared" si="8129"/>
        <v>5000</v>
      </c>
      <c r="XAP49" s="363"/>
      <c r="XAQ49" s="255">
        <f t="shared" si="8130"/>
        <v>5000</v>
      </c>
      <c r="XAR49" s="363"/>
      <c r="XAS49" s="255">
        <f t="shared" si="8131"/>
        <v>5000</v>
      </c>
      <c r="XAT49" s="363"/>
      <c r="XAU49" s="255">
        <f t="shared" si="8132"/>
        <v>5000</v>
      </c>
      <c r="XAV49" s="363"/>
      <c r="XAW49" s="255">
        <f t="shared" si="8133"/>
        <v>5000</v>
      </c>
      <c r="XAX49" s="363"/>
      <c r="XAY49" s="255">
        <f t="shared" si="8134"/>
        <v>5000</v>
      </c>
      <c r="XAZ49" s="363"/>
      <c r="XBA49" s="255">
        <f t="shared" si="8135"/>
        <v>5000</v>
      </c>
      <c r="XBB49" s="363"/>
      <c r="XBC49" s="255">
        <f t="shared" si="8136"/>
        <v>5000</v>
      </c>
      <c r="XBD49" s="363"/>
      <c r="XBE49" s="255">
        <f t="shared" si="8137"/>
        <v>5000</v>
      </c>
      <c r="XBF49" s="363"/>
      <c r="XBG49" s="255">
        <f t="shared" si="8138"/>
        <v>5000</v>
      </c>
      <c r="XBH49" s="363"/>
      <c r="XBI49" s="255">
        <f t="shared" si="8139"/>
        <v>5000</v>
      </c>
      <c r="XBJ49" s="363"/>
      <c r="XBK49" s="255">
        <f t="shared" si="8140"/>
        <v>5000</v>
      </c>
      <c r="XBL49" s="363"/>
      <c r="XBM49" s="255">
        <f t="shared" si="8141"/>
        <v>5000</v>
      </c>
      <c r="XBN49" s="363"/>
      <c r="XBO49" s="255">
        <f t="shared" si="8142"/>
        <v>5000</v>
      </c>
      <c r="XBP49" s="363"/>
      <c r="XBQ49" s="255">
        <f t="shared" si="8143"/>
        <v>5000</v>
      </c>
      <c r="XBR49" s="363"/>
      <c r="XBS49" s="255">
        <f t="shared" si="8144"/>
        <v>5000</v>
      </c>
      <c r="XBT49" s="363"/>
      <c r="XBU49" s="255">
        <f t="shared" si="8145"/>
        <v>5000</v>
      </c>
      <c r="XBV49" s="363"/>
      <c r="XBW49" s="255">
        <f t="shared" si="8146"/>
        <v>5000</v>
      </c>
      <c r="XBX49" s="363"/>
      <c r="XBY49" s="255">
        <f t="shared" si="8147"/>
        <v>5000</v>
      </c>
      <c r="XBZ49" s="363"/>
      <c r="XCA49" s="255">
        <f t="shared" si="8148"/>
        <v>5000</v>
      </c>
      <c r="XCB49" s="363"/>
      <c r="XCC49" s="255">
        <f t="shared" si="8149"/>
        <v>5000</v>
      </c>
      <c r="XCD49" s="363"/>
      <c r="XCE49" s="255">
        <f t="shared" si="8150"/>
        <v>5000</v>
      </c>
      <c r="XCF49" s="363"/>
      <c r="XCG49" s="255">
        <f t="shared" si="8151"/>
        <v>5000</v>
      </c>
      <c r="XCH49" s="363"/>
      <c r="XCI49" s="255">
        <f t="shared" si="8152"/>
        <v>5000</v>
      </c>
      <c r="XCJ49" s="363"/>
      <c r="XCK49" s="255">
        <f t="shared" si="8153"/>
        <v>5000</v>
      </c>
      <c r="XCL49" s="363"/>
      <c r="XCM49" s="255">
        <f t="shared" si="8154"/>
        <v>5000</v>
      </c>
      <c r="XCN49" s="363"/>
      <c r="XCO49" s="255">
        <f t="shared" si="8155"/>
        <v>5000</v>
      </c>
      <c r="XCP49" s="363"/>
      <c r="XCQ49" s="255">
        <f t="shared" si="8156"/>
        <v>5000</v>
      </c>
      <c r="XCR49" s="363"/>
      <c r="XCS49" s="255">
        <f t="shared" si="8157"/>
        <v>5000</v>
      </c>
      <c r="XCT49" s="363"/>
      <c r="XCU49" s="255">
        <f t="shared" si="8158"/>
        <v>5000</v>
      </c>
      <c r="XCV49" s="363"/>
      <c r="XCW49" s="255">
        <f t="shared" si="8159"/>
        <v>5000</v>
      </c>
      <c r="XCX49" s="363"/>
      <c r="XCY49" s="255">
        <f t="shared" si="8160"/>
        <v>5000</v>
      </c>
      <c r="XCZ49" s="363"/>
      <c r="XDA49" s="255">
        <f t="shared" si="8161"/>
        <v>5000</v>
      </c>
      <c r="XDB49" s="363"/>
      <c r="XDC49" s="255">
        <f t="shared" si="8162"/>
        <v>5000</v>
      </c>
      <c r="XDD49" s="363"/>
      <c r="XDE49" s="255">
        <f t="shared" si="8163"/>
        <v>5000</v>
      </c>
      <c r="XDF49" s="363"/>
      <c r="XDG49" s="255">
        <f t="shared" si="8164"/>
        <v>5000</v>
      </c>
      <c r="XDH49" s="363"/>
      <c r="XDI49" s="255">
        <f t="shared" si="8165"/>
        <v>5000</v>
      </c>
      <c r="XDJ49" s="363"/>
      <c r="XDK49" s="255">
        <f t="shared" si="8166"/>
        <v>5000</v>
      </c>
      <c r="XDL49" s="363"/>
      <c r="XDM49" s="255">
        <f t="shared" si="8167"/>
        <v>5000</v>
      </c>
      <c r="XDN49" s="363"/>
      <c r="XDO49" s="255">
        <f t="shared" si="8168"/>
        <v>5000</v>
      </c>
      <c r="XDP49" s="363"/>
      <c r="XDQ49" s="255">
        <f t="shared" si="8169"/>
        <v>5000</v>
      </c>
      <c r="XDR49" s="363"/>
      <c r="XDS49" s="255">
        <f t="shared" si="8170"/>
        <v>5000</v>
      </c>
      <c r="XDT49" s="363"/>
      <c r="XDU49" s="255">
        <f t="shared" si="8171"/>
        <v>5000</v>
      </c>
      <c r="XDV49" s="363"/>
      <c r="XDW49" s="255">
        <f t="shared" si="8172"/>
        <v>5000</v>
      </c>
      <c r="XDX49" s="363"/>
      <c r="XDY49" s="255">
        <f t="shared" si="8173"/>
        <v>5000</v>
      </c>
      <c r="XDZ49" s="363"/>
      <c r="XEA49" s="255">
        <f t="shared" si="8174"/>
        <v>5000</v>
      </c>
      <c r="XEB49" s="363"/>
      <c r="XEC49" s="255">
        <f t="shared" si="8175"/>
        <v>5000</v>
      </c>
      <c r="XED49" s="363"/>
      <c r="XEE49" s="255">
        <f t="shared" si="8176"/>
        <v>5000</v>
      </c>
      <c r="XEF49" s="363"/>
      <c r="XEG49" s="255">
        <f t="shared" si="8177"/>
        <v>5000</v>
      </c>
      <c r="XEH49" s="363"/>
      <c r="XEI49" s="255">
        <f t="shared" si="8178"/>
        <v>5000</v>
      </c>
      <c r="XEJ49" s="363"/>
      <c r="XEK49" s="255">
        <f t="shared" si="8179"/>
        <v>5000</v>
      </c>
      <c r="XEL49" s="363"/>
      <c r="XEM49" s="255">
        <f t="shared" si="8180"/>
        <v>5000</v>
      </c>
      <c r="XEN49" s="363"/>
      <c r="XEO49" s="255">
        <f t="shared" si="8181"/>
        <v>5000</v>
      </c>
      <c r="XEP49" s="363"/>
      <c r="XEQ49" s="255">
        <f t="shared" si="8182"/>
        <v>5000</v>
      </c>
      <c r="XER49" s="363"/>
      <c r="XES49" s="255">
        <f t="shared" si="8183"/>
        <v>5000</v>
      </c>
      <c r="XET49" s="363"/>
      <c r="XEU49" s="255">
        <f t="shared" si="8184"/>
        <v>5000</v>
      </c>
      <c r="XEV49" s="363"/>
      <c r="XEW49" s="255">
        <f t="shared" si="8185"/>
        <v>5000</v>
      </c>
      <c r="XEX49" s="363"/>
      <c r="XEY49" s="255">
        <f t="shared" si="8186"/>
        <v>5000</v>
      </c>
      <c r="XEZ49" s="363"/>
      <c r="XFA49" s="255">
        <f t="shared" si="8187"/>
        <v>5000</v>
      </c>
      <c r="XFB49" s="363"/>
      <c r="XFC49" s="255">
        <f t="shared" si="8188"/>
        <v>5000</v>
      </c>
      <c r="XFD49" s="363"/>
    </row>
    <row r="50" spans="1:16384"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16384"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16384" s="152" customFormat="1">
      <c r="A52" s="255" t="s">
        <v>940</v>
      </c>
      <c r="C52" s="380"/>
      <c r="E52" s="363">
        <f>SUM(E47:E51)</f>
        <v>15000</v>
      </c>
      <c r="F52" s="363"/>
      <c r="G52" s="363">
        <f>SUM(G47:G51)</f>
        <v>15000</v>
      </c>
      <c r="H52" s="363"/>
      <c r="I52" s="363">
        <f>SUM(I47:I51)</f>
        <v>15000</v>
      </c>
      <c r="J52" s="363"/>
      <c r="K52" s="363">
        <f>SUM(K47:K51)</f>
        <v>15000</v>
      </c>
      <c r="L52" s="363"/>
      <c r="M52" s="363">
        <f>SUM(M47:M51)</f>
        <v>15000</v>
      </c>
      <c r="N52" s="363"/>
      <c r="O52" s="363">
        <f>SUM(O47:O51)</f>
        <v>15000</v>
      </c>
      <c r="P52" s="363"/>
      <c r="Q52" s="363">
        <f>SUM(Q47:Q51)</f>
        <v>15000</v>
      </c>
      <c r="R52" s="363"/>
      <c r="S52" s="363">
        <f>SUM(S47:S51)</f>
        <v>15000</v>
      </c>
      <c r="T52" s="363"/>
      <c r="U52" s="363">
        <f>SUM(U47:U51)</f>
        <v>15000</v>
      </c>
      <c r="V52" s="363"/>
      <c r="W52" s="363">
        <f>SUM(W47:W51)</f>
        <v>15000</v>
      </c>
      <c r="X52" s="363"/>
      <c r="Y52" s="363">
        <f>SUM(Y47:Y51)</f>
        <v>15000</v>
      </c>
      <c r="Z52" s="363"/>
      <c r="AA52" s="363">
        <f>SUM(AA47:AA51)</f>
        <v>15000</v>
      </c>
      <c r="AB52" s="363"/>
      <c r="AC52" s="363">
        <f>SUM(AC47:AC51)</f>
        <v>15000</v>
      </c>
      <c r="AD52" s="363"/>
      <c r="AE52" s="363">
        <f>SUM(AE47:AE51)</f>
        <v>15000</v>
      </c>
      <c r="AF52" s="363"/>
      <c r="AG52" s="363">
        <f>SUM(AG47:AG51)</f>
        <v>15000</v>
      </c>
      <c r="AH52" s="363"/>
      <c r="AI52" s="363"/>
    </row>
    <row r="53" spans="1:16384"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16384" s="255" customFormat="1">
      <c r="A54" s="255" t="s">
        <v>945</v>
      </c>
      <c r="C54" s="381"/>
      <c r="E54" s="255">
        <f>E40-E52</f>
        <v>166160.78227307764</v>
      </c>
      <c r="G54" s="255">
        <f>G40-G52</f>
        <v>196689.10727307759</v>
      </c>
      <c r="I54" s="255">
        <f>I40-I52</f>
        <v>227809.97359807743</v>
      </c>
      <c r="K54" s="255">
        <f>K40-K52</f>
        <v>259532.21394320228</v>
      </c>
      <c r="M54" s="255">
        <f>M40-M52</f>
        <v>291864.67234162521</v>
      </c>
      <c r="O54" s="255">
        <f>O40-O52</f>
        <v>324816.19711324153</v>
      </c>
      <c r="Q54" s="255">
        <f>Q40-Q52</f>
        <v>358395.6333802864</v>
      </c>
      <c r="S54" s="255">
        <f>S40-S52</f>
        <v>392611.81513006613</v>
      </c>
      <c r="U54" s="255">
        <f>U40-U52</f>
        <v>427473.55680420715</v>
      </c>
      <c r="W54" s="255">
        <f>W40-W52</f>
        <v>462989.64439292159</v>
      </c>
      <c r="Y54" s="255">
        <f>Y40-Y52</f>
        <v>499168.82601197599</v>
      </c>
      <c r="AA54" s="255">
        <f>AA40-AA52</f>
        <v>536019.80193910631</v>
      </c>
      <c r="AC54" s="255">
        <f>AC40-AC52</f>
        <v>573551.21408568462</v>
      </c>
      <c r="AE54" s="255">
        <f>AE40-AE52</f>
        <v>611771.634878485</v>
      </c>
      <c r="AG54" s="255">
        <f>AG40-AG52</f>
        <v>650689.55552534387</v>
      </c>
    </row>
    <row r="55" spans="1:16384"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16384" s="956" customFormat="1">
      <c r="A56" s="255" t="s">
        <v>944</v>
      </c>
      <c r="B56" s="255"/>
      <c r="C56" s="381"/>
      <c r="D56" s="255"/>
      <c r="E56" s="383">
        <f>E54</f>
        <v>166160.78227307764</v>
      </c>
      <c r="F56" s="255"/>
      <c r="G56" s="383">
        <f>MIN(G54,Application!$AG$621-SUM('15 Year Pro Forma'!$E$56:F56))</f>
        <v>196689.10727307759</v>
      </c>
      <c r="H56" s="255"/>
      <c r="I56" s="383">
        <f>MIN(I54,Application!$AG$621-SUM('15 Year Pro Forma'!$E$56:H56))</f>
        <v>227809.97359807743</v>
      </c>
      <c r="J56" s="255"/>
      <c r="K56" s="383">
        <f>MIN(K54,Application!$AG$621-SUM('15 Year Pro Forma'!$E$56:J56))</f>
        <v>259532.21394320228</v>
      </c>
      <c r="L56" s="255"/>
      <c r="M56" s="383">
        <f>MIN(M54,Application!$AG$621-SUM('15 Year Pro Forma'!$E$56:L56))</f>
        <v>291864.67234162521</v>
      </c>
      <c r="N56" s="255"/>
      <c r="O56" s="383">
        <f>MIN(O54,Application!$AG$621-SUM('15 Year Pro Forma'!$E$56:N56))</f>
        <v>324816.19711324153</v>
      </c>
      <c r="P56" s="255"/>
      <c r="Q56" s="383">
        <f>MIN(Q54,Application!$AG$621-SUM('15 Year Pro Forma'!$E$56:P56))</f>
        <v>358395.6333802864</v>
      </c>
      <c r="R56" s="255"/>
      <c r="S56" s="383">
        <f>MIN(S54,Application!$AG$621-SUM('15 Year Pro Forma'!$E$56:R56))</f>
        <v>392611.81513006613</v>
      </c>
      <c r="T56" s="255"/>
      <c r="U56" s="383">
        <f>MIN(U54,Application!$AG$621-SUM('15 Year Pro Forma'!$E$56:T56))</f>
        <v>427473.55680420715</v>
      </c>
      <c r="V56" s="255"/>
      <c r="W56" s="383">
        <f>MIN(W54,Application!$AG$621-SUM('15 Year Pro Forma'!$E$56:V56))</f>
        <v>398879.04814313864</v>
      </c>
      <c r="X56" s="255"/>
      <c r="Y56" s="956">
        <f>MIN(Y54,Application!$AG$621-SUM('15 Year Pro Forma'!$E$56:X56))</f>
        <v>0</v>
      </c>
      <c r="AA56" s="956">
        <f>MIN(AA54,Application!$AG$621-SUM('15 Year Pro Forma'!$E$56:Z56))</f>
        <v>0</v>
      </c>
      <c r="AC56" s="956">
        <f>MIN(AC54,Application!$AG$621-SUM('15 Year Pro Forma'!$E$56:AB56))</f>
        <v>0</v>
      </c>
      <c r="AE56" s="956">
        <f>MIN(AE54,Application!$AG$621-SUM('15 Year Pro Forma'!$E$56:AD56))</f>
        <v>0</v>
      </c>
      <c r="AG56" s="956">
        <f>MIN(AG54,Application!$AG$621-SUM('15 Year Pro Forma'!$E$56:AF56))</f>
        <v>0</v>
      </c>
    </row>
    <row r="57" spans="1:16384"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16384"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16384" s="255" customFormat="1">
      <c r="A59" s="383"/>
      <c r="B59" s="383"/>
      <c r="C59" s="381"/>
      <c r="E59" s="383"/>
      <c r="G59" s="383"/>
      <c r="I59" s="383"/>
      <c r="K59" s="383"/>
      <c r="M59" s="383"/>
      <c r="O59" s="383"/>
      <c r="Q59" s="383"/>
      <c r="S59" s="383"/>
      <c r="U59" s="383"/>
      <c r="W59" s="383"/>
      <c r="Y59" s="383"/>
      <c r="AA59" s="383"/>
      <c r="AC59" s="383"/>
      <c r="AE59" s="383"/>
      <c r="AG59" s="383"/>
    </row>
    <row r="60" spans="1:16384" s="363" customFormat="1">
      <c r="A60" s="384"/>
      <c r="B60" s="384"/>
      <c r="C60" s="364"/>
      <c r="E60" s="384"/>
      <c r="G60" s="384"/>
      <c r="I60" s="384"/>
      <c r="K60" s="384"/>
      <c r="M60" s="384"/>
      <c r="O60" s="384"/>
      <c r="Q60" s="384"/>
      <c r="S60" s="384"/>
      <c r="U60" s="384"/>
      <c r="W60" s="384"/>
      <c r="Y60" s="384"/>
      <c r="AA60" s="384"/>
      <c r="AC60" s="384"/>
      <c r="AE60" s="384"/>
      <c r="AG60" s="384"/>
    </row>
    <row r="61" spans="1:16384" s="363" customFormat="1">
      <c r="C61" s="364"/>
    </row>
    <row r="62" spans="1:16384" s="363" customFormat="1">
      <c r="C62" s="364"/>
    </row>
    <row r="63" spans="1:16384" s="363" customFormat="1">
      <c r="A63" s="363" t="s">
        <v>946</v>
      </c>
      <c r="C63" s="364"/>
    </row>
    <row r="64" spans="1:16384" s="363" customFormat="1">
      <c r="C64" s="364"/>
    </row>
    <row r="65" spans="1:33" s="385" customFormat="1" ht="30" customHeight="1">
      <c r="A65" s="1697" t="s">
        <v>951</v>
      </c>
      <c r="B65" s="1697"/>
      <c r="C65" s="1697"/>
      <c r="D65" s="1697"/>
      <c r="E65" s="1697"/>
      <c r="F65" s="1697"/>
      <c r="G65" s="1697"/>
      <c r="H65" s="1697"/>
      <c r="I65" s="1697"/>
      <c r="J65" s="1697"/>
      <c r="K65" s="1697"/>
      <c r="L65" s="1697"/>
      <c r="M65" s="1697"/>
      <c r="N65" s="1697"/>
      <c r="O65" s="1697"/>
      <c r="P65" s="1697"/>
      <c r="Q65" s="1697"/>
      <c r="R65" s="1697"/>
      <c r="S65" s="1697"/>
      <c r="T65" s="1697"/>
      <c r="U65" s="1697"/>
      <c r="V65" s="1697"/>
      <c r="W65" s="1697"/>
      <c r="X65" s="1697"/>
      <c r="Y65" s="1697"/>
      <c r="Z65" s="1697"/>
      <c r="AA65" s="1697"/>
      <c r="AB65" s="1697"/>
      <c r="AC65" s="1697"/>
      <c r="AD65" s="1697"/>
      <c r="AE65" s="1697"/>
      <c r="AF65" s="1697"/>
      <c r="AG65" s="1697"/>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mike negrete</cp:lastModifiedBy>
  <cp:lastPrinted>2019-12-27T22:34:09Z</cp:lastPrinted>
  <dcterms:created xsi:type="dcterms:W3CDTF">2007-12-27T18:26:28Z</dcterms:created>
  <dcterms:modified xsi:type="dcterms:W3CDTF">2020-10-29T17:25:29Z</dcterms:modified>
</cp:coreProperties>
</file>