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Annual Reports\2020 Annual Report\"/>
    </mc:Choice>
  </mc:AlternateContent>
  <bookViews>
    <workbookView xWindow="0" yWindow="0" windowWidth="20490" windowHeight="7620"/>
  </bookViews>
  <sheets>
    <sheet name="2020 9% Financing" sheetId="1" r:id="rId1"/>
  </sheets>
  <externalReferences>
    <externalReference r:id="rId2"/>
  </externalReferences>
  <definedNames>
    <definedName name="_xlnm._FilterDatabase" localSheetId="0" hidden="1">'2020 9% Financing'!$A$1:$W$247</definedName>
    <definedName name="_xlnm.Print_Area" localSheetId="0">'2020 9% Financing'!$A$1:$W$1</definedName>
    <definedName name="_xlnm.Print_Titles" localSheetId="0">'2020 9% Financing'!$1:$1</definedName>
    <definedName name="TOTALTDC" localSheetId="0">'2020 9% Financing'!#REF!</definedName>
    <definedName name="TOTALTDC">'[1]2019 9% financing (Reference)'!$J$70</definedName>
    <definedName name="TOTAverage" localSheetId="0">'2020 9% Financing'!#REF!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104" i="1" l="1"/>
  <c r="S104" i="1"/>
  <c r="Q104" i="1"/>
  <c r="O104" i="1"/>
  <c r="M104" i="1"/>
  <c r="W103" i="1"/>
  <c r="S103" i="1"/>
  <c r="Q103" i="1"/>
  <c r="O103" i="1"/>
  <c r="M103" i="1"/>
  <c r="W102" i="1"/>
  <c r="S102" i="1"/>
  <c r="Q102" i="1"/>
  <c r="O102" i="1"/>
  <c r="M102" i="1"/>
  <c r="W101" i="1"/>
  <c r="S101" i="1"/>
  <c r="Q101" i="1"/>
  <c r="O101" i="1"/>
  <c r="M101" i="1"/>
  <c r="W100" i="1"/>
  <c r="S100" i="1"/>
  <c r="Q100" i="1"/>
  <c r="O100" i="1"/>
  <c r="M100" i="1"/>
  <c r="W99" i="1"/>
  <c r="S99" i="1"/>
  <c r="Q99" i="1"/>
  <c r="O99" i="1"/>
  <c r="M99" i="1"/>
  <c r="W98" i="1"/>
  <c r="S98" i="1"/>
  <c r="Q98" i="1"/>
  <c r="O98" i="1"/>
  <c r="M98" i="1"/>
  <c r="W97" i="1"/>
  <c r="S97" i="1"/>
  <c r="Q97" i="1"/>
  <c r="O97" i="1"/>
  <c r="M97" i="1"/>
  <c r="W96" i="1"/>
  <c r="S96" i="1"/>
  <c r="Q96" i="1"/>
  <c r="O96" i="1"/>
  <c r="M96" i="1"/>
  <c r="W95" i="1"/>
  <c r="S95" i="1"/>
  <c r="Q95" i="1"/>
  <c r="O95" i="1"/>
  <c r="M95" i="1"/>
  <c r="W94" i="1"/>
  <c r="S94" i="1"/>
  <c r="Q94" i="1"/>
  <c r="O94" i="1"/>
  <c r="M94" i="1"/>
  <c r="W93" i="1"/>
  <c r="S93" i="1"/>
  <c r="Q93" i="1"/>
  <c r="O93" i="1"/>
  <c r="M93" i="1"/>
  <c r="W92" i="1"/>
  <c r="S92" i="1"/>
  <c r="Q92" i="1"/>
  <c r="O92" i="1"/>
  <c r="M92" i="1"/>
  <c r="W91" i="1"/>
  <c r="S91" i="1"/>
  <c r="Q91" i="1"/>
  <c r="O91" i="1"/>
  <c r="M91" i="1"/>
  <c r="W90" i="1"/>
  <c r="S90" i="1"/>
  <c r="Q90" i="1"/>
  <c r="O90" i="1"/>
  <c r="M90" i="1"/>
  <c r="W89" i="1"/>
  <c r="S89" i="1"/>
  <c r="Q89" i="1"/>
  <c r="O89" i="1"/>
  <c r="M89" i="1"/>
  <c r="W88" i="1"/>
  <c r="S88" i="1"/>
  <c r="Q88" i="1"/>
  <c r="O88" i="1"/>
  <c r="M88" i="1"/>
  <c r="W87" i="1"/>
  <c r="S87" i="1"/>
  <c r="Q87" i="1"/>
  <c r="M87" i="1"/>
  <c r="W86" i="1"/>
  <c r="S86" i="1"/>
  <c r="Q86" i="1"/>
  <c r="O86" i="1"/>
  <c r="M86" i="1"/>
  <c r="W85" i="1"/>
  <c r="S85" i="1"/>
  <c r="Q85" i="1"/>
  <c r="O85" i="1"/>
  <c r="M85" i="1"/>
  <c r="W84" i="1"/>
  <c r="S84" i="1"/>
  <c r="Q84" i="1"/>
  <c r="O84" i="1"/>
  <c r="M84" i="1"/>
  <c r="W83" i="1"/>
  <c r="S83" i="1"/>
  <c r="Q83" i="1"/>
  <c r="O83" i="1"/>
  <c r="M83" i="1"/>
  <c r="W82" i="1"/>
  <c r="S82" i="1"/>
  <c r="Q82" i="1"/>
  <c r="O82" i="1"/>
  <c r="M82" i="1"/>
  <c r="W81" i="1"/>
  <c r="S81" i="1"/>
  <c r="Q81" i="1"/>
  <c r="O81" i="1"/>
  <c r="M81" i="1"/>
  <c r="W80" i="1"/>
  <c r="S80" i="1"/>
  <c r="Q80" i="1"/>
  <c r="O80" i="1"/>
  <c r="M80" i="1"/>
  <c r="W79" i="1"/>
  <c r="S79" i="1"/>
  <c r="Q79" i="1"/>
  <c r="O79" i="1"/>
  <c r="M79" i="1"/>
  <c r="W78" i="1"/>
  <c r="S78" i="1"/>
  <c r="Q78" i="1"/>
  <c r="O78" i="1"/>
  <c r="M78" i="1"/>
  <c r="W77" i="1"/>
  <c r="S77" i="1"/>
  <c r="Q77" i="1"/>
  <c r="O77" i="1"/>
  <c r="M77" i="1"/>
  <c r="W76" i="1"/>
  <c r="S76" i="1"/>
  <c r="Q76" i="1"/>
  <c r="O76" i="1"/>
  <c r="M76" i="1"/>
  <c r="W75" i="1"/>
  <c r="S75" i="1"/>
  <c r="Q75" i="1"/>
  <c r="O75" i="1"/>
  <c r="M75" i="1"/>
  <c r="W74" i="1"/>
  <c r="S74" i="1"/>
  <c r="Q74" i="1"/>
  <c r="O74" i="1"/>
  <c r="M74" i="1"/>
  <c r="W73" i="1"/>
  <c r="S73" i="1"/>
  <c r="Q73" i="1"/>
  <c r="O73" i="1"/>
  <c r="M73" i="1"/>
  <c r="W72" i="1"/>
  <c r="S72" i="1"/>
  <c r="Q72" i="1"/>
  <c r="O72" i="1"/>
  <c r="M72" i="1"/>
  <c r="W71" i="1"/>
  <c r="S71" i="1"/>
  <c r="Q71" i="1"/>
  <c r="O71" i="1"/>
  <c r="M71" i="1"/>
  <c r="W70" i="1"/>
  <c r="S70" i="1"/>
  <c r="Q70" i="1"/>
  <c r="O70" i="1"/>
  <c r="M70" i="1"/>
  <c r="W69" i="1"/>
  <c r="S69" i="1"/>
  <c r="Q69" i="1"/>
  <c r="O69" i="1"/>
  <c r="M69" i="1"/>
  <c r="W68" i="1"/>
  <c r="S68" i="1"/>
  <c r="Q68" i="1"/>
  <c r="O68" i="1"/>
  <c r="M68" i="1"/>
  <c r="W67" i="1"/>
  <c r="S67" i="1"/>
  <c r="Q67" i="1"/>
  <c r="O67" i="1"/>
  <c r="M67" i="1"/>
  <c r="W66" i="1"/>
  <c r="S66" i="1"/>
  <c r="Q66" i="1"/>
  <c r="O66" i="1"/>
  <c r="M66" i="1"/>
  <c r="W65" i="1"/>
  <c r="S65" i="1"/>
  <c r="Q65" i="1"/>
  <c r="O65" i="1"/>
  <c r="M65" i="1"/>
  <c r="W64" i="1"/>
  <c r="S64" i="1"/>
  <c r="Q64" i="1"/>
  <c r="O64" i="1"/>
  <c r="M64" i="1"/>
  <c r="W63" i="1"/>
  <c r="S63" i="1"/>
  <c r="Q63" i="1"/>
  <c r="O63" i="1"/>
  <c r="M63" i="1"/>
  <c r="W62" i="1"/>
  <c r="S62" i="1"/>
  <c r="Q62" i="1"/>
  <c r="O62" i="1"/>
  <c r="M62" i="1"/>
  <c r="W61" i="1"/>
  <c r="S61" i="1"/>
  <c r="Q61" i="1"/>
  <c r="O61" i="1"/>
  <c r="M61" i="1"/>
  <c r="W60" i="1"/>
  <c r="S60" i="1"/>
  <c r="Q60" i="1"/>
  <c r="O60" i="1"/>
  <c r="M60" i="1"/>
  <c r="W59" i="1"/>
  <c r="S59" i="1"/>
  <c r="Q59" i="1"/>
  <c r="O59" i="1"/>
  <c r="M59" i="1"/>
  <c r="W58" i="1"/>
  <c r="S58" i="1"/>
  <c r="Q58" i="1"/>
  <c r="O58" i="1"/>
  <c r="M58" i="1"/>
  <c r="W57" i="1"/>
  <c r="S57" i="1"/>
  <c r="Q57" i="1"/>
  <c r="O57" i="1"/>
  <c r="M57" i="1"/>
  <c r="W56" i="1"/>
  <c r="S56" i="1"/>
  <c r="Q56" i="1"/>
  <c r="O56" i="1"/>
  <c r="M56" i="1"/>
  <c r="W55" i="1"/>
  <c r="S55" i="1"/>
  <c r="Q55" i="1"/>
  <c r="O55" i="1"/>
  <c r="M55" i="1"/>
  <c r="W54" i="1"/>
  <c r="S54" i="1"/>
  <c r="Q54" i="1"/>
  <c r="O54" i="1"/>
  <c r="M54" i="1"/>
  <c r="W53" i="1"/>
  <c r="S53" i="1"/>
  <c r="Q53" i="1"/>
  <c r="O53" i="1"/>
  <c r="M53" i="1"/>
  <c r="W52" i="1"/>
  <c r="S52" i="1"/>
  <c r="Q52" i="1"/>
  <c r="O52" i="1"/>
  <c r="M52" i="1"/>
  <c r="W51" i="1"/>
  <c r="S51" i="1"/>
  <c r="Q51" i="1"/>
  <c r="O51" i="1"/>
  <c r="M51" i="1"/>
  <c r="W50" i="1"/>
  <c r="S50" i="1"/>
  <c r="Q50" i="1"/>
  <c r="O50" i="1"/>
  <c r="M50" i="1"/>
  <c r="W49" i="1"/>
  <c r="S49" i="1"/>
  <c r="Q49" i="1"/>
  <c r="O49" i="1"/>
  <c r="M49" i="1"/>
  <c r="W48" i="1"/>
  <c r="S48" i="1"/>
  <c r="Q48" i="1"/>
  <c r="O48" i="1"/>
  <c r="M48" i="1"/>
  <c r="W47" i="1"/>
  <c r="S47" i="1"/>
  <c r="Q47" i="1"/>
  <c r="O47" i="1"/>
  <c r="M47" i="1"/>
  <c r="W46" i="1"/>
  <c r="S46" i="1"/>
  <c r="Q46" i="1"/>
  <c r="O46" i="1"/>
  <c r="M46" i="1"/>
  <c r="W45" i="1"/>
  <c r="S45" i="1"/>
  <c r="Q45" i="1"/>
  <c r="O45" i="1"/>
  <c r="M45" i="1"/>
  <c r="W44" i="1"/>
  <c r="S44" i="1"/>
  <c r="Q44" i="1"/>
  <c r="O44" i="1"/>
  <c r="M44" i="1"/>
  <c r="W43" i="1"/>
  <c r="S43" i="1"/>
  <c r="Q43" i="1"/>
  <c r="O43" i="1"/>
  <c r="M43" i="1"/>
  <c r="W42" i="1"/>
  <c r="S42" i="1"/>
  <c r="Q42" i="1"/>
  <c r="O42" i="1"/>
  <c r="M42" i="1"/>
  <c r="W41" i="1"/>
  <c r="S41" i="1"/>
  <c r="Q41" i="1"/>
  <c r="O41" i="1"/>
  <c r="M41" i="1"/>
  <c r="W40" i="1"/>
  <c r="S40" i="1"/>
  <c r="Q40" i="1"/>
  <c r="O40" i="1"/>
  <c r="M40" i="1"/>
  <c r="W39" i="1"/>
  <c r="S39" i="1"/>
  <c r="Q39" i="1"/>
  <c r="O39" i="1"/>
  <c r="M39" i="1"/>
  <c r="W38" i="1"/>
  <c r="S38" i="1"/>
  <c r="Q38" i="1"/>
  <c r="O38" i="1"/>
  <c r="M38" i="1"/>
  <c r="W37" i="1"/>
  <c r="S37" i="1"/>
  <c r="Q37" i="1"/>
  <c r="O37" i="1"/>
  <c r="M37" i="1"/>
  <c r="W36" i="1"/>
  <c r="S36" i="1"/>
  <c r="Q36" i="1"/>
  <c r="O36" i="1"/>
  <c r="M36" i="1"/>
  <c r="W35" i="1"/>
  <c r="S35" i="1"/>
  <c r="Q35" i="1"/>
  <c r="O35" i="1"/>
  <c r="M35" i="1"/>
  <c r="W34" i="1"/>
  <c r="S34" i="1"/>
  <c r="Q34" i="1"/>
  <c r="O34" i="1"/>
  <c r="M34" i="1"/>
  <c r="W33" i="1"/>
  <c r="S33" i="1"/>
  <c r="Q33" i="1"/>
  <c r="O33" i="1"/>
  <c r="M33" i="1"/>
  <c r="W32" i="1"/>
  <c r="S32" i="1"/>
  <c r="Q32" i="1"/>
  <c r="O32" i="1"/>
  <c r="M32" i="1"/>
  <c r="W31" i="1"/>
  <c r="S31" i="1"/>
  <c r="Q31" i="1"/>
  <c r="O31" i="1"/>
  <c r="M31" i="1"/>
  <c r="W30" i="1"/>
  <c r="S30" i="1"/>
  <c r="Q30" i="1"/>
  <c r="O30" i="1"/>
  <c r="M30" i="1"/>
  <c r="W29" i="1"/>
  <c r="S29" i="1"/>
  <c r="Q29" i="1"/>
  <c r="O29" i="1"/>
  <c r="M29" i="1"/>
  <c r="W28" i="1"/>
  <c r="S28" i="1"/>
  <c r="Q28" i="1"/>
  <c r="O28" i="1"/>
  <c r="M28" i="1"/>
  <c r="W27" i="1"/>
  <c r="S27" i="1"/>
  <c r="Q27" i="1"/>
  <c r="O27" i="1"/>
  <c r="M27" i="1"/>
  <c r="W26" i="1"/>
  <c r="S26" i="1"/>
  <c r="Q26" i="1"/>
  <c r="O26" i="1"/>
  <c r="M26" i="1"/>
  <c r="W25" i="1"/>
  <c r="S25" i="1"/>
  <c r="Q25" i="1"/>
  <c r="O25" i="1"/>
  <c r="M25" i="1"/>
  <c r="W24" i="1"/>
  <c r="S24" i="1"/>
  <c r="Q24" i="1"/>
  <c r="O24" i="1"/>
  <c r="M24" i="1"/>
  <c r="W23" i="1"/>
  <c r="S23" i="1"/>
  <c r="Q23" i="1"/>
  <c r="O23" i="1"/>
  <c r="M23" i="1"/>
  <c r="W22" i="1"/>
  <c r="S22" i="1"/>
  <c r="Q22" i="1"/>
  <c r="O22" i="1"/>
  <c r="M22" i="1"/>
  <c r="W21" i="1"/>
  <c r="S21" i="1"/>
  <c r="Q21" i="1"/>
  <c r="O21" i="1"/>
  <c r="M21" i="1"/>
  <c r="W20" i="1"/>
  <c r="S20" i="1"/>
  <c r="Q20" i="1"/>
  <c r="O20" i="1"/>
  <c r="M20" i="1"/>
  <c r="W19" i="1"/>
  <c r="S19" i="1"/>
  <c r="Q19" i="1"/>
  <c r="O19" i="1"/>
  <c r="M19" i="1"/>
  <c r="W18" i="1"/>
  <c r="S18" i="1"/>
  <c r="Q18" i="1"/>
  <c r="O18" i="1"/>
  <c r="M18" i="1"/>
  <c r="W17" i="1"/>
  <c r="S17" i="1"/>
  <c r="Q17" i="1"/>
  <c r="O17" i="1"/>
  <c r="M17" i="1"/>
  <c r="W16" i="1"/>
  <c r="S16" i="1"/>
  <c r="Q16" i="1"/>
  <c r="O16" i="1"/>
  <c r="M16" i="1"/>
  <c r="W15" i="1"/>
  <c r="S15" i="1"/>
  <c r="Q15" i="1"/>
  <c r="O15" i="1"/>
  <c r="M15" i="1"/>
  <c r="W14" i="1"/>
  <c r="S14" i="1"/>
  <c r="Q14" i="1"/>
  <c r="O14" i="1"/>
  <c r="M14" i="1"/>
  <c r="W13" i="1"/>
  <c r="S13" i="1"/>
  <c r="Q13" i="1"/>
  <c r="O13" i="1"/>
  <c r="M13" i="1"/>
  <c r="W12" i="1"/>
  <c r="S12" i="1"/>
  <c r="Q12" i="1"/>
  <c r="O12" i="1"/>
  <c r="M12" i="1"/>
  <c r="W11" i="1"/>
  <c r="S11" i="1"/>
  <c r="Q11" i="1"/>
  <c r="O11" i="1"/>
  <c r="M11" i="1"/>
  <c r="W10" i="1"/>
  <c r="S10" i="1"/>
  <c r="Q10" i="1"/>
  <c r="O10" i="1"/>
  <c r="W9" i="1"/>
  <c r="S9" i="1"/>
  <c r="Q9" i="1"/>
  <c r="O9" i="1"/>
  <c r="M9" i="1"/>
  <c r="W8" i="1"/>
  <c r="S8" i="1"/>
  <c r="Q8" i="1"/>
  <c r="O8" i="1"/>
  <c r="M8" i="1"/>
  <c r="W7" i="1"/>
  <c r="S7" i="1"/>
  <c r="Q7" i="1"/>
  <c r="O7" i="1"/>
  <c r="M7" i="1"/>
  <c r="W6" i="1"/>
  <c r="S6" i="1"/>
  <c r="Q6" i="1"/>
  <c r="O6" i="1"/>
  <c r="M6" i="1"/>
  <c r="W5" i="1"/>
  <c r="S5" i="1"/>
  <c r="Q5" i="1"/>
  <c r="O5" i="1"/>
  <c r="M5" i="1"/>
  <c r="W4" i="1"/>
  <c r="S4" i="1"/>
  <c r="Q4" i="1"/>
  <c r="O4" i="1"/>
  <c r="M4" i="1"/>
  <c r="W3" i="1"/>
  <c r="S3" i="1"/>
  <c r="Q3" i="1"/>
  <c r="O3" i="1"/>
  <c r="M3" i="1"/>
  <c r="W2" i="1"/>
  <c r="S2" i="1"/>
  <c r="Q2" i="1"/>
  <c r="O2" i="1"/>
  <c r="M2" i="1"/>
  <c r="W106" i="1" l="1"/>
</calcChain>
</file>

<file path=xl/sharedStrings.xml><?xml version="1.0" encoding="utf-8"?>
<sst xmlns="http://schemas.openxmlformats.org/spreadsheetml/2006/main" count="547" uniqueCount="329">
  <si>
    <t>TCAC #</t>
  </si>
  <si>
    <t>Project Name</t>
  </si>
  <si>
    <t xml:space="preserve">City </t>
  </si>
  <si>
    <t>County</t>
  </si>
  <si>
    <t>Construction Type</t>
  </si>
  <si>
    <t>Total Units</t>
  </si>
  <si>
    <t>Low Income Units</t>
  </si>
  <si>
    <t>Annual Federal Credit</t>
  </si>
  <si>
    <t>Total State Credit</t>
  </si>
  <si>
    <t>Current Financing as % of TDC</t>
  </si>
  <si>
    <t>Deferred Govt Financing as % of TDC</t>
  </si>
  <si>
    <t>Tranche B Financing as % of TDC</t>
  </si>
  <si>
    <t>Other Funding as % of TDC</t>
  </si>
  <si>
    <t>Investor Equity as % of TDC</t>
  </si>
  <si>
    <t>CA-2020-002</t>
  </si>
  <si>
    <t>Mill View Apartments</t>
  </si>
  <si>
    <t>Susanville</t>
  </si>
  <si>
    <t>Lassen</t>
  </si>
  <si>
    <t>Acquisition/Rehabilitation</t>
  </si>
  <si>
    <t>CA-2020-003</t>
  </si>
  <si>
    <t>Villa Hermosa Apartments, Phase III</t>
  </si>
  <si>
    <t>Indio</t>
  </si>
  <si>
    <t>Riverside</t>
  </si>
  <si>
    <t>New Construction</t>
  </si>
  <si>
    <t>CA-2020-008</t>
  </si>
  <si>
    <t>Ruth Teague Homes (formerly 67th &amp; Main)</t>
  </si>
  <si>
    <t>Los Angeles</t>
  </si>
  <si>
    <t>CA-2020-010</t>
  </si>
  <si>
    <t>Harvest Garden Apartments</t>
  </si>
  <si>
    <t>Livingston</t>
  </si>
  <si>
    <t>Merced</t>
  </si>
  <si>
    <t>CA-2020-011</t>
  </si>
  <si>
    <t>Capitol Park Hotel</t>
  </si>
  <si>
    <t>Sacramento</t>
  </si>
  <si>
    <t>CA-2020-013</t>
  </si>
  <si>
    <t>Truckee-Donner Senior Apartments</t>
  </si>
  <si>
    <t>Truckee</t>
  </si>
  <si>
    <t>Nevada</t>
  </si>
  <si>
    <t>CA-2020-015</t>
  </si>
  <si>
    <t>11604 Vanowen Apartments</t>
  </si>
  <si>
    <t>North Hollywood</t>
  </si>
  <si>
    <t>CA-2020-017</t>
  </si>
  <si>
    <t>North Fork LIHTC Homes #1</t>
  </si>
  <si>
    <t>North Fork</t>
  </si>
  <si>
    <t>Madera</t>
  </si>
  <si>
    <t>CA-2020-019</t>
  </si>
  <si>
    <t>Yurok Homes #3</t>
  </si>
  <si>
    <t>Arcata</t>
  </si>
  <si>
    <t>Humboldt</t>
  </si>
  <si>
    <t>CA-2020-020</t>
  </si>
  <si>
    <t>Nipomo Senior 40</t>
  </si>
  <si>
    <t>Nipomo</t>
  </si>
  <si>
    <t>San Luis Obispo</t>
  </si>
  <si>
    <t>CA-2020-024</t>
  </si>
  <si>
    <t>9th Street Lofts</t>
  </si>
  <si>
    <t>Los Angeles (San Pedro)</t>
  </si>
  <si>
    <t>CA-2020-025</t>
  </si>
  <si>
    <t>South Library</t>
  </si>
  <si>
    <t>South Whittier</t>
  </si>
  <si>
    <t>CA-2020-026</t>
  </si>
  <si>
    <t>Fountain Valley Housing</t>
  </si>
  <si>
    <t>Fountain Valley</t>
  </si>
  <si>
    <t>Orange</t>
  </si>
  <si>
    <t>CA-2020-030</t>
  </si>
  <si>
    <t>Airport Inn Apartments</t>
  </si>
  <si>
    <t>Buena Park</t>
  </si>
  <si>
    <t>CA-2020-031</t>
  </si>
  <si>
    <t>Reedley Village</t>
  </si>
  <si>
    <t>Reedley</t>
  </si>
  <si>
    <t>Fresno</t>
  </si>
  <si>
    <t>CA-2020-032</t>
  </si>
  <si>
    <t>Valley View Terrace</t>
  </si>
  <si>
    <t>Selma</t>
  </si>
  <si>
    <t>CA-2020-033</t>
  </si>
  <si>
    <t>Dorie Miller Manor</t>
  </si>
  <si>
    <t>CA-2020-034</t>
  </si>
  <si>
    <t>Sun Commons</t>
  </si>
  <si>
    <t>CA-2020-035</t>
  </si>
  <si>
    <t>Templeton Place II</t>
  </si>
  <si>
    <t>Templeton</t>
  </si>
  <si>
    <t>CA-2020-038</t>
  </si>
  <si>
    <t>Barstow Commons</t>
  </si>
  <si>
    <t>CA-2020-039</t>
  </si>
  <si>
    <t>Pacific Coast Villa</t>
  </si>
  <si>
    <t>Long Beach</t>
  </si>
  <si>
    <t>CA-2020-044</t>
  </si>
  <si>
    <t>Lexington Avenue Senior Apartments</t>
  </si>
  <si>
    <t>El Cajon</t>
  </si>
  <si>
    <t>San Diego</t>
  </si>
  <si>
    <t>Rehabilitation</t>
  </si>
  <si>
    <t>CA-2020-045</t>
  </si>
  <si>
    <t>San Mateo Place</t>
  </si>
  <si>
    <t>Redwood City</t>
  </si>
  <si>
    <t>San Mateo</t>
  </si>
  <si>
    <t>CA-2020-050</t>
  </si>
  <si>
    <t>Coastal Meadows</t>
  </si>
  <si>
    <t>Lompoc</t>
  </si>
  <si>
    <t>Santa Barbara</t>
  </si>
  <si>
    <t>CA-2020-051</t>
  </si>
  <si>
    <t>Brunswick Commons</t>
  </si>
  <si>
    <t>Grass Valley</t>
  </si>
  <si>
    <t>CA-2020-052</t>
  </si>
  <si>
    <t>Jamboree San Ysidro Permanent Supportive Housing (</t>
  </si>
  <si>
    <t>CA-2020-054</t>
  </si>
  <si>
    <t>Beach Park Apartments</t>
  </si>
  <si>
    <t>Inglewood</t>
  </si>
  <si>
    <t>CA-2020-056</t>
  </si>
  <si>
    <t>San Mateo Senior</t>
  </si>
  <si>
    <t>CA-2020-057</t>
  </si>
  <si>
    <t>Las Flores Apartments</t>
  </si>
  <si>
    <t>Santa Monica</t>
  </si>
  <si>
    <t>CA-2020-058</t>
  </si>
  <si>
    <t>La Prensa Libre Apartments 9%</t>
  </si>
  <si>
    <t>CA-2020-060</t>
  </si>
  <si>
    <t>Kernwood Terrace Apartments</t>
  </si>
  <si>
    <t>East Los Angeles</t>
  </si>
  <si>
    <t>CA-2020-065</t>
  </si>
  <si>
    <t>Alpine Family Apartments</t>
  </si>
  <si>
    <t>Alpine</t>
  </si>
  <si>
    <t>CA-2020-066</t>
  </si>
  <si>
    <t>Victory Gardens</t>
  </si>
  <si>
    <t>French Camp</t>
  </si>
  <si>
    <t>San Joaquin</t>
  </si>
  <si>
    <t>CA-2020-067</t>
  </si>
  <si>
    <t>Parkside Apartments</t>
  </si>
  <si>
    <t>Delano</t>
  </si>
  <si>
    <t>Kern</t>
  </si>
  <si>
    <t>CA-2020-068</t>
  </si>
  <si>
    <t>Avance</t>
  </si>
  <si>
    <t>Livermore</t>
  </si>
  <si>
    <t>Alameda</t>
  </si>
  <si>
    <t>CA-2020-069</t>
  </si>
  <si>
    <t>Denair Manor Apartments</t>
  </si>
  <si>
    <t>Turlock</t>
  </si>
  <si>
    <t>Stanislaus</t>
  </si>
  <si>
    <t>CA-2020-071</t>
  </si>
  <si>
    <t>Creekside Place</t>
  </si>
  <si>
    <t>Chico</t>
  </si>
  <si>
    <t>Butte</t>
  </si>
  <si>
    <t>CA-2020-072</t>
  </si>
  <si>
    <t>Orr Creek Commons Phase II</t>
  </si>
  <si>
    <t>Ukiah</t>
  </si>
  <si>
    <t>Mendocino</t>
  </si>
  <si>
    <t>CA-2020-073</t>
  </si>
  <si>
    <t>Parkside Phase 1</t>
  </si>
  <si>
    <t>Salinas</t>
  </si>
  <si>
    <t>Monterey</t>
  </si>
  <si>
    <t>CA-2020-074</t>
  </si>
  <si>
    <t>Olive Grove</t>
  </si>
  <si>
    <t>Corning</t>
  </si>
  <si>
    <t>Tehama</t>
  </si>
  <si>
    <t>CA-2020-075</t>
  </si>
  <si>
    <t>Sierra Heights Phase II</t>
  </si>
  <si>
    <t>Oroville</t>
  </si>
  <si>
    <t>CA-2020-076</t>
  </si>
  <si>
    <t>Pine Hill Village</t>
  </si>
  <si>
    <t>Eureka</t>
  </si>
  <si>
    <t>CA-2020-077</t>
  </si>
  <si>
    <t>Gallup and Mesa</t>
  </si>
  <si>
    <t>San Jose</t>
  </si>
  <si>
    <t>Santa Clara</t>
  </si>
  <si>
    <t>CA-2020-078</t>
  </si>
  <si>
    <t>Mill District Lot 7</t>
  </si>
  <si>
    <t>Healdsburg</t>
  </si>
  <si>
    <t>Sonoma</t>
  </si>
  <si>
    <t>CA-2020-079</t>
  </si>
  <si>
    <t>Oroville Heights Apartments</t>
  </si>
  <si>
    <t>CA-2020-082</t>
  </si>
  <si>
    <t>Tyler - Valley Metro Housing</t>
  </si>
  <si>
    <t>El Monte</t>
  </si>
  <si>
    <t>CA-2020-083</t>
  </si>
  <si>
    <t>Granite Ridge Apartments</t>
  </si>
  <si>
    <t>Fremont</t>
  </si>
  <si>
    <t>CA-2020-084</t>
  </si>
  <si>
    <t>Broad Street Place</t>
  </si>
  <si>
    <t>CA-2020-089</t>
  </si>
  <si>
    <t>The Crossroads at Washington</t>
  </si>
  <si>
    <t>Santa Ana</t>
  </si>
  <si>
    <t>CA-2020-091</t>
  </si>
  <si>
    <t>Creekside Terrace (formerly Mariposa Village)</t>
  </si>
  <si>
    <t>Mariposa</t>
  </si>
  <si>
    <t>CA-2020-094</t>
  </si>
  <si>
    <t>Veterans Village of Cathedral City</t>
  </si>
  <si>
    <t>Cathedral City</t>
  </si>
  <si>
    <t>CA-2020-100</t>
  </si>
  <si>
    <t>Irvington Senior Apartments</t>
  </si>
  <si>
    <t>CA-2020-102</t>
  </si>
  <si>
    <t>Olive Ranch Apartments Phase I</t>
  </si>
  <si>
    <t>CA-2020-103</t>
  </si>
  <si>
    <t>Olive Ranch Apartments Phase II</t>
  </si>
  <si>
    <t>CA-2020-104</t>
  </si>
  <si>
    <t>Bruce Village Commons</t>
  </si>
  <si>
    <t>CA-2020-105</t>
  </si>
  <si>
    <t>Kennett Court Apartments Phase II</t>
  </si>
  <si>
    <t>Redding</t>
  </si>
  <si>
    <t>Shasta</t>
  </si>
  <si>
    <t>CA-2020-107</t>
  </si>
  <si>
    <t>Kennett Court Senior Apartments</t>
  </si>
  <si>
    <t>CA-2020-108</t>
  </si>
  <si>
    <t>Sunrise Pointe</t>
  </si>
  <si>
    <t>Citrus Heights</t>
  </si>
  <si>
    <t>CA-2020-109</t>
  </si>
  <si>
    <t>1297 Park Avenue</t>
  </si>
  <si>
    <t>CA-2020-111</t>
  </si>
  <si>
    <t>Towne I</t>
  </si>
  <si>
    <t>CA-2020-117</t>
  </si>
  <si>
    <t>1819 Pico Blvd</t>
  </si>
  <si>
    <t>CA-2020-118</t>
  </si>
  <si>
    <t>Ambrose Apartments</t>
  </si>
  <si>
    <t>CA-2020-119</t>
  </si>
  <si>
    <t>Stony Point Flats</t>
  </si>
  <si>
    <t>Santa Rosa</t>
  </si>
  <si>
    <t>CA-2020-121</t>
  </si>
  <si>
    <t>Siesta Senior Apartments</t>
  </si>
  <si>
    <t>Sonoma - Unincorporated</t>
  </si>
  <si>
    <t>CA-2020-122</t>
  </si>
  <si>
    <t>Acme Family Apartments</t>
  </si>
  <si>
    <t>CA-2020-124</t>
  </si>
  <si>
    <t>Millview Apartments</t>
  </si>
  <si>
    <t>CA-2020-127</t>
  </si>
  <si>
    <t>Lemos Pointe at Watson Ranch</t>
  </si>
  <si>
    <t>American Canyon</t>
  </si>
  <si>
    <t>Napa</t>
  </si>
  <si>
    <t>CA-2020-129</t>
  </si>
  <si>
    <t>Sanger Crossing Apartments II</t>
  </si>
  <si>
    <t>Sanger</t>
  </si>
  <si>
    <t>CA-2020-130</t>
  </si>
  <si>
    <t>Santa Maria Studios</t>
  </si>
  <si>
    <t>Santa Maria</t>
  </si>
  <si>
    <t>CA-2020-131</t>
  </si>
  <si>
    <t>Anita Street Apartments</t>
  </si>
  <si>
    <t>Chula Vista</t>
  </si>
  <si>
    <t>CA-2020-132</t>
  </si>
  <si>
    <t>Senator Conness Apartments</t>
  </si>
  <si>
    <t>CA-2020-133</t>
  </si>
  <si>
    <t>Casa Paloma</t>
  </si>
  <si>
    <t>Midway City</t>
  </si>
  <si>
    <t>CA-2020-135</t>
  </si>
  <si>
    <t>Konocti Gardens</t>
  </si>
  <si>
    <t>Clearlake</t>
  </si>
  <si>
    <t>Lake</t>
  </si>
  <si>
    <t>CA-2020-136</t>
  </si>
  <si>
    <t>Stony Oaks Apartments</t>
  </si>
  <si>
    <t>CA-2020-138</t>
  </si>
  <si>
    <t>Lava Ridge Apartments</t>
  </si>
  <si>
    <t>CA-2020-139</t>
  </si>
  <si>
    <t>North Creek Crossings at Meriam Park</t>
  </si>
  <si>
    <t>CA-2020-140</t>
  </si>
  <si>
    <t>Palmdale Terrace Apartments</t>
  </si>
  <si>
    <t>Palmdale</t>
  </si>
  <si>
    <t>CA-2020-142</t>
  </si>
  <si>
    <t>Villa Serena Phase 1</t>
  </si>
  <si>
    <t>San Marcos</t>
  </si>
  <si>
    <t>CA-2020-144</t>
  </si>
  <si>
    <t>Brawley Adams II</t>
  </si>
  <si>
    <t>Brawley</t>
  </si>
  <si>
    <t>Imperial</t>
  </si>
  <si>
    <t>CA-2020-147</t>
  </si>
  <si>
    <t>Ventura Veterans Home</t>
  </si>
  <si>
    <t>San Buenaventura</t>
  </si>
  <si>
    <t>Ventura</t>
  </si>
  <si>
    <t>CA-2020-148</t>
  </si>
  <si>
    <t>Hovley Gardens 1R Apartments</t>
  </si>
  <si>
    <t>Palm Desert</t>
  </si>
  <si>
    <t>CA-2020-152</t>
  </si>
  <si>
    <t>Ambassador 9%</t>
  </si>
  <si>
    <t>San Francisco</t>
  </si>
  <si>
    <t>CA-2020-158</t>
  </si>
  <si>
    <t>Cashin's Field</t>
  </si>
  <si>
    <t>Nevada City</t>
  </si>
  <si>
    <t>CA-2020-160</t>
  </si>
  <si>
    <t>El Cajon Senior Apartments</t>
  </si>
  <si>
    <t>CA-2020-162</t>
  </si>
  <si>
    <t>West Mission Apartments</t>
  </si>
  <si>
    <t>Pomona</t>
  </si>
  <si>
    <t>CA-2020-165</t>
  </si>
  <si>
    <t>Woodman Arleta Apartments</t>
  </si>
  <si>
    <t>Panorama City</t>
  </si>
  <si>
    <t>CA-2020-167</t>
  </si>
  <si>
    <t>Redwood Views</t>
  </si>
  <si>
    <t>Windsor</t>
  </si>
  <si>
    <t>CA-2020-170</t>
  </si>
  <si>
    <t>Ocena Views</t>
  </si>
  <si>
    <t>CA-2020-173</t>
  </si>
  <si>
    <t>Caritas Homes phase 1</t>
  </si>
  <si>
    <t>CA-2020-176</t>
  </si>
  <si>
    <t>Bryson II HHH Affordable Housing</t>
  </si>
  <si>
    <t>CA-2020-179</t>
  </si>
  <si>
    <t>1020 N 4th Street</t>
  </si>
  <si>
    <t>CA-2020-180</t>
  </si>
  <si>
    <t>Depot at Hyde Park</t>
  </si>
  <si>
    <t>CA-2020-183</t>
  </si>
  <si>
    <t>Cherry Creek Village</t>
  </si>
  <si>
    <t>Cloverdale</t>
  </si>
  <si>
    <t>CA-2020-184</t>
  </si>
  <si>
    <t>3575 Mendocino Avenue</t>
  </si>
  <si>
    <t>CA-2020-186</t>
  </si>
  <si>
    <t>Alora</t>
  </si>
  <si>
    <t>CA-2020-192</t>
  </si>
  <si>
    <t>Deer Creek Apartments</t>
  </si>
  <si>
    <t>CA-2020-194</t>
  </si>
  <si>
    <t>Cedar Lane Family Apartments</t>
  </si>
  <si>
    <t>Olivehurst</t>
  </si>
  <si>
    <t>Yuba</t>
  </si>
  <si>
    <t>CA-2020-196</t>
  </si>
  <si>
    <t>Ford Oaks Apartments</t>
  </si>
  <si>
    <t>Gridley</t>
  </si>
  <si>
    <t>CA-2020-198</t>
  </si>
  <si>
    <t>Mitchell Avenue Senior Apartments</t>
  </si>
  <si>
    <t>CA-2020-199</t>
  </si>
  <si>
    <t>Riverbend Family Apartments</t>
  </si>
  <si>
    <t>CA-2020-200</t>
  </si>
  <si>
    <t>Cedar Lane Permanent Supportive Housing</t>
  </si>
  <si>
    <t>CA-2020-202</t>
  </si>
  <si>
    <t>South Western</t>
  </si>
  <si>
    <t>Unincorporated</t>
  </si>
  <si>
    <t>CA-2020-206</t>
  </si>
  <si>
    <t>Woodmark Apartments</t>
  </si>
  <si>
    <t>Sebastopol</t>
  </si>
  <si>
    <t xml:space="preserve">Total Development Cost (TDC)*   </t>
  </si>
  <si>
    <r>
      <t>Current Payment Financing</t>
    </r>
    <r>
      <rPr>
        <sz val="10"/>
        <color rgb="FFFF0000"/>
        <rFont val="Times New Roman"/>
        <family val="1"/>
      </rPr>
      <t xml:space="preserve"> </t>
    </r>
  </si>
  <si>
    <t>Deferred Govt Financing**</t>
  </si>
  <si>
    <r>
      <t xml:space="preserve">Tranche B Financing </t>
    </r>
    <r>
      <rPr>
        <sz val="10"/>
        <color rgb="FFFF0000"/>
        <rFont val="Times New Roman"/>
        <family val="1"/>
      </rPr>
      <t/>
    </r>
  </si>
  <si>
    <t>Other Funding Sources</t>
  </si>
  <si>
    <r>
      <rPr>
        <b/>
        <sz val="12"/>
        <color theme="1"/>
        <rFont val="Times New Roman"/>
        <family val="1"/>
      </rPr>
      <t>Federal Tax Credit Factor</t>
    </r>
    <r>
      <rPr>
        <sz val="12"/>
        <color rgb="FFFF0000"/>
        <rFont val="Times New Roman"/>
        <family val="1"/>
      </rPr>
      <t/>
    </r>
  </si>
  <si>
    <t>State Tax Credit Factor</t>
  </si>
  <si>
    <t>Tax Credit Investor Equity</t>
  </si>
  <si>
    <t>High / Highest Opportunity Area</t>
  </si>
  <si>
    <t>Yes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</si>
</sst>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6" formatCode="&quot;$&quot;#,##0_);[Red]\(&quot;$&quot;#,##0\)"/>
    <numFmt numFmtId="43" formatCode="_(* #,##0.00_);_(* \(#,##0.00\);_(* &quot;-&quot;??_);_(@_)"/>
    <numFmt numFmtId="164" formatCode="0.0%"/>
    <numFmt numFmtId="165" formatCode="0.000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sz val="10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rgb="FFFF0000"/>
      <name val="Times New Roman"/>
      <family val="1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sz val="10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8" fillId="0" borderId="0">
      <alignment vertical="top"/>
    </xf>
  </cellStyleXfs>
  <cellXfs count="17">
    <xf numFmtId="0" fontId="0" fillId="0" borderId="0" xfId="0"/>
    <xf numFmtId="0" fontId="2" fillId="0" borderId="1" xfId="0" applyNumberFormat="1" applyFont="1" applyFill="1" applyBorder="1" applyAlignment="1">
      <alignment horizontal="center" wrapText="1"/>
    </xf>
    <xf numFmtId="0" fontId="2" fillId="0" borderId="1" xfId="0" applyNumberFormat="1" applyFont="1" applyFill="1" applyBorder="1" applyAlignment="1">
      <alignment horizontal="left"/>
    </xf>
    <xf numFmtId="0" fontId="2" fillId="0" borderId="1" xfId="0" applyNumberFormat="1" applyFont="1" applyFill="1" applyBorder="1" applyAlignment="1">
      <alignment horizontal="left" wrapText="1"/>
    </xf>
    <xf numFmtId="0" fontId="2" fillId="0" borderId="1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horizontal="center" wrapText="1"/>
    </xf>
    <xf numFmtId="164" fontId="2" fillId="0" borderId="1" xfId="0" applyNumberFormat="1" applyFont="1" applyFill="1" applyBorder="1" applyAlignment="1">
      <alignment horizontal="center" wrapText="1"/>
    </xf>
    <xf numFmtId="165" fontId="2" fillId="0" borderId="1" xfId="0" applyNumberFormat="1" applyFont="1" applyFill="1" applyBorder="1" applyAlignment="1">
      <alignment horizontal="center" wrapText="1"/>
    </xf>
    <xf numFmtId="0" fontId="6" fillId="0" borderId="0" xfId="0" applyFont="1" applyFill="1"/>
    <xf numFmtId="0" fontId="7" fillId="0" borderId="0" xfId="0" applyFont="1" applyFill="1" applyAlignment="1">
      <alignment horizontal="left"/>
    </xf>
    <xf numFmtId="0" fontId="7" fillId="0" borderId="0" xfId="0" applyFont="1" applyFill="1"/>
    <xf numFmtId="0" fontId="7" fillId="0" borderId="0" xfId="0" applyFont="1" applyFill="1" applyAlignment="1">
      <alignment horizontal="center"/>
    </xf>
    <xf numFmtId="6" fontId="7" fillId="0" borderId="0" xfId="0" applyNumberFormat="1" applyFont="1" applyFill="1" applyAlignment="1">
      <alignment horizontal="center"/>
    </xf>
    <xf numFmtId="4" fontId="7" fillId="0" borderId="0" xfId="0" applyNumberFormat="1" applyFont="1" applyFill="1"/>
    <xf numFmtId="43" fontId="7" fillId="0" borderId="0" xfId="1" applyFont="1" applyFill="1"/>
    <xf numFmtId="164" fontId="7" fillId="0" borderId="0" xfId="0" applyNumberFormat="1" applyFont="1" applyFill="1"/>
    <xf numFmtId="165" fontId="7" fillId="0" borderId="0" xfId="0" applyNumberFormat="1" applyFont="1" applyFill="1"/>
  </cellXfs>
  <cellStyles count="3">
    <cellStyle name="Comma" xfId="1" builtinId="3"/>
    <cellStyle name="Normal" xfId="0" builtinId="0"/>
    <cellStyle name="Normal 2 4 2 2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0%20project%20financing%20DRAFT%20FOR%20WEBSITE%20with%20The%20AJ%2020-90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0 4 &amp; 9% Financing"/>
      <sheetName val="R1 Credit Pricing"/>
      <sheetName val="R2 Credit Pricing"/>
      <sheetName val="2020 9% credit factor"/>
      <sheetName val="2019 9% financing (Reference)"/>
    </sheetNames>
    <sheetDataSet>
      <sheetData sheetId="0"/>
      <sheetData sheetId="1"/>
      <sheetData sheetId="2"/>
      <sheetData sheetId="3"/>
      <sheetData sheetId="4">
        <row r="70">
          <cell r="J70">
            <v>1752563237.9921577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47"/>
  <sheetViews>
    <sheetView tabSelected="1"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2" sqref="B2"/>
    </sheetView>
  </sheetViews>
  <sheetFormatPr defaultRowHeight="15" x14ac:dyDescent="0.25"/>
  <cols>
    <col min="1" max="1" width="13.7109375" style="9" customWidth="1"/>
    <col min="2" max="2" width="39.7109375" style="10" customWidth="1"/>
    <col min="3" max="3" width="18.7109375" style="10" bestFit="1" customWidth="1"/>
    <col min="4" max="5" width="15.7109375" style="10" customWidth="1"/>
    <col min="6" max="6" width="24.85546875" style="10" bestFit="1" customWidth="1"/>
    <col min="7" max="8" width="10.7109375" style="11" customWidth="1"/>
    <col min="9" max="10" width="13.7109375" style="11" customWidth="1"/>
    <col min="11" max="11" width="16.140625" style="10" bestFit="1" customWidth="1"/>
    <col min="12" max="12" width="15.7109375" style="10" customWidth="1"/>
    <col min="13" max="13" width="14.7109375" style="15" customWidth="1"/>
    <col min="14" max="14" width="15.7109375" style="10" customWidth="1"/>
    <col min="15" max="15" width="10.7109375" style="15" customWidth="1"/>
    <col min="16" max="16" width="14.140625" style="10" customWidth="1"/>
    <col min="17" max="17" width="10.7109375" style="15" customWidth="1"/>
    <col min="18" max="18" width="15.7109375" style="10" customWidth="1"/>
    <col min="19" max="19" width="10.7109375" style="15" customWidth="1"/>
    <col min="20" max="21" width="11.42578125" style="16" customWidth="1"/>
    <col min="22" max="22" width="15.85546875" style="10" customWidth="1"/>
    <col min="23" max="23" width="15" style="15" customWidth="1"/>
    <col min="24" max="16384" width="9.140625" style="10"/>
  </cols>
  <sheetData>
    <row r="1" spans="1:23" s="8" customFormat="1" ht="78.75" x14ac:dyDescent="0.25">
      <c r="A1" s="1" t="s">
        <v>0</v>
      </c>
      <c r="B1" s="2" t="s">
        <v>1</v>
      </c>
      <c r="C1" s="3" t="s">
        <v>2</v>
      </c>
      <c r="D1" s="3" t="s">
        <v>3</v>
      </c>
      <c r="E1" s="3" t="s">
        <v>327</v>
      </c>
      <c r="F1" s="4" t="s">
        <v>4</v>
      </c>
      <c r="G1" s="5" t="s">
        <v>5</v>
      </c>
      <c r="H1" s="5" t="s">
        <v>6</v>
      </c>
      <c r="I1" s="1" t="s">
        <v>7</v>
      </c>
      <c r="J1" s="1" t="s">
        <v>8</v>
      </c>
      <c r="K1" s="5" t="s">
        <v>319</v>
      </c>
      <c r="L1" s="5" t="s">
        <v>320</v>
      </c>
      <c r="M1" s="6" t="s">
        <v>9</v>
      </c>
      <c r="N1" s="5" t="s">
        <v>321</v>
      </c>
      <c r="O1" s="6" t="s">
        <v>10</v>
      </c>
      <c r="P1" s="5" t="s">
        <v>322</v>
      </c>
      <c r="Q1" s="6" t="s">
        <v>11</v>
      </c>
      <c r="R1" s="5" t="s">
        <v>323</v>
      </c>
      <c r="S1" s="6" t="s">
        <v>12</v>
      </c>
      <c r="T1" s="7" t="s">
        <v>324</v>
      </c>
      <c r="U1" s="7" t="s">
        <v>325</v>
      </c>
      <c r="V1" s="5" t="s">
        <v>326</v>
      </c>
      <c r="W1" s="6" t="s">
        <v>13</v>
      </c>
    </row>
    <row r="2" spans="1:23" ht="15" customHeight="1" x14ac:dyDescent="0.25">
      <c r="A2" s="9" t="s">
        <v>14</v>
      </c>
      <c r="B2" s="10" t="s">
        <v>15</v>
      </c>
      <c r="C2" s="10" t="s">
        <v>16</v>
      </c>
      <c r="D2" s="10" t="s">
        <v>17</v>
      </c>
      <c r="F2" s="10" t="s">
        <v>18</v>
      </c>
      <c r="G2" s="11">
        <v>52</v>
      </c>
      <c r="H2" s="11">
        <v>51</v>
      </c>
      <c r="I2" s="12">
        <v>586446</v>
      </c>
      <c r="J2" s="12">
        <v>0</v>
      </c>
      <c r="K2" s="13">
        <v>8572945</v>
      </c>
      <c r="L2" s="14">
        <v>2300000</v>
      </c>
      <c r="M2" s="15">
        <f>L2/K2</f>
        <v>0.26828586909165986</v>
      </c>
      <c r="N2" s="14">
        <v>757432</v>
      </c>
      <c r="O2" s="15">
        <f>N2/$K2</f>
        <v>8.8351435825145264E-2</v>
      </c>
      <c r="P2" s="10">
        <v>0</v>
      </c>
      <c r="Q2" s="15">
        <f>P2/$K2</f>
        <v>0</v>
      </c>
      <c r="R2" s="14">
        <v>179389</v>
      </c>
      <c r="S2" s="15">
        <f>R2/$K2</f>
        <v>2.0925014682819033E-2</v>
      </c>
      <c r="T2" s="16">
        <v>0.90991</v>
      </c>
      <c r="U2" s="16">
        <v>0</v>
      </c>
      <c r="V2" s="14">
        <v>5336124</v>
      </c>
      <c r="W2" s="15">
        <f>V2/$K2</f>
        <v>0.62243768040037584</v>
      </c>
    </row>
    <row r="3" spans="1:23" ht="15" customHeight="1" x14ac:dyDescent="0.25">
      <c r="A3" s="9" t="s">
        <v>19</v>
      </c>
      <c r="B3" s="10" t="s">
        <v>20</v>
      </c>
      <c r="C3" s="10" t="s">
        <v>21</v>
      </c>
      <c r="D3" s="10" t="s">
        <v>22</v>
      </c>
      <c r="F3" s="10" t="s">
        <v>23</v>
      </c>
      <c r="G3" s="11">
        <v>100</v>
      </c>
      <c r="H3" s="11">
        <v>99</v>
      </c>
      <c r="I3" s="12">
        <v>2500000</v>
      </c>
      <c r="J3" s="12">
        <v>7058991</v>
      </c>
      <c r="K3" s="13">
        <v>45059263</v>
      </c>
      <c r="L3" s="14">
        <v>3335100</v>
      </c>
      <c r="M3" s="15">
        <f t="shared" ref="M3:M66" si="0">L3/K3</f>
        <v>7.4015857738285687E-2</v>
      </c>
      <c r="N3" s="14">
        <v>12307470</v>
      </c>
      <c r="O3" s="15">
        <f t="shared" ref="O3:O66" si="1">N3/$K3</f>
        <v>0.27313962059255165</v>
      </c>
      <c r="P3" s="10">
        <v>0</v>
      </c>
      <c r="Q3" s="15">
        <f t="shared" ref="Q3:Q66" si="2">P3/$K3</f>
        <v>0</v>
      </c>
      <c r="R3" s="14">
        <v>625000</v>
      </c>
      <c r="S3" s="15">
        <f t="shared" ref="S3:S66" si="3">R3/$K3</f>
        <v>1.3870621896323515E-2</v>
      </c>
      <c r="T3" s="16">
        <v>0.92578000000000005</v>
      </c>
      <c r="U3" s="16">
        <v>0.8</v>
      </c>
      <c r="V3" s="14">
        <v>28791693</v>
      </c>
      <c r="W3" s="15">
        <f t="shared" ref="W3:W66" si="4">V3/$K3</f>
        <v>0.63897389977283914</v>
      </c>
    </row>
    <row r="4" spans="1:23" ht="15" customHeight="1" x14ac:dyDescent="0.25">
      <c r="A4" s="9" t="s">
        <v>24</v>
      </c>
      <c r="B4" s="10" t="s">
        <v>25</v>
      </c>
      <c r="C4" s="10" t="s">
        <v>26</v>
      </c>
      <c r="D4" s="10" t="s">
        <v>26</v>
      </c>
      <c r="F4" s="10" t="s">
        <v>23</v>
      </c>
      <c r="G4" s="11">
        <v>52</v>
      </c>
      <c r="H4" s="11">
        <v>51</v>
      </c>
      <c r="I4" s="12">
        <v>1727062</v>
      </c>
      <c r="J4" s="12">
        <v>0</v>
      </c>
      <c r="K4" s="13">
        <v>32422000</v>
      </c>
      <c r="L4" s="14">
        <v>5700000</v>
      </c>
      <c r="M4" s="15">
        <f t="shared" si="0"/>
        <v>0.17580655110727283</v>
      </c>
      <c r="N4" s="14">
        <v>11180000</v>
      </c>
      <c r="O4" s="15">
        <f t="shared" si="1"/>
        <v>0.34482758620689657</v>
      </c>
      <c r="P4" s="10">
        <v>0</v>
      </c>
      <c r="Q4" s="15">
        <f t="shared" si="2"/>
        <v>0</v>
      </c>
      <c r="R4" s="14">
        <v>0</v>
      </c>
      <c r="S4" s="15">
        <f t="shared" si="3"/>
        <v>0</v>
      </c>
      <c r="T4" s="16">
        <v>0.89990999999999999</v>
      </c>
      <c r="U4" s="16">
        <v>0</v>
      </c>
      <c r="V4" s="14">
        <v>15542000</v>
      </c>
      <c r="W4" s="15">
        <f t="shared" si="4"/>
        <v>0.47936586268583059</v>
      </c>
    </row>
    <row r="5" spans="1:23" ht="15" customHeight="1" x14ac:dyDescent="0.25">
      <c r="A5" s="9" t="s">
        <v>27</v>
      </c>
      <c r="B5" s="10" t="s">
        <v>28</v>
      </c>
      <c r="C5" s="10" t="s">
        <v>29</v>
      </c>
      <c r="D5" s="10" t="s">
        <v>30</v>
      </c>
      <c r="F5" s="10" t="s">
        <v>18</v>
      </c>
      <c r="G5" s="11">
        <v>44</v>
      </c>
      <c r="H5" s="11">
        <v>43</v>
      </c>
      <c r="I5" s="12">
        <v>520809</v>
      </c>
      <c r="J5" s="12">
        <v>1770797</v>
      </c>
      <c r="K5" s="13">
        <v>8176480</v>
      </c>
      <c r="L5" s="14">
        <v>0</v>
      </c>
      <c r="M5" s="15">
        <f t="shared" si="0"/>
        <v>0</v>
      </c>
      <c r="N5" s="14">
        <v>2155744</v>
      </c>
      <c r="O5" s="15">
        <f t="shared" si="1"/>
        <v>0.26365184040075923</v>
      </c>
      <c r="P5" s="10">
        <v>0</v>
      </c>
      <c r="Q5" s="15">
        <f t="shared" si="2"/>
        <v>0</v>
      </c>
      <c r="R5" s="14">
        <v>6400</v>
      </c>
      <c r="S5" s="15">
        <f t="shared" si="3"/>
        <v>7.827329119621157E-4</v>
      </c>
      <c r="T5" s="16">
        <v>0.91</v>
      </c>
      <c r="U5" s="16">
        <v>0.72</v>
      </c>
      <c r="V5" s="14">
        <v>6014336</v>
      </c>
      <c r="W5" s="15">
        <f t="shared" si="4"/>
        <v>0.73556542668727865</v>
      </c>
    </row>
    <row r="6" spans="1:23" ht="15" customHeight="1" x14ac:dyDescent="0.25">
      <c r="A6" s="9" t="s">
        <v>31</v>
      </c>
      <c r="B6" s="10" t="s">
        <v>32</v>
      </c>
      <c r="C6" s="10" t="s">
        <v>33</v>
      </c>
      <c r="D6" s="10" t="s">
        <v>33</v>
      </c>
      <c r="F6" s="10" t="s">
        <v>23</v>
      </c>
      <c r="G6" s="11">
        <v>134</v>
      </c>
      <c r="H6" s="11">
        <v>134</v>
      </c>
      <c r="I6" s="12">
        <v>2500000</v>
      </c>
      <c r="J6" s="12">
        <v>10163816</v>
      </c>
      <c r="K6" s="13">
        <v>59635401</v>
      </c>
      <c r="L6" s="14">
        <v>0</v>
      </c>
      <c r="M6" s="15">
        <f t="shared" si="0"/>
        <v>0</v>
      </c>
      <c r="N6" s="14">
        <v>20130825</v>
      </c>
      <c r="O6" s="15">
        <f t="shared" si="1"/>
        <v>0.3375650144450274</v>
      </c>
      <c r="P6" s="10">
        <v>0</v>
      </c>
      <c r="Q6" s="15">
        <f t="shared" si="2"/>
        <v>0</v>
      </c>
      <c r="R6" s="14">
        <v>6857746</v>
      </c>
      <c r="S6" s="15">
        <f t="shared" si="3"/>
        <v>0.11499454828852412</v>
      </c>
      <c r="T6" s="16">
        <v>0.96030000000000004</v>
      </c>
      <c r="U6" s="16">
        <v>0.85</v>
      </c>
      <c r="V6" s="14">
        <v>32646830</v>
      </c>
      <c r="W6" s="15">
        <f t="shared" si="4"/>
        <v>0.54744043726644853</v>
      </c>
    </row>
    <row r="7" spans="1:23" ht="15" customHeight="1" x14ac:dyDescent="0.25">
      <c r="A7" s="9" t="s">
        <v>34</v>
      </c>
      <c r="B7" s="10" t="s">
        <v>35</v>
      </c>
      <c r="C7" s="10" t="s">
        <v>36</v>
      </c>
      <c r="D7" s="10" t="s">
        <v>37</v>
      </c>
      <c r="F7" s="10" t="s">
        <v>18</v>
      </c>
      <c r="G7" s="11">
        <v>60</v>
      </c>
      <c r="H7" s="11">
        <v>59</v>
      </c>
      <c r="I7" s="12">
        <v>597059</v>
      </c>
      <c r="J7" s="12">
        <v>0</v>
      </c>
      <c r="K7" s="13">
        <v>10212232</v>
      </c>
      <c r="L7" s="14">
        <v>1455188</v>
      </c>
      <c r="M7" s="15">
        <f t="shared" si="0"/>
        <v>0.1424946084264439</v>
      </c>
      <c r="N7" s="14">
        <v>2799554</v>
      </c>
      <c r="O7" s="15">
        <f t="shared" si="1"/>
        <v>0.27413732864666607</v>
      </c>
      <c r="P7" s="10">
        <v>0</v>
      </c>
      <c r="Q7" s="15">
        <f t="shared" si="2"/>
        <v>0</v>
      </c>
      <c r="R7" s="14">
        <v>404841</v>
      </c>
      <c r="S7" s="15">
        <f t="shared" si="3"/>
        <v>3.9642753905316686E-2</v>
      </c>
      <c r="T7" s="16">
        <v>0.93</v>
      </c>
      <c r="U7" s="16">
        <v>0</v>
      </c>
      <c r="V7" s="14">
        <v>5552649</v>
      </c>
      <c r="W7" s="15">
        <f t="shared" si="4"/>
        <v>0.54372530902157334</v>
      </c>
    </row>
    <row r="8" spans="1:23" ht="15" customHeight="1" x14ac:dyDescent="0.25">
      <c r="A8" s="9" t="s">
        <v>38</v>
      </c>
      <c r="B8" s="10" t="s">
        <v>39</v>
      </c>
      <c r="C8" s="10" t="s">
        <v>40</v>
      </c>
      <c r="D8" s="10" t="s">
        <v>26</v>
      </c>
      <c r="F8" s="10" t="s">
        <v>23</v>
      </c>
      <c r="G8" s="11">
        <v>49</v>
      </c>
      <c r="H8" s="11">
        <v>48</v>
      </c>
      <c r="I8" s="12">
        <v>597241</v>
      </c>
      <c r="J8" s="12">
        <v>1990804</v>
      </c>
      <c r="K8" s="13">
        <v>18518731</v>
      </c>
      <c r="L8" s="14">
        <v>6611100</v>
      </c>
      <c r="M8" s="15">
        <f t="shared" si="0"/>
        <v>0.35699530383588379</v>
      </c>
      <c r="N8" s="14">
        <v>4900000</v>
      </c>
      <c r="O8" s="15">
        <f t="shared" si="1"/>
        <v>0.26459696401443489</v>
      </c>
      <c r="P8" s="10">
        <v>0</v>
      </c>
      <c r="Q8" s="15">
        <f t="shared" si="2"/>
        <v>0</v>
      </c>
      <c r="R8" s="14">
        <v>0</v>
      </c>
      <c r="S8" s="15">
        <f t="shared" si="3"/>
        <v>0</v>
      </c>
      <c r="T8" s="16">
        <v>0.94</v>
      </c>
      <c r="U8" s="16">
        <v>0.7</v>
      </c>
      <c r="V8" s="14">
        <v>7007631</v>
      </c>
      <c r="W8" s="15">
        <f t="shared" si="4"/>
        <v>0.37840773214968132</v>
      </c>
    </row>
    <row r="9" spans="1:23" ht="15" customHeight="1" x14ac:dyDescent="0.25">
      <c r="A9" s="9" t="s">
        <v>41</v>
      </c>
      <c r="B9" s="10" t="s">
        <v>42</v>
      </c>
      <c r="C9" s="10" t="s">
        <v>43</v>
      </c>
      <c r="D9" s="10" t="s">
        <v>44</v>
      </c>
      <c r="F9" s="10" t="s">
        <v>23</v>
      </c>
      <c r="G9" s="11">
        <v>26</v>
      </c>
      <c r="H9" s="11">
        <v>25</v>
      </c>
      <c r="I9" s="12">
        <v>998101</v>
      </c>
      <c r="J9" s="12">
        <v>3327001</v>
      </c>
      <c r="K9" s="13">
        <v>15796712</v>
      </c>
      <c r="L9" s="14">
        <v>0</v>
      </c>
      <c r="M9" s="15">
        <f t="shared" si="0"/>
        <v>0</v>
      </c>
      <c r="N9" s="14">
        <v>0</v>
      </c>
      <c r="O9" s="15">
        <f t="shared" si="1"/>
        <v>0</v>
      </c>
      <c r="P9" s="10">
        <v>0</v>
      </c>
      <c r="Q9" s="15">
        <f t="shared" si="2"/>
        <v>0</v>
      </c>
      <c r="R9" s="14">
        <v>4983952</v>
      </c>
      <c r="S9" s="15">
        <f t="shared" si="3"/>
        <v>0.31550565712662232</v>
      </c>
      <c r="T9" s="16">
        <v>0.85</v>
      </c>
      <c r="U9" s="16">
        <v>0.7</v>
      </c>
      <c r="V9" s="14">
        <v>10812760</v>
      </c>
      <c r="W9" s="15">
        <f t="shared" si="4"/>
        <v>0.68449434287337774</v>
      </c>
    </row>
    <row r="10" spans="1:23" ht="15" customHeight="1" x14ac:dyDescent="0.25">
      <c r="A10" s="9" t="s">
        <v>45</v>
      </c>
      <c r="B10" s="10" t="s">
        <v>46</v>
      </c>
      <c r="C10" s="10" t="s">
        <v>47</v>
      </c>
      <c r="D10" s="10" t="s">
        <v>48</v>
      </c>
      <c r="F10" s="10" t="s">
        <v>23</v>
      </c>
      <c r="G10" s="11">
        <v>36</v>
      </c>
      <c r="H10" s="11">
        <v>35</v>
      </c>
      <c r="I10" s="12">
        <v>1482855</v>
      </c>
      <c r="J10" s="12">
        <v>0</v>
      </c>
      <c r="K10" s="13">
        <v>16012048</v>
      </c>
      <c r="L10" s="14">
        <v>0</v>
      </c>
      <c r="M10" s="15">
        <v>0</v>
      </c>
      <c r="N10" s="14">
        <v>3407780</v>
      </c>
      <c r="O10" s="15">
        <f t="shared" si="1"/>
        <v>0.21282599202800292</v>
      </c>
      <c r="P10" s="10">
        <v>0</v>
      </c>
      <c r="Q10" s="15">
        <f t="shared" si="2"/>
        <v>0</v>
      </c>
      <c r="R10" s="14">
        <v>0</v>
      </c>
      <c r="S10" s="15">
        <f t="shared" si="3"/>
        <v>0</v>
      </c>
      <c r="T10" s="16">
        <v>0.85</v>
      </c>
      <c r="U10" s="16">
        <v>0</v>
      </c>
      <c r="V10" s="14">
        <v>12604268</v>
      </c>
      <c r="W10" s="15">
        <f t="shared" si="4"/>
        <v>0.7871740079719971</v>
      </c>
    </row>
    <row r="11" spans="1:23" ht="15" customHeight="1" x14ac:dyDescent="0.25">
      <c r="A11" s="9" t="s">
        <v>49</v>
      </c>
      <c r="B11" s="10" t="s">
        <v>50</v>
      </c>
      <c r="C11" s="10" t="s">
        <v>51</v>
      </c>
      <c r="D11" s="10" t="s">
        <v>52</v>
      </c>
      <c r="F11" s="10" t="s">
        <v>23</v>
      </c>
      <c r="G11" s="11">
        <v>40</v>
      </c>
      <c r="H11" s="11">
        <v>39</v>
      </c>
      <c r="I11" s="12">
        <v>1349512</v>
      </c>
      <c r="J11" s="12">
        <v>0</v>
      </c>
      <c r="K11" s="13">
        <v>19606195</v>
      </c>
      <c r="L11" s="14">
        <v>4320000</v>
      </c>
      <c r="M11" s="15">
        <f t="shared" si="0"/>
        <v>0.22033852055434519</v>
      </c>
      <c r="N11" s="14">
        <v>2555411</v>
      </c>
      <c r="O11" s="15">
        <f t="shared" si="1"/>
        <v>0.13033691646951384</v>
      </c>
      <c r="P11" s="10">
        <v>0</v>
      </c>
      <c r="Q11" s="15">
        <f t="shared" si="2"/>
        <v>0</v>
      </c>
      <c r="R11" s="14">
        <v>181577</v>
      </c>
      <c r="S11" s="15">
        <f t="shared" si="3"/>
        <v>9.2612054506241524E-3</v>
      </c>
      <c r="T11" s="16">
        <v>0.92991000000000001</v>
      </c>
      <c r="U11" s="16">
        <v>0</v>
      </c>
      <c r="V11" s="14">
        <v>12549207</v>
      </c>
      <c r="W11" s="15">
        <f t="shared" si="4"/>
        <v>0.6400633575255168</v>
      </c>
    </row>
    <row r="12" spans="1:23" ht="15" customHeight="1" x14ac:dyDescent="0.25">
      <c r="A12" s="9" t="s">
        <v>53</v>
      </c>
      <c r="B12" s="10" t="s">
        <v>54</v>
      </c>
      <c r="C12" s="10" t="s">
        <v>55</v>
      </c>
      <c r="D12" s="10" t="s">
        <v>26</v>
      </c>
      <c r="F12" s="10" t="s">
        <v>23</v>
      </c>
      <c r="G12" s="11">
        <v>91</v>
      </c>
      <c r="H12" s="11">
        <v>90</v>
      </c>
      <c r="I12" s="12">
        <v>2500000</v>
      </c>
      <c r="J12" s="12">
        <v>13306136</v>
      </c>
      <c r="K12" s="13">
        <v>53867022</v>
      </c>
      <c r="L12" s="14">
        <v>6699768</v>
      </c>
      <c r="M12" s="15">
        <f t="shared" si="0"/>
        <v>0.12437606073712409</v>
      </c>
      <c r="N12" s="14">
        <v>11875000</v>
      </c>
      <c r="O12" s="15">
        <f t="shared" si="1"/>
        <v>0.22045027846536605</v>
      </c>
      <c r="P12" s="14">
        <v>0</v>
      </c>
      <c r="Q12" s="15">
        <f t="shared" si="2"/>
        <v>0</v>
      </c>
      <c r="R12" s="14">
        <v>100</v>
      </c>
      <c r="S12" s="15">
        <f t="shared" si="3"/>
        <v>1.8564233976030826E-6</v>
      </c>
      <c r="T12" s="16">
        <v>0.96630000000000005</v>
      </c>
      <c r="U12" s="16">
        <v>0.83679999999999999</v>
      </c>
      <c r="V12" s="14">
        <v>35292154</v>
      </c>
      <c r="W12" s="15">
        <f t="shared" si="4"/>
        <v>0.65517180437411227</v>
      </c>
    </row>
    <row r="13" spans="1:23" ht="15" customHeight="1" x14ac:dyDescent="0.25">
      <c r="A13" s="9" t="s">
        <v>56</v>
      </c>
      <c r="B13" s="10" t="s">
        <v>57</v>
      </c>
      <c r="C13" s="10" t="s">
        <v>58</v>
      </c>
      <c r="D13" s="10" t="s">
        <v>26</v>
      </c>
      <c r="F13" s="10" t="s">
        <v>23</v>
      </c>
      <c r="G13" s="11">
        <v>27</v>
      </c>
      <c r="H13" s="11">
        <v>26</v>
      </c>
      <c r="I13" s="12">
        <v>1027684</v>
      </c>
      <c r="J13" s="12">
        <v>0</v>
      </c>
      <c r="K13" s="13">
        <v>15229716</v>
      </c>
      <c r="L13" s="14">
        <v>1210527</v>
      </c>
      <c r="M13" s="15">
        <f t="shared" si="0"/>
        <v>7.9484541931051117E-2</v>
      </c>
      <c r="N13" s="14">
        <v>4672566</v>
      </c>
      <c r="O13" s="15">
        <f t="shared" si="1"/>
        <v>0.30680585245319086</v>
      </c>
      <c r="P13" s="14">
        <v>0</v>
      </c>
      <c r="Q13" s="15">
        <f t="shared" si="2"/>
        <v>0</v>
      </c>
      <c r="R13" s="14">
        <v>2780</v>
      </c>
      <c r="S13" s="15">
        <f t="shared" si="3"/>
        <v>1.8253787529590176E-4</v>
      </c>
      <c r="T13" s="16">
        <v>0.90920999999999996</v>
      </c>
      <c r="U13" s="16">
        <v>0</v>
      </c>
      <c r="V13" s="14">
        <v>9343843</v>
      </c>
      <c r="W13" s="15">
        <f t="shared" si="4"/>
        <v>0.61352706774046217</v>
      </c>
    </row>
    <row r="14" spans="1:23" ht="15" customHeight="1" x14ac:dyDescent="0.25">
      <c r="A14" s="9" t="s">
        <v>59</v>
      </c>
      <c r="B14" s="10" t="s">
        <v>60</v>
      </c>
      <c r="C14" s="10" t="s">
        <v>61</v>
      </c>
      <c r="D14" s="10" t="s">
        <v>62</v>
      </c>
      <c r="F14" s="10" t="s">
        <v>23</v>
      </c>
      <c r="G14" s="11">
        <v>50</v>
      </c>
      <c r="H14" s="11">
        <v>49</v>
      </c>
      <c r="I14" s="12">
        <v>1752731</v>
      </c>
      <c r="J14" s="12">
        <v>0</v>
      </c>
      <c r="K14" s="13">
        <v>29118641</v>
      </c>
      <c r="L14" s="14">
        <v>2461000</v>
      </c>
      <c r="M14" s="15">
        <f t="shared" si="0"/>
        <v>8.4516306925175533E-2</v>
      </c>
      <c r="N14" s="14">
        <v>8653600</v>
      </c>
      <c r="O14" s="15">
        <f t="shared" si="1"/>
        <v>0.29718419894664727</v>
      </c>
      <c r="P14" s="14">
        <v>829000</v>
      </c>
      <c r="Q14" s="15">
        <f t="shared" si="2"/>
        <v>2.8469735246229384E-2</v>
      </c>
      <c r="R14" s="14">
        <v>0</v>
      </c>
      <c r="S14" s="15">
        <f t="shared" si="3"/>
        <v>0</v>
      </c>
      <c r="T14" s="16">
        <v>0.97989999999999999</v>
      </c>
      <c r="U14" s="16">
        <v>0</v>
      </c>
      <c r="V14" s="14">
        <v>17175041</v>
      </c>
      <c r="W14" s="15">
        <f t="shared" si="4"/>
        <v>0.58982975888194777</v>
      </c>
    </row>
    <row r="15" spans="1:23" ht="15" customHeight="1" x14ac:dyDescent="0.25">
      <c r="A15" s="9" t="s">
        <v>63</v>
      </c>
      <c r="B15" s="10" t="s">
        <v>64</v>
      </c>
      <c r="C15" s="10" t="s">
        <v>65</v>
      </c>
      <c r="D15" s="10" t="s">
        <v>62</v>
      </c>
      <c r="F15" s="10" t="s">
        <v>23</v>
      </c>
      <c r="G15" s="11">
        <v>58</v>
      </c>
      <c r="H15" s="11">
        <v>57</v>
      </c>
      <c r="I15" s="12">
        <v>704990</v>
      </c>
      <c r="J15" s="12">
        <v>0</v>
      </c>
      <c r="K15" s="13">
        <v>18201554</v>
      </c>
      <c r="L15" s="14">
        <v>5957529</v>
      </c>
      <c r="M15" s="15">
        <f t="shared" si="0"/>
        <v>0.32730881110481008</v>
      </c>
      <c r="N15" s="14">
        <v>4409468</v>
      </c>
      <c r="O15" s="15">
        <f t="shared" si="1"/>
        <v>0.24225777645139529</v>
      </c>
      <c r="P15" s="14">
        <v>0</v>
      </c>
      <c r="Q15" s="15">
        <f t="shared" si="2"/>
        <v>0</v>
      </c>
      <c r="R15" s="14">
        <v>996159</v>
      </c>
      <c r="S15" s="15">
        <f t="shared" si="3"/>
        <v>5.4729337945540253E-2</v>
      </c>
      <c r="T15" s="16">
        <v>0.97</v>
      </c>
      <c r="U15" s="16">
        <v>0</v>
      </c>
      <c r="V15" s="14">
        <v>6838398</v>
      </c>
      <c r="W15" s="15">
        <f t="shared" si="4"/>
        <v>0.37570407449825438</v>
      </c>
    </row>
    <row r="16" spans="1:23" ht="15" customHeight="1" x14ac:dyDescent="0.25">
      <c r="A16" s="9" t="s">
        <v>66</v>
      </c>
      <c r="B16" s="10" t="s">
        <v>67</v>
      </c>
      <c r="C16" s="10" t="s">
        <v>68</v>
      </c>
      <c r="D16" s="10" t="s">
        <v>69</v>
      </c>
      <c r="E16" s="10" t="s">
        <v>328</v>
      </c>
      <c r="F16" s="10" t="s">
        <v>23</v>
      </c>
      <c r="G16" s="11">
        <v>32</v>
      </c>
      <c r="H16" s="11">
        <v>31</v>
      </c>
      <c r="I16" s="12">
        <v>850256</v>
      </c>
      <c r="J16" s="12">
        <v>0</v>
      </c>
      <c r="K16" s="13">
        <v>11818916</v>
      </c>
      <c r="L16" s="14">
        <v>0</v>
      </c>
      <c r="M16" s="15">
        <f t="shared" si="0"/>
        <v>0</v>
      </c>
      <c r="N16" s="14">
        <v>3387326</v>
      </c>
      <c r="O16" s="15">
        <f t="shared" si="1"/>
        <v>0.28660208770415158</v>
      </c>
      <c r="P16" s="14">
        <v>0</v>
      </c>
      <c r="Q16" s="15">
        <f t="shared" si="2"/>
        <v>0</v>
      </c>
      <c r="R16" s="14">
        <v>524210</v>
      </c>
      <c r="S16" s="15">
        <f t="shared" si="3"/>
        <v>4.435347539486701E-2</v>
      </c>
      <c r="T16" s="16">
        <v>0.93</v>
      </c>
      <c r="U16" s="16">
        <v>0</v>
      </c>
      <c r="V16" s="14">
        <v>7907380</v>
      </c>
      <c r="W16" s="15">
        <f t="shared" si="4"/>
        <v>0.66904443690098148</v>
      </c>
    </row>
    <row r="17" spans="1:23" ht="15" customHeight="1" x14ac:dyDescent="0.25">
      <c r="A17" s="9" t="s">
        <v>70</v>
      </c>
      <c r="B17" s="10" t="s">
        <v>71</v>
      </c>
      <c r="C17" s="10" t="s">
        <v>72</v>
      </c>
      <c r="D17" s="10" t="s">
        <v>69</v>
      </c>
      <c r="F17" s="10" t="s">
        <v>23</v>
      </c>
      <c r="G17" s="11">
        <v>36</v>
      </c>
      <c r="H17" s="11">
        <v>35</v>
      </c>
      <c r="I17" s="12">
        <v>1543411</v>
      </c>
      <c r="J17" s="12">
        <v>5144689</v>
      </c>
      <c r="K17" s="13">
        <v>21125376</v>
      </c>
      <c r="L17" s="14">
        <v>128500</v>
      </c>
      <c r="M17" s="15">
        <f t="shared" si="0"/>
        <v>6.0827319712558016E-3</v>
      </c>
      <c r="N17" s="14">
        <v>3000000</v>
      </c>
      <c r="O17" s="15">
        <f t="shared" si="1"/>
        <v>0.14200930672192533</v>
      </c>
      <c r="P17" s="14">
        <v>0</v>
      </c>
      <c r="Q17" s="15">
        <f t="shared" si="2"/>
        <v>0</v>
      </c>
      <c r="R17" s="14">
        <v>814935</v>
      </c>
      <c r="S17" s="15">
        <f t="shared" si="3"/>
        <v>3.8576118124477407E-2</v>
      </c>
      <c r="T17" s="16">
        <v>0.87990999999999997</v>
      </c>
      <c r="U17" s="16">
        <v>0.7</v>
      </c>
      <c r="V17" s="14">
        <v>17181941</v>
      </c>
      <c r="W17" s="15">
        <f t="shared" si="4"/>
        <v>0.81333184318234142</v>
      </c>
    </row>
    <row r="18" spans="1:23" ht="15" customHeight="1" x14ac:dyDescent="0.25">
      <c r="A18" s="9" t="s">
        <v>73</v>
      </c>
      <c r="B18" s="10" t="s">
        <v>74</v>
      </c>
      <c r="C18" s="10" t="s">
        <v>26</v>
      </c>
      <c r="D18" s="10" t="s">
        <v>26</v>
      </c>
      <c r="F18" s="10" t="s">
        <v>18</v>
      </c>
      <c r="G18" s="11">
        <v>36</v>
      </c>
      <c r="H18" s="11">
        <v>35</v>
      </c>
      <c r="I18" s="12">
        <v>1072978</v>
      </c>
      <c r="J18" s="12">
        <v>3796946</v>
      </c>
      <c r="K18" s="13">
        <v>20622996</v>
      </c>
      <c r="L18" s="14">
        <v>5480000</v>
      </c>
      <c r="M18" s="15">
        <f t="shared" si="0"/>
        <v>0.26572278828934459</v>
      </c>
      <c r="N18" s="14">
        <v>0</v>
      </c>
      <c r="O18" s="15">
        <f t="shared" si="1"/>
        <v>0</v>
      </c>
      <c r="P18" s="14">
        <v>0</v>
      </c>
      <c r="Q18" s="15">
        <f t="shared" si="2"/>
        <v>0</v>
      </c>
      <c r="R18" s="14">
        <v>1698897</v>
      </c>
      <c r="S18" s="15">
        <f t="shared" si="3"/>
        <v>8.2378767857007776E-2</v>
      </c>
      <c r="T18" s="16">
        <v>0.96989999999999998</v>
      </c>
      <c r="U18" s="16">
        <v>0.79991999999999996</v>
      </c>
      <c r="V18" s="14">
        <v>13444099</v>
      </c>
      <c r="W18" s="15">
        <f t="shared" si="4"/>
        <v>0.65189844385364759</v>
      </c>
    </row>
    <row r="19" spans="1:23" ht="15" customHeight="1" x14ac:dyDescent="0.25">
      <c r="A19" s="9" t="s">
        <v>75</v>
      </c>
      <c r="B19" s="10" t="s">
        <v>76</v>
      </c>
      <c r="C19" s="10" t="s">
        <v>26</v>
      </c>
      <c r="D19" s="10" t="s">
        <v>26</v>
      </c>
      <c r="F19" s="10" t="s">
        <v>23</v>
      </c>
      <c r="G19" s="11">
        <v>103</v>
      </c>
      <c r="H19" s="11">
        <v>101</v>
      </c>
      <c r="I19" s="12">
        <v>2500000</v>
      </c>
      <c r="J19" s="12">
        <v>6176698</v>
      </c>
      <c r="K19" s="13">
        <v>60243446</v>
      </c>
      <c r="L19" s="14">
        <v>0</v>
      </c>
      <c r="M19" s="15">
        <f t="shared" si="0"/>
        <v>0</v>
      </c>
      <c r="N19" s="14">
        <v>31434882</v>
      </c>
      <c r="O19" s="15">
        <f t="shared" si="1"/>
        <v>0.52179754126282885</v>
      </c>
      <c r="P19" s="14">
        <v>0</v>
      </c>
      <c r="Q19" s="15">
        <f t="shared" si="2"/>
        <v>0</v>
      </c>
      <c r="R19" s="14">
        <v>100</v>
      </c>
      <c r="S19" s="15">
        <f t="shared" si="3"/>
        <v>1.6599316048421268E-6</v>
      </c>
      <c r="T19" s="16">
        <v>0.95467999999999997</v>
      </c>
      <c r="U19" s="16">
        <v>0.8</v>
      </c>
      <c r="V19" s="14">
        <v>28808464</v>
      </c>
      <c r="W19" s="15">
        <f t="shared" si="4"/>
        <v>0.47820079880556632</v>
      </c>
    </row>
    <row r="20" spans="1:23" ht="15" customHeight="1" x14ac:dyDescent="0.25">
      <c r="A20" s="9" t="s">
        <v>77</v>
      </c>
      <c r="B20" s="10" t="s">
        <v>78</v>
      </c>
      <c r="C20" s="10" t="s">
        <v>79</v>
      </c>
      <c r="D20" s="10" t="s">
        <v>52</v>
      </c>
      <c r="F20" s="10" t="s">
        <v>23</v>
      </c>
      <c r="G20" s="11">
        <v>36</v>
      </c>
      <c r="H20" s="11">
        <v>35</v>
      </c>
      <c r="I20" s="12">
        <v>999831</v>
      </c>
      <c r="J20" s="12">
        <v>0</v>
      </c>
      <c r="K20" s="13">
        <v>15516218</v>
      </c>
      <c r="L20" s="14">
        <v>835011</v>
      </c>
      <c r="M20" s="15">
        <f t="shared" si="0"/>
        <v>5.3815369183392497E-2</v>
      </c>
      <c r="N20" s="14">
        <v>3570539</v>
      </c>
      <c r="O20" s="15">
        <f t="shared" si="1"/>
        <v>0.23011657866627036</v>
      </c>
      <c r="P20" s="14">
        <v>212833</v>
      </c>
      <c r="Q20" s="15">
        <f t="shared" si="2"/>
        <v>1.3716809083244384E-2</v>
      </c>
      <c r="R20" s="14">
        <v>1009522</v>
      </c>
      <c r="S20" s="15">
        <f t="shared" si="3"/>
        <v>6.5062375380392307E-2</v>
      </c>
      <c r="T20" s="16">
        <v>0.98899999999999999</v>
      </c>
      <c r="U20" s="16">
        <v>0</v>
      </c>
      <c r="V20" s="14">
        <v>9888313</v>
      </c>
      <c r="W20" s="15">
        <f t="shared" si="4"/>
        <v>0.63728886768670046</v>
      </c>
    </row>
    <row r="21" spans="1:23" ht="15" customHeight="1" x14ac:dyDescent="0.25">
      <c r="A21" s="9" t="s">
        <v>80</v>
      </c>
      <c r="B21" s="10" t="s">
        <v>81</v>
      </c>
      <c r="C21" s="10" t="s">
        <v>69</v>
      </c>
      <c r="D21" s="10" t="s">
        <v>69</v>
      </c>
      <c r="F21" s="10" t="s">
        <v>23</v>
      </c>
      <c r="G21" s="11">
        <v>42</v>
      </c>
      <c r="H21" s="11">
        <v>41</v>
      </c>
      <c r="I21" s="12">
        <v>1894594</v>
      </c>
      <c r="J21" s="12">
        <v>17997</v>
      </c>
      <c r="K21" s="13">
        <v>23106440</v>
      </c>
      <c r="L21" s="14">
        <v>0</v>
      </c>
      <c r="M21" s="15">
        <f t="shared" si="0"/>
        <v>0</v>
      </c>
      <c r="N21" s="14">
        <v>6989793</v>
      </c>
      <c r="O21" s="15">
        <f t="shared" si="1"/>
        <v>0.30250410708010406</v>
      </c>
      <c r="P21" s="14">
        <v>0</v>
      </c>
      <c r="Q21" s="15">
        <f t="shared" si="2"/>
        <v>0</v>
      </c>
      <c r="R21" s="14">
        <v>0</v>
      </c>
      <c r="S21" s="15">
        <f t="shared" si="3"/>
        <v>0</v>
      </c>
      <c r="T21" s="16">
        <v>0.85</v>
      </c>
      <c r="U21" s="16">
        <v>0.7</v>
      </c>
      <c r="V21" s="14">
        <v>16116647</v>
      </c>
      <c r="W21" s="15">
        <f t="shared" si="4"/>
        <v>0.69749589291989589</v>
      </c>
    </row>
    <row r="22" spans="1:23" ht="15" customHeight="1" x14ac:dyDescent="0.25">
      <c r="A22" s="9" t="s">
        <v>82</v>
      </c>
      <c r="B22" s="10" t="s">
        <v>83</v>
      </c>
      <c r="C22" s="10" t="s">
        <v>84</v>
      </c>
      <c r="D22" s="10" t="s">
        <v>26</v>
      </c>
      <c r="F22" s="10" t="s">
        <v>18</v>
      </c>
      <c r="G22" s="11">
        <v>50</v>
      </c>
      <c r="H22" s="11">
        <v>49</v>
      </c>
      <c r="I22" s="12">
        <v>1272768</v>
      </c>
      <c r="J22" s="12">
        <v>0</v>
      </c>
      <c r="K22" s="13">
        <v>30614339</v>
      </c>
      <c r="L22" s="14">
        <v>9320000</v>
      </c>
      <c r="M22" s="15">
        <f t="shared" si="0"/>
        <v>0.30443250791728671</v>
      </c>
      <c r="N22" s="14">
        <v>0</v>
      </c>
      <c r="O22" s="15">
        <f t="shared" si="1"/>
        <v>0</v>
      </c>
      <c r="P22" s="14">
        <v>0</v>
      </c>
      <c r="Q22" s="15">
        <f t="shared" si="2"/>
        <v>0</v>
      </c>
      <c r="R22" s="14">
        <v>9457597</v>
      </c>
      <c r="S22" s="15">
        <f t="shared" si="3"/>
        <v>0.30892703579195357</v>
      </c>
      <c r="T22" s="16">
        <v>0.93</v>
      </c>
      <c r="U22" s="16">
        <v>0</v>
      </c>
      <c r="V22" s="14">
        <v>11836742</v>
      </c>
      <c r="W22" s="15">
        <f t="shared" si="4"/>
        <v>0.38664045629075972</v>
      </c>
    </row>
    <row r="23" spans="1:23" ht="15" customHeight="1" x14ac:dyDescent="0.25">
      <c r="A23" s="9" t="s">
        <v>85</v>
      </c>
      <c r="B23" s="10" t="s">
        <v>86</v>
      </c>
      <c r="C23" s="10" t="s">
        <v>87</v>
      </c>
      <c r="D23" s="10" t="s">
        <v>88</v>
      </c>
      <c r="F23" s="10" t="s">
        <v>89</v>
      </c>
      <c r="G23" s="11">
        <v>100</v>
      </c>
      <c r="H23" s="11">
        <v>99</v>
      </c>
      <c r="I23" s="12">
        <v>1433487</v>
      </c>
      <c r="J23" s="12">
        <v>0</v>
      </c>
      <c r="K23" s="13">
        <v>28463964</v>
      </c>
      <c r="L23" s="14">
        <v>3667589</v>
      </c>
      <c r="M23" s="15">
        <f t="shared" si="0"/>
        <v>0.1288502543075167</v>
      </c>
      <c r="N23" s="14">
        <v>10750000</v>
      </c>
      <c r="O23" s="15">
        <f t="shared" si="1"/>
        <v>0.37767051700880455</v>
      </c>
      <c r="P23" s="14">
        <v>900211</v>
      </c>
      <c r="Q23" s="15">
        <f t="shared" si="2"/>
        <v>3.1626339887163991E-2</v>
      </c>
      <c r="R23" s="14">
        <v>378000</v>
      </c>
      <c r="S23" s="15">
        <f t="shared" si="3"/>
        <v>1.327994934226308E-2</v>
      </c>
      <c r="T23" s="16">
        <v>0.89071</v>
      </c>
      <c r="U23" s="16">
        <v>0</v>
      </c>
      <c r="V23" s="14">
        <v>12768164</v>
      </c>
      <c r="W23" s="15">
        <f t="shared" si="4"/>
        <v>0.4485729394542517</v>
      </c>
    </row>
    <row r="24" spans="1:23" ht="15" customHeight="1" x14ac:dyDescent="0.25">
      <c r="A24" s="9" t="s">
        <v>90</v>
      </c>
      <c r="B24" s="10" t="s">
        <v>91</v>
      </c>
      <c r="C24" s="10" t="s">
        <v>92</v>
      </c>
      <c r="D24" s="10" t="s">
        <v>93</v>
      </c>
      <c r="F24" s="10" t="s">
        <v>23</v>
      </c>
      <c r="G24" s="11">
        <v>85</v>
      </c>
      <c r="H24" s="11">
        <v>84</v>
      </c>
      <c r="I24" s="12">
        <v>2500000</v>
      </c>
      <c r="J24" s="12">
        <v>6445200</v>
      </c>
      <c r="K24" s="13">
        <v>40105640</v>
      </c>
      <c r="L24" s="14">
        <v>14344000</v>
      </c>
      <c r="M24" s="15">
        <f t="shared" si="0"/>
        <v>0.35765543200407723</v>
      </c>
      <c r="N24" s="14">
        <v>0</v>
      </c>
      <c r="O24" s="15">
        <f t="shared" si="1"/>
        <v>0</v>
      </c>
      <c r="P24" s="10">
        <v>0</v>
      </c>
      <c r="Q24" s="15">
        <f t="shared" si="2"/>
        <v>0</v>
      </c>
      <c r="R24" s="14">
        <v>0</v>
      </c>
      <c r="S24" s="15">
        <f t="shared" si="3"/>
        <v>0</v>
      </c>
      <c r="T24" s="16">
        <v>0.85</v>
      </c>
      <c r="U24" s="16">
        <v>0.7</v>
      </c>
      <c r="V24" s="14">
        <v>25761640</v>
      </c>
      <c r="W24" s="15">
        <f t="shared" si="4"/>
        <v>0.64234456799592277</v>
      </c>
    </row>
    <row r="25" spans="1:23" ht="15" customHeight="1" x14ac:dyDescent="0.25">
      <c r="A25" s="9" t="s">
        <v>94</v>
      </c>
      <c r="B25" s="10" t="s">
        <v>95</v>
      </c>
      <c r="C25" s="10" t="s">
        <v>96</v>
      </c>
      <c r="D25" s="10" t="s">
        <v>97</v>
      </c>
      <c r="F25" s="10" t="s">
        <v>23</v>
      </c>
      <c r="G25" s="11">
        <v>40</v>
      </c>
      <c r="H25" s="11">
        <v>39</v>
      </c>
      <c r="I25" s="12">
        <v>1707575</v>
      </c>
      <c r="J25" s="12">
        <v>865523</v>
      </c>
      <c r="K25" s="13">
        <v>21715254</v>
      </c>
      <c r="L25" s="14">
        <v>5895000</v>
      </c>
      <c r="M25" s="15">
        <f t="shared" si="0"/>
        <v>0.27146815782122558</v>
      </c>
      <c r="N25" s="14">
        <v>0</v>
      </c>
      <c r="O25" s="15">
        <f t="shared" si="1"/>
        <v>0</v>
      </c>
      <c r="P25" s="14">
        <v>0</v>
      </c>
      <c r="Q25" s="15">
        <f t="shared" si="2"/>
        <v>0</v>
      </c>
      <c r="R25" s="14">
        <v>700000</v>
      </c>
      <c r="S25" s="15">
        <f t="shared" si="3"/>
        <v>3.2235404660705326E-2</v>
      </c>
      <c r="T25" s="16">
        <v>0.85</v>
      </c>
      <c r="U25" s="16">
        <v>0.7</v>
      </c>
      <c r="V25" s="14">
        <v>15120254</v>
      </c>
      <c r="W25" s="15">
        <f t="shared" si="4"/>
        <v>0.69629643751806913</v>
      </c>
    </row>
    <row r="26" spans="1:23" ht="15" customHeight="1" x14ac:dyDescent="0.25">
      <c r="A26" s="9" t="s">
        <v>98</v>
      </c>
      <c r="B26" s="10" t="s">
        <v>99</v>
      </c>
      <c r="C26" s="10" t="s">
        <v>100</v>
      </c>
      <c r="D26" s="10" t="s">
        <v>37</v>
      </c>
      <c r="F26" s="10" t="s">
        <v>23</v>
      </c>
      <c r="G26" s="11">
        <v>41</v>
      </c>
      <c r="H26" s="11">
        <v>40</v>
      </c>
      <c r="I26" s="12">
        <v>1218521</v>
      </c>
      <c r="J26" s="12">
        <v>0</v>
      </c>
      <c r="K26" s="13">
        <v>15762668</v>
      </c>
      <c r="L26" s="14">
        <v>2100000</v>
      </c>
      <c r="M26" s="15">
        <f t="shared" si="0"/>
        <v>0.13322617719284577</v>
      </c>
      <c r="N26" s="14">
        <v>2697076</v>
      </c>
      <c r="O26" s="15">
        <f t="shared" si="1"/>
        <v>0.17110529765646273</v>
      </c>
      <c r="P26" s="14">
        <v>0</v>
      </c>
      <c r="Q26" s="15">
        <f t="shared" si="2"/>
        <v>0</v>
      </c>
      <c r="R26" s="14">
        <v>0</v>
      </c>
      <c r="S26" s="15">
        <f t="shared" si="3"/>
        <v>0</v>
      </c>
      <c r="T26" s="16">
        <v>0.89990999999999999</v>
      </c>
      <c r="U26" s="16">
        <v>0</v>
      </c>
      <c r="V26" s="14">
        <v>10965592</v>
      </c>
      <c r="W26" s="15">
        <f t="shared" si="4"/>
        <v>0.69566852515069144</v>
      </c>
    </row>
    <row r="27" spans="1:23" ht="15" customHeight="1" x14ac:dyDescent="0.25">
      <c r="A27" s="9" t="s">
        <v>101</v>
      </c>
      <c r="B27" s="10" t="s">
        <v>102</v>
      </c>
      <c r="C27" s="10" t="s">
        <v>88</v>
      </c>
      <c r="D27" s="10" t="s">
        <v>88</v>
      </c>
      <c r="F27" s="10" t="s">
        <v>23</v>
      </c>
      <c r="G27" s="11">
        <v>65</v>
      </c>
      <c r="H27" s="11">
        <v>64</v>
      </c>
      <c r="I27" s="12">
        <v>1693698</v>
      </c>
      <c r="J27" s="12">
        <v>0</v>
      </c>
      <c r="K27" s="13">
        <v>32526938</v>
      </c>
      <c r="L27" s="14">
        <v>5726487</v>
      </c>
      <c r="M27" s="15">
        <f t="shared" si="0"/>
        <v>0.17605367587935883</v>
      </c>
      <c r="N27" s="14">
        <v>10000000</v>
      </c>
      <c r="O27" s="15">
        <f t="shared" si="1"/>
        <v>0.30743748458585313</v>
      </c>
      <c r="P27" s="14">
        <v>0</v>
      </c>
      <c r="Q27" s="15">
        <f t="shared" si="2"/>
        <v>0</v>
      </c>
      <c r="R27" s="14">
        <v>540950</v>
      </c>
      <c r="S27" s="15">
        <f t="shared" si="3"/>
        <v>1.6630830728671723E-2</v>
      </c>
      <c r="T27" s="16">
        <v>0.96</v>
      </c>
      <c r="U27" s="16">
        <v>0</v>
      </c>
      <c r="V27" s="14">
        <v>16259501</v>
      </c>
      <c r="W27" s="15">
        <f t="shared" si="4"/>
        <v>0.49987800880611633</v>
      </c>
    </row>
    <row r="28" spans="1:23" ht="15" customHeight="1" x14ac:dyDescent="0.25">
      <c r="A28" s="9" t="s">
        <v>103</v>
      </c>
      <c r="B28" s="10" t="s">
        <v>104</v>
      </c>
      <c r="C28" s="10" t="s">
        <v>105</v>
      </c>
      <c r="D28" s="10" t="s">
        <v>26</v>
      </c>
      <c r="F28" s="10" t="s">
        <v>23</v>
      </c>
      <c r="G28" s="11">
        <v>42</v>
      </c>
      <c r="H28" s="11">
        <v>41</v>
      </c>
      <c r="I28" s="12">
        <v>1663096</v>
      </c>
      <c r="J28" s="12">
        <v>0</v>
      </c>
      <c r="K28" s="13">
        <v>28897412</v>
      </c>
      <c r="L28" s="14">
        <v>2286502</v>
      </c>
      <c r="M28" s="15">
        <f t="shared" si="0"/>
        <v>7.9124801902675582E-2</v>
      </c>
      <c r="N28" s="14">
        <v>8400260</v>
      </c>
      <c r="O28" s="15">
        <f t="shared" si="1"/>
        <v>0.2906924675469208</v>
      </c>
      <c r="P28" s="14">
        <v>2745180</v>
      </c>
      <c r="Q28" s="15">
        <f t="shared" si="2"/>
        <v>9.4997434372323719E-2</v>
      </c>
      <c r="R28" s="14">
        <v>234</v>
      </c>
      <c r="S28" s="15">
        <f t="shared" si="3"/>
        <v>8.0976109556108338E-6</v>
      </c>
      <c r="T28" s="16">
        <v>0.92991000000000001</v>
      </c>
      <c r="U28" s="16">
        <v>0</v>
      </c>
      <c r="V28" s="14">
        <v>15465236</v>
      </c>
      <c r="W28" s="15">
        <f t="shared" si="4"/>
        <v>0.53517719856712431</v>
      </c>
    </row>
    <row r="29" spans="1:23" ht="15" customHeight="1" x14ac:dyDescent="0.25">
      <c r="A29" s="9" t="s">
        <v>106</v>
      </c>
      <c r="B29" s="10" t="s">
        <v>107</v>
      </c>
      <c r="C29" s="10" t="s">
        <v>92</v>
      </c>
      <c r="D29" s="10" t="s">
        <v>93</v>
      </c>
      <c r="F29" s="10" t="s">
        <v>23</v>
      </c>
      <c r="G29" s="11">
        <v>77</v>
      </c>
      <c r="H29" s="11">
        <v>76</v>
      </c>
      <c r="I29" s="12">
        <v>2464934</v>
      </c>
      <c r="J29" s="12">
        <v>1293384</v>
      </c>
      <c r="K29" s="13">
        <v>32887308</v>
      </c>
      <c r="L29" s="14">
        <v>11030000</v>
      </c>
      <c r="M29" s="15">
        <f t="shared" si="0"/>
        <v>0.33538774289461454</v>
      </c>
      <c r="N29" s="14">
        <v>0</v>
      </c>
      <c r="O29" s="15">
        <f t="shared" si="1"/>
        <v>0</v>
      </c>
      <c r="P29" s="14">
        <v>0</v>
      </c>
      <c r="Q29" s="15">
        <f t="shared" si="2"/>
        <v>0</v>
      </c>
      <c r="R29" s="14">
        <v>0</v>
      </c>
      <c r="S29" s="15">
        <f t="shared" si="3"/>
        <v>0</v>
      </c>
      <c r="T29" s="16">
        <v>0.85</v>
      </c>
      <c r="U29" s="16">
        <v>0.7</v>
      </c>
      <c r="V29" s="14">
        <v>21857308</v>
      </c>
      <c r="W29" s="15">
        <f t="shared" si="4"/>
        <v>0.66461225710538541</v>
      </c>
    </row>
    <row r="30" spans="1:23" ht="15" customHeight="1" x14ac:dyDescent="0.25">
      <c r="A30" s="9" t="s">
        <v>108</v>
      </c>
      <c r="B30" s="10" t="s">
        <v>109</v>
      </c>
      <c r="C30" s="10" t="s">
        <v>110</v>
      </c>
      <c r="D30" s="10" t="s">
        <v>26</v>
      </c>
      <c r="E30" s="10" t="s">
        <v>328</v>
      </c>
      <c r="F30" s="10" t="s">
        <v>23</v>
      </c>
      <c r="G30" s="11">
        <v>73</v>
      </c>
      <c r="H30" s="11">
        <v>72</v>
      </c>
      <c r="I30" s="12">
        <v>2500000</v>
      </c>
      <c r="J30" s="12">
        <v>0</v>
      </c>
      <c r="K30" s="13">
        <v>52037532</v>
      </c>
      <c r="L30" s="14">
        <v>5085087</v>
      </c>
      <c r="M30" s="15">
        <f t="shared" si="0"/>
        <v>9.7719603612254319E-2</v>
      </c>
      <c r="N30" s="14">
        <v>22504870</v>
      </c>
      <c r="O30" s="15">
        <f t="shared" si="1"/>
        <v>0.43247381524550393</v>
      </c>
      <c r="P30" s="14">
        <v>0</v>
      </c>
      <c r="Q30" s="15">
        <f t="shared" si="2"/>
        <v>0</v>
      </c>
      <c r="R30" s="14">
        <v>250000</v>
      </c>
      <c r="S30" s="15">
        <f t="shared" si="3"/>
        <v>4.8042247660784526E-3</v>
      </c>
      <c r="T30" s="16">
        <v>0.96789999999999998</v>
      </c>
      <c r="U30" s="16">
        <v>0</v>
      </c>
      <c r="V30" s="14">
        <v>24197575</v>
      </c>
      <c r="W30" s="15">
        <f t="shared" si="4"/>
        <v>0.46500235637616327</v>
      </c>
    </row>
    <row r="31" spans="1:23" ht="15" customHeight="1" x14ac:dyDescent="0.25">
      <c r="A31" s="9" t="s">
        <v>111</v>
      </c>
      <c r="B31" s="10" t="s">
        <v>112</v>
      </c>
      <c r="C31" s="10" t="s">
        <v>26</v>
      </c>
      <c r="D31" s="10" t="s">
        <v>26</v>
      </c>
      <c r="F31" s="10" t="s">
        <v>23</v>
      </c>
      <c r="G31" s="11">
        <v>42</v>
      </c>
      <c r="H31" s="11">
        <v>41</v>
      </c>
      <c r="I31" s="12">
        <v>2367135</v>
      </c>
      <c r="J31" s="12">
        <v>0</v>
      </c>
      <c r="K31" s="13">
        <v>29730951</v>
      </c>
      <c r="L31" s="14">
        <v>4167513</v>
      </c>
      <c r="M31" s="15">
        <f t="shared" si="0"/>
        <v>0.14017422449756148</v>
      </c>
      <c r="N31" s="14">
        <v>1651192</v>
      </c>
      <c r="O31" s="15">
        <f t="shared" si="1"/>
        <v>5.5537813102581213E-2</v>
      </c>
      <c r="P31" s="14">
        <v>0</v>
      </c>
      <c r="Q31" s="15">
        <f t="shared" si="2"/>
        <v>0</v>
      </c>
      <c r="R31" s="14">
        <v>6573</v>
      </c>
      <c r="S31" s="15">
        <f t="shared" si="3"/>
        <v>2.2108273630399512E-4</v>
      </c>
      <c r="T31" s="16">
        <v>1.0099</v>
      </c>
      <c r="U31" s="16">
        <v>0</v>
      </c>
      <c r="V31" s="14">
        <v>23905673</v>
      </c>
      <c r="W31" s="15">
        <f t="shared" si="4"/>
        <v>0.80406687966355328</v>
      </c>
    </row>
    <row r="32" spans="1:23" ht="15" customHeight="1" x14ac:dyDescent="0.25">
      <c r="A32" s="9" t="s">
        <v>113</v>
      </c>
      <c r="B32" s="10" t="s">
        <v>114</v>
      </c>
      <c r="C32" s="10" t="s">
        <v>115</v>
      </c>
      <c r="D32" s="10" t="s">
        <v>26</v>
      </c>
      <c r="F32" s="10" t="s">
        <v>18</v>
      </c>
      <c r="G32" s="11">
        <v>51</v>
      </c>
      <c r="H32" s="11">
        <v>50</v>
      </c>
      <c r="I32" s="12">
        <v>807132</v>
      </c>
      <c r="J32" s="12">
        <v>0</v>
      </c>
      <c r="K32" s="13">
        <v>18892492</v>
      </c>
      <c r="L32" s="14">
        <v>10140000</v>
      </c>
      <c r="M32" s="15">
        <f t="shared" si="0"/>
        <v>0.53672114827413975</v>
      </c>
      <c r="N32" s="14">
        <v>763871</v>
      </c>
      <c r="O32" s="15">
        <f t="shared" si="1"/>
        <v>4.0432516790267797E-2</v>
      </c>
      <c r="P32" s="14">
        <v>0</v>
      </c>
      <c r="Q32" s="15">
        <f t="shared" si="2"/>
        <v>0</v>
      </c>
      <c r="R32" s="14">
        <v>320867</v>
      </c>
      <c r="S32" s="15">
        <f t="shared" si="3"/>
        <v>1.6983836753774992E-2</v>
      </c>
      <c r="T32" s="16">
        <v>0.95</v>
      </c>
      <c r="U32" s="16">
        <v>0</v>
      </c>
      <c r="V32" s="14">
        <v>7667754</v>
      </c>
      <c r="W32" s="15">
        <f t="shared" si="4"/>
        <v>0.40586249818181741</v>
      </c>
    </row>
    <row r="33" spans="1:23" ht="15" customHeight="1" x14ac:dyDescent="0.25">
      <c r="A33" s="9" t="s">
        <v>116</v>
      </c>
      <c r="B33" s="10" t="s">
        <v>117</v>
      </c>
      <c r="C33" s="10" t="s">
        <v>118</v>
      </c>
      <c r="D33" s="10" t="s">
        <v>88</v>
      </c>
      <c r="E33" s="10" t="s">
        <v>328</v>
      </c>
      <c r="F33" s="10" t="s">
        <v>23</v>
      </c>
      <c r="G33" s="11">
        <v>38</v>
      </c>
      <c r="H33" s="11">
        <v>37</v>
      </c>
      <c r="I33" s="12">
        <v>1247448</v>
      </c>
      <c r="J33" s="12">
        <v>0</v>
      </c>
      <c r="K33" s="13">
        <v>19517900</v>
      </c>
      <c r="L33" s="14">
        <v>2600000</v>
      </c>
      <c r="M33" s="15">
        <f t="shared" si="0"/>
        <v>0.13321105241854914</v>
      </c>
      <c r="N33" s="14">
        <v>4280000</v>
      </c>
      <c r="O33" s="15">
        <f t="shared" si="1"/>
        <v>0.21928588628899626</v>
      </c>
      <c r="P33" s="14">
        <v>0</v>
      </c>
      <c r="Q33" s="15">
        <f t="shared" si="2"/>
        <v>0</v>
      </c>
      <c r="R33" s="14">
        <v>833316</v>
      </c>
      <c r="S33" s="15">
        <f t="shared" si="3"/>
        <v>4.2694962060467571E-2</v>
      </c>
      <c r="T33" s="16">
        <v>0.94630000000000003</v>
      </c>
      <c r="U33" s="16">
        <v>0</v>
      </c>
      <c r="V33" s="14">
        <v>11804584</v>
      </c>
      <c r="W33" s="15">
        <f t="shared" si="4"/>
        <v>0.60480809923198708</v>
      </c>
    </row>
    <row r="34" spans="1:23" ht="15" customHeight="1" x14ac:dyDescent="0.25">
      <c r="A34" s="9" t="s">
        <v>119</v>
      </c>
      <c r="B34" s="10" t="s">
        <v>120</v>
      </c>
      <c r="C34" s="10" t="s">
        <v>121</v>
      </c>
      <c r="D34" s="10" t="s">
        <v>122</v>
      </c>
      <c r="F34" s="10" t="s">
        <v>23</v>
      </c>
      <c r="G34" s="11">
        <v>49</v>
      </c>
      <c r="H34" s="11">
        <v>48</v>
      </c>
      <c r="I34" s="12">
        <v>1960374</v>
      </c>
      <c r="J34" s="12">
        <v>0</v>
      </c>
      <c r="K34" s="13">
        <v>26264513</v>
      </c>
      <c r="L34" s="14">
        <v>0</v>
      </c>
      <c r="M34" s="15">
        <f t="shared" si="0"/>
        <v>0</v>
      </c>
      <c r="N34" s="14">
        <v>8627600</v>
      </c>
      <c r="O34" s="15">
        <f t="shared" si="1"/>
        <v>0.3284888625195525</v>
      </c>
      <c r="P34" s="14">
        <v>0</v>
      </c>
      <c r="Q34" s="15">
        <f t="shared" si="2"/>
        <v>0</v>
      </c>
      <c r="R34" s="14">
        <v>554843</v>
      </c>
      <c r="S34" s="15">
        <f t="shared" si="3"/>
        <v>2.1125196572272253E-2</v>
      </c>
      <c r="T34" s="16">
        <v>0.87136999999999998</v>
      </c>
      <c r="U34" s="16">
        <v>0</v>
      </c>
      <c r="V34" s="14">
        <v>17082070</v>
      </c>
      <c r="W34" s="15">
        <f t="shared" si="4"/>
        <v>0.65038594090817525</v>
      </c>
    </row>
    <row r="35" spans="1:23" ht="15" customHeight="1" x14ac:dyDescent="0.25">
      <c r="A35" s="9" t="s">
        <v>123</v>
      </c>
      <c r="B35" s="10" t="s">
        <v>124</v>
      </c>
      <c r="C35" s="10" t="s">
        <v>125</v>
      </c>
      <c r="D35" s="10" t="s">
        <v>126</v>
      </c>
      <c r="F35" s="10" t="s">
        <v>23</v>
      </c>
      <c r="G35" s="11">
        <v>40</v>
      </c>
      <c r="H35" s="11">
        <v>39</v>
      </c>
      <c r="I35" s="12">
        <v>887618</v>
      </c>
      <c r="J35" s="12">
        <v>0</v>
      </c>
      <c r="K35" s="13">
        <v>14208252</v>
      </c>
      <c r="L35" s="14">
        <v>1150000</v>
      </c>
      <c r="M35" s="15">
        <f t="shared" si="0"/>
        <v>8.0938879743968503E-2</v>
      </c>
      <c r="N35" s="14">
        <v>5500000</v>
      </c>
      <c r="O35" s="15">
        <f t="shared" si="1"/>
        <v>0.38709899007984938</v>
      </c>
      <c r="P35" s="14">
        <v>0</v>
      </c>
      <c r="Q35" s="15">
        <f t="shared" si="2"/>
        <v>0</v>
      </c>
      <c r="R35" s="14">
        <v>13501</v>
      </c>
      <c r="S35" s="15">
        <f t="shared" si="3"/>
        <v>9.5022244819419023E-4</v>
      </c>
      <c r="T35" s="16">
        <v>0.85</v>
      </c>
      <c r="U35" s="16">
        <v>0</v>
      </c>
      <c r="V35" s="14">
        <v>7544751</v>
      </c>
      <c r="W35" s="15">
        <f t="shared" si="4"/>
        <v>0.5310119077279879</v>
      </c>
    </row>
    <row r="36" spans="1:23" ht="15" customHeight="1" x14ac:dyDescent="0.25">
      <c r="A36" s="9" t="s">
        <v>127</v>
      </c>
      <c r="B36" s="10" t="s">
        <v>128</v>
      </c>
      <c r="C36" s="10" t="s">
        <v>129</v>
      </c>
      <c r="D36" s="10" t="s">
        <v>130</v>
      </c>
      <c r="F36" s="10" t="s">
        <v>23</v>
      </c>
      <c r="G36" s="11">
        <v>45</v>
      </c>
      <c r="H36" s="11">
        <v>44</v>
      </c>
      <c r="I36" s="12">
        <v>1686813</v>
      </c>
      <c r="J36" s="12">
        <v>0</v>
      </c>
      <c r="K36" s="13">
        <v>28980114</v>
      </c>
      <c r="L36" s="14">
        <v>0</v>
      </c>
      <c r="M36" s="15">
        <f t="shared" si="0"/>
        <v>0</v>
      </c>
      <c r="N36" s="14">
        <v>13402656</v>
      </c>
      <c r="O36" s="15">
        <f t="shared" si="1"/>
        <v>0.46247768383519816</v>
      </c>
      <c r="P36" s="14">
        <v>0</v>
      </c>
      <c r="Q36" s="15">
        <f t="shared" si="2"/>
        <v>0</v>
      </c>
      <c r="R36" s="14">
        <v>100</v>
      </c>
      <c r="S36" s="15">
        <f t="shared" si="3"/>
        <v>3.4506420506144317E-6</v>
      </c>
      <c r="T36" s="16">
        <v>0.92347999999999997</v>
      </c>
      <c r="U36" s="16">
        <v>0</v>
      </c>
      <c r="V36" s="14">
        <v>15577358</v>
      </c>
      <c r="W36" s="15">
        <f t="shared" si="4"/>
        <v>0.53751886552275119</v>
      </c>
    </row>
    <row r="37" spans="1:23" ht="15" customHeight="1" x14ac:dyDescent="0.25">
      <c r="A37" s="9" t="s">
        <v>131</v>
      </c>
      <c r="B37" s="10" t="s">
        <v>132</v>
      </c>
      <c r="C37" s="10" t="s">
        <v>133</v>
      </c>
      <c r="D37" s="10" t="s">
        <v>134</v>
      </c>
      <c r="F37" s="10" t="s">
        <v>18</v>
      </c>
      <c r="G37" s="11">
        <v>70</v>
      </c>
      <c r="H37" s="11">
        <v>69</v>
      </c>
      <c r="I37" s="12">
        <v>1057967</v>
      </c>
      <c r="J37" s="12">
        <v>0</v>
      </c>
      <c r="K37" s="13">
        <v>17909185</v>
      </c>
      <c r="L37" s="14">
        <v>7669000</v>
      </c>
      <c r="M37" s="15">
        <f t="shared" si="0"/>
        <v>0.42821602434728323</v>
      </c>
      <c r="N37" s="14">
        <v>0</v>
      </c>
      <c r="O37" s="15">
        <f t="shared" si="1"/>
        <v>0</v>
      </c>
      <c r="P37" s="14">
        <v>0</v>
      </c>
      <c r="Q37" s="15">
        <f t="shared" si="2"/>
        <v>0</v>
      </c>
      <c r="R37" s="14">
        <v>613648</v>
      </c>
      <c r="S37" s="15">
        <f t="shared" si="3"/>
        <v>3.4264429118354631E-2</v>
      </c>
      <c r="T37" s="16">
        <v>0.90991</v>
      </c>
      <c r="U37" s="16">
        <v>0</v>
      </c>
      <c r="V37" s="14">
        <v>9626537</v>
      </c>
      <c r="W37" s="15">
        <f t="shared" si="4"/>
        <v>0.53751954653436207</v>
      </c>
    </row>
    <row r="38" spans="1:23" ht="15" customHeight="1" x14ac:dyDescent="0.25">
      <c r="A38" s="9" t="s">
        <v>135</v>
      </c>
      <c r="B38" s="10" t="s">
        <v>136</v>
      </c>
      <c r="C38" s="10" t="s">
        <v>137</v>
      </c>
      <c r="D38" s="10" t="s">
        <v>138</v>
      </c>
      <c r="F38" s="10" t="s">
        <v>23</v>
      </c>
      <c r="G38" s="11">
        <v>101</v>
      </c>
      <c r="H38" s="11">
        <v>100</v>
      </c>
      <c r="I38" s="12">
        <v>3408514</v>
      </c>
      <c r="J38" s="12">
        <v>0</v>
      </c>
      <c r="K38" s="13">
        <v>44126815</v>
      </c>
      <c r="L38" s="14">
        <v>5131000</v>
      </c>
      <c r="M38" s="15">
        <f t="shared" si="0"/>
        <v>0.11627850321850784</v>
      </c>
      <c r="N38" s="14">
        <v>7900932</v>
      </c>
      <c r="O38" s="15">
        <f t="shared" si="1"/>
        <v>0.1790505840949545</v>
      </c>
      <c r="P38" s="14">
        <v>0</v>
      </c>
      <c r="Q38" s="15">
        <f t="shared" si="2"/>
        <v>0</v>
      </c>
      <c r="R38" s="14">
        <v>100</v>
      </c>
      <c r="S38" s="15">
        <f t="shared" si="3"/>
        <v>2.2661957360847365E-6</v>
      </c>
      <c r="T38" s="16">
        <v>0.91227000000000003</v>
      </c>
      <c r="U38" s="16">
        <v>0</v>
      </c>
      <c r="V38" s="14">
        <v>31094783</v>
      </c>
      <c r="W38" s="15">
        <f t="shared" si="4"/>
        <v>0.70466864649080152</v>
      </c>
    </row>
    <row r="39" spans="1:23" ht="15" customHeight="1" x14ac:dyDescent="0.25">
      <c r="A39" s="9" t="s">
        <v>139</v>
      </c>
      <c r="B39" s="10" t="s">
        <v>140</v>
      </c>
      <c r="C39" s="10" t="s">
        <v>141</v>
      </c>
      <c r="D39" s="10" t="s">
        <v>142</v>
      </c>
      <c r="F39" s="10" t="s">
        <v>23</v>
      </c>
      <c r="G39" s="11">
        <v>40</v>
      </c>
      <c r="H39" s="11">
        <v>39</v>
      </c>
      <c r="I39" s="12">
        <v>1331530</v>
      </c>
      <c r="J39" s="12">
        <v>0</v>
      </c>
      <c r="K39" s="13">
        <v>16190183</v>
      </c>
      <c r="L39" s="14">
        <v>0</v>
      </c>
      <c r="M39" s="15">
        <f t="shared" si="0"/>
        <v>0</v>
      </c>
      <c r="N39" s="14">
        <v>4857378</v>
      </c>
      <c r="O39" s="15">
        <f t="shared" si="1"/>
        <v>0.30001995653786001</v>
      </c>
      <c r="P39" s="14">
        <v>0</v>
      </c>
      <c r="Q39" s="15">
        <f t="shared" si="2"/>
        <v>0</v>
      </c>
      <c r="R39" s="14">
        <v>1649</v>
      </c>
      <c r="S39" s="15">
        <f t="shared" si="3"/>
        <v>1.0185184441707669E-4</v>
      </c>
      <c r="T39" s="16">
        <v>0.85099000000000002</v>
      </c>
      <c r="U39" s="16">
        <v>0</v>
      </c>
      <c r="V39" s="14">
        <v>11331156</v>
      </c>
      <c r="W39" s="15">
        <f t="shared" si="4"/>
        <v>0.69987819161772291</v>
      </c>
    </row>
    <row r="40" spans="1:23" x14ac:dyDescent="0.25">
      <c r="A40" s="9" t="s">
        <v>143</v>
      </c>
      <c r="B40" s="10" t="s">
        <v>144</v>
      </c>
      <c r="C40" s="10" t="s">
        <v>145</v>
      </c>
      <c r="D40" s="10" t="s">
        <v>146</v>
      </c>
      <c r="F40" s="10" t="s">
        <v>23</v>
      </c>
      <c r="G40" s="11">
        <v>80</v>
      </c>
      <c r="H40" s="11">
        <v>79</v>
      </c>
      <c r="I40" s="12">
        <v>2295223</v>
      </c>
      <c r="J40" s="12">
        <v>0</v>
      </c>
      <c r="K40" s="13">
        <v>39738967</v>
      </c>
      <c r="L40" s="14">
        <v>11436496</v>
      </c>
      <c r="M40" s="15">
        <f t="shared" si="0"/>
        <v>0.28779047024548976</v>
      </c>
      <c r="N40" s="14">
        <v>4819179</v>
      </c>
      <c r="O40" s="15">
        <f t="shared" si="1"/>
        <v>0.12127086745863323</v>
      </c>
      <c r="P40" s="14">
        <v>0</v>
      </c>
      <c r="Q40" s="15">
        <f t="shared" si="2"/>
        <v>0</v>
      </c>
      <c r="R40" s="14">
        <v>760589</v>
      </c>
      <c r="S40" s="15">
        <f t="shared" si="3"/>
        <v>1.9139626855423798E-2</v>
      </c>
      <c r="T40" s="16">
        <v>0.99</v>
      </c>
      <c r="U40" s="16">
        <v>0</v>
      </c>
      <c r="V40" s="14">
        <v>22722703</v>
      </c>
      <c r="W40" s="15">
        <f t="shared" si="4"/>
        <v>0.57179903544045318</v>
      </c>
    </row>
    <row r="41" spans="1:23" ht="15" customHeight="1" x14ac:dyDescent="0.25">
      <c r="A41" s="9" t="s">
        <v>147</v>
      </c>
      <c r="B41" s="10" t="s">
        <v>148</v>
      </c>
      <c r="C41" s="10" t="s">
        <v>149</v>
      </c>
      <c r="D41" s="10" t="s">
        <v>150</v>
      </c>
      <c r="F41" s="10" t="s">
        <v>23</v>
      </c>
      <c r="G41" s="11">
        <v>32</v>
      </c>
      <c r="H41" s="11">
        <v>31</v>
      </c>
      <c r="I41" s="12">
        <v>959774</v>
      </c>
      <c r="J41" s="12">
        <v>0</v>
      </c>
      <c r="K41" s="13">
        <v>12329888</v>
      </c>
      <c r="L41" s="14">
        <v>0</v>
      </c>
      <c r="M41" s="15">
        <f t="shared" si="0"/>
        <v>0</v>
      </c>
      <c r="N41" s="14">
        <v>3851428</v>
      </c>
      <c r="O41" s="15">
        <f t="shared" si="1"/>
        <v>0.31236520558824216</v>
      </c>
      <c r="P41" s="14">
        <v>0</v>
      </c>
      <c r="Q41" s="15">
        <f t="shared" si="2"/>
        <v>0</v>
      </c>
      <c r="R41" s="14">
        <v>494</v>
      </c>
      <c r="S41" s="15">
        <f t="shared" si="3"/>
        <v>4.0065246334759892E-5</v>
      </c>
      <c r="T41" s="16">
        <v>0.88332999999999995</v>
      </c>
      <c r="U41" s="16">
        <v>0</v>
      </c>
      <c r="V41" s="14">
        <v>8477966</v>
      </c>
      <c r="W41" s="15">
        <f t="shared" si="4"/>
        <v>0.68759472916542308</v>
      </c>
    </row>
    <row r="42" spans="1:23" ht="15" customHeight="1" x14ac:dyDescent="0.25">
      <c r="A42" s="9" t="s">
        <v>151</v>
      </c>
      <c r="B42" s="10" t="s">
        <v>152</v>
      </c>
      <c r="C42" s="10" t="s">
        <v>153</v>
      </c>
      <c r="D42" s="10" t="s">
        <v>138</v>
      </c>
      <c r="F42" s="10" t="s">
        <v>23</v>
      </c>
      <c r="G42" s="11">
        <v>48</v>
      </c>
      <c r="H42" s="11">
        <v>47</v>
      </c>
      <c r="I42" s="12">
        <v>1536000</v>
      </c>
      <c r="J42" s="12">
        <v>0</v>
      </c>
      <c r="K42" s="13">
        <v>16414489</v>
      </c>
      <c r="L42" s="14">
        <v>1450000</v>
      </c>
      <c r="M42" s="15">
        <f t="shared" si="0"/>
        <v>8.8336590922812153E-2</v>
      </c>
      <c r="N42" s="14">
        <v>0</v>
      </c>
      <c r="O42" s="15">
        <f t="shared" si="1"/>
        <v>0</v>
      </c>
      <c r="P42" s="14">
        <v>0</v>
      </c>
      <c r="Q42" s="15">
        <f t="shared" si="2"/>
        <v>0</v>
      </c>
      <c r="R42" s="14">
        <v>815013</v>
      </c>
      <c r="S42" s="15">
        <f t="shared" si="3"/>
        <v>4.9652048260533724E-2</v>
      </c>
      <c r="T42" s="16">
        <v>0.92118999999999995</v>
      </c>
      <c r="U42" s="16">
        <v>0</v>
      </c>
      <c r="V42" s="14">
        <v>14149476</v>
      </c>
      <c r="W42" s="15">
        <f t="shared" si="4"/>
        <v>0.86201136081665408</v>
      </c>
    </row>
    <row r="43" spans="1:23" ht="15" customHeight="1" x14ac:dyDescent="0.25">
      <c r="A43" s="9" t="s">
        <v>154</v>
      </c>
      <c r="B43" s="10" t="s">
        <v>155</v>
      </c>
      <c r="C43" s="10" t="s">
        <v>156</v>
      </c>
      <c r="D43" s="10" t="s">
        <v>48</v>
      </c>
      <c r="F43" s="10" t="s">
        <v>23</v>
      </c>
      <c r="G43" s="11">
        <v>30</v>
      </c>
      <c r="H43" s="11">
        <v>29</v>
      </c>
      <c r="I43" s="12">
        <v>744046</v>
      </c>
      <c r="J43" s="12">
        <v>0</v>
      </c>
      <c r="K43" s="13">
        <v>8809494</v>
      </c>
      <c r="L43" s="14">
        <v>0</v>
      </c>
      <c r="M43" s="15">
        <f t="shared" si="0"/>
        <v>0</v>
      </c>
      <c r="N43" s="14">
        <v>2454965</v>
      </c>
      <c r="O43" s="15">
        <f t="shared" si="1"/>
        <v>0.27867264567068212</v>
      </c>
      <c r="P43" s="14">
        <v>0</v>
      </c>
      <c r="Q43" s="15">
        <f t="shared" si="2"/>
        <v>0</v>
      </c>
      <c r="R43" s="14">
        <v>1000</v>
      </c>
      <c r="S43" s="15">
        <f t="shared" si="3"/>
        <v>1.1351389761999951E-4</v>
      </c>
      <c r="T43" s="16">
        <v>0.85392000000000001</v>
      </c>
      <c r="U43" s="16">
        <v>0</v>
      </c>
      <c r="V43" s="14">
        <v>6353529</v>
      </c>
      <c r="W43" s="15">
        <f t="shared" si="4"/>
        <v>0.72121384043169789</v>
      </c>
    </row>
    <row r="44" spans="1:23" ht="15" customHeight="1" x14ac:dyDescent="0.25">
      <c r="A44" s="9" t="s">
        <v>157</v>
      </c>
      <c r="B44" s="10" t="s">
        <v>158</v>
      </c>
      <c r="C44" s="10" t="s">
        <v>159</v>
      </c>
      <c r="D44" s="10" t="s">
        <v>160</v>
      </c>
      <c r="F44" s="10" t="s">
        <v>23</v>
      </c>
      <c r="G44" s="11">
        <v>46</v>
      </c>
      <c r="H44" s="11">
        <v>45</v>
      </c>
      <c r="I44" s="12">
        <v>1789473</v>
      </c>
      <c r="J44" s="12">
        <v>0</v>
      </c>
      <c r="K44" s="13">
        <v>32668139</v>
      </c>
      <c r="L44" s="14">
        <v>550000</v>
      </c>
      <c r="M44" s="15">
        <f t="shared" si="0"/>
        <v>1.6835975872393587E-2</v>
      </c>
      <c r="N44" s="14">
        <v>16906100</v>
      </c>
      <c r="O44" s="15">
        <f t="shared" si="1"/>
        <v>0.51751034853867861</v>
      </c>
      <c r="P44" s="14">
        <v>0</v>
      </c>
      <c r="Q44" s="15">
        <f t="shared" si="2"/>
        <v>0</v>
      </c>
      <c r="R44" s="14">
        <v>0</v>
      </c>
      <c r="S44" s="15">
        <f t="shared" si="3"/>
        <v>0</v>
      </c>
      <c r="T44" s="16">
        <v>0.85009000000000001</v>
      </c>
      <c r="U44" s="16">
        <v>0</v>
      </c>
      <c r="V44" s="14">
        <v>15212039</v>
      </c>
      <c r="W44" s="15">
        <f t="shared" si="4"/>
        <v>0.46565367558892778</v>
      </c>
    </row>
    <row r="45" spans="1:23" ht="15" customHeight="1" x14ac:dyDescent="0.25">
      <c r="A45" s="9" t="s">
        <v>161</v>
      </c>
      <c r="B45" s="10" t="s">
        <v>162</v>
      </c>
      <c r="C45" s="10" t="s">
        <v>163</v>
      </c>
      <c r="D45" s="10" t="s">
        <v>164</v>
      </c>
      <c r="F45" s="10" t="s">
        <v>23</v>
      </c>
      <c r="G45" s="11">
        <v>41</v>
      </c>
      <c r="H45" s="11">
        <v>40</v>
      </c>
      <c r="I45" s="12">
        <v>1835735</v>
      </c>
      <c r="J45" s="12">
        <v>0</v>
      </c>
      <c r="K45" s="13">
        <v>29587002</v>
      </c>
      <c r="L45" s="14">
        <v>2090600</v>
      </c>
      <c r="M45" s="15">
        <f t="shared" si="0"/>
        <v>7.0659406451522189E-2</v>
      </c>
      <c r="N45" s="14">
        <v>1500000</v>
      </c>
      <c r="O45" s="15">
        <f t="shared" si="1"/>
        <v>5.069793823652697E-2</v>
      </c>
      <c r="P45" s="14">
        <v>1357200</v>
      </c>
      <c r="Q45" s="15">
        <f t="shared" si="2"/>
        <v>4.5871494516409601E-2</v>
      </c>
      <c r="R45" s="14">
        <v>8238588</v>
      </c>
      <c r="S45" s="15">
        <f t="shared" si="3"/>
        <v>0.27845295038679485</v>
      </c>
      <c r="T45" s="16">
        <v>0.89341000000000004</v>
      </c>
      <c r="U45" s="16">
        <v>0</v>
      </c>
      <c r="V45" s="14">
        <v>16400614</v>
      </c>
      <c r="W45" s="15">
        <f t="shared" si="4"/>
        <v>0.5543182104087464</v>
      </c>
    </row>
    <row r="46" spans="1:23" ht="15" customHeight="1" x14ac:dyDescent="0.25">
      <c r="A46" s="9" t="s">
        <v>165</v>
      </c>
      <c r="B46" s="10" t="s">
        <v>166</v>
      </c>
      <c r="C46" s="10" t="s">
        <v>153</v>
      </c>
      <c r="D46" s="10" t="s">
        <v>138</v>
      </c>
      <c r="F46" s="10" t="s">
        <v>23</v>
      </c>
      <c r="G46" s="11">
        <v>66</v>
      </c>
      <c r="H46" s="11">
        <v>65</v>
      </c>
      <c r="I46" s="12">
        <v>2114640</v>
      </c>
      <c r="J46" s="12">
        <v>0</v>
      </c>
      <c r="K46" s="13">
        <v>23722012</v>
      </c>
      <c r="L46" s="14">
        <v>3150000</v>
      </c>
      <c r="M46" s="15">
        <f t="shared" si="0"/>
        <v>0.13278806199069454</v>
      </c>
      <c r="N46" s="14">
        <v>0</v>
      </c>
      <c r="O46" s="15">
        <f t="shared" si="1"/>
        <v>0</v>
      </c>
      <c r="P46" s="14">
        <v>0</v>
      </c>
      <c r="Q46" s="15">
        <f t="shared" si="2"/>
        <v>0</v>
      </c>
      <c r="R46" s="14">
        <v>705726</v>
      </c>
      <c r="S46" s="15">
        <f t="shared" si="3"/>
        <v>2.9749837408395208E-2</v>
      </c>
      <c r="T46" s="16">
        <v>0.93945999999999996</v>
      </c>
      <c r="U46" s="16">
        <v>0</v>
      </c>
      <c r="V46" s="14">
        <v>19866286</v>
      </c>
      <c r="W46" s="15">
        <f t="shared" si="4"/>
        <v>0.8374621006009102</v>
      </c>
    </row>
    <row r="47" spans="1:23" ht="15" customHeight="1" x14ac:dyDescent="0.25">
      <c r="A47" s="9" t="s">
        <v>167</v>
      </c>
      <c r="B47" s="10" t="s">
        <v>168</v>
      </c>
      <c r="C47" s="10" t="s">
        <v>169</v>
      </c>
      <c r="D47" s="10" t="s">
        <v>26</v>
      </c>
      <c r="F47" s="10" t="s">
        <v>23</v>
      </c>
      <c r="G47" s="11">
        <v>53</v>
      </c>
      <c r="H47" s="11">
        <v>52</v>
      </c>
      <c r="I47" s="12">
        <v>2199287</v>
      </c>
      <c r="J47" s="12">
        <v>0</v>
      </c>
      <c r="K47" s="13">
        <v>27806826</v>
      </c>
      <c r="L47" s="14">
        <v>3797553</v>
      </c>
      <c r="M47" s="15">
        <f t="shared" si="0"/>
        <v>0.13656909278318927</v>
      </c>
      <c r="N47" s="14">
        <v>3129412</v>
      </c>
      <c r="O47" s="15">
        <f t="shared" si="1"/>
        <v>0.11254114367457832</v>
      </c>
      <c r="P47" s="14">
        <v>0</v>
      </c>
      <c r="Q47" s="15">
        <f t="shared" si="2"/>
        <v>0</v>
      </c>
      <c r="R47" s="14">
        <v>426491</v>
      </c>
      <c r="S47" s="15">
        <f t="shared" si="3"/>
        <v>1.5337636880958653E-2</v>
      </c>
      <c r="T47" s="16">
        <v>0.93</v>
      </c>
      <c r="U47" s="16">
        <v>0</v>
      </c>
      <c r="V47" s="14">
        <v>20453370</v>
      </c>
      <c r="W47" s="15">
        <f t="shared" si="4"/>
        <v>0.73555212666127379</v>
      </c>
    </row>
    <row r="48" spans="1:23" x14ac:dyDescent="0.25">
      <c r="A48" s="9" t="s">
        <v>170</v>
      </c>
      <c r="B48" s="10" t="s">
        <v>171</v>
      </c>
      <c r="C48" s="10" t="s">
        <v>172</v>
      </c>
      <c r="D48" s="10" t="s">
        <v>130</v>
      </c>
      <c r="E48" s="10" t="s">
        <v>328</v>
      </c>
      <c r="F48" s="10" t="s">
        <v>23</v>
      </c>
      <c r="G48" s="11">
        <v>73</v>
      </c>
      <c r="H48" s="11">
        <v>72</v>
      </c>
      <c r="I48" s="12">
        <v>2500000</v>
      </c>
      <c r="J48" s="12">
        <v>0</v>
      </c>
      <c r="K48" s="13">
        <v>46405741</v>
      </c>
      <c r="L48" s="14">
        <v>5307100</v>
      </c>
      <c r="M48" s="15">
        <f t="shared" si="0"/>
        <v>0.11436300521523834</v>
      </c>
      <c r="N48" s="14">
        <v>17200000</v>
      </c>
      <c r="O48" s="15">
        <f t="shared" si="1"/>
        <v>0.37064379599067282</v>
      </c>
      <c r="P48" s="14">
        <v>0</v>
      </c>
      <c r="Q48" s="15">
        <f t="shared" si="2"/>
        <v>0</v>
      </c>
      <c r="R48" s="14">
        <v>798641</v>
      </c>
      <c r="S48" s="15">
        <f t="shared" si="3"/>
        <v>1.7209961155452726E-2</v>
      </c>
      <c r="T48" s="16">
        <v>0.92400000000000004</v>
      </c>
      <c r="U48" s="16">
        <v>0</v>
      </c>
      <c r="V48" s="14">
        <v>23100000</v>
      </c>
      <c r="W48" s="15">
        <f t="shared" si="4"/>
        <v>0.49778323763863613</v>
      </c>
    </row>
    <row r="49" spans="1:23" ht="15" customHeight="1" x14ac:dyDescent="0.25">
      <c r="A49" s="9" t="s">
        <v>173</v>
      </c>
      <c r="B49" s="10" t="s">
        <v>174</v>
      </c>
      <c r="C49" s="10" t="s">
        <v>52</v>
      </c>
      <c r="D49" s="10" t="s">
        <v>52</v>
      </c>
      <c r="E49" s="10" t="s">
        <v>328</v>
      </c>
      <c r="F49" s="10" t="s">
        <v>23</v>
      </c>
      <c r="G49" s="11">
        <v>40</v>
      </c>
      <c r="H49" s="11">
        <v>39</v>
      </c>
      <c r="I49" s="12">
        <v>1686414</v>
      </c>
      <c r="J49" s="12">
        <v>0</v>
      </c>
      <c r="K49" s="13">
        <v>21876686</v>
      </c>
      <c r="L49" s="14">
        <v>2271900</v>
      </c>
      <c r="M49" s="15">
        <f t="shared" si="0"/>
        <v>0.10385028152801572</v>
      </c>
      <c r="N49" s="14">
        <v>3723557</v>
      </c>
      <c r="O49" s="15">
        <f t="shared" si="1"/>
        <v>0.17020663001699618</v>
      </c>
      <c r="P49" s="14">
        <v>0</v>
      </c>
      <c r="Q49" s="15">
        <f t="shared" si="2"/>
        <v>0</v>
      </c>
      <c r="R49" s="14">
        <v>488720</v>
      </c>
      <c r="S49" s="15">
        <f t="shared" si="3"/>
        <v>2.233976389294064E-2</v>
      </c>
      <c r="T49" s="16">
        <v>0.91274</v>
      </c>
      <c r="U49" s="16">
        <v>0</v>
      </c>
      <c r="V49" s="14">
        <v>15392509</v>
      </c>
      <c r="W49" s="15">
        <f t="shared" si="4"/>
        <v>0.70360332456204744</v>
      </c>
    </row>
    <row r="50" spans="1:23" ht="15" customHeight="1" x14ac:dyDescent="0.25">
      <c r="A50" s="9" t="s">
        <v>175</v>
      </c>
      <c r="B50" s="10" t="s">
        <v>176</v>
      </c>
      <c r="C50" s="10" t="s">
        <v>177</v>
      </c>
      <c r="D50" s="10" t="s">
        <v>62</v>
      </c>
      <c r="F50" s="10" t="s">
        <v>23</v>
      </c>
      <c r="G50" s="11">
        <v>86</v>
      </c>
      <c r="H50" s="11">
        <v>85</v>
      </c>
      <c r="I50" s="12">
        <v>2684659</v>
      </c>
      <c r="J50" s="12">
        <v>0</v>
      </c>
      <c r="K50" s="13">
        <v>41520534</v>
      </c>
      <c r="L50" s="14">
        <v>332000</v>
      </c>
      <c r="M50" s="15">
        <f t="shared" si="0"/>
        <v>7.9960435961637672E-3</v>
      </c>
      <c r="N50" s="14">
        <v>12702141</v>
      </c>
      <c r="O50" s="15">
        <f t="shared" si="1"/>
        <v>0.30592431686933508</v>
      </c>
      <c r="P50" s="14">
        <v>3790000</v>
      </c>
      <c r="Q50" s="15">
        <f t="shared" si="2"/>
        <v>9.1280136233315309E-2</v>
      </c>
      <c r="R50" s="14">
        <v>0</v>
      </c>
      <c r="S50" s="15">
        <f t="shared" si="3"/>
        <v>0</v>
      </c>
      <c r="T50" s="16">
        <v>0.91991000000000001</v>
      </c>
      <c r="U50" s="16">
        <v>0</v>
      </c>
      <c r="V50" s="14">
        <v>24696393</v>
      </c>
      <c r="W50" s="15">
        <f t="shared" si="4"/>
        <v>0.59479950330118592</v>
      </c>
    </row>
    <row r="51" spans="1:23" ht="15" customHeight="1" x14ac:dyDescent="0.25">
      <c r="A51" s="9" t="s">
        <v>178</v>
      </c>
      <c r="B51" s="10" t="s">
        <v>179</v>
      </c>
      <c r="C51" s="10" t="s">
        <v>180</v>
      </c>
      <c r="D51" s="10" t="s">
        <v>180</v>
      </c>
      <c r="F51" s="10" t="s">
        <v>23</v>
      </c>
      <c r="G51" s="11">
        <v>42</v>
      </c>
      <c r="H51" s="11">
        <v>41</v>
      </c>
      <c r="I51" s="12">
        <v>1257791</v>
      </c>
      <c r="J51" s="12">
        <v>0</v>
      </c>
      <c r="K51" s="13">
        <v>17720486</v>
      </c>
      <c r="L51" s="14">
        <v>2289400</v>
      </c>
      <c r="M51" s="15">
        <f t="shared" si="0"/>
        <v>0.1291951022110793</v>
      </c>
      <c r="N51" s="14">
        <v>4378589</v>
      </c>
      <c r="O51" s="15">
        <f t="shared" si="1"/>
        <v>0.24709192513117303</v>
      </c>
      <c r="P51" s="14">
        <v>0</v>
      </c>
      <c r="Q51" s="15">
        <f t="shared" si="2"/>
        <v>0</v>
      </c>
      <c r="R51" s="14">
        <v>3160</v>
      </c>
      <c r="S51" s="15">
        <f t="shared" si="3"/>
        <v>1.7832468025989808E-4</v>
      </c>
      <c r="T51" s="16">
        <v>0.87846999999999997</v>
      </c>
      <c r="U51" s="16">
        <v>0</v>
      </c>
      <c r="V51" s="14">
        <v>11049337</v>
      </c>
      <c r="W51" s="15">
        <f t="shared" si="4"/>
        <v>0.6235346479774877</v>
      </c>
    </row>
    <row r="52" spans="1:23" ht="15" customHeight="1" x14ac:dyDescent="0.25">
      <c r="A52" s="9" t="s">
        <v>181</v>
      </c>
      <c r="B52" s="10" t="s">
        <v>182</v>
      </c>
      <c r="C52" s="10" t="s">
        <v>183</v>
      </c>
      <c r="D52" s="10" t="s">
        <v>22</v>
      </c>
      <c r="F52" s="10" t="s">
        <v>23</v>
      </c>
      <c r="G52" s="11">
        <v>60</v>
      </c>
      <c r="H52" s="11">
        <v>59</v>
      </c>
      <c r="I52" s="12">
        <v>2078765</v>
      </c>
      <c r="J52" s="12">
        <v>0</v>
      </c>
      <c r="K52" s="13">
        <v>33363501</v>
      </c>
      <c r="L52" s="14">
        <v>3364000</v>
      </c>
      <c r="M52" s="15">
        <f t="shared" si="0"/>
        <v>0.10082874695913957</v>
      </c>
      <c r="N52" s="14">
        <v>11339996</v>
      </c>
      <c r="O52" s="15">
        <f t="shared" si="1"/>
        <v>0.33989226730132427</v>
      </c>
      <c r="P52" s="14">
        <v>0</v>
      </c>
      <c r="Q52" s="15">
        <f t="shared" si="2"/>
        <v>0</v>
      </c>
      <c r="R52" s="14">
        <v>574247</v>
      </c>
      <c r="S52" s="15">
        <f t="shared" si="3"/>
        <v>1.7211832774983657E-2</v>
      </c>
      <c r="T52" s="16">
        <v>0.87</v>
      </c>
      <c r="U52" s="16">
        <v>0</v>
      </c>
      <c r="V52" s="14">
        <v>18085258</v>
      </c>
      <c r="W52" s="15">
        <f t="shared" si="4"/>
        <v>0.54206715296455255</v>
      </c>
    </row>
    <row r="53" spans="1:23" ht="15" customHeight="1" x14ac:dyDescent="0.25">
      <c r="A53" s="9" t="s">
        <v>184</v>
      </c>
      <c r="B53" s="10" t="s">
        <v>185</v>
      </c>
      <c r="C53" s="10" t="s">
        <v>172</v>
      </c>
      <c r="D53" s="10" t="s">
        <v>130</v>
      </c>
      <c r="F53" s="10" t="s">
        <v>23</v>
      </c>
      <c r="G53" s="11">
        <v>90</v>
      </c>
      <c r="H53" s="11">
        <v>89</v>
      </c>
      <c r="I53" s="12">
        <v>2500000</v>
      </c>
      <c r="J53" s="12">
        <v>11658432</v>
      </c>
      <c r="K53" s="13">
        <v>62755106</v>
      </c>
      <c r="L53" s="14">
        <v>0</v>
      </c>
      <c r="M53" s="15">
        <f t="shared" si="0"/>
        <v>0</v>
      </c>
      <c r="N53" s="14">
        <v>31792360</v>
      </c>
      <c r="O53" s="15">
        <f t="shared" si="1"/>
        <v>0.50660993226591</v>
      </c>
      <c r="P53" s="14">
        <v>0</v>
      </c>
      <c r="Q53" s="15">
        <f t="shared" si="2"/>
        <v>0</v>
      </c>
      <c r="R53" s="14">
        <v>1000</v>
      </c>
      <c r="S53" s="15">
        <f t="shared" si="3"/>
        <v>1.5934958344266042E-5</v>
      </c>
      <c r="T53" s="16">
        <v>0.86539999999999995</v>
      </c>
      <c r="U53" s="16">
        <v>0.8</v>
      </c>
      <c r="V53" s="14">
        <v>30961746</v>
      </c>
      <c r="W53" s="15">
        <f t="shared" si="4"/>
        <v>0.49337413277574577</v>
      </c>
    </row>
    <row r="54" spans="1:23" ht="15" customHeight="1" x14ac:dyDescent="0.25">
      <c r="A54" s="9" t="s">
        <v>186</v>
      </c>
      <c r="B54" s="10" t="s">
        <v>187</v>
      </c>
      <c r="C54" s="10" t="s">
        <v>153</v>
      </c>
      <c r="D54" s="10" t="s">
        <v>138</v>
      </c>
      <c r="F54" s="10" t="s">
        <v>23</v>
      </c>
      <c r="G54" s="11">
        <v>81</v>
      </c>
      <c r="H54" s="11">
        <v>80</v>
      </c>
      <c r="I54" s="12">
        <v>2812960</v>
      </c>
      <c r="J54" s="12">
        <v>0</v>
      </c>
      <c r="K54" s="13">
        <v>30650580</v>
      </c>
      <c r="L54" s="14">
        <v>2953134</v>
      </c>
      <c r="M54" s="15">
        <f t="shared" si="0"/>
        <v>9.6348388839623919E-2</v>
      </c>
      <c r="N54" s="14">
        <v>0</v>
      </c>
      <c r="O54" s="15">
        <f t="shared" si="1"/>
        <v>0</v>
      </c>
      <c r="P54" s="14">
        <v>0</v>
      </c>
      <c r="Q54" s="15">
        <f t="shared" si="2"/>
        <v>0</v>
      </c>
      <c r="R54" s="14">
        <v>974326</v>
      </c>
      <c r="S54" s="15">
        <f t="shared" si="3"/>
        <v>3.1788174970914088E-2</v>
      </c>
      <c r="T54" s="16">
        <v>0.95</v>
      </c>
      <c r="U54" s="16">
        <v>0</v>
      </c>
      <c r="V54" s="14">
        <v>26723120</v>
      </c>
      <c r="W54" s="15">
        <f t="shared" si="4"/>
        <v>0.87186343618946205</v>
      </c>
    </row>
    <row r="55" spans="1:23" ht="15" customHeight="1" x14ac:dyDescent="0.25">
      <c r="A55" s="9" t="s">
        <v>188</v>
      </c>
      <c r="B55" s="10" t="s">
        <v>189</v>
      </c>
      <c r="C55" s="10" t="s">
        <v>153</v>
      </c>
      <c r="D55" s="10" t="s">
        <v>138</v>
      </c>
      <c r="F55" s="10" t="s">
        <v>23</v>
      </c>
      <c r="G55" s="11">
        <v>80</v>
      </c>
      <c r="H55" s="11">
        <v>80</v>
      </c>
      <c r="I55" s="12">
        <v>2782710</v>
      </c>
      <c r="J55" s="12">
        <v>0</v>
      </c>
      <c r="K55" s="13">
        <v>30331815</v>
      </c>
      <c r="L55" s="14">
        <v>2898561</v>
      </c>
      <c r="M55" s="15">
        <f t="shared" si="0"/>
        <v>9.5561739381570143E-2</v>
      </c>
      <c r="N55" s="14">
        <v>0</v>
      </c>
      <c r="O55" s="15">
        <f t="shared" si="1"/>
        <v>0</v>
      </c>
      <c r="P55" s="14">
        <v>0</v>
      </c>
      <c r="Q55" s="15">
        <f t="shared" si="2"/>
        <v>0</v>
      </c>
      <c r="R55" s="14">
        <v>997509</v>
      </c>
      <c r="S55" s="15">
        <f t="shared" si="3"/>
        <v>3.2886558222776974E-2</v>
      </c>
      <c r="T55" s="16">
        <v>0.95</v>
      </c>
      <c r="U55" s="16">
        <v>0</v>
      </c>
      <c r="V55" s="14">
        <v>26435745</v>
      </c>
      <c r="W55" s="15">
        <f t="shared" si="4"/>
        <v>0.87155170239565283</v>
      </c>
    </row>
    <row r="56" spans="1:23" ht="15" customHeight="1" x14ac:dyDescent="0.25">
      <c r="A56" s="9" t="s">
        <v>190</v>
      </c>
      <c r="B56" s="10" t="s">
        <v>191</v>
      </c>
      <c r="C56" s="10" t="s">
        <v>137</v>
      </c>
      <c r="D56" s="10" t="s">
        <v>138</v>
      </c>
      <c r="F56" s="10" t="s">
        <v>23</v>
      </c>
      <c r="G56" s="11">
        <v>60</v>
      </c>
      <c r="H56" s="11">
        <v>59</v>
      </c>
      <c r="I56" s="12">
        <v>2782710</v>
      </c>
      <c r="J56" s="12">
        <v>0</v>
      </c>
      <c r="K56" s="13">
        <v>21817703</v>
      </c>
      <c r="L56" s="14">
        <v>1996621</v>
      </c>
      <c r="M56" s="15">
        <f t="shared" si="0"/>
        <v>9.1513804180027566E-2</v>
      </c>
      <c r="N56" s="14">
        <v>0</v>
      </c>
      <c r="O56" s="15">
        <f t="shared" si="1"/>
        <v>0</v>
      </c>
      <c r="P56" s="10">
        <v>0</v>
      </c>
      <c r="Q56" s="15">
        <f t="shared" si="2"/>
        <v>0</v>
      </c>
      <c r="R56" s="14">
        <v>998643</v>
      </c>
      <c r="S56" s="15">
        <f t="shared" si="3"/>
        <v>4.5772142007799811E-2</v>
      </c>
      <c r="T56" s="16">
        <v>0.9</v>
      </c>
      <c r="U56" s="16">
        <v>0</v>
      </c>
      <c r="V56" s="14">
        <v>18822439</v>
      </c>
      <c r="W56" s="15">
        <f t="shared" si="4"/>
        <v>0.86271405381217259</v>
      </c>
    </row>
    <row r="57" spans="1:23" ht="15" customHeight="1" x14ac:dyDescent="0.25">
      <c r="A57" s="9" t="s">
        <v>192</v>
      </c>
      <c r="B57" s="10" t="s">
        <v>193</v>
      </c>
      <c r="C57" s="10" t="s">
        <v>194</v>
      </c>
      <c r="D57" s="10" t="s">
        <v>195</v>
      </c>
      <c r="F57" s="10" t="s">
        <v>23</v>
      </c>
      <c r="G57" s="11">
        <v>48</v>
      </c>
      <c r="H57" s="11">
        <v>47</v>
      </c>
      <c r="I57" s="12">
        <v>1490355</v>
      </c>
      <c r="J57" s="12">
        <v>0</v>
      </c>
      <c r="K57" s="13">
        <v>18679485</v>
      </c>
      <c r="L57" s="14">
        <v>4090892</v>
      </c>
      <c r="M57" s="15">
        <f t="shared" si="0"/>
        <v>0.2190045389366998</v>
      </c>
      <c r="N57" s="14">
        <v>0</v>
      </c>
      <c r="O57" s="15">
        <f t="shared" si="1"/>
        <v>0</v>
      </c>
      <c r="P57" s="10">
        <v>0</v>
      </c>
      <c r="Q57" s="15">
        <f t="shared" si="2"/>
        <v>0</v>
      </c>
      <c r="R57" s="14">
        <v>877326</v>
      </c>
      <c r="S57" s="15">
        <f t="shared" si="3"/>
        <v>4.696735482803728E-2</v>
      </c>
      <c r="T57" s="16">
        <v>0.92</v>
      </c>
      <c r="U57" s="16">
        <v>0</v>
      </c>
      <c r="V57" s="14">
        <v>13711267</v>
      </c>
      <c r="W57" s="15">
        <f t="shared" si="4"/>
        <v>0.73402810623526293</v>
      </c>
    </row>
    <row r="58" spans="1:23" ht="15" customHeight="1" x14ac:dyDescent="0.25">
      <c r="A58" s="9" t="s">
        <v>196</v>
      </c>
      <c r="B58" s="10" t="s">
        <v>197</v>
      </c>
      <c r="C58" s="10" t="s">
        <v>194</v>
      </c>
      <c r="D58" s="10" t="s">
        <v>195</v>
      </c>
      <c r="F58" s="10" t="s">
        <v>23</v>
      </c>
      <c r="G58" s="11">
        <v>40</v>
      </c>
      <c r="H58" s="11">
        <v>39</v>
      </c>
      <c r="I58" s="12">
        <v>1294056</v>
      </c>
      <c r="J58" s="12">
        <v>0</v>
      </c>
      <c r="K58" s="13">
        <v>15487302</v>
      </c>
      <c r="L58" s="14">
        <v>2365180</v>
      </c>
      <c r="M58" s="15">
        <f t="shared" si="0"/>
        <v>0.15271736807353534</v>
      </c>
      <c r="N58" s="14">
        <v>625000</v>
      </c>
      <c r="O58" s="15">
        <f t="shared" si="1"/>
        <v>4.0355641027727103E-2</v>
      </c>
      <c r="P58" s="10">
        <v>0</v>
      </c>
      <c r="Q58" s="15">
        <f t="shared" si="2"/>
        <v>0</v>
      </c>
      <c r="R58" s="14">
        <v>591811</v>
      </c>
      <c r="S58" s="15">
        <f t="shared" si="3"/>
        <v>3.8212659635616326E-2</v>
      </c>
      <c r="T58" s="16">
        <v>0.92</v>
      </c>
      <c r="U58" s="16">
        <v>0</v>
      </c>
      <c r="V58" s="14">
        <v>11905311</v>
      </c>
      <c r="W58" s="15">
        <f t="shared" si="4"/>
        <v>0.76871433126312128</v>
      </c>
    </row>
    <row r="59" spans="1:23" ht="15" customHeight="1" x14ac:dyDescent="0.25">
      <c r="A59" s="9" t="s">
        <v>198</v>
      </c>
      <c r="B59" s="10" t="s">
        <v>199</v>
      </c>
      <c r="C59" s="10" t="s">
        <v>200</v>
      </c>
      <c r="D59" s="10" t="s">
        <v>33</v>
      </c>
      <c r="F59" s="10" t="s">
        <v>23</v>
      </c>
      <c r="G59" s="11">
        <v>47</v>
      </c>
      <c r="H59" s="11">
        <v>46</v>
      </c>
      <c r="I59" s="12">
        <v>1133000</v>
      </c>
      <c r="J59" s="12">
        <v>0</v>
      </c>
      <c r="K59" s="13">
        <v>20183016</v>
      </c>
      <c r="L59" s="14">
        <v>3329000</v>
      </c>
      <c r="M59" s="15">
        <f t="shared" si="0"/>
        <v>0.16494066099932736</v>
      </c>
      <c r="N59" s="14">
        <v>6733424</v>
      </c>
      <c r="O59" s="15">
        <f t="shared" si="1"/>
        <v>0.33361832542767644</v>
      </c>
      <c r="P59" s="10">
        <v>0</v>
      </c>
      <c r="Q59" s="15">
        <f t="shared" si="2"/>
        <v>0</v>
      </c>
      <c r="R59" s="14">
        <v>300000</v>
      </c>
      <c r="S59" s="15">
        <f t="shared" si="3"/>
        <v>1.4863982667407091E-2</v>
      </c>
      <c r="T59" s="16">
        <v>0.86677999999999999</v>
      </c>
      <c r="U59" s="16">
        <v>0</v>
      </c>
      <c r="V59" s="14">
        <v>9820592</v>
      </c>
      <c r="W59" s="15">
        <f t="shared" si="4"/>
        <v>0.48657703090558913</v>
      </c>
    </row>
    <row r="60" spans="1:23" ht="15" customHeight="1" x14ac:dyDescent="0.25">
      <c r="A60" s="9" t="s">
        <v>201</v>
      </c>
      <c r="B60" s="10" t="s">
        <v>202</v>
      </c>
      <c r="C60" s="10" t="s">
        <v>137</v>
      </c>
      <c r="D60" s="10" t="s">
        <v>138</v>
      </c>
      <c r="F60" s="10" t="s">
        <v>23</v>
      </c>
      <c r="G60" s="11">
        <v>59</v>
      </c>
      <c r="H60" s="11">
        <v>58</v>
      </c>
      <c r="I60" s="12">
        <v>2664386</v>
      </c>
      <c r="J60" s="12">
        <v>0</v>
      </c>
      <c r="K60" s="13">
        <v>25224825</v>
      </c>
      <c r="L60" s="14">
        <v>0</v>
      </c>
      <c r="M60" s="15">
        <f t="shared" si="0"/>
        <v>0</v>
      </c>
      <c r="N60" s="14">
        <v>0</v>
      </c>
      <c r="O60" s="15">
        <f t="shared" si="1"/>
        <v>0</v>
      </c>
      <c r="P60" s="10">
        <v>0</v>
      </c>
      <c r="Q60" s="15">
        <f t="shared" si="2"/>
        <v>0</v>
      </c>
      <c r="R60" s="14">
        <v>1000000</v>
      </c>
      <c r="S60" s="15">
        <f t="shared" si="3"/>
        <v>3.9643486129239749E-2</v>
      </c>
      <c r="T60" s="16">
        <v>0.90920999999999996</v>
      </c>
      <c r="U60" s="16">
        <v>0</v>
      </c>
      <c r="V60" s="14">
        <v>24224825</v>
      </c>
      <c r="W60" s="15">
        <f t="shared" si="4"/>
        <v>0.96035651387076026</v>
      </c>
    </row>
    <row r="61" spans="1:23" ht="15" customHeight="1" x14ac:dyDescent="0.25">
      <c r="A61" s="9" t="s">
        <v>203</v>
      </c>
      <c r="B61" s="10" t="s">
        <v>204</v>
      </c>
      <c r="C61" s="10" t="s">
        <v>26</v>
      </c>
      <c r="D61" s="10" t="s">
        <v>26</v>
      </c>
      <c r="F61" s="10" t="s">
        <v>23</v>
      </c>
      <c r="G61" s="11">
        <v>51</v>
      </c>
      <c r="H61" s="11">
        <v>50</v>
      </c>
      <c r="I61" s="12">
        <v>1394671</v>
      </c>
      <c r="J61" s="12">
        <v>0</v>
      </c>
      <c r="K61" s="13">
        <v>27862105</v>
      </c>
      <c r="L61" s="14">
        <v>3731100</v>
      </c>
      <c r="M61" s="15">
        <f t="shared" si="0"/>
        <v>0.1339130693822308</v>
      </c>
      <c r="N61" s="14">
        <v>11849678</v>
      </c>
      <c r="O61" s="15">
        <f t="shared" si="1"/>
        <v>0.42529729896574575</v>
      </c>
      <c r="P61" s="10">
        <v>0</v>
      </c>
      <c r="Q61" s="15">
        <f t="shared" si="2"/>
        <v>0</v>
      </c>
      <c r="R61" s="14">
        <v>0</v>
      </c>
      <c r="S61" s="15">
        <f t="shared" si="3"/>
        <v>0</v>
      </c>
      <c r="T61" s="16">
        <v>0.88058999999999998</v>
      </c>
      <c r="U61" s="16">
        <v>0</v>
      </c>
      <c r="V61" s="14">
        <v>12281327</v>
      </c>
      <c r="W61" s="15">
        <f t="shared" si="4"/>
        <v>0.44078963165202339</v>
      </c>
    </row>
    <row r="62" spans="1:23" ht="15" customHeight="1" x14ac:dyDescent="0.25">
      <c r="A62" s="9" t="s">
        <v>205</v>
      </c>
      <c r="B62" s="10" t="s">
        <v>206</v>
      </c>
      <c r="C62" s="10" t="s">
        <v>110</v>
      </c>
      <c r="D62" s="10" t="s">
        <v>26</v>
      </c>
      <c r="E62" s="10" t="s">
        <v>328</v>
      </c>
      <c r="F62" s="10" t="s">
        <v>23</v>
      </c>
      <c r="G62" s="11">
        <v>48</v>
      </c>
      <c r="H62" s="11">
        <v>47</v>
      </c>
      <c r="I62" s="12">
        <v>2500000</v>
      </c>
      <c r="J62" s="12">
        <v>0</v>
      </c>
      <c r="K62" s="13">
        <v>41016986</v>
      </c>
      <c r="L62" s="14">
        <v>3421354</v>
      </c>
      <c r="M62" s="15">
        <f t="shared" si="0"/>
        <v>8.3413101099139755E-2</v>
      </c>
      <c r="N62" s="14">
        <v>13348057</v>
      </c>
      <c r="O62" s="15">
        <f t="shared" si="1"/>
        <v>0.32542754360352072</v>
      </c>
      <c r="P62" s="10">
        <v>0</v>
      </c>
      <c r="Q62" s="15">
        <f t="shared" si="2"/>
        <v>0</v>
      </c>
      <c r="R62" s="14">
        <v>0</v>
      </c>
      <c r="S62" s="15">
        <f t="shared" si="3"/>
        <v>0</v>
      </c>
      <c r="T62" s="16">
        <v>0.96989999999999998</v>
      </c>
      <c r="U62" s="16">
        <v>0</v>
      </c>
      <c r="V62" s="14">
        <v>24247575</v>
      </c>
      <c r="W62" s="15">
        <f t="shared" si="4"/>
        <v>0.59115935529733954</v>
      </c>
    </row>
    <row r="63" spans="1:23" ht="15" customHeight="1" x14ac:dyDescent="0.25">
      <c r="A63" s="9" t="s">
        <v>207</v>
      </c>
      <c r="B63" s="10" t="s">
        <v>208</v>
      </c>
      <c r="C63" s="10" t="s">
        <v>26</v>
      </c>
      <c r="D63" s="10" t="s">
        <v>26</v>
      </c>
      <c r="F63" s="10" t="s">
        <v>23</v>
      </c>
      <c r="G63" s="11">
        <v>64</v>
      </c>
      <c r="H63" s="11">
        <v>63</v>
      </c>
      <c r="I63" s="12">
        <v>1931397</v>
      </c>
      <c r="J63" s="12">
        <v>0</v>
      </c>
      <c r="K63" s="13">
        <v>34840568</v>
      </c>
      <c r="L63" s="14">
        <v>6629081</v>
      </c>
      <c r="M63" s="15">
        <f t="shared" si="0"/>
        <v>0.19026902776097107</v>
      </c>
      <c r="N63" s="14">
        <v>10810000</v>
      </c>
      <c r="O63" s="15">
        <f t="shared" si="1"/>
        <v>0.31027048697943155</v>
      </c>
      <c r="P63" s="10">
        <v>0</v>
      </c>
      <c r="Q63" s="15">
        <f t="shared" si="2"/>
        <v>0</v>
      </c>
      <c r="R63" s="14">
        <v>385878</v>
      </c>
      <c r="S63" s="15">
        <f t="shared" si="3"/>
        <v>1.1075537000430073E-2</v>
      </c>
      <c r="T63" s="16">
        <v>0.88100000000000001</v>
      </c>
      <c r="U63" s="16">
        <v>0</v>
      </c>
      <c r="V63" s="14">
        <v>17015609</v>
      </c>
      <c r="W63" s="15">
        <f t="shared" si="4"/>
        <v>0.48838494825916728</v>
      </c>
    </row>
    <row r="64" spans="1:23" ht="15" customHeight="1" x14ac:dyDescent="0.25">
      <c r="A64" s="9" t="s">
        <v>209</v>
      </c>
      <c r="B64" s="10" t="s">
        <v>210</v>
      </c>
      <c r="C64" s="10" t="s">
        <v>211</v>
      </c>
      <c r="D64" s="10" t="s">
        <v>164</v>
      </c>
      <c r="F64" s="10" t="s">
        <v>23</v>
      </c>
      <c r="G64" s="11">
        <v>50</v>
      </c>
      <c r="H64" s="11">
        <v>49</v>
      </c>
      <c r="I64" s="12">
        <v>1660000</v>
      </c>
      <c r="J64" s="12">
        <v>0</v>
      </c>
      <c r="K64" s="13">
        <v>21717447</v>
      </c>
      <c r="L64" s="14">
        <v>6220000</v>
      </c>
      <c r="M64" s="15">
        <f t="shared" si="0"/>
        <v>0.28640567190056915</v>
      </c>
      <c r="N64" s="14">
        <v>0</v>
      </c>
      <c r="O64" s="15">
        <f t="shared" si="1"/>
        <v>0</v>
      </c>
      <c r="P64" s="10">
        <v>0</v>
      </c>
      <c r="Q64" s="15">
        <f t="shared" si="2"/>
        <v>0</v>
      </c>
      <c r="R64" s="14">
        <v>225447</v>
      </c>
      <c r="S64" s="15">
        <f t="shared" si="3"/>
        <v>1.0380916320412799E-2</v>
      </c>
      <c r="T64" s="16">
        <v>0.92</v>
      </c>
      <c r="U64" s="16">
        <v>0</v>
      </c>
      <c r="V64" s="14">
        <v>15272000</v>
      </c>
      <c r="W64" s="15">
        <f t="shared" si="4"/>
        <v>0.70321341177901808</v>
      </c>
    </row>
    <row r="65" spans="1:23" ht="15" customHeight="1" x14ac:dyDescent="0.25">
      <c r="A65" s="9" t="s">
        <v>212</v>
      </c>
      <c r="B65" s="10" t="s">
        <v>213</v>
      </c>
      <c r="C65" s="10" t="s">
        <v>214</v>
      </c>
      <c r="D65" s="10" t="s">
        <v>164</v>
      </c>
      <c r="F65" s="10" t="s">
        <v>23</v>
      </c>
      <c r="G65" s="11">
        <v>92</v>
      </c>
      <c r="H65" s="11">
        <v>91</v>
      </c>
      <c r="I65" s="12">
        <v>2705460</v>
      </c>
      <c r="J65" s="12">
        <v>0</v>
      </c>
      <c r="K65" s="13">
        <v>34250704</v>
      </c>
      <c r="L65" s="14">
        <v>8975000</v>
      </c>
      <c r="M65" s="15">
        <f t="shared" si="0"/>
        <v>0.26203840948787505</v>
      </c>
      <c r="N65" s="14">
        <v>0</v>
      </c>
      <c r="O65" s="15">
        <f t="shared" si="1"/>
        <v>0</v>
      </c>
      <c r="P65" s="10">
        <v>0</v>
      </c>
      <c r="Q65" s="15">
        <f t="shared" si="2"/>
        <v>0</v>
      </c>
      <c r="R65" s="14">
        <v>656022</v>
      </c>
      <c r="S65" s="15">
        <f t="shared" si="3"/>
        <v>1.9153533311315293E-2</v>
      </c>
      <c r="T65" s="16">
        <v>0.91</v>
      </c>
      <c r="U65" s="16">
        <v>0</v>
      </c>
      <c r="V65" s="14">
        <v>24619682</v>
      </c>
      <c r="W65" s="15">
        <f t="shared" si="4"/>
        <v>0.71880805720080965</v>
      </c>
    </row>
    <row r="66" spans="1:23" ht="15" customHeight="1" x14ac:dyDescent="0.25">
      <c r="A66" s="9" t="s">
        <v>215</v>
      </c>
      <c r="B66" s="10" t="s">
        <v>216</v>
      </c>
      <c r="C66" s="10" t="s">
        <v>211</v>
      </c>
      <c r="D66" s="10" t="s">
        <v>164</v>
      </c>
      <c r="F66" s="10" t="s">
        <v>23</v>
      </c>
      <c r="G66" s="11">
        <v>77</v>
      </c>
      <c r="H66" s="11">
        <v>76</v>
      </c>
      <c r="I66" s="12">
        <v>2478098</v>
      </c>
      <c r="J66" s="12">
        <v>0</v>
      </c>
      <c r="K66" s="13">
        <v>33156234</v>
      </c>
      <c r="L66" s="14">
        <v>10000000</v>
      </c>
      <c r="M66" s="15">
        <f t="shared" si="0"/>
        <v>0.3016024075593145</v>
      </c>
      <c r="N66" s="14">
        <v>0</v>
      </c>
      <c r="O66" s="15">
        <f t="shared" si="1"/>
        <v>0</v>
      </c>
      <c r="P66" s="10">
        <v>0</v>
      </c>
      <c r="Q66" s="15">
        <f t="shared" si="2"/>
        <v>0</v>
      </c>
      <c r="R66" s="14">
        <v>605543</v>
      </c>
      <c r="S66" s="15">
        <f t="shared" si="3"/>
        <v>1.8263322668068998E-2</v>
      </c>
      <c r="T66" s="16">
        <v>0.91</v>
      </c>
      <c r="U66" s="16">
        <v>0</v>
      </c>
      <c r="V66" s="14">
        <v>22550691</v>
      </c>
      <c r="W66" s="15">
        <f t="shared" si="4"/>
        <v>0.68013426977261648</v>
      </c>
    </row>
    <row r="67" spans="1:23" ht="15" customHeight="1" x14ac:dyDescent="0.25">
      <c r="A67" s="9" t="s">
        <v>217</v>
      </c>
      <c r="B67" s="10" t="s">
        <v>218</v>
      </c>
      <c r="C67" s="10" t="s">
        <v>141</v>
      </c>
      <c r="D67" s="10" t="s">
        <v>142</v>
      </c>
      <c r="F67" s="10" t="s">
        <v>23</v>
      </c>
      <c r="G67" s="11">
        <v>48</v>
      </c>
      <c r="H67" s="11">
        <v>47</v>
      </c>
      <c r="I67" s="12">
        <v>1908923</v>
      </c>
      <c r="J67" s="12">
        <v>0</v>
      </c>
      <c r="K67" s="13">
        <v>21065096</v>
      </c>
      <c r="L67" s="14">
        <v>2850000</v>
      </c>
      <c r="M67" s="15">
        <f t="shared" ref="M67:M104" si="5">L67/K67</f>
        <v>0.13529489730310273</v>
      </c>
      <c r="N67" s="14">
        <v>1000000</v>
      </c>
      <c r="O67" s="15">
        <f>N67/$K67</f>
        <v>4.747189379056236E-2</v>
      </c>
      <c r="P67" s="10">
        <v>0</v>
      </c>
      <c r="Q67" s="15">
        <f>P67/$K67</f>
        <v>0</v>
      </c>
      <c r="R67" s="14">
        <v>800000</v>
      </c>
      <c r="S67" s="15">
        <f>R67/$K67</f>
        <v>3.7977515032449886E-2</v>
      </c>
      <c r="T67" s="16">
        <v>0.85990999999999995</v>
      </c>
      <c r="U67" s="16">
        <v>0</v>
      </c>
      <c r="V67" s="14">
        <v>16415096</v>
      </c>
      <c r="W67" s="15">
        <f>V67/$K67</f>
        <v>0.77925569387388505</v>
      </c>
    </row>
    <row r="68" spans="1:23" ht="15" customHeight="1" x14ac:dyDescent="0.25">
      <c r="A68" s="9" t="s">
        <v>219</v>
      </c>
      <c r="B68" s="10" t="s">
        <v>220</v>
      </c>
      <c r="C68" s="10" t="s">
        <v>221</v>
      </c>
      <c r="D68" s="10" t="s">
        <v>222</v>
      </c>
      <c r="F68" s="10" t="s">
        <v>23</v>
      </c>
      <c r="G68" s="11">
        <v>186</v>
      </c>
      <c r="H68" s="11">
        <v>184</v>
      </c>
      <c r="I68" s="12">
        <v>4310877</v>
      </c>
      <c r="J68" s="12">
        <v>0</v>
      </c>
      <c r="K68" s="13">
        <v>61349835</v>
      </c>
      <c r="L68" s="14">
        <v>18700000</v>
      </c>
      <c r="M68" s="15">
        <f t="shared" si="5"/>
        <v>0.30480929573812221</v>
      </c>
      <c r="N68" s="14">
        <v>0</v>
      </c>
      <c r="O68" s="15">
        <f>N68/$K68</f>
        <v>0</v>
      </c>
      <c r="P68" s="10">
        <v>0</v>
      </c>
      <c r="Q68" s="15">
        <f>P68/$K68</f>
        <v>0</v>
      </c>
      <c r="R68" s="14">
        <v>5580000</v>
      </c>
      <c r="S68" s="15">
        <f>R68/$K68</f>
        <v>9.0953789851268549E-2</v>
      </c>
      <c r="T68" s="16">
        <v>0.85990999999999995</v>
      </c>
      <c r="U68" s="16">
        <v>0</v>
      </c>
      <c r="V68" s="14">
        <v>37069835</v>
      </c>
      <c r="W68" s="15">
        <f>V68/$K68</f>
        <v>0.60423691441060923</v>
      </c>
    </row>
    <row r="69" spans="1:23" ht="15" customHeight="1" x14ac:dyDescent="0.25">
      <c r="A69" s="9" t="s">
        <v>223</v>
      </c>
      <c r="B69" s="10" t="s">
        <v>224</v>
      </c>
      <c r="C69" s="10" t="s">
        <v>225</v>
      </c>
      <c r="D69" s="10" t="s">
        <v>69</v>
      </c>
      <c r="F69" s="10" t="s">
        <v>23</v>
      </c>
      <c r="G69" s="11">
        <v>36</v>
      </c>
      <c r="H69" s="11">
        <v>36</v>
      </c>
      <c r="I69" s="12">
        <v>1200639</v>
      </c>
      <c r="J69" s="12">
        <v>0</v>
      </c>
      <c r="K69" s="13">
        <v>18622195</v>
      </c>
      <c r="L69" s="14">
        <v>2100000</v>
      </c>
      <c r="M69" s="15">
        <f t="shared" si="5"/>
        <v>0.11276866126683777</v>
      </c>
      <c r="N69" s="14">
        <v>5497732</v>
      </c>
      <c r="O69" s="15">
        <f>N69/$K69</f>
        <v>0.29522470363993075</v>
      </c>
      <c r="P69" s="10">
        <v>0</v>
      </c>
      <c r="Q69" s="15">
        <f>P69/$K69</f>
        <v>0</v>
      </c>
      <c r="R69" s="14">
        <v>700000</v>
      </c>
      <c r="S69" s="15">
        <f>R69/$K69</f>
        <v>3.7589553755612591E-2</v>
      </c>
      <c r="T69" s="16">
        <v>0.85990999999999995</v>
      </c>
      <c r="U69" s="16">
        <v>0</v>
      </c>
      <c r="V69" s="14">
        <v>10324463</v>
      </c>
      <c r="W69" s="15">
        <f>V69/$K69</f>
        <v>0.55441708133761891</v>
      </c>
    </row>
    <row r="70" spans="1:23" ht="15" customHeight="1" x14ac:dyDescent="0.25">
      <c r="A70" s="9" t="s">
        <v>226</v>
      </c>
      <c r="B70" s="10" t="s">
        <v>227</v>
      </c>
      <c r="C70" s="10" t="s">
        <v>228</v>
      </c>
      <c r="D70" s="10" t="s">
        <v>97</v>
      </c>
      <c r="F70" s="10" t="s">
        <v>23</v>
      </c>
      <c r="G70" s="11">
        <v>160</v>
      </c>
      <c r="H70" s="11">
        <v>159</v>
      </c>
      <c r="I70" s="12">
        <v>2709733</v>
      </c>
      <c r="J70" s="12">
        <v>0</v>
      </c>
      <c r="K70" s="13">
        <v>37251371</v>
      </c>
      <c r="L70" s="14">
        <v>13250000</v>
      </c>
      <c r="M70" s="15">
        <f t="shared" si="5"/>
        <v>0.35569160662569976</v>
      </c>
      <c r="N70" s="14">
        <v>0</v>
      </c>
      <c r="O70" s="15">
        <f>N70/$K70</f>
        <v>0</v>
      </c>
      <c r="P70" s="10">
        <v>0</v>
      </c>
      <c r="Q70" s="15">
        <f>P70/$K70</f>
        <v>0</v>
      </c>
      <c r="R70" s="14">
        <v>700000</v>
      </c>
      <c r="S70" s="15">
        <f>R70/$K70</f>
        <v>1.8791254689659611E-2</v>
      </c>
      <c r="T70" s="16">
        <v>0.85990999999999995</v>
      </c>
      <c r="U70" s="16">
        <v>0</v>
      </c>
      <c r="V70" s="14">
        <v>23301371</v>
      </c>
      <c r="W70" s="15">
        <f>V70/$K70</f>
        <v>0.62551713868464065</v>
      </c>
    </row>
    <row r="71" spans="1:23" x14ac:dyDescent="0.25">
      <c r="A71" s="9" t="s">
        <v>229</v>
      </c>
      <c r="B71" s="10" t="s">
        <v>230</v>
      </c>
      <c r="C71" s="10" t="s">
        <v>231</v>
      </c>
      <c r="D71" s="10" t="s">
        <v>88</v>
      </c>
      <c r="F71" s="10" t="s">
        <v>23</v>
      </c>
      <c r="G71" s="11">
        <v>96</v>
      </c>
      <c r="H71" s="11">
        <v>95</v>
      </c>
      <c r="I71" s="12">
        <v>2350969</v>
      </c>
      <c r="J71" s="12">
        <v>0</v>
      </c>
      <c r="K71" s="13">
        <v>36925632</v>
      </c>
      <c r="L71" s="14">
        <v>4330800</v>
      </c>
      <c r="M71" s="15">
        <f t="shared" si="5"/>
        <v>0.11728438392063269</v>
      </c>
      <c r="N71" s="14">
        <v>10222283</v>
      </c>
      <c r="O71" s="15">
        <f>N71/$K71</f>
        <v>0.27683434098027082</v>
      </c>
      <c r="P71" s="10">
        <v>0</v>
      </c>
      <c r="Q71" s="15">
        <f>P71/$K71</f>
        <v>0</v>
      </c>
      <c r="R71" s="14">
        <v>0</v>
      </c>
      <c r="S71" s="15">
        <f>R71/$K71</f>
        <v>0</v>
      </c>
      <c r="T71" s="16">
        <v>0.95162999999999998</v>
      </c>
      <c r="U71" s="16">
        <v>0</v>
      </c>
      <c r="V71" s="14">
        <v>22372549</v>
      </c>
      <c r="W71" s="15">
        <f>V71/$K71</f>
        <v>0.60588127509909651</v>
      </c>
    </row>
    <row r="72" spans="1:23" ht="15" customHeight="1" x14ac:dyDescent="0.25">
      <c r="A72" s="9" t="s">
        <v>232</v>
      </c>
      <c r="B72" s="10" t="s">
        <v>233</v>
      </c>
      <c r="C72" s="10" t="s">
        <v>137</v>
      </c>
      <c r="D72" s="10" t="s">
        <v>138</v>
      </c>
      <c r="E72" s="10" t="s">
        <v>328</v>
      </c>
      <c r="F72" s="10" t="s">
        <v>23</v>
      </c>
      <c r="G72" s="11">
        <v>162</v>
      </c>
      <c r="H72" s="11">
        <v>160</v>
      </c>
      <c r="I72" s="12">
        <v>5000000</v>
      </c>
      <c r="J72" s="12">
        <v>0</v>
      </c>
      <c r="K72" s="13">
        <v>51221780</v>
      </c>
      <c r="L72" s="14">
        <v>6064875</v>
      </c>
      <c r="M72" s="15">
        <f t="shared" si="5"/>
        <v>0.11840422179783677</v>
      </c>
      <c r="N72" s="14">
        <v>0</v>
      </c>
      <c r="O72" s="15">
        <f>N72/$K72</f>
        <v>0</v>
      </c>
      <c r="P72" s="10">
        <v>0</v>
      </c>
      <c r="Q72" s="15">
        <f>P72/$K72</f>
        <v>0</v>
      </c>
      <c r="R72" s="14">
        <v>161405</v>
      </c>
      <c r="S72" s="15">
        <f>R72/$K72</f>
        <v>3.1511009574442745E-3</v>
      </c>
      <c r="T72" s="16">
        <v>0.89990999999999999</v>
      </c>
      <c r="U72" s="16">
        <v>0</v>
      </c>
      <c r="V72" s="14">
        <v>44995500</v>
      </c>
      <c r="W72" s="15">
        <f>V72/$K72</f>
        <v>0.87844467724471897</v>
      </c>
    </row>
    <row r="73" spans="1:23" ht="15" customHeight="1" x14ac:dyDescent="0.25">
      <c r="A73" s="9" t="s">
        <v>234</v>
      </c>
      <c r="B73" s="10" t="s">
        <v>235</v>
      </c>
      <c r="C73" s="10" t="s">
        <v>236</v>
      </c>
      <c r="D73" s="10" t="s">
        <v>62</v>
      </c>
      <c r="F73" s="10" t="s">
        <v>23</v>
      </c>
      <c r="G73" s="11">
        <v>71</v>
      </c>
      <c r="H73" s="11">
        <v>69</v>
      </c>
      <c r="I73" s="12">
        <v>2352467</v>
      </c>
      <c r="J73" s="12">
        <v>0</v>
      </c>
      <c r="K73" s="13">
        <v>38988000</v>
      </c>
      <c r="L73" s="14">
        <v>4300000</v>
      </c>
      <c r="M73" s="15">
        <f t="shared" si="5"/>
        <v>0.11029034574740947</v>
      </c>
      <c r="N73" s="14">
        <v>12102144</v>
      </c>
      <c r="O73" s="15">
        <f>N73/$K73</f>
        <v>0.31040689442905511</v>
      </c>
      <c r="P73" s="10">
        <v>0</v>
      </c>
      <c r="Q73" s="15">
        <f>P73/$K73</f>
        <v>0</v>
      </c>
      <c r="R73" s="14">
        <v>710100</v>
      </c>
      <c r="S73" s="15">
        <f>R73/$K73</f>
        <v>1.8213296398891968E-2</v>
      </c>
      <c r="T73" s="16">
        <v>0.92991000000000001</v>
      </c>
      <c r="U73" s="16">
        <v>0</v>
      </c>
      <c r="V73" s="14">
        <v>21875756</v>
      </c>
      <c r="W73" s="15">
        <f>V73/$K73</f>
        <v>0.5610894634246435</v>
      </c>
    </row>
    <row r="74" spans="1:23" ht="15" customHeight="1" x14ac:dyDescent="0.25">
      <c r="A74" s="9" t="s">
        <v>237</v>
      </c>
      <c r="B74" s="10" t="s">
        <v>238</v>
      </c>
      <c r="C74" s="10" t="s">
        <v>239</v>
      </c>
      <c r="D74" s="10" t="s">
        <v>240</v>
      </c>
      <c r="F74" s="10" t="s">
        <v>23</v>
      </c>
      <c r="G74" s="11">
        <v>102</v>
      </c>
      <c r="H74" s="11">
        <v>101</v>
      </c>
      <c r="I74" s="12">
        <v>3417749</v>
      </c>
      <c r="J74" s="12">
        <v>0</v>
      </c>
      <c r="K74" s="13">
        <v>32892343</v>
      </c>
      <c r="L74" s="14">
        <v>2105874</v>
      </c>
      <c r="M74" s="15">
        <f t="shared" si="5"/>
        <v>6.4023228749621144E-2</v>
      </c>
      <c r="N74" s="14">
        <v>0</v>
      </c>
      <c r="O74" s="15">
        <f>N74/$K74</f>
        <v>0</v>
      </c>
      <c r="P74" s="10">
        <v>0</v>
      </c>
      <c r="Q74" s="15">
        <f>P74/$K74</f>
        <v>0</v>
      </c>
      <c r="R74" s="14">
        <v>29804</v>
      </c>
      <c r="S74" s="15">
        <f>R74/$K74</f>
        <v>9.0610753998278566E-4</v>
      </c>
      <c r="T74" s="16">
        <v>0.89990999999999999</v>
      </c>
      <c r="U74" s="16">
        <v>0</v>
      </c>
      <c r="V74" s="14">
        <v>30756665</v>
      </c>
      <c r="W74" s="15">
        <f>V74/$K74</f>
        <v>0.93507066371039604</v>
      </c>
    </row>
    <row r="75" spans="1:23" ht="15" customHeight="1" x14ac:dyDescent="0.25">
      <c r="A75" s="9" t="s">
        <v>241</v>
      </c>
      <c r="B75" s="10" t="s">
        <v>242</v>
      </c>
      <c r="C75" s="10" t="s">
        <v>211</v>
      </c>
      <c r="D75" s="10" t="s">
        <v>164</v>
      </c>
      <c r="F75" s="10" t="s">
        <v>23</v>
      </c>
      <c r="G75" s="11">
        <v>142</v>
      </c>
      <c r="H75" s="11">
        <v>140</v>
      </c>
      <c r="I75" s="12">
        <v>5000000</v>
      </c>
      <c r="J75" s="12">
        <v>0</v>
      </c>
      <c r="K75" s="13">
        <v>64080015</v>
      </c>
      <c r="L75" s="14">
        <v>16448256</v>
      </c>
      <c r="M75" s="15">
        <f t="shared" si="5"/>
        <v>0.25668308598242368</v>
      </c>
      <c r="N75" s="14">
        <v>0</v>
      </c>
      <c r="O75" s="15">
        <f>N75/$K75</f>
        <v>0</v>
      </c>
      <c r="P75" s="10">
        <v>0</v>
      </c>
      <c r="Q75" s="15">
        <f>P75/$K75</f>
        <v>0</v>
      </c>
      <c r="R75" s="14">
        <v>631759</v>
      </c>
      <c r="S75" s="15">
        <f>R75/$K75</f>
        <v>9.8589084287823599E-3</v>
      </c>
      <c r="T75" s="16">
        <v>0.94</v>
      </c>
      <c r="U75" s="16">
        <v>0</v>
      </c>
      <c r="V75" s="14">
        <v>47000000</v>
      </c>
      <c r="W75" s="15">
        <f>V75/$K75</f>
        <v>0.73345800558879393</v>
      </c>
    </row>
    <row r="76" spans="1:23" ht="15" customHeight="1" x14ac:dyDescent="0.25">
      <c r="A76" s="9" t="s">
        <v>243</v>
      </c>
      <c r="B76" s="10" t="s">
        <v>244</v>
      </c>
      <c r="C76" s="10" t="s">
        <v>137</v>
      </c>
      <c r="D76" s="10" t="s">
        <v>138</v>
      </c>
      <c r="F76" s="10" t="s">
        <v>23</v>
      </c>
      <c r="G76" s="11">
        <v>98</v>
      </c>
      <c r="H76" s="11">
        <v>97</v>
      </c>
      <c r="I76" s="12">
        <v>3624555</v>
      </c>
      <c r="J76" s="12">
        <v>0</v>
      </c>
      <c r="K76" s="13">
        <v>35049042</v>
      </c>
      <c r="L76" s="14">
        <v>3052140</v>
      </c>
      <c r="M76" s="15">
        <f t="shared" si="5"/>
        <v>8.7081980728603084E-2</v>
      </c>
      <c r="N76" s="14">
        <v>0</v>
      </c>
      <c r="O76" s="15">
        <f>N76/$K76</f>
        <v>0</v>
      </c>
      <c r="P76" s="10">
        <v>0</v>
      </c>
      <c r="Q76" s="15">
        <f>P76/$K76</f>
        <v>0</v>
      </c>
      <c r="R76" s="14">
        <v>209553</v>
      </c>
      <c r="S76" s="15">
        <f>R76/$K76</f>
        <v>5.978851005399805E-3</v>
      </c>
      <c r="T76" s="16">
        <v>0.877</v>
      </c>
      <c r="U76" s="16">
        <v>0</v>
      </c>
      <c r="V76" s="14">
        <v>31787349</v>
      </c>
      <c r="W76" s="15">
        <f>V76/$K76</f>
        <v>0.90693916826599708</v>
      </c>
    </row>
    <row r="77" spans="1:23" ht="15" customHeight="1" x14ac:dyDescent="0.25">
      <c r="A77" s="9" t="s">
        <v>245</v>
      </c>
      <c r="B77" s="10" t="s">
        <v>246</v>
      </c>
      <c r="C77" s="10" t="s">
        <v>137</v>
      </c>
      <c r="D77" s="10" t="s">
        <v>138</v>
      </c>
      <c r="F77" s="10" t="s">
        <v>23</v>
      </c>
      <c r="G77" s="11">
        <v>106</v>
      </c>
      <c r="H77" s="11">
        <v>105</v>
      </c>
      <c r="I77" s="12">
        <v>4999628</v>
      </c>
      <c r="J77" s="12">
        <v>0</v>
      </c>
      <c r="K77" s="13">
        <v>51883413</v>
      </c>
      <c r="L77" s="14">
        <v>5915849</v>
      </c>
      <c r="M77" s="15">
        <f t="shared" si="5"/>
        <v>0.11402197075971082</v>
      </c>
      <c r="N77" s="14">
        <v>0</v>
      </c>
      <c r="O77" s="15">
        <f>N77/$K77</f>
        <v>0</v>
      </c>
      <c r="P77" s="10">
        <v>0</v>
      </c>
      <c r="Q77" s="15">
        <f>P77/$K77</f>
        <v>0</v>
      </c>
      <c r="R77" s="14">
        <v>970916</v>
      </c>
      <c r="S77" s="15">
        <f>R77/$K77</f>
        <v>1.87134181014653E-2</v>
      </c>
      <c r="T77" s="16">
        <v>0.9</v>
      </c>
      <c r="U77" s="16">
        <v>0</v>
      </c>
      <c r="V77" s="14">
        <v>44996648</v>
      </c>
      <c r="W77" s="15">
        <f>V77/$K77</f>
        <v>0.86726461113882392</v>
      </c>
    </row>
    <row r="78" spans="1:23" ht="15" customHeight="1" x14ac:dyDescent="0.25">
      <c r="A78" s="9" t="s">
        <v>247</v>
      </c>
      <c r="B78" s="10" t="s">
        <v>248</v>
      </c>
      <c r="C78" s="10" t="s">
        <v>249</v>
      </c>
      <c r="D78" s="10" t="s">
        <v>26</v>
      </c>
      <c r="F78" s="10" t="s">
        <v>23</v>
      </c>
      <c r="G78" s="11">
        <v>151</v>
      </c>
      <c r="H78" s="11">
        <v>149</v>
      </c>
      <c r="I78" s="12">
        <v>4222339</v>
      </c>
      <c r="J78" s="12">
        <v>0</v>
      </c>
      <c r="K78" s="13">
        <v>59144146</v>
      </c>
      <c r="L78" s="14">
        <v>21072148</v>
      </c>
      <c r="M78" s="15">
        <f t="shared" si="5"/>
        <v>0.35628459323768069</v>
      </c>
      <c r="N78" s="14">
        <v>0</v>
      </c>
      <c r="O78" s="15">
        <f>N78/$K78</f>
        <v>0</v>
      </c>
      <c r="P78" s="10">
        <v>0</v>
      </c>
      <c r="Q78" s="15">
        <f>P78/$K78</f>
        <v>0</v>
      </c>
      <c r="R78" s="14">
        <v>282068</v>
      </c>
      <c r="S78" s="15">
        <f>R78/$K78</f>
        <v>4.7691617696195999E-3</v>
      </c>
      <c r="T78" s="16">
        <v>0.89500000000000002</v>
      </c>
      <c r="U78" s="16">
        <v>0</v>
      </c>
      <c r="V78" s="14">
        <v>37789930</v>
      </c>
      <c r="W78" s="15">
        <f>V78/$K78</f>
        <v>0.6389462449926997</v>
      </c>
    </row>
    <row r="79" spans="1:23" ht="15" customHeight="1" x14ac:dyDescent="0.25">
      <c r="A79" s="9" t="s">
        <v>250</v>
      </c>
      <c r="B79" s="10" t="s">
        <v>251</v>
      </c>
      <c r="C79" s="10" t="s">
        <v>252</v>
      </c>
      <c r="D79" s="10" t="s">
        <v>88</v>
      </c>
      <c r="F79" s="10" t="s">
        <v>23</v>
      </c>
      <c r="G79" s="11">
        <v>85</v>
      </c>
      <c r="H79" s="11">
        <v>84</v>
      </c>
      <c r="I79" s="12">
        <v>2002089</v>
      </c>
      <c r="J79" s="12">
        <v>0</v>
      </c>
      <c r="K79" s="13">
        <v>42219171</v>
      </c>
      <c r="L79" s="14">
        <v>6507700</v>
      </c>
      <c r="M79" s="15">
        <f t="shared" si="5"/>
        <v>0.15414087595419626</v>
      </c>
      <c r="N79" s="14">
        <v>17292255</v>
      </c>
      <c r="O79" s="15">
        <f>N79/$K79</f>
        <v>0.4095830067340735</v>
      </c>
      <c r="P79" s="10">
        <v>0</v>
      </c>
      <c r="Q79" s="15">
        <f>P79/$K79</f>
        <v>0</v>
      </c>
      <c r="R79" s="14">
        <v>0</v>
      </c>
      <c r="S79" s="15">
        <f>R79/$K79</f>
        <v>0</v>
      </c>
      <c r="T79" s="16">
        <v>0.92</v>
      </c>
      <c r="U79" s="16">
        <v>0</v>
      </c>
      <c r="V79" s="14">
        <v>18419216</v>
      </c>
      <c r="W79" s="15">
        <f>V79/$K79</f>
        <v>0.43627611731173027</v>
      </c>
    </row>
    <row r="80" spans="1:23" ht="15" customHeight="1" x14ac:dyDescent="0.25">
      <c r="A80" s="9" t="s">
        <v>253</v>
      </c>
      <c r="B80" s="10" t="s">
        <v>254</v>
      </c>
      <c r="C80" s="10" t="s">
        <v>255</v>
      </c>
      <c r="D80" s="10" t="s">
        <v>256</v>
      </c>
      <c r="F80" s="10" t="s">
        <v>23</v>
      </c>
      <c r="G80" s="11">
        <v>60</v>
      </c>
      <c r="H80" s="11">
        <v>59</v>
      </c>
      <c r="I80" s="12">
        <v>1326230</v>
      </c>
      <c r="J80" s="12">
        <v>0</v>
      </c>
      <c r="K80" s="13">
        <v>20344638</v>
      </c>
      <c r="L80" s="14">
        <v>1970000</v>
      </c>
      <c r="M80" s="15">
        <f t="shared" si="5"/>
        <v>9.6831410812028215E-2</v>
      </c>
      <c r="N80" s="14">
        <v>6371789</v>
      </c>
      <c r="O80" s="15">
        <f>N80/$K80</f>
        <v>0.31319254734343271</v>
      </c>
      <c r="P80" s="10">
        <v>0</v>
      </c>
      <c r="Q80" s="15">
        <f>P80/$K80</f>
        <v>0</v>
      </c>
      <c r="R80" s="14">
        <v>66776</v>
      </c>
      <c r="S80" s="15">
        <f>R80/$K80</f>
        <v>3.282240755524871E-3</v>
      </c>
      <c r="T80" s="16">
        <v>0.9</v>
      </c>
      <c r="U80" s="16">
        <v>0</v>
      </c>
      <c r="V80" s="14">
        <v>11936073</v>
      </c>
      <c r="W80" s="15">
        <f>V80/$K80</f>
        <v>0.58669380108901426</v>
      </c>
    </row>
    <row r="81" spans="1:23" ht="15" customHeight="1" x14ac:dyDescent="0.25">
      <c r="A81" s="9" t="s">
        <v>257</v>
      </c>
      <c r="B81" s="10" t="s">
        <v>258</v>
      </c>
      <c r="C81" s="10" t="s">
        <v>259</v>
      </c>
      <c r="D81" s="10" t="s">
        <v>260</v>
      </c>
      <c r="F81" s="10" t="s">
        <v>23</v>
      </c>
      <c r="G81" s="11">
        <v>122</v>
      </c>
      <c r="H81" s="11">
        <v>120</v>
      </c>
      <c r="I81" s="12">
        <v>4942529</v>
      </c>
      <c r="J81" s="12">
        <v>0</v>
      </c>
      <c r="K81" s="13">
        <v>60253664</v>
      </c>
      <c r="L81" s="14">
        <v>4524000</v>
      </c>
      <c r="M81" s="15">
        <f t="shared" si="5"/>
        <v>7.5082570912202121E-2</v>
      </c>
      <c r="N81" s="14">
        <v>9444540</v>
      </c>
      <c r="O81" s="15">
        <f>N81/$K81</f>
        <v>0.15674631836497113</v>
      </c>
      <c r="P81" s="10">
        <v>0</v>
      </c>
      <c r="Q81" s="15">
        <f>P81/$K81</f>
        <v>0</v>
      </c>
      <c r="R81" s="14">
        <v>0</v>
      </c>
      <c r="S81" s="15">
        <f>R81/$K81</f>
        <v>0</v>
      </c>
      <c r="T81" s="16">
        <v>0.93647000000000002</v>
      </c>
      <c r="U81" s="16">
        <v>0</v>
      </c>
      <c r="V81" s="14">
        <v>46285124</v>
      </c>
      <c r="W81" s="15">
        <f>V81/$K81</f>
        <v>0.76817111072282673</v>
      </c>
    </row>
    <row r="82" spans="1:23" ht="15" customHeight="1" x14ac:dyDescent="0.25">
      <c r="A82" s="9" t="s">
        <v>261</v>
      </c>
      <c r="B82" s="10" t="s">
        <v>262</v>
      </c>
      <c r="C82" s="10" t="s">
        <v>263</v>
      </c>
      <c r="D82" s="10" t="s">
        <v>22</v>
      </c>
      <c r="F82" s="10" t="s">
        <v>18</v>
      </c>
      <c r="G82" s="11">
        <v>163</v>
      </c>
      <c r="H82" s="11">
        <v>162</v>
      </c>
      <c r="I82" s="12">
        <v>921884</v>
      </c>
      <c r="J82" s="12">
        <v>0</v>
      </c>
      <c r="K82" s="13">
        <v>19578388</v>
      </c>
      <c r="L82" s="14">
        <v>5344235</v>
      </c>
      <c r="M82" s="15">
        <f t="shared" si="5"/>
        <v>0.27296603785766221</v>
      </c>
      <c r="N82" s="14">
        <v>5148813</v>
      </c>
      <c r="O82" s="15">
        <f>N82/$K82</f>
        <v>0.26298452150401758</v>
      </c>
      <c r="P82" s="10">
        <v>0</v>
      </c>
      <c r="Q82" s="15">
        <f>P82/$K82</f>
        <v>0</v>
      </c>
      <c r="R82" s="14">
        <v>1065639</v>
      </c>
      <c r="S82" s="15">
        <f>R82/$K82</f>
        <v>5.4429353427871592E-2</v>
      </c>
      <c r="T82" s="16">
        <v>0.86992999999999998</v>
      </c>
      <c r="U82" s="16">
        <v>0</v>
      </c>
      <c r="V82" s="14">
        <v>8019701</v>
      </c>
      <c r="W82" s="15">
        <f>V82/$K82</f>
        <v>0.40962008721044857</v>
      </c>
    </row>
    <row r="83" spans="1:23" ht="15" customHeight="1" x14ac:dyDescent="0.25">
      <c r="A83" s="9" t="s">
        <v>264</v>
      </c>
      <c r="B83" s="10" t="s">
        <v>265</v>
      </c>
      <c r="C83" s="10" t="s">
        <v>266</v>
      </c>
      <c r="D83" s="10" t="s">
        <v>266</v>
      </c>
      <c r="F83" s="10" t="s">
        <v>18</v>
      </c>
      <c r="G83" s="11">
        <v>36</v>
      </c>
      <c r="H83" s="11">
        <v>35</v>
      </c>
      <c r="I83" s="12">
        <v>1800000</v>
      </c>
      <c r="J83" s="12">
        <v>0</v>
      </c>
      <c r="K83" s="13">
        <v>20318016</v>
      </c>
      <c r="L83" s="14">
        <v>1277720</v>
      </c>
      <c r="M83" s="15">
        <f t="shared" si="5"/>
        <v>6.2886061316222999E-2</v>
      </c>
      <c r="N83" s="14">
        <v>0</v>
      </c>
      <c r="O83" s="15">
        <f>N83/$K83</f>
        <v>0</v>
      </c>
      <c r="P83" s="10">
        <v>0</v>
      </c>
      <c r="Q83" s="15">
        <f>P83/$K83</f>
        <v>0</v>
      </c>
      <c r="R83" s="14">
        <v>1943495</v>
      </c>
      <c r="S83" s="15">
        <f>R83/$K83</f>
        <v>9.5653778400410755E-2</v>
      </c>
      <c r="T83" s="16">
        <v>0.94982</v>
      </c>
      <c r="U83" s="16">
        <v>0</v>
      </c>
      <c r="V83" s="14">
        <v>17096801</v>
      </c>
      <c r="W83" s="15">
        <f>V83/$K83</f>
        <v>0.84146016028336623</v>
      </c>
    </row>
    <row r="84" spans="1:23" ht="15" customHeight="1" x14ac:dyDescent="0.25">
      <c r="A84" s="9" t="s">
        <v>267</v>
      </c>
      <c r="B84" s="10" t="s">
        <v>268</v>
      </c>
      <c r="C84" s="10" t="s">
        <v>269</v>
      </c>
      <c r="D84" s="10" t="s">
        <v>37</v>
      </c>
      <c r="F84" s="10" t="s">
        <v>23</v>
      </c>
      <c r="G84" s="11">
        <v>51</v>
      </c>
      <c r="H84" s="11">
        <v>50</v>
      </c>
      <c r="I84" s="12">
        <v>2580423</v>
      </c>
      <c r="J84" s="12">
        <v>0</v>
      </c>
      <c r="K84" s="13">
        <v>28806827</v>
      </c>
      <c r="L84" s="14">
        <v>4145398</v>
      </c>
      <c r="M84" s="15">
        <f t="shared" si="5"/>
        <v>0.14390331847377708</v>
      </c>
      <c r="N84" s="14">
        <v>857730</v>
      </c>
      <c r="O84" s="15">
        <f>N84/$K84</f>
        <v>2.9775233488922609E-2</v>
      </c>
      <c r="P84" s="10">
        <v>0</v>
      </c>
      <c r="Q84" s="15">
        <f>P84/$K84</f>
        <v>0</v>
      </c>
      <c r="R84" s="14">
        <v>837935</v>
      </c>
      <c r="S84" s="15">
        <f>R84/$K84</f>
        <v>2.9088069991186464E-2</v>
      </c>
      <c r="T84" s="16">
        <v>0.89</v>
      </c>
      <c r="U84" s="16">
        <v>0</v>
      </c>
      <c r="V84" s="14">
        <v>22965764</v>
      </c>
      <c r="W84" s="15">
        <f>V84/$K84</f>
        <v>0.79723337804611383</v>
      </c>
    </row>
    <row r="85" spans="1:23" ht="15" customHeight="1" x14ac:dyDescent="0.25">
      <c r="A85" s="9" t="s">
        <v>270</v>
      </c>
      <c r="B85" s="10" t="s">
        <v>271</v>
      </c>
      <c r="C85" s="10" t="s">
        <v>87</v>
      </c>
      <c r="D85" s="10" t="s">
        <v>88</v>
      </c>
      <c r="F85" s="10" t="s">
        <v>18</v>
      </c>
      <c r="G85" s="11">
        <v>9</v>
      </c>
      <c r="H85" s="11">
        <v>8</v>
      </c>
      <c r="I85" s="12">
        <v>145331</v>
      </c>
      <c r="J85" s="12">
        <v>0</v>
      </c>
      <c r="K85" s="13">
        <v>4229488</v>
      </c>
      <c r="L85" s="14">
        <v>1002000</v>
      </c>
      <c r="M85" s="15">
        <f t="shared" si="5"/>
        <v>0.23690810802631429</v>
      </c>
      <c r="N85" s="14">
        <v>1350000</v>
      </c>
      <c r="O85" s="15">
        <f>N85/$K85</f>
        <v>0.319187570694136</v>
      </c>
      <c r="P85" s="10">
        <v>0</v>
      </c>
      <c r="Q85" s="15">
        <f>P85/$K85</f>
        <v>0</v>
      </c>
      <c r="R85" s="14">
        <v>641640</v>
      </c>
      <c r="S85" s="15">
        <f>R85/$K85</f>
        <v>0.15170630582235958</v>
      </c>
      <c r="T85" s="16">
        <v>0.85036999999999996</v>
      </c>
      <c r="U85" s="16">
        <v>0</v>
      </c>
      <c r="V85" s="14">
        <v>1235848</v>
      </c>
      <c r="W85" s="15">
        <f>V85/$K85</f>
        <v>0.2921980154571901</v>
      </c>
    </row>
    <row r="86" spans="1:23" ht="15" customHeight="1" x14ac:dyDescent="0.25">
      <c r="A86" s="9" t="s">
        <v>272</v>
      </c>
      <c r="B86" s="10" t="s">
        <v>273</v>
      </c>
      <c r="C86" s="10" t="s">
        <v>274</v>
      </c>
      <c r="D86" s="10" t="s">
        <v>26</v>
      </c>
      <c r="F86" s="10" t="s">
        <v>23</v>
      </c>
      <c r="G86" s="11">
        <v>57</v>
      </c>
      <c r="H86" s="11">
        <v>56</v>
      </c>
      <c r="I86" s="12">
        <v>1373503</v>
      </c>
      <c r="J86" s="12">
        <v>0</v>
      </c>
      <c r="K86" s="13">
        <v>25733700</v>
      </c>
      <c r="L86" s="14">
        <v>5606199</v>
      </c>
      <c r="M86" s="15">
        <f t="shared" si="5"/>
        <v>0.21785436995068724</v>
      </c>
      <c r="N86" s="14">
        <v>3650000</v>
      </c>
      <c r="O86" s="15">
        <f>N86/$K86</f>
        <v>0.14183735723972846</v>
      </c>
      <c r="P86" s="10">
        <v>0</v>
      </c>
      <c r="Q86" s="15">
        <f>P86/$K86</f>
        <v>0</v>
      </c>
      <c r="R86" s="14">
        <v>3430527</v>
      </c>
      <c r="S86" s="15">
        <f>R86/$K86</f>
        <v>0.13330873523822848</v>
      </c>
      <c r="T86" s="16">
        <v>0.94911000000000001</v>
      </c>
      <c r="U86" s="16">
        <v>0</v>
      </c>
      <c r="V86" s="14">
        <v>13046974</v>
      </c>
      <c r="W86" s="15">
        <f>V86/$K86</f>
        <v>0.50699953757135585</v>
      </c>
    </row>
    <row r="87" spans="1:23" ht="15" customHeight="1" x14ac:dyDescent="0.25">
      <c r="A87" s="9" t="s">
        <v>275</v>
      </c>
      <c r="B87" s="10" t="s">
        <v>276</v>
      </c>
      <c r="C87" s="10" t="s">
        <v>277</v>
      </c>
      <c r="D87" s="10" t="s">
        <v>26</v>
      </c>
      <c r="F87" s="10" t="s">
        <v>18</v>
      </c>
      <c r="G87" s="11">
        <v>104</v>
      </c>
      <c r="H87" s="11">
        <v>103</v>
      </c>
      <c r="I87" s="12">
        <v>2295626</v>
      </c>
      <c r="J87" s="12">
        <v>0</v>
      </c>
      <c r="K87" s="13">
        <v>57263389</v>
      </c>
      <c r="L87" s="14">
        <v>33517200</v>
      </c>
      <c r="M87" s="15">
        <f t="shared" si="5"/>
        <v>0.58531638775343875</v>
      </c>
      <c r="N87" s="14">
        <v>0</v>
      </c>
      <c r="O87" s="15">
        <v>0</v>
      </c>
      <c r="P87" s="10">
        <v>0</v>
      </c>
      <c r="Q87" s="15">
        <f>P87/$K87</f>
        <v>0</v>
      </c>
      <c r="R87" s="14">
        <v>1480848</v>
      </c>
      <c r="S87" s="15">
        <f>R87/$K87</f>
        <v>2.5860292690675364E-2</v>
      </c>
      <c r="T87" s="16">
        <v>0.96989999999999998</v>
      </c>
      <c r="U87" s="16">
        <v>0</v>
      </c>
      <c r="V87" s="14">
        <v>22265341</v>
      </c>
      <c r="W87" s="15">
        <f>V87/$K87</f>
        <v>0.38882331955588589</v>
      </c>
    </row>
    <row r="88" spans="1:23" ht="15" customHeight="1" x14ac:dyDescent="0.25">
      <c r="A88" s="9" t="s">
        <v>278</v>
      </c>
      <c r="B88" s="10" t="s">
        <v>279</v>
      </c>
      <c r="C88" s="10" t="s">
        <v>280</v>
      </c>
      <c r="D88" s="10" t="s">
        <v>164</v>
      </c>
      <c r="F88" s="10" t="s">
        <v>23</v>
      </c>
      <c r="G88" s="11">
        <v>52</v>
      </c>
      <c r="H88" s="11">
        <v>51</v>
      </c>
      <c r="I88" s="12">
        <v>1804867</v>
      </c>
      <c r="J88" s="12">
        <v>0</v>
      </c>
      <c r="K88" s="13">
        <v>22727148</v>
      </c>
      <c r="L88" s="14">
        <v>6388769</v>
      </c>
      <c r="M88" s="15">
        <f t="shared" si="5"/>
        <v>0.28110737871729441</v>
      </c>
      <c r="N88" s="14">
        <v>0</v>
      </c>
      <c r="O88" s="15">
        <f>N88/$K88</f>
        <v>0</v>
      </c>
      <c r="P88" s="10">
        <v>0</v>
      </c>
      <c r="Q88" s="15">
        <f>P88/$K88</f>
        <v>0</v>
      </c>
      <c r="R88" s="14">
        <v>96198</v>
      </c>
      <c r="S88" s="15">
        <f>R88/$K88</f>
        <v>4.2327352292509382E-3</v>
      </c>
      <c r="T88" s="16">
        <v>0.89990999999999999</v>
      </c>
      <c r="U88" s="16">
        <v>0</v>
      </c>
      <c r="V88" s="14">
        <v>16242181</v>
      </c>
      <c r="W88" s="15">
        <f>V88/$K88</f>
        <v>0.71465988605345465</v>
      </c>
    </row>
    <row r="89" spans="1:23" x14ac:dyDescent="0.25">
      <c r="A89" s="9" t="s">
        <v>281</v>
      </c>
      <c r="B89" s="10" t="s">
        <v>282</v>
      </c>
      <c r="C89" s="10" t="s">
        <v>266</v>
      </c>
      <c r="D89" s="10" t="s">
        <v>266</v>
      </c>
      <c r="F89" s="10" t="s">
        <v>23</v>
      </c>
      <c r="G89" s="11">
        <v>258</v>
      </c>
      <c r="H89" s="11">
        <v>120</v>
      </c>
      <c r="I89" s="12">
        <v>2500000</v>
      </c>
      <c r="J89" s="12">
        <v>11053970</v>
      </c>
      <c r="K89" s="13">
        <v>90198636</v>
      </c>
      <c r="L89" s="14">
        <v>60216000</v>
      </c>
      <c r="M89" s="15">
        <f t="shared" si="5"/>
        <v>0.66759324387122665</v>
      </c>
      <c r="N89" s="14">
        <v>0</v>
      </c>
      <c r="O89" s="15">
        <f>N89/$K89</f>
        <v>0</v>
      </c>
      <c r="P89" s="10">
        <v>0</v>
      </c>
      <c r="Q89" s="15">
        <f>P89/$K89</f>
        <v>0</v>
      </c>
      <c r="R89" s="14">
        <v>0</v>
      </c>
      <c r="S89" s="15">
        <f>R89/$K89</f>
        <v>0</v>
      </c>
      <c r="T89" s="16">
        <v>0.85</v>
      </c>
      <c r="U89" s="16">
        <v>0.79</v>
      </c>
      <c r="V89" s="14">
        <v>29982636</v>
      </c>
      <c r="W89" s="15">
        <f>V89/$K89</f>
        <v>0.33240675612877341</v>
      </c>
    </row>
    <row r="90" spans="1:23" ht="15" customHeight="1" x14ac:dyDescent="0.25">
      <c r="A90" s="9" t="s">
        <v>283</v>
      </c>
      <c r="B90" s="10" t="s">
        <v>284</v>
      </c>
      <c r="C90" s="10" t="s">
        <v>211</v>
      </c>
      <c r="D90" s="10" t="s">
        <v>164</v>
      </c>
      <c r="F90" s="10" t="s">
        <v>23</v>
      </c>
      <c r="G90" s="11">
        <v>64</v>
      </c>
      <c r="H90" s="11">
        <v>63</v>
      </c>
      <c r="I90" s="12">
        <v>2303382</v>
      </c>
      <c r="J90" s="12">
        <v>0</v>
      </c>
      <c r="K90" s="13">
        <v>32207166</v>
      </c>
      <c r="L90" s="14">
        <v>2897000</v>
      </c>
      <c r="M90" s="15">
        <f t="shared" si="5"/>
        <v>8.9948926273115737E-2</v>
      </c>
      <c r="N90" s="14">
        <v>6224810</v>
      </c>
      <c r="O90" s="15">
        <f>N90/$K90</f>
        <v>0.19327406826170301</v>
      </c>
      <c r="P90" s="10">
        <v>0</v>
      </c>
      <c r="Q90" s="15">
        <f>P90/$K90</f>
        <v>0</v>
      </c>
      <c r="R90" s="14">
        <v>1100100</v>
      </c>
      <c r="S90" s="15">
        <f>R90/$K90</f>
        <v>3.4156994750795519E-2</v>
      </c>
      <c r="T90" s="16">
        <v>0.95448</v>
      </c>
      <c r="U90" s="16">
        <v>0</v>
      </c>
      <c r="V90" s="14">
        <v>21985256</v>
      </c>
      <c r="W90" s="15">
        <f>V90/$K90</f>
        <v>0.68262001071438572</v>
      </c>
    </row>
    <row r="91" spans="1:23" ht="15" customHeight="1" x14ac:dyDescent="0.25">
      <c r="A91" s="9" t="s">
        <v>285</v>
      </c>
      <c r="B91" s="10" t="s">
        <v>286</v>
      </c>
      <c r="C91" s="10" t="s">
        <v>26</v>
      </c>
      <c r="D91" s="10" t="s">
        <v>26</v>
      </c>
      <c r="F91" s="10" t="s">
        <v>23</v>
      </c>
      <c r="G91" s="11">
        <v>64</v>
      </c>
      <c r="H91" s="11">
        <v>63</v>
      </c>
      <c r="I91" s="12">
        <v>1914575</v>
      </c>
      <c r="J91" s="12">
        <v>0</v>
      </c>
      <c r="K91" s="13">
        <v>34079355</v>
      </c>
      <c r="L91" s="14">
        <v>4736988</v>
      </c>
      <c r="M91" s="15">
        <f t="shared" si="5"/>
        <v>0.13899875745887796</v>
      </c>
      <c r="N91" s="14">
        <v>11060000</v>
      </c>
      <c r="O91" s="15">
        <f>N91/$K91</f>
        <v>0.32453665863100989</v>
      </c>
      <c r="P91" s="10">
        <v>0</v>
      </c>
      <c r="Q91" s="15">
        <f>P91/$K91</f>
        <v>0</v>
      </c>
      <c r="R91" s="14">
        <v>0</v>
      </c>
      <c r="S91" s="15">
        <f>R91/$K91</f>
        <v>0</v>
      </c>
      <c r="T91" s="16">
        <v>0.95489999999999997</v>
      </c>
      <c r="U91" s="16">
        <v>0</v>
      </c>
      <c r="V91" s="14">
        <v>18282367</v>
      </c>
      <c r="W91" s="15">
        <f>V91/$K91</f>
        <v>0.5364645839101122</v>
      </c>
    </row>
    <row r="92" spans="1:23" ht="15" customHeight="1" x14ac:dyDescent="0.25">
      <c r="A92" s="9" t="s">
        <v>287</v>
      </c>
      <c r="B92" s="10" t="s">
        <v>288</v>
      </c>
      <c r="C92" s="10" t="s">
        <v>159</v>
      </c>
      <c r="D92" s="10" t="s">
        <v>160</v>
      </c>
      <c r="F92" s="10" t="s">
        <v>23</v>
      </c>
      <c r="G92" s="11">
        <v>94</v>
      </c>
      <c r="H92" s="11">
        <v>93</v>
      </c>
      <c r="I92" s="12">
        <v>2500000</v>
      </c>
      <c r="J92" s="12">
        <v>3163274</v>
      </c>
      <c r="K92" s="13">
        <v>52800439</v>
      </c>
      <c r="L92" s="14">
        <v>10075000</v>
      </c>
      <c r="M92" s="15">
        <f t="shared" si="5"/>
        <v>0.19081280744654414</v>
      </c>
      <c r="N92" s="14">
        <v>15000000</v>
      </c>
      <c r="O92" s="15">
        <f>N92/$K92</f>
        <v>0.28408854706681513</v>
      </c>
      <c r="P92" s="10">
        <v>0</v>
      </c>
      <c r="Q92" s="15">
        <f>P92/$K92</f>
        <v>0</v>
      </c>
      <c r="R92" s="14">
        <v>3145100</v>
      </c>
      <c r="S92" s="15">
        <f>R92/$K92</f>
        <v>5.9565792625322682E-2</v>
      </c>
      <c r="T92" s="16">
        <v>0.88199000000000005</v>
      </c>
      <c r="U92" s="16">
        <v>0.8</v>
      </c>
      <c r="V92" s="14">
        <v>24580339</v>
      </c>
      <c r="W92" s="15">
        <f>V92/$K92</f>
        <v>0.46553285286131807</v>
      </c>
    </row>
    <row r="93" spans="1:23" ht="15" customHeight="1" x14ac:dyDescent="0.25">
      <c r="A93" s="9" t="s">
        <v>289</v>
      </c>
      <c r="B93" s="10" t="s">
        <v>290</v>
      </c>
      <c r="C93" s="10" t="s">
        <v>26</v>
      </c>
      <c r="D93" s="10" t="s">
        <v>26</v>
      </c>
      <c r="F93" s="10" t="s">
        <v>23</v>
      </c>
      <c r="G93" s="11">
        <v>43</v>
      </c>
      <c r="H93" s="11">
        <v>42</v>
      </c>
      <c r="I93" s="12">
        <v>1684791</v>
      </c>
      <c r="J93" s="12">
        <v>0</v>
      </c>
      <c r="K93" s="13">
        <v>28980065</v>
      </c>
      <c r="L93" s="14">
        <v>3200000</v>
      </c>
      <c r="M93" s="15">
        <f t="shared" si="5"/>
        <v>0.1104207323206487</v>
      </c>
      <c r="N93" s="14">
        <v>10450000</v>
      </c>
      <c r="O93" s="15">
        <f>N93/$K93</f>
        <v>0.3605927039846184</v>
      </c>
      <c r="P93" s="10">
        <v>0</v>
      </c>
      <c r="Q93" s="15">
        <f>P93/$K93</f>
        <v>0</v>
      </c>
      <c r="R93" s="14">
        <v>0</v>
      </c>
      <c r="S93" s="15">
        <f>R93/$K93</f>
        <v>0</v>
      </c>
      <c r="T93" s="16">
        <v>0.90991</v>
      </c>
      <c r="U93" s="16">
        <v>0</v>
      </c>
      <c r="V93" s="14">
        <v>15330065</v>
      </c>
      <c r="W93" s="15">
        <f>V93/$K93</f>
        <v>0.52898656369473296</v>
      </c>
    </row>
    <row r="94" spans="1:23" ht="15" customHeight="1" x14ac:dyDescent="0.25">
      <c r="A94" s="9" t="s">
        <v>291</v>
      </c>
      <c r="B94" s="10" t="s">
        <v>292</v>
      </c>
      <c r="C94" s="10" t="s">
        <v>293</v>
      </c>
      <c r="D94" s="10" t="s">
        <v>164</v>
      </c>
      <c r="F94" s="10" t="s">
        <v>23</v>
      </c>
      <c r="G94" s="11">
        <v>24</v>
      </c>
      <c r="H94" s="11">
        <v>23</v>
      </c>
      <c r="I94" s="12">
        <v>1456341</v>
      </c>
      <c r="J94" s="12">
        <v>0</v>
      </c>
      <c r="K94" s="13">
        <v>18050858</v>
      </c>
      <c r="L94" s="14">
        <v>826981</v>
      </c>
      <c r="M94" s="15">
        <f t="shared" si="5"/>
        <v>4.5813944134954696E-2</v>
      </c>
      <c r="N94" s="14">
        <v>2320000</v>
      </c>
      <c r="O94" s="15">
        <f>N94/$K94</f>
        <v>0.12852574653238089</v>
      </c>
      <c r="P94" s="10">
        <v>0</v>
      </c>
      <c r="Q94" s="15">
        <f>P94/$K94</f>
        <v>0</v>
      </c>
      <c r="R94" s="14">
        <v>1943738</v>
      </c>
      <c r="S94" s="15">
        <f>R94/$K94</f>
        <v>0.10768119720403319</v>
      </c>
      <c r="T94" s="16">
        <v>0.88990999999999998</v>
      </c>
      <c r="U94" s="16">
        <v>0</v>
      </c>
      <c r="V94" s="14">
        <v>12960139</v>
      </c>
      <c r="W94" s="15">
        <f>V94/$K94</f>
        <v>0.71797911212863119</v>
      </c>
    </row>
    <row r="95" spans="1:23" x14ac:dyDescent="0.25">
      <c r="A95" s="9" t="s">
        <v>294</v>
      </c>
      <c r="B95" s="10" t="s">
        <v>295</v>
      </c>
      <c r="C95" s="10" t="s">
        <v>211</v>
      </c>
      <c r="D95" s="10" t="s">
        <v>164</v>
      </c>
      <c r="F95" s="10" t="s">
        <v>23</v>
      </c>
      <c r="G95" s="11">
        <v>94</v>
      </c>
      <c r="H95" s="11">
        <v>93</v>
      </c>
      <c r="I95" s="12">
        <v>4007771</v>
      </c>
      <c r="J95" s="12">
        <v>0</v>
      </c>
      <c r="K95" s="13">
        <v>43909327</v>
      </c>
      <c r="L95" s="14">
        <v>5974000</v>
      </c>
      <c r="M95" s="15">
        <f t="shared" si="5"/>
        <v>0.13605309869586477</v>
      </c>
      <c r="N95" s="14">
        <v>0</v>
      </c>
      <c r="O95" s="15">
        <f>N95/$K95</f>
        <v>0</v>
      </c>
      <c r="P95" s="10">
        <v>0</v>
      </c>
      <c r="Q95" s="15">
        <f>P95/$K95</f>
        <v>0</v>
      </c>
      <c r="R95" s="14">
        <v>0</v>
      </c>
      <c r="S95" s="15">
        <f>R95/$K95</f>
        <v>0</v>
      </c>
      <c r="T95" s="16">
        <v>0.94654000000000005</v>
      </c>
      <c r="U95" s="16">
        <v>0</v>
      </c>
      <c r="V95" s="14">
        <v>37935327</v>
      </c>
      <c r="W95" s="15">
        <f>V95/$K95</f>
        <v>0.86394690130413521</v>
      </c>
    </row>
    <row r="96" spans="1:23" ht="15" customHeight="1" x14ac:dyDescent="0.25">
      <c r="A96" s="9" t="s">
        <v>296</v>
      </c>
      <c r="B96" s="10" t="s">
        <v>297</v>
      </c>
      <c r="C96" s="10" t="s">
        <v>252</v>
      </c>
      <c r="D96" s="10" t="s">
        <v>88</v>
      </c>
      <c r="F96" s="10" t="s">
        <v>23</v>
      </c>
      <c r="G96" s="11">
        <v>100</v>
      </c>
      <c r="H96" s="11">
        <v>99</v>
      </c>
      <c r="I96" s="12">
        <v>1600710</v>
      </c>
      <c r="J96" s="12">
        <v>0</v>
      </c>
      <c r="K96" s="13">
        <v>42164671</v>
      </c>
      <c r="L96" s="14">
        <v>9012761</v>
      </c>
      <c r="M96" s="15">
        <f t="shared" si="5"/>
        <v>0.21375148403268698</v>
      </c>
      <c r="N96" s="14">
        <v>18364174</v>
      </c>
      <c r="O96" s="15">
        <f>N96/$K96</f>
        <v>0.43553462091522072</v>
      </c>
      <c r="P96" s="10">
        <v>0</v>
      </c>
      <c r="Q96" s="15">
        <f>P96/$K96</f>
        <v>0</v>
      </c>
      <c r="R96" s="14">
        <v>50000</v>
      </c>
      <c r="S96" s="15">
        <f>R96/$K96</f>
        <v>1.1858268738774221E-3</v>
      </c>
      <c r="T96" s="16">
        <v>0.92069999999999996</v>
      </c>
      <c r="U96" s="16">
        <v>0</v>
      </c>
      <c r="V96" s="14">
        <v>14737736</v>
      </c>
      <c r="W96" s="15">
        <f>V96/$K96</f>
        <v>0.34952806817821491</v>
      </c>
    </row>
    <row r="97" spans="1:23" ht="15" customHeight="1" x14ac:dyDescent="0.25">
      <c r="A97" s="9" t="s">
        <v>298</v>
      </c>
      <c r="B97" s="10" t="s">
        <v>299</v>
      </c>
      <c r="C97" s="10" t="s">
        <v>137</v>
      </c>
      <c r="D97" s="10" t="s">
        <v>138</v>
      </c>
      <c r="F97" s="10" t="s">
        <v>23</v>
      </c>
      <c r="G97" s="11">
        <v>156</v>
      </c>
      <c r="H97" s="11">
        <v>155</v>
      </c>
      <c r="I97" s="12">
        <v>5000000</v>
      </c>
      <c r="J97" s="12">
        <v>0</v>
      </c>
      <c r="K97" s="13">
        <v>49995700</v>
      </c>
      <c r="L97" s="14">
        <v>7000000</v>
      </c>
      <c r="M97" s="15">
        <f t="shared" si="5"/>
        <v>0.14001204103552906</v>
      </c>
      <c r="N97" s="14">
        <v>0</v>
      </c>
      <c r="O97" s="15">
        <f>N97/$K97</f>
        <v>0</v>
      </c>
      <c r="P97" s="10">
        <v>0</v>
      </c>
      <c r="Q97" s="15">
        <f>P97/$K97</f>
        <v>0</v>
      </c>
      <c r="R97" s="14">
        <v>0</v>
      </c>
      <c r="S97" s="15">
        <f>R97/$K97</f>
        <v>0</v>
      </c>
      <c r="T97" s="16">
        <v>0.85990999999999995</v>
      </c>
      <c r="U97" s="16">
        <v>0</v>
      </c>
      <c r="V97" s="14">
        <v>42995700</v>
      </c>
      <c r="W97" s="15">
        <f>V97/$K97</f>
        <v>0.859987958964471</v>
      </c>
    </row>
    <row r="98" spans="1:23" ht="15" customHeight="1" x14ac:dyDescent="0.25">
      <c r="A98" s="9" t="s">
        <v>300</v>
      </c>
      <c r="B98" s="10" t="s">
        <v>301</v>
      </c>
      <c r="C98" s="10" t="s">
        <v>302</v>
      </c>
      <c r="D98" s="10" t="s">
        <v>303</v>
      </c>
      <c r="F98" s="10" t="s">
        <v>23</v>
      </c>
      <c r="G98" s="11">
        <v>108</v>
      </c>
      <c r="H98" s="11">
        <v>107</v>
      </c>
      <c r="I98" s="12">
        <v>3025000</v>
      </c>
      <c r="J98" s="12">
        <v>0</v>
      </c>
      <c r="K98" s="13">
        <v>33064138</v>
      </c>
      <c r="L98" s="14">
        <v>4800000</v>
      </c>
      <c r="M98" s="15">
        <f t="shared" si="5"/>
        <v>0.14517239191295414</v>
      </c>
      <c r="N98" s="14">
        <v>1921739</v>
      </c>
      <c r="O98" s="15">
        <f>N98/$K98</f>
        <v>5.8121551513001787E-2</v>
      </c>
      <c r="P98" s="10">
        <v>0</v>
      </c>
      <c r="Q98" s="15">
        <f>P98/$K98</f>
        <v>0</v>
      </c>
      <c r="R98" s="14">
        <v>330000</v>
      </c>
      <c r="S98" s="15">
        <f>R98/$K98</f>
        <v>9.980601944015597E-3</v>
      </c>
      <c r="T98" s="16">
        <v>0.85990999999999995</v>
      </c>
      <c r="U98" s="16">
        <v>0</v>
      </c>
      <c r="V98" s="14">
        <v>26012399</v>
      </c>
      <c r="W98" s="15">
        <f>V98/$K98</f>
        <v>0.78672545463002841</v>
      </c>
    </row>
    <row r="99" spans="1:23" ht="15" customHeight="1" x14ac:dyDescent="0.25">
      <c r="A99" s="9" t="s">
        <v>304</v>
      </c>
      <c r="B99" s="10" t="s">
        <v>305</v>
      </c>
      <c r="C99" s="10" t="s">
        <v>306</v>
      </c>
      <c r="D99" s="10" t="s">
        <v>138</v>
      </c>
      <c r="E99" s="10" t="s">
        <v>328</v>
      </c>
      <c r="F99" s="10" t="s">
        <v>23</v>
      </c>
      <c r="G99" s="11">
        <v>36</v>
      </c>
      <c r="H99" s="11">
        <v>35</v>
      </c>
      <c r="I99" s="12">
        <v>1649402</v>
      </c>
      <c r="J99" s="12">
        <v>0</v>
      </c>
      <c r="K99" s="13">
        <v>15383439</v>
      </c>
      <c r="L99" s="14">
        <v>1200000</v>
      </c>
      <c r="M99" s="15">
        <f t="shared" si="5"/>
        <v>7.800596472609278E-2</v>
      </c>
      <c r="N99" s="14">
        <v>0</v>
      </c>
      <c r="O99" s="15">
        <f>N99/$K99</f>
        <v>0</v>
      </c>
      <c r="P99" s="10">
        <v>0</v>
      </c>
      <c r="Q99" s="15">
        <f>P99/$K99</f>
        <v>0</v>
      </c>
      <c r="R99" s="14">
        <v>0</v>
      </c>
      <c r="S99" s="15">
        <f>R99/$K99</f>
        <v>0</v>
      </c>
      <c r="T99" s="16">
        <v>0.85911000000000004</v>
      </c>
      <c r="U99" s="16">
        <v>0</v>
      </c>
      <c r="V99" s="14">
        <v>14183439</v>
      </c>
      <c r="W99" s="15">
        <f>V99/$K99</f>
        <v>0.92199403527390722</v>
      </c>
    </row>
    <row r="100" spans="1:23" ht="15" customHeight="1" x14ac:dyDescent="0.25">
      <c r="A100" s="9" t="s">
        <v>307</v>
      </c>
      <c r="B100" s="10" t="s">
        <v>308</v>
      </c>
      <c r="C100" s="10" t="s">
        <v>153</v>
      </c>
      <c r="D100" s="10" t="s">
        <v>138</v>
      </c>
      <c r="F100" s="10" t="s">
        <v>23</v>
      </c>
      <c r="G100" s="11">
        <v>36</v>
      </c>
      <c r="H100" s="11">
        <v>35</v>
      </c>
      <c r="I100" s="12">
        <v>1342432</v>
      </c>
      <c r="J100" s="12">
        <v>0</v>
      </c>
      <c r="K100" s="13">
        <v>12323761</v>
      </c>
      <c r="L100" s="14">
        <v>780000</v>
      </c>
      <c r="M100" s="15">
        <f t="shared" si="5"/>
        <v>6.3292366672803857E-2</v>
      </c>
      <c r="N100" s="14">
        <v>0</v>
      </c>
      <c r="O100" s="15">
        <f>N100/$K100</f>
        <v>0</v>
      </c>
      <c r="P100" s="14">
        <v>0</v>
      </c>
      <c r="Q100" s="15">
        <f>P100/$K100</f>
        <v>0</v>
      </c>
      <c r="R100" s="14">
        <v>0</v>
      </c>
      <c r="S100" s="15">
        <f>R100/$K100</f>
        <v>0</v>
      </c>
      <c r="T100" s="16">
        <v>0.85990999999999995</v>
      </c>
      <c r="U100" s="16">
        <v>0</v>
      </c>
      <c r="V100" s="14">
        <v>11543761</v>
      </c>
      <c r="W100" s="15">
        <f>V100/$K100</f>
        <v>0.93670763332719609</v>
      </c>
    </row>
    <row r="101" spans="1:23" ht="15" customHeight="1" x14ac:dyDescent="0.25">
      <c r="A101" s="9" t="s">
        <v>309</v>
      </c>
      <c r="B101" s="10" t="s">
        <v>310</v>
      </c>
      <c r="C101" s="10" t="s">
        <v>153</v>
      </c>
      <c r="D101" s="10" t="s">
        <v>138</v>
      </c>
      <c r="F101" s="10" t="s">
        <v>23</v>
      </c>
      <c r="G101" s="11">
        <v>72</v>
      </c>
      <c r="H101" s="11">
        <v>71</v>
      </c>
      <c r="I101" s="12">
        <v>2863653</v>
      </c>
      <c r="J101" s="12">
        <v>0</v>
      </c>
      <c r="K101" s="13">
        <v>27924953</v>
      </c>
      <c r="L101" s="14">
        <v>3300000</v>
      </c>
      <c r="M101" s="15">
        <f t="shared" si="5"/>
        <v>0.11817387839471027</v>
      </c>
      <c r="N101" s="14">
        <v>0</v>
      </c>
      <c r="O101" s="15">
        <f>N101/$K101</f>
        <v>0</v>
      </c>
      <c r="P101" s="14">
        <v>0</v>
      </c>
      <c r="Q101" s="15">
        <f>P101/$K101</f>
        <v>0</v>
      </c>
      <c r="R101" s="14">
        <v>0</v>
      </c>
      <c r="S101" s="15">
        <f>R101/$K101</f>
        <v>0</v>
      </c>
      <c r="T101" s="16">
        <v>0.85990999999999995</v>
      </c>
      <c r="U101" s="16">
        <v>0</v>
      </c>
      <c r="V101" s="14">
        <v>24624953</v>
      </c>
      <c r="W101" s="15">
        <f>V101/$K101</f>
        <v>0.88182612160528973</v>
      </c>
    </row>
    <row r="102" spans="1:23" ht="15" customHeight="1" x14ac:dyDescent="0.25">
      <c r="A102" s="9" t="s">
        <v>311</v>
      </c>
      <c r="B102" s="10" t="s">
        <v>312</v>
      </c>
      <c r="C102" s="10" t="s">
        <v>302</v>
      </c>
      <c r="D102" s="10" t="s">
        <v>303</v>
      </c>
      <c r="F102" s="10" t="s">
        <v>23</v>
      </c>
      <c r="G102" s="11">
        <v>41</v>
      </c>
      <c r="H102" s="11">
        <v>40</v>
      </c>
      <c r="I102" s="12">
        <v>1482789</v>
      </c>
      <c r="J102" s="12">
        <v>0</v>
      </c>
      <c r="K102" s="13">
        <v>17430542</v>
      </c>
      <c r="L102" s="14">
        <v>0</v>
      </c>
      <c r="M102" s="15">
        <f t="shared" si="5"/>
        <v>0</v>
      </c>
      <c r="N102" s="14">
        <v>4483940</v>
      </c>
      <c r="O102" s="15">
        <f>N102/$K102</f>
        <v>0.25724616021693414</v>
      </c>
      <c r="P102" s="14">
        <v>0</v>
      </c>
      <c r="Q102" s="15">
        <f>P102/$K102</f>
        <v>0</v>
      </c>
      <c r="R102" s="14">
        <v>195892</v>
      </c>
      <c r="S102" s="15">
        <f>R102/$K102</f>
        <v>1.1238434238017384E-2</v>
      </c>
      <c r="T102" s="16">
        <v>0.85990999999999995</v>
      </c>
      <c r="U102" s="16">
        <v>0</v>
      </c>
      <c r="V102" s="14">
        <v>12750710</v>
      </c>
      <c r="W102" s="15">
        <f>V102/$K102</f>
        <v>0.73151540554504846</v>
      </c>
    </row>
    <row r="103" spans="1:23" ht="15" customHeight="1" x14ac:dyDescent="0.25">
      <c r="A103" s="9" t="s">
        <v>313</v>
      </c>
      <c r="B103" s="10" t="s">
        <v>314</v>
      </c>
      <c r="C103" s="10" t="s">
        <v>315</v>
      </c>
      <c r="D103" s="10" t="s">
        <v>26</v>
      </c>
      <c r="F103" s="10" t="s">
        <v>23</v>
      </c>
      <c r="G103" s="11">
        <v>57</v>
      </c>
      <c r="H103" s="11">
        <v>56</v>
      </c>
      <c r="I103" s="12">
        <v>2036634</v>
      </c>
      <c r="J103" s="12">
        <v>0</v>
      </c>
      <c r="K103" s="13">
        <v>29618802</v>
      </c>
      <c r="L103" s="14">
        <v>0</v>
      </c>
      <c r="M103" s="15">
        <f t="shared" si="5"/>
        <v>0</v>
      </c>
      <c r="N103" s="14">
        <v>5750000</v>
      </c>
      <c r="O103" s="15">
        <f>N103/$K103</f>
        <v>0.19413344266928825</v>
      </c>
      <c r="P103" s="14">
        <v>4930000</v>
      </c>
      <c r="Q103" s="15">
        <f>P103/$K103</f>
        <v>0.16644832562775497</v>
      </c>
      <c r="R103" s="14">
        <v>0</v>
      </c>
      <c r="S103" s="15">
        <f>R103/$K103</f>
        <v>0</v>
      </c>
      <c r="T103" s="16">
        <v>0.92991000000000001</v>
      </c>
      <c r="U103" s="16">
        <v>0</v>
      </c>
      <c r="V103" s="14">
        <v>18938802</v>
      </c>
      <c r="W103" s="15">
        <f>V103/$K103</f>
        <v>0.63941823170295675</v>
      </c>
    </row>
    <row r="104" spans="1:23" ht="15" customHeight="1" x14ac:dyDescent="0.25">
      <c r="A104" s="9" t="s">
        <v>316</v>
      </c>
      <c r="B104" s="10" t="s">
        <v>317</v>
      </c>
      <c r="C104" s="10" t="s">
        <v>318</v>
      </c>
      <c r="D104" s="10" t="s">
        <v>164</v>
      </c>
      <c r="E104" s="10" t="s">
        <v>328</v>
      </c>
      <c r="F104" s="10" t="s">
        <v>23</v>
      </c>
      <c r="G104" s="11">
        <v>48</v>
      </c>
      <c r="H104" s="11">
        <v>47</v>
      </c>
      <c r="I104" s="12">
        <v>1807303</v>
      </c>
      <c r="J104" s="12">
        <v>0</v>
      </c>
      <c r="K104" s="13">
        <v>25341252</v>
      </c>
      <c r="L104" s="14">
        <v>7800000</v>
      </c>
      <c r="M104" s="15">
        <f t="shared" si="5"/>
        <v>0.30779852550300196</v>
      </c>
      <c r="N104" s="14">
        <v>1000000</v>
      </c>
      <c r="O104" s="15">
        <f>N104/$K104</f>
        <v>3.9461349423461793E-2</v>
      </c>
      <c r="P104" s="14">
        <v>0</v>
      </c>
      <c r="Q104" s="15">
        <f>P104/$K104</f>
        <v>0</v>
      </c>
      <c r="R104" s="14">
        <v>1000000</v>
      </c>
      <c r="S104" s="15">
        <f>R104/$K104</f>
        <v>3.9461349423461793E-2</v>
      </c>
      <c r="T104" s="16">
        <v>0.85880999999999996</v>
      </c>
      <c r="U104" s="16">
        <v>0</v>
      </c>
      <c r="V104" s="14">
        <v>15541252</v>
      </c>
      <c r="W104" s="15">
        <f>V104/$K104</f>
        <v>0.61327877565007438</v>
      </c>
    </row>
    <row r="105" spans="1:23" ht="15" customHeight="1" x14ac:dyDescent="0.25">
      <c r="F105" s="11"/>
      <c r="J105" s="10"/>
      <c r="L105" s="14"/>
      <c r="N105" s="14"/>
      <c r="P105" s="14"/>
      <c r="R105" s="14"/>
      <c r="V105" s="14"/>
    </row>
    <row r="106" spans="1:23" ht="15" customHeight="1" x14ac:dyDescent="0.25">
      <c r="F106" s="11"/>
      <c r="J106" s="10"/>
      <c r="L106" s="14"/>
      <c r="N106" s="14"/>
      <c r="P106" s="14"/>
      <c r="R106" s="14"/>
      <c r="V106" s="14"/>
      <c r="W106" s="15">
        <f>AVERAGE(W2:W104)</f>
        <v>0.64174457390292994</v>
      </c>
    </row>
    <row r="107" spans="1:23" ht="15" customHeight="1" x14ac:dyDescent="0.25">
      <c r="F107" s="11"/>
      <c r="J107" s="10"/>
      <c r="L107" s="14"/>
      <c r="N107" s="14"/>
      <c r="P107" s="14"/>
      <c r="R107" s="14"/>
      <c r="V107" s="14"/>
    </row>
    <row r="108" spans="1:23" ht="15" customHeight="1" x14ac:dyDescent="0.25">
      <c r="F108" s="11"/>
      <c r="J108" s="10"/>
      <c r="L108" s="14"/>
      <c r="N108" s="14"/>
      <c r="P108" s="14"/>
      <c r="R108" s="14"/>
      <c r="V108" s="14"/>
    </row>
    <row r="109" spans="1:23" ht="15" customHeight="1" x14ac:dyDescent="0.25">
      <c r="F109" s="11"/>
      <c r="J109" s="10"/>
      <c r="L109" s="14"/>
      <c r="N109" s="14"/>
      <c r="P109" s="14"/>
      <c r="R109" s="14"/>
      <c r="V109" s="14"/>
    </row>
    <row r="110" spans="1:23" ht="15" customHeight="1" x14ac:dyDescent="0.25">
      <c r="F110" s="11"/>
      <c r="J110" s="10"/>
      <c r="L110" s="14"/>
      <c r="N110" s="14"/>
      <c r="P110" s="14"/>
      <c r="R110" s="14"/>
      <c r="V110" s="14"/>
    </row>
    <row r="111" spans="1:23" ht="15" customHeight="1" x14ac:dyDescent="0.25">
      <c r="F111" s="11"/>
      <c r="J111" s="10"/>
      <c r="N111" s="14"/>
      <c r="P111" s="14"/>
      <c r="R111" s="14"/>
      <c r="V111" s="14"/>
    </row>
    <row r="112" spans="1:23" ht="15" customHeight="1" x14ac:dyDescent="0.25">
      <c r="F112" s="11"/>
      <c r="J112" s="10"/>
      <c r="N112" s="14"/>
      <c r="P112" s="14"/>
      <c r="R112" s="14"/>
      <c r="V112" s="14"/>
    </row>
    <row r="113" spans="6:22" ht="15" customHeight="1" x14ac:dyDescent="0.25">
      <c r="F113" s="11"/>
      <c r="J113" s="10"/>
      <c r="N113" s="14"/>
      <c r="R113" s="14"/>
      <c r="V113" s="14"/>
    </row>
    <row r="114" spans="6:22" ht="15" customHeight="1" x14ac:dyDescent="0.25">
      <c r="F114" s="11"/>
      <c r="J114" s="10"/>
      <c r="N114" s="14"/>
      <c r="R114" s="14"/>
      <c r="V114" s="14"/>
    </row>
    <row r="115" spans="6:22" ht="15" customHeight="1" x14ac:dyDescent="0.25">
      <c r="F115" s="11"/>
      <c r="J115" s="10"/>
      <c r="N115" s="15"/>
      <c r="R115" s="14"/>
      <c r="V115" s="14"/>
    </row>
    <row r="116" spans="6:22" ht="15" customHeight="1" x14ac:dyDescent="0.25">
      <c r="F116" s="11"/>
      <c r="J116" s="10"/>
      <c r="N116" s="15"/>
      <c r="R116" s="14"/>
      <c r="V116" s="14"/>
    </row>
    <row r="117" spans="6:22" ht="15" customHeight="1" x14ac:dyDescent="0.25">
      <c r="F117" s="11"/>
      <c r="J117" s="10"/>
      <c r="N117" s="15"/>
      <c r="R117" s="14"/>
      <c r="V117" s="14"/>
    </row>
    <row r="118" spans="6:22" ht="15" customHeight="1" x14ac:dyDescent="0.25">
      <c r="F118" s="11"/>
      <c r="J118" s="10"/>
      <c r="N118" s="15"/>
      <c r="R118" s="14"/>
      <c r="V118" s="14"/>
    </row>
    <row r="119" spans="6:22" ht="15" customHeight="1" x14ac:dyDescent="0.25">
      <c r="F119" s="11"/>
      <c r="J119" s="10"/>
      <c r="N119" s="15"/>
      <c r="R119" s="14"/>
    </row>
    <row r="120" spans="6:22" ht="15" customHeight="1" x14ac:dyDescent="0.25">
      <c r="F120" s="11"/>
      <c r="J120" s="10"/>
      <c r="N120" s="15"/>
      <c r="R120" s="14"/>
    </row>
    <row r="121" spans="6:22" ht="15" customHeight="1" x14ac:dyDescent="0.25">
      <c r="F121" s="11"/>
      <c r="J121" s="10"/>
      <c r="N121" s="15"/>
      <c r="R121" s="14"/>
    </row>
    <row r="122" spans="6:22" ht="15" customHeight="1" x14ac:dyDescent="0.25">
      <c r="F122" s="11"/>
      <c r="J122" s="10"/>
      <c r="N122" s="15"/>
      <c r="R122" s="14"/>
    </row>
    <row r="123" spans="6:22" ht="15" customHeight="1" x14ac:dyDescent="0.25">
      <c r="F123" s="11"/>
      <c r="J123" s="10"/>
      <c r="N123" s="15"/>
      <c r="R123" s="14"/>
    </row>
    <row r="124" spans="6:22" ht="15" customHeight="1" x14ac:dyDescent="0.25">
      <c r="F124" s="11"/>
      <c r="J124" s="10"/>
      <c r="N124" s="15"/>
      <c r="R124" s="14"/>
    </row>
    <row r="125" spans="6:22" ht="15" customHeight="1" x14ac:dyDescent="0.25">
      <c r="F125" s="11"/>
      <c r="J125" s="10"/>
      <c r="N125" s="15"/>
      <c r="R125" s="14"/>
    </row>
    <row r="126" spans="6:22" ht="15" customHeight="1" x14ac:dyDescent="0.25">
      <c r="F126" s="11"/>
      <c r="J126" s="10"/>
      <c r="N126" s="15"/>
      <c r="R126" s="14"/>
    </row>
    <row r="127" spans="6:22" ht="15" customHeight="1" x14ac:dyDescent="0.25">
      <c r="F127" s="11"/>
      <c r="J127" s="10"/>
      <c r="N127" s="15"/>
      <c r="R127" s="14"/>
    </row>
    <row r="128" spans="6:22" ht="15" customHeight="1" x14ac:dyDescent="0.25">
      <c r="F128" s="11"/>
      <c r="J128" s="10"/>
      <c r="N128" s="15"/>
      <c r="R128" s="14"/>
    </row>
    <row r="129" spans="6:18" ht="15" customHeight="1" x14ac:dyDescent="0.25">
      <c r="F129" s="11"/>
      <c r="J129" s="10"/>
      <c r="N129" s="15"/>
      <c r="R129" s="14"/>
    </row>
    <row r="130" spans="6:18" ht="15" customHeight="1" x14ac:dyDescent="0.25">
      <c r="F130" s="11"/>
      <c r="J130" s="10"/>
      <c r="N130" s="15"/>
      <c r="R130" s="14"/>
    </row>
    <row r="131" spans="6:18" ht="15" customHeight="1" x14ac:dyDescent="0.25">
      <c r="F131" s="11"/>
      <c r="J131" s="10"/>
      <c r="N131" s="15"/>
      <c r="R131" s="14"/>
    </row>
    <row r="132" spans="6:18" ht="15" customHeight="1" x14ac:dyDescent="0.25">
      <c r="F132" s="11"/>
      <c r="J132" s="10"/>
      <c r="N132" s="15"/>
      <c r="R132" s="14"/>
    </row>
    <row r="133" spans="6:18" ht="15" customHeight="1" x14ac:dyDescent="0.25">
      <c r="F133" s="11"/>
      <c r="J133" s="10"/>
      <c r="N133" s="15"/>
      <c r="R133" s="14"/>
    </row>
    <row r="134" spans="6:18" ht="15" customHeight="1" x14ac:dyDescent="0.25">
      <c r="F134" s="11"/>
      <c r="J134" s="10"/>
      <c r="N134" s="15"/>
      <c r="R134" s="14"/>
    </row>
    <row r="135" spans="6:18" ht="15" customHeight="1" x14ac:dyDescent="0.25">
      <c r="F135" s="11"/>
      <c r="J135" s="10"/>
      <c r="N135" s="15"/>
      <c r="R135" s="14"/>
    </row>
    <row r="136" spans="6:18" ht="15" customHeight="1" x14ac:dyDescent="0.25">
      <c r="F136" s="11"/>
      <c r="J136" s="10"/>
      <c r="N136" s="15"/>
      <c r="R136" s="14"/>
    </row>
    <row r="137" spans="6:18" ht="15" customHeight="1" x14ac:dyDescent="0.25">
      <c r="F137" s="11"/>
      <c r="J137" s="10"/>
      <c r="N137" s="15"/>
      <c r="R137" s="14"/>
    </row>
    <row r="138" spans="6:18" ht="15" customHeight="1" x14ac:dyDescent="0.25">
      <c r="F138" s="11"/>
      <c r="J138" s="10"/>
      <c r="N138" s="15"/>
      <c r="R138" s="14"/>
    </row>
    <row r="139" spans="6:18" ht="15" customHeight="1" x14ac:dyDescent="0.25">
      <c r="F139" s="11"/>
      <c r="J139" s="10"/>
      <c r="N139" s="15"/>
      <c r="R139" s="14"/>
    </row>
    <row r="140" spans="6:18" ht="15" customHeight="1" x14ac:dyDescent="0.25">
      <c r="F140" s="11"/>
      <c r="J140" s="10"/>
      <c r="N140" s="15"/>
      <c r="R140" s="14"/>
    </row>
    <row r="141" spans="6:18" ht="15" customHeight="1" x14ac:dyDescent="0.25">
      <c r="F141" s="11"/>
      <c r="J141" s="10"/>
      <c r="N141" s="15"/>
      <c r="R141" s="14"/>
    </row>
    <row r="142" spans="6:18" ht="15" customHeight="1" x14ac:dyDescent="0.25">
      <c r="F142" s="11"/>
      <c r="J142" s="10"/>
      <c r="N142" s="15"/>
      <c r="R142" s="14"/>
    </row>
    <row r="143" spans="6:18" ht="15" customHeight="1" x14ac:dyDescent="0.25">
      <c r="F143" s="11"/>
      <c r="J143" s="10"/>
      <c r="N143" s="15"/>
      <c r="R143" s="14"/>
    </row>
    <row r="144" spans="6:18" ht="15" customHeight="1" x14ac:dyDescent="0.25">
      <c r="F144" s="11"/>
      <c r="J144" s="10"/>
      <c r="N144" s="15"/>
      <c r="R144" s="14"/>
    </row>
    <row r="145" spans="6:18" ht="15" customHeight="1" x14ac:dyDescent="0.25">
      <c r="F145" s="11"/>
      <c r="J145" s="10"/>
      <c r="N145" s="15"/>
      <c r="R145" s="14"/>
    </row>
    <row r="146" spans="6:18" ht="15" customHeight="1" x14ac:dyDescent="0.25">
      <c r="F146" s="11"/>
      <c r="J146" s="10"/>
      <c r="N146" s="15"/>
      <c r="R146" s="14"/>
    </row>
    <row r="147" spans="6:18" ht="15" customHeight="1" x14ac:dyDescent="0.25">
      <c r="F147" s="11"/>
      <c r="J147" s="10"/>
      <c r="N147" s="15"/>
      <c r="R147" s="14"/>
    </row>
    <row r="148" spans="6:18" ht="15" customHeight="1" x14ac:dyDescent="0.25">
      <c r="F148" s="11"/>
      <c r="J148" s="10"/>
      <c r="N148" s="15"/>
      <c r="R148" s="14"/>
    </row>
    <row r="149" spans="6:18" ht="15" customHeight="1" x14ac:dyDescent="0.25">
      <c r="F149" s="11"/>
      <c r="J149" s="10"/>
      <c r="N149" s="15"/>
      <c r="R149" s="14"/>
    </row>
    <row r="150" spans="6:18" ht="15" customHeight="1" x14ac:dyDescent="0.25">
      <c r="F150" s="11"/>
      <c r="J150" s="10"/>
      <c r="N150" s="15"/>
      <c r="R150" s="14"/>
    </row>
    <row r="151" spans="6:18" ht="15" customHeight="1" x14ac:dyDescent="0.25">
      <c r="F151" s="11"/>
      <c r="J151" s="10"/>
      <c r="N151" s="15"/>
      <c r="R151" s="14"/>
    </row>
    <row r="152" spans="6:18" ht="15" customHeight="1" x14ac:dyDescent="0.25">
      <c r="F152" s="11"/>
      <c r="J152" s="10"/>
      <c r="N152" s="15"/>
      <c r="R152" s="14"/>
    </row>
    <row r="153" spans="6:18" ht="15" customHeight="1" x14ac:dyDescent="0.25">
      <c r="F153" s="11"/>
      <c r="J153" s="10"/>
      <c r="N153" s="15"/>
      <c r="R153" s="14"/>
    </row>
    <row r="154" spans="6:18" ht="15" customHeight="1" x14ac:dyDescent="0.25">
      <c r="F154" s="11"/>
      <c r="J154" s="10"/>
      <c r="N154" s="15"/>
      <c r="R154" s="14"/>
    </row>
    <row r="155" spans="6:18" ht="15" customHeight="1" x14ac:dyDescent="0.25">
      <c r="F155" s="11"/>
      <c r="J155" s="10"/>
      <c r="N155" s="15"/>
      <c r="R155" s="14"/>
    </row>
    <row r="156" spans="6:18" ht="15" customHeight="1" x14ac:dyDescent="0.25">
      <c r="F156" s="11"/>
      <c r="J156" s="10"/>
      <c r="N156" s="15"/>
      <c r="R156" s="14"/>
    </row>
    <row r="157" spans="6:18" ht="15" customHeight="1" x14ac:dyDescent="0.25">
      <c r="F157" s="11"/>
      <c r="J157" s="10"/>
      <c r="N157" s="15"/>
      <c r="R157" s="14"/>
    </row>
    <row r="158" spans="6:18" ht="15" customHeight="1" x14ac:dyDescent="0.25">
      <c r="F158" s="11"/>
      <c r="J158" s="10"/>
      <c r="N158" s="15"/>
      <c r="R158" s="14"/>
    </row>
    <row r="159" spans="6:18" ht="15" customHeight="1" x14ac:dyDescent="0.25">
      <c r="F159" s="11"/>
      <c r="J159" s="10"/>
      <c r="N159" s="15"/>
      <c r="R159" s="14"/>
    </row>
    <row r="160" spans="6:18" ht="15" customHeight="1" x14ac:dyDescent="0.25">
      <c r="F160" s="11"/>
      <c r="J160" s="10"/>
      <c r="N160" s="15"/>
      <c r="R160" s="14"/>
    </row>
    <row r="161" spans="6:18" ht="15" customHeight="1" x14ac:dyDescent="0.25">
      <c r="F161" s="11"/>
      <c r="J161" s="10"/>
      <c r="N161" s="15"/>
      <c r="R161" s="14"/>
    </row>
    <row r="162" spans="6:18" ht="15" customHeight="1" x14ac:dyDescent="0.25">
      <c r="F162" s="11"/>
      <c r="J162" s="10"/>
      <c r="N162" s="15"/>
      <c r="R162" s="14"/>
    </row>
    <row r="163" spans="6:18" ht="15" customHeight="1" x14ac:dyDescent="0.25">
      <c r="F163" s="11"/>
      <c r="J163" s="10"/>
      <c r="N163" s="15"/>
      <c r="R163" s="14"/>
    </row>
    <row r="164" spans="6:18" ht="15" customHeight="1" x14ac:dyDescent="0.25">
      <c r="F164" s="11"/>
      <c r="J164" s="10"/>
      <c r="N164" s="15"/>
      <c r="R164" s="14"/>
    </row>
    <row r="165" spans="6:18" ht="15" customHeight="1" x14ac:dyDescent="0.25">
      <c r="F165" s="11"/>
      <c r="J165" s="10"/>
      <c r="N165" s="15"/>
      <c r="R165" s="14"/>
    </row>
    <row r="166" spans="6:18" ht="15" customHeight="1" x14ac:dyDescent="0.25">
      <c r="F166" s="11"/>
      <c r="J166" s="10"/>
      <c r="N166" s="15"/>
      <c r="R166" s="14"/>
    </row>
    <row r="167" spans="6:18" ht="15" customHeight="1" x14ac:dyDescent="0.25">
      <c r="F167" s="11"/>
      <c r="J167" s="10"/>
      <c r="N167" s="15"/>
      <c r="R167" s="14"/>
    </row>
    <row r="168" spans="6:18" ht="15" customHeight="1" x14ac:dyDescent="0.25">
      <c r="F168" s="11"/>
      <c r="J168" s="10"/>
      <c r="N168" s="15"/>
      <c r="R168" s="14"/>
    </row>
    <row r="169" spans="6:18" ht="15" customHeight="1" x14ac:dyDescent="0.25">
      <c r="F169" s="11"/>
      <c r="J169" s="10"/>
      <c r="N169" s="15"/>
      <c r="R169" s="14"/>
    </row>
    <row r="170" spans="6:18" ht="15" customHeight="1" x14ac:dyDescent="0.25">
      <c r="F170" s="11"/>
      <c r="J170" s="10"/>
      <c r="N170" s="15"/>
      <c r="R170" s="14"/>
    </row>
    <row r="171" spans="6:18" ht="15" customHeight="1" x14ac:dyDescent="0.25">
      <c r="F171" s="11"/>
      <c r="J171" s="10"/>
      <c r="N171" s="15"/>
      <c r="R171" s="14"/>
    </row>
    <row r="172" spans="6:18" ht="15" customHeight="1" x14ac:dyDescent="0.25">
      <c r="F172" s="11"/>
      <c r="J172" s="10"/>
      <c r="N172" s="15"/>
      <c r="R172" s="14"/>
    </row>
    <row r="173" spans="6:18" ht="15" customHeight="1" x14ac:dyDescent="0.25">
      <c r="F173" s="11"/>
      <c r="J173" s="10"/>
      <c r="N173" s="15"/>
      <c r="R173" s="14"/>
    </row>
    <row r="174" spans="6:18" ht="15" customHeight="1" x14ac:dyDescent="0.25">
      <c r="F174" s="11"/>
      <c r="J174" s="10"/>
      <c r="N174" s="15"/>
    </row>
    <row r="175" spans="6:18" ht="15" customHeight="1" x14ac:dyDescent="0.25">
      <c r="F175" s="11"/>
      <c r="J175" s="10"/>
      <c r="N175" s="15"/>
    </row>
    <row r="176" spans="6:18" ht="15" customHeight="1" x14ac:dyDescent="0.25">
      <c r="F176" s="11"/>
      <c r="J176" s="10"/>
      <c r="N176" s="15"/>
    </row>
    <row r="177" spans="5:14" ht="15" customHeight="1" x14ac:dyDescent="0.25">
      <c r="F177" s="11"/>
      <c r="J177" s="10"/>
      <c r="N177" s="15"/>
    </row>
    <row r="178" spans="5:14" ht="15" customHeight="1" x14ac:dyDescent="0.25">
      <c r="F178" s="11"/>
      <c r="J178" s="10"/>
      <c r="N178" s="15"/>
    </row>
    <row r="179" spans="5:14" ht="15" customHeight="1" x14ac:dyDescent="0.25">
      <c r="F179" s="11"/>
      <c r="J179" s="10"/>
      <c r="N179" s="15"/>
    </row>
    <row r="180" spans="5:14" ht="15" customHeight="1" x14ac:dyDescent="0.25">
      <c r="E180" s="9"/>
      <c r="F180" s="11"/>
      <c r="J180" s="10"/>
      <c r="N180" s="15"/>
    </row>
    <row r="181" spans="5:14" ht="15" customHeight="1" x14ac:dyDescent="0.25">
      <c r="F181" s="11"/>
      <c r="J181" s="10"/>
      <c r="N181" s="15"/>
    </row>
    <row r="182" spans="5:14" ht="15" customHeight="1" x14ac:dyDescent="0.25">
      <c r="F182" s="11"/>
      <c r="J182" s="10"/>
      <c r="N182" s="15"/>
    </row>
    <row r="183" spans="5:14" ht="15" customHeight="1" x14ac:dyDescent="0.25">
      <c r="F183" s="11"/>
      <c r="J183" s="10"/>
      <c r="N183" s="15"/>
    </row>
    <row r="184" spans="5:14" ht="15" customHeight="1" x14ac:dyDescent="0.25">
      <c r="F184" s="11"/>
      <c r="J184" s="10"/>
      <c r="N184" s="15"/>
    </row>
    <row r="185" spans="5:14" ht="15" customHeight="1" x14ac:dyDescent="0.25">
      <c r="F185" s="11"/>
      <c r="J185" s="10"/>
      <c r="N185" s="15"/>
    </row>
    <row r="186" spans="5:14" ht="15" customHeight="1" x14ac:dyDescent="0.25">
      <c r="F186" s="11"/>
      <c r="J186" s="10"/>
      <c r="N186" s="15"/>
    </row>
    <row r="187" spans="5:14" ht="15" customHeight="1" x14ac:dyDescent="0.25">
      <c r="F187" s="11"/>
      <c r="J187" s="10"/>
      <c r="N187" s="15"/>
    </row>
    <row r="188" spans="5:14" ht="15" customHeight="1" x14ac:dyDescent="0.25">
      <c r="F188" s="11"/>
      <c r="J188" s="10"/>
      <c r="N188" s="15"/>
    </row>
    <row r="189" spans="5:14" ht="15" customHeight="1" x14ac:dyDescent="0.25">
      <c r="F189" s="11"/>
      <c r="J189" s="10"/>
      <c r="N189" s="15"/>
    </row>
    <row r="190" spans="5:14" ht="15" customHeight="1" x14ac:dyDescent="0.25">
      <c r="F190" s="11"/>
      <c r="J190" s="10"/>
      <c r="N190" s="15"/>
    </row>
    <row r="191" spans="5:14" ht="15" customHeight="1" x14ac:dyDescent="0.25">
      <c r="F191" s="11"/>
      <c r="J191" s="10"/>
      <c r="N191" s="15"/>
    </row>
    <row r="192" spans="5:14" ht="15" customHeight="1" x14ac:dyDescent="0.25">
      <c r="F192" s="11"/>
      <c r="J192" s="10"/>
      <c r="N192" s="15"/>
    </row>
    <row r="193" spans="6:14" ht="15" customHeight="1" x14ac:dyDescent="0.25">
      <c r="F193" s="11"/>
      <c r="J193" s="10"/>
      <c r="N193" s="15"/>
    </row>
    <row r="194" spans="6:14" ht="15" customHeight="1" x14ac:dyDescent="0.25">
      <c r="F194" s="11"/>
      <c r="J194" s="10"/>
      <c r="N194" s="15"/>
    </row>
    <row r="195" spans="6:14" ht="15" customHeight="1" x14ac:dyDescent="0.25">
      <c r="F195" s="11"/>
      <c r="J195" s="10"/>
      <c r="N195" s="15"/>
    </row>
    <row r="196" spans="6:14" ht="15" customHeight="1" x14ac:dyDescent="0.25">
      <c r="F196" s="11"/>
      <c r="J196" s="10"/>
      <c r="N196" s="15"/>
    </row>
    <row r="197" spans="6:14" ht="15" customHeight="1" x14ac:dyDescent="0.25">
      <c r="F197" s="11"/>
      <c r="J197" s="10"/>
      <c r="N197" s="15"/>
    </row>
    <row r="198" spans="6:14" ht="15" customHeight="1" x14ac:dyDescent="0.25">
      <c r="F198" s="11"/>
      <c r="J198" s="10"/>
      <c r="N198" s="15"/>
    </row>
    <row r="199" spans="6:14" ht="15" customHeight="1" x14ac:dyDescent="0.25">
      <c r="F199" s="11"/>
      <c r="J199" s="10"/>
      <c r="N199" s="15"/>
    </row>
    <row r="200" spans="6:14" ht="15" customHeight="1" x14ac:dyDescent="0.25">
      <c r="F200" s="11"/>
      <c r="J200" s="10"/>
      <c r="N200" s="15"/>
    </row>
    <row r="201" spans="6:14" ht="15" customHeight="1" x14ac:dyDescent="0.25">
      <c r="F201" s="11"/>
      <c r="J201" s="10"/>
      <c r="N201" s="15"/>
    </row>
    <row r="202" spans="6:14" ht="15" customHeight="1" x14ac:dyDescent="0.25">
      <c r="F202" s="11"/>
      <c r="J202" s="10"/>
      <c r="N202" s="15"/>
    </row>
    <row r="203" spans="6:14" ht="15" customHeight="1" x14ac:dyDescent="0.25">
      <c r="F203" s="11"/>
      <c r="J203" s="10"/>
      <c r="N203" s="15"/>
    </row>
    <row r="204" spans="6:14" ht="15" customHeight="1" x14ac:dyDescent="0.25">
      <c r="F204" s="11"/>
      <c r="J204" s="10"/>
      <c r="N204" s="15"/>
    </row>
    <row r="205" spans="6:14" ht="15" customHeight="1" x14ac:dyDescent="0.25">
      <c r="F205" s="11"/>
      <c r="J205" s="10"/>
      <c r="N205" s="15"/>
    </row>
    <row r="206" spans="6:14" ht="15" customHeight="1" x14ac:dyDescent="0.25">
      <c r="F206" s="11"/>
      <c r="J206" s="10"/>
      <c r="N206" s="15"/>
    </row>
    <row r="207" spans="6:14" ht="15" customHeight="1" x14ac:dyDescent="0.25">
      <c r="F207" s="11"/>
      <c r="J207" s="10"/>
      <c r="N207" s="15"/>
    </row>
    <row r="208" spans="6:14" ht="15" customHeight="1" x14ac:dyDescent="0.25">
      <c r="F208" s="11"/>
      <c r="J208" s="10"/>
      <c r="N208" s="15"/>
    </row>
    <row r="209" spans="6:14" ht="15" customHeight="1" x14ac:dyDescent="0.25">
      <c r="F209" s="11"/>
      <c r="J209" s="10"/>
      <c r="N209" s="15"/>
    </row>
    <row r="210" spans="6:14" ht="15" customHeight="1" x14ac:dyDescent="0.25">
      <c r="F210" s="11"/>
      <c r="J210" s="10"/>
      <c r="N210" s="15"/>
    </row>
    <row r="211" spans="6:14" ht="15" customHeight="1" x14ac:dyDescent="0.25">
      <c r="F211" s="11"/>
      <c r="J211" s="10"/>
      <c r="N211" s="15"/>
    </row>
    <row r="212" spans="6:14" ht="15" customHeight="1" x14ac:dyDescent="0.25">
      <c r="F212" s="11"/>
      <c r="J212" s="10"/>
      <c r="N212" s="15"/>
    </row>
    <row r="213" spans="6:14" ht="15" customHeight="1" x14ac:dyDescent="0.25">
      <c r="F213" s="11"/>
      <c r="J213" s="10"/>
      <c r="N213" s="15"/>
    </row>
    <row r="214" spans="6:14" ht="15" customHeight="1" x14ac:dyDescent="0.25">
      <c r="F214" s="11"/>
      <c r="J214" s="10"/>
      <c r="N214" s="15"/>
    </row>
    <row r="215" spans="6:14" ht="15" customHeight="1" x14ac:dyDescent="0.25">
      <c r="F215" s="11"/>
      <c r="J215" s="10"/>
      <c r="N215" s="15"/>
    </row>
    <row r="216" spans="6:14" ht="15" customHeight="1" x14ac:dyDescent="0.25">
      <c r="F216" s="11"/>
      <c r="J216" s="10"/>
      <c r="N216" s="15"/>
    </row>
    <row r="217" spans="6:14" ht="15" customHeight="1" x14ac:dyDescent="0.25">
      <c r="F217" s="11"/>
      <c r="J217" s="10"/>
      <c r="N217" s="15"/>
    </row>
    <row r="218" spans="6:14" ht="15" customHeight="1" x14ac:dyDescent="0.25">
      <c r="F218" s="11"/>
      <c r="J218" s="10"/>
      <c r="N218" s="15"/>
    </row>
    <row r="219" spans="6:14" ht="15" customHeight="1" x14ac:dyDescent="0.25">
      <c r="F219" s="11"/>
      <c r="J219" s="10"/>
      <c r="N219" s="15"/>
    </row>
    <row r="220" spans="6:14" ht="15" customHeight="1" x14ac:dyDescent="0.25">
      <c r="F220" s="11"/>
      <c r="J220" s="10"/>
      <c r="N220" s="15"/>
    </row>
    <row r="221" spans="6:14" ht="15" customHeight="1" x14ac:dyDescent="0.25">
      <c r="F221" s="11"/>
      <c r="J221" s="10"/>
      <c r="N221" s="15"/>
    </row>
    <row r="222" spans="6:14" ht="15" customHeight="1" x14ac:dyDescent="0.25">
      <c r="F222" s="11"/>
      <c r="J222" s="10"/>
      <c r="N222" s="15"/>
    </row>
    <row r="223" spans="6:14" ht="15" customHeight="1" x14ac:dyDescent="0.25">
      <c r="F223" s="11"/>
      <c r="J223" s="10"/>
      <c r="N223" s="15"/>
    </row>
    <row r="224" spans="6:14" ht="15" customHeight="1" x14ac:dyDescent="0.25">
      <c r="F224" s="11"/>
      <c r="J224" s="10"/>
      <c r="N224" s="15"/>
    </row>
    <row r="225" spans="6:14" ht="15" customHeight="1" x14ac:dyDescent="0.25">
      <c r="F225" s="11"/>
      <c r="J225" s="10"/>
      <c r="N225" s="15"/>
    </row>
    <row r="226" spans="6:14" ht="15" customHeight="1" x14ac:dyDescent="0.25">
      <c r="F226" s="11"/>
      <c r="J226" s="10"/>
      <c r="N226" s="15"/>
    </row>
    <row r="227" spans="6:14" ht="15" customHeight="1" x14ac:dyDescent="0.25">
      <c r="F227" s="11"/>
      <c r="J227" s="10"/>
      <c r="N227" s="15"/>
    </row>
    <row r="228" spans="6:14" ht="15" customHeight="1" x14ac:dyDescent="0.25">
      <c r="F228" s="11"/>
      <c r="J228" s="10"/>
      <c r="N228" s="15"/>
    </row>
    <row r="229" spans="6:14" ht="15" customHeight="1" x14ac:dyDescent="0.25">
      <c r="F229" s="11"/>
      <c r="J229" s="10"/>
      <c r="N229" s="15"/>
    </row>
    <row r="230" spans="6:14" ht="15" customHeight="1" x14ac:dyDescent="0.25">
      <c r="F230" s="11"/>
      <c r="J230" s="10"/>
      <c r="N230" s="15"/>
    </row>
    <row r="231" spans="6:14" ht="15" customHeight="1" x14ac:dyDescent="0.25">
      <c r="F231" s="11"/>
      <c r="J231" s="10"/>
      <c r="N231" s="15"/>
    </row>
    <row r="232" spans="6:14" ht="15" customHeight="1" x14ac:dyDescent="0.25">
      <c r="F232" s="11"/>
      <c r="J232" s="10"/>
      <c r="N232" s="15"/>
    </row>
    <row r="233" spans="6:14" ht="15" customHeight="1" x14ac:dyDescent="0.25">
      <c r="F233" s="11"/>
      <c r="J233" s="10"/>
      <c r="N233" s="15"/>
    </row>
    <row r="234" spans="6:14" ht="15" customHeight="1" x14ac:dyDescent="0.25">
      <c r="F234" s="11"/>
      <c r="J234" s="10"/>
      <c r="N234" s="15"/>
    </row>
    <row r="235" spans="6:14" ht="15" customHeight="1" x14ac:dyDescent="0.25">
      <c r="F235" s="11"/>
      <c r="J235" s="10"/>
      <c r="N235" s="15"/>
    </row>
    <row r="236" spans="6:14" ht="15" customHeight="1" x14ac:dyDescent="0.25">
      <c r="F236" s="11"/>
      <c r="J236" s="10"/>
      <c r="N236" s="15"/>
    </row>
    <row r="237" spans="6:14" ht="15" customHeight="1" x14ac:dyDescent="0.25">
      <c r="F237" s="11"/>
      <c r="J237" s="10"/>
      <c r="N237" s="15"/>
    </row>
    <row r="238" spans="6:14" ht="15" customHeight="1" x14ac:dyDescent="0.25">
      <c r="F238" s="11"/>
      <c r="J238" s="10"/>
      <c r="N238" s="15"/>
    </row>
    <row r="239" spans="6:14" ht="15" customHeight="1" x14ac:dyDescent="0.25">
      <c r="F239" s="11"/>
      <c r="J239" s="10"/>
      <c r="N239" s="15"/>
    </row>
    <row r="240" spans="6:14" ht="15" customHeight="1" x14ac:dyDescent="0.25">
      <c r="F240" s="11"/>
      <c r="J240" s="10"/>
      <c r="N240" s="15"/>
    </row>
    <row r="241" spans="6:14" ht="15" customHeight="1" x14ac:dyDescent="0.25">
      <c r="F241" s="11"/>
      <c r="J241" s="10"/>
      <c r="N241" s="15"/>
    </row>
    <row r="242" spans="6:14" ht="15" customHeight="1" x14ac:dyDescent="0.25">
      <c r="F242" s="11"/>
      <c r="J242" s="10"/>
      <c r="N242" s="15"/>
    </row>
    <row r="243" spans="6:14" ht="15" customHeight="1" x14ac:dyDescent="0.25">
      <c r="F243" s="11"/>
      <c r="J243" s="10"/>
      <c r="N243" s="15"/>
    </row>
    <row r="244" spans="6:14" ht="15" customHeight="1" x14ac:dyDescent="0.25">
      <c r="F244" s="11"/>
      <c r="J244" s="10"/>
      <c r="N244" s="15"/>
    </row>
    <row r="245" spans="6:14" ht="15" customHeight="1" x14ac:dyDescent="0.25">
      <c r="F245" s="11"/>
      <c r="J245" s="10"/>
      <c r="N245" s="15"/>
    </row>
    <row r="246" spans="6:14" ht="15" customHeight="1" x14ac:dyDescent="0.25">
      <c r="F246" s="11"/>
      <c r="J246" s="10"/>
      <c r="N246" s="15"/>
    </row>
    <row r="247" spans="6:14" ht="15" customHeight="1" x14ac:dyDescent="0.25">
      <c r="F247" s="11"/>
      <c r="J247" s="10"/>
      <c r="N247" s="15"/>
    </row>
  </sheetData>
  <autoFilter ref="A1:W247"/>
  <printOptions horizontalCentered="1"/>
  <pageMargins left="0.5" right="0.5" top="0.75" bottom="0.75" header="0.3" footer="0.3"/>
  <pageSetup paperSize="5" scale="46" fitToHeight="3" orientation="landscape" r:id="rId1"/>
  <headerFooter>
    <oddHeader>&amp;C&amp;"Times New Roman,Bold"&amp;12CALIFORNIA TAX CREDIT ALLOCATION COMMITTEE
Financing Breakdown for 2019 9% Allocations</oddHeader>
    <oddFooter>&amp;C&amp;"Times New Roman,Regular"&amp;10Page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2020 9% Financing</vt:lpstr>
      <vt:lpstr>'2020 9% Financing'!Print_Area</vt:lpstr>
      <vt:lpstr>'2020 9% Financing'!Print_Titles</vt:lpstr>
    </vt:vector>
  </TitlesOfParts>
  <Company>State Treasurer's Office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Harina, Connie</dc:creator>
  <cp:lastModifiedBy>Harina, Connie</cp:lastModifiedBy>
  <dcterms:created xsi:type="dcterms:W3CDTF">2021-03-30T19:50:10Z</dcterms:created>
  <dcterms:modified xsi:type="dcterms:W3CDTF">2021-03-31T02:36:06Z</dcterms:modified>
</cp:coreProperties>
</file>