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comments1.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mc:AlternateContent xmlns:mc="http://schemas.openxmlformats.org/markup-compatibility/2006">
    <mc:Choice Requires="x15">
      <x15ac:absPath xmlns:x15ac="http://schemas.microsoft.com/office/spreadsheetml/2010/11/ac" url="F:\PMIB PMIA Reports\PMIB Monthly Report\2022-2023\"/>
    </mc:Choice>
  </mc:AlternateContent>
  <xr:revisionPtr revIDLastSave="0" documentId="13_ncr:1_{2E63ECD8-475B-4516-BCFE-27F2A26EDA62}" xr6:coauthVersionLast="47" xr6:coauthVersionMax="47" xr10:uidLastSave="{00000000-0000-0000-0000-000000000000}"/>
  <bookViews>
    <workbookView xWindow="-120" yWindow="-120" windowWidth="29040" windowHeight="15840" tabRatio="767" activeTab="4" xr2:uid="{00000000-000D-0000-FFFF-FFFF00000000}"/>
  </bookViews>
  <sheets>
    <sheet name="Contents " sheetId="43" r:id="rId1"/>
    <sheet name="Summary" sheetId="242" r:id="rId2"/>
    <sheet name="Select Invest" sheetId="232" r:id="rId3"/>
    <sheet name="Chart" sheetId="251" r:id="rId4"/>
    <sheet name="PMIA" sheetId="221" r:id="rId5"/>
    <sheet name="Types" sheetId="188" r:id="rId6"/>
    <sheet name="TD" sheetId="250" r:id="rId7"/>
    <sheet name="Dem Dep" sheetId="219" r:id="rId8"/>
    <sheet name="Designation Letter" sheetId="145" r:id="rId9"/>
  </sheets>
  <definedNames>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7">'Dem Dep'!$A$1:$K$47</definedName>
    <definedName name="_xlnm.Print_Area" localSheetId="4">PMIA!$A$1:$J$1132</definedName>
    <definedName name="_xlnm.Print_Area" localSheetId="2">'Select Invest'!$A$1:$H$37</definedName>
    <definedName name="_xlnm.Print_Area" localSheetId="1">Summary!$A$1:$J$36</definedName>
    <definedName name="_xlnm.Print_Area" localSheetId="6">TD!$A$1:$E$265</definedName>
    <definedName name="_xlnm.Print_Area" localSheetId="5">Types!$A$1:$H$59</definedName>
    <definedName name="_xlnm.Print_Titles" localSheetId="4">PMIA!$1:$5</definedName>
    <definedName name="_xlnm.Print_Titles" localSheetId="6">TD!$1:$4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 i="219" l="1"/>
  <c r="G35" i="219" l="1"/>
  <c r="G36" i="219"/>
  <c r="G37" i="219"/>
  <c r="D35" i="219" l="1"/>
  <c r="D36" i="219"/>
  <c r="D37" i="219"/>
  <c r="B12" i="251"/>
  <c r="D263" i="250"/>
  <c r="H33" i="232"/>
  <c r="F33" i="232"/>
  <c r="D33" i="232"/>
  <c r="B33" i="232"/>
  <c r="K25" i="232"/>
  <c r="K24" i="232"/>
  <c r="K23" i="232"/>
  <c r="K22" i="232"/>
  <c r="K21" i="232"/>
  <c r="K20" i="232"/>
  <c r="K19" i="232"/>
  <c r="K18" i="232"/>
  <c r="K17" i="232"/>
  <c r="K16" i="232"/>
  <c r="K15" i="232"/>
  <c r="K14" i="232"/>
  <c r="K13" i="232"/>
  <c r="K12" i="232"/>
  <c r="K10" i="232"/>
  <c r="D10" i="232"/>
  <c r="D26" i="232" s="1"/>
  <c r="K9" i="232"/>
  <c r="K8" i="232"/>
  <c r="K7" i="232"/>
  <c r="K6" i="232"/>
  <c r="F25" i="232" l="1"/>
  <c r="L25" i="232" s="1"/>
  <c r="H25" i="232" s="1"/>
  <c r="F23" i="232"/>
  <c r="L23" i="232" s="1"/>
  <c r="H23" i="232" s="1"/>
  <c r="F21" i="232"/>
  <c r="L21" i="232" s="1"/>
  <c r="H21" i="232" s="1"/>
  <c r="F19" i="232"/>
  <c r="L19" i="232" s="1"/>
  <c r="H19" i="232" s="1"/>
  <c r="F17" i="232"/>
  <c r="L17" i="232" s="1"/>
  <c r="H17" i="232" s="1"/>
  <c r="F15" i="232"/>
  <c r="L15" i="232" s="1"/>
  <c r="H15" i="232" s="1"/>
  <c r="F13" i="232"/>
  <c r="L13" i="232" s="1"/>
  <c r="H13" i="232" s="1"/>
  <c r="F8" i="232"/>
  <c r="L8" i="232" s="1"/>
  <c r="H8" i="232" s="1"/>
  <c r="F6" i="232"/>
  <c r="F9" i="232"/>
  <c r="L9" i="232" s="1"/>
  <c r="H9" i="232" s="1"/>
  <c r="F24" i="232"/>
  <c r="L24" i="232" s="1"/>
  <c r="H24" i="232" s="1"/>
  <c r="F22" i="232"/>
  <c r="L22" i="232" s="1"/>
  <c r="H22" i="232" s="1"/>
  <c r="F20" i="232"/>
  <c r="L20" i="232" s="1"/>
  <c r="H20" i="232" s="1"/>
  <c r="F18" i="232"/>
  <c r="L18" i="232" s="1"/>
  <c r="H18" i="232" s="1"/>
  <c r="F16" i="232"/>
  <c r="L16" i="232" s="1"/>
  <c r="H16" i="232" s="1"/>
  <c r="F14" i="232"/>
  <c r="L14" i="232" s="1"/>
  <c r="H14" i="232" s="1"/>
  <c r="F12" i="232"/>
  <c r="L12" i="232" s="1"/>
  <c r="H12" i="232" s="1"/>
  <c r="F7" i="232"/>
  <c r="L7" i="232" s="1"/>
  <c r="H7" i="232" s="1"/>
  <c r="F10" i="232" l="1"/>
  <c r="L6" i="232"/>
  <c r="H6" i="232" s="1"/>
  <c r="H10" i="232" s="1"/>
  <c r="F26" i="232" l="1"/>
  <c r="L10" i="232"/>
  <c r="I33" i="242" l="1"/>
  <c r="D29" i="242"/>
  <c r="I26" i="242"/>
  <c r="I25" i="242"/>
  <c r="I21" i="242"/>
  <c r="I20" i="242"/>
  <c r="I16" i="242"/>
  <c r="I13" i="242"/>
  <c r="I10" i="242"/>
  <c r="I7" i="242"/>
  <c r="I29" i="242" l="1"/>
  <c r="G8" i="219"/>
  <c r="D8" i="219" s="1"/>
  <c r="G9" i="219"/>
  <c r="D9" i="219" s="1"/>
  <c r="G10" i="219"/>
  <c r="D10" i="219" s="1"/>
  <c r="G11" i="219"/>
  <c r="G12" i="219"/>
  <c r="D12" i="219" s="1"/>
  <c r="G13" i="219"/>
  <c r="D13" i="219" s="1"/>
  <c r="G14" i="219"/>
  <c r="D14" i="219" s="1"/>
  <c r="G15" i="219"/>
  <c r="D15" i="219" s="1"/>
  <c r="G16" i="219"/>
  <c r="D16" i="219" s="1"/>
  <c r="G17" i="219"/>
  <c r="G18" i="219"/>
  <c r="D18" i="219" s="1"/>
  <c r="G19" i="219"/>
  <c r="G20" i="219"/>
  <c r="D20" i="219" s="1"/>
  <c r="G21" i="219"/>
  <c r="D21" i="219" s="1"/>
  <c r="G22" i="219"/>
  <c r="D22" i="219" s="1"/>
  <c r="G23" i="219"/>
  <c r="D23" i="219" s="1"/>
  <c r="G24" i="219"/>
  <c r="D24" i="219" s="1"/>
  <c r="G25" i="219"/>
  <c r="D25" i="219" s="1"/>
  <c r="G26" i="219"/>
  <c r="D26" i="219" s="1"/>
  <c r="G27" i="219"/>
  <c r="D27" i="219" s="1"/>
  <c r="G28" i="219"/>
  <c r="D28" i="219" s="1"/>
  <c r="G29" i="219"/>
  <c r="D29" i="219" s="1"/>
  <c r="G30" i="219"/>
  <c r="D30" i="219" s="1"/>
  <c r="G31" i="219"/>
  <c r="D31" i="219" s="1"/>
  <c r="G32" i="219"/>
  <c r="G33" i="219"/>
  <c r="D33" i="219" s="1"/>
  <c r="G34" i="219"/>
  <c r="D34" i="219" s="1"/>
  <c r="G7" i="219"/>
  <c r="D11" i="219"/>
  <c r="D17" i="219"/>
  <c r="D19" i="219"/>
  <c r="D32" i="219"/>
  <c r="E38" i="219" l="1"/>
  <c r="I38" i="219" l="1"/>
  <c r="H38" i="219"/>
  <c r="G38" i="219" l="1"/>
  <c r="D38" i="2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Yang, Nancy</author>
  </authors>
  <commentList>
    <comment ref="D5" authorId="0" shapeId="0" xr:uid="{00000000-0006-0000-0700-000001000000}">
      <text>
        <r>
          <rPr>
            <b/>
            <sz val="9"/>
            <color indexed="81"/>
            <rFont val="Tahoma"/>
            <family val="2"/>
          </rPr>
          <t>Yang, Nancy:</t>
        </r>
        <r>
          <rPr>
            <sz val="9"/>
            <color indexed="81"/>
            <rFont val="Tahoma"/>
            <family val="2"/>
          </rPr>
          <t xml:space="preserve">
Auto Calculated
</t>
        </r>
      </text>
    </comment>
    <comment ref="E5" authorId="0" shapeId="0" xr:uid="{00000000-0006-0000-0700-000002000000}">
      <text>
        <r>
          <rPr>
            <b/>
            <sz val="9"/>
            <color indexed="81"/>
            <rFont val="Tahoma"/>
            <family val="2"/>
          </rPr>
          <t xml:space="preserve">Yang, Nancy:
</t>
        </r>
        <r>
          <rPr>
            <sz val="9"/>
            <color indexed="81"/>
            <rFont val="Tahoma"/>
            <family val="2"/>
          </rPr>
          <t xml:space="preserve">
"Daily" balances from All Banks Spreadsheet
Copy and Pasate as Values</t>
        </r>
      </text>
    </comment>
    <comment ref="G5" authorId="0" shapeId="0" xr:uid="{00000000-0006-0000-0700-000003000000}">
      <text>
        <r>
          <rPr>
            <b/>
            <sz val="9"/>
            <color indexed="81"/>
            <rFont val="Tahoma"/>
            <family val="2"/>
          </rPr>
          <t xml:space="preserve">Yang, Nancy:
</t>
        </r>
        <r>
          <rPr>
            <sz val="9"/>
            <color indexed="81"/>
            <rFont val="Tahoma"/>
            <family val="2"/>
          </rPr>
          <t xml:space="preserve">
Auto Calculated
</t>
        </r>
      </text>
    </comment>
    <comment ref="H5" authorId="0" shapeId="0" xr:uid="{00000000-0006-0000-0700-000004000000}">
      <text>
        <r>
          <rPr>
            <b/>
            <sz val="9"/>
            <color indexed="81"/>
            <rFont val="Tahoma"/>
            <family val="2"/>
          </rPr>
          <t xml:space="preserve">Yang, Nancy:
</t>
        </r>
        <r>
          <rPr>
            <sz val="9"/>
            <color indexed="81"/>
            <rFont val="Tahoma"/>
            <family val="2"/>
          </rPr>
          <t xml:space="preserve">
"Daily" balances from BOW Int Bearing Acct Spreadsheet
Copy and Pasate as Values</t>
        </r>
      </text>
    </comment>
    <comment ref="I5" authorId="0" shapeId="0" xr:uid="{00000000-0006-0000-0700-000005000000}">
      <text>
        <r>
          <rPr>
            <b/>
            <sz val="9"/>
            <color indexed="81"/>
            <rFont val="Tahoma"/>
            <family val="2"/>
          </rPr>
          <t xml:space="preserve">Yang, Nancy:
</t>
        </r>
        <r>
          <rPr>
            <sz val="9"/>
            <color indexed="81"/>
            <rFont val="Tahoma"/>
            <family val="2"/>
          </rPr>
          <t xml:space="preserve">
"Daily" balances from CHASE Int Bearing Acct Spreadsheet
Copy and Pasate as Values</t>
        </r>
      </text>
    </comment>
  </commentList>
</comments>
</file>

<file path=xl/sharedStrings.xml><?xml version="1.0" encoding="utf-8"?>
<sst xmlns="http://schemas.openxmlformats.org/spreadsheetml/2006/main" count="5985" uniqueCount="549">
  <si>
    <t>STATE OF CALIFORNIA</t>
  </si>
  <si>
    <t>STATE TREASURER'S OFFICE</t>
  </si>
  <si>
    <t>POOLED MONEY INVESTMENT BOARD REPORT</t>
  </si>
  <si>
    <t>TABLE OF CONTENTS</t>
  </si>
  <si>
    <t>POOLED MONEY INVESTMENT BOARD DESIGNATION…</t>
  </si>
  <si>
    <t>$</t>
  </si>
  <si>
    <t>Bank Notes</t>
  </si>
  <si>
    <t>Commercial Paper</t>
  </si>
  <si>
    <t>Corporate Bonds</t>
  </si>
  <si>
    <t>MATURITY</t>
  </si>
  <si>
    <t>TRANS</t>
  </si>
  <si>
    <t>DAYS</t>
  </si>
  <si>
    <t>EFFECTIVE</t>
  </si>
  <si>
    <t>DATE</t>
  </si>
  <si>
    <t>TYPE</t>
  </si>
  <si>
    <t>DESCRIPTION</t>
  </si>
  <si>
    <t>(000)</t>
  </si>
  <si>
    <t>HELD</t>
  </si>
  <si>
    <t>a/</t>
  </si>
  <si>
    <t>AVERAGE DOLLAR DAYS</t>
  </si>
  <si>
    <r>
      <t xml:space="preserve">DAY OF </t>
    </r>
    <r>
      <rPr>
        <b/>
        <u/>
        <sz val="10"/>
        <rFont val="Arial"/>
        <family val="2"/>
      </rPr>
      <t>MONTH</t>
    </r>
  </si>
  <si>
    <t>CD</t>
  </si>
  <si>
    <t>BN</t>
  </si>
  <si>
    <t>CB</t>
  </si>
  <si>
    <t>CP</t>
  </si>
  <si>
    <t>TR</t>
  </si>
  <si>
    <t>DEB</t>
  </si>
  <si>
    <t>DN</t>
  </si>
  <si>
    <t>YCD</t>
  </si>
  <si>
    <t>YCD FR</t>
  </si>
  <si>
    <t>DEB FR</t>
  </si>
  <si>
    <t>CD FR</t>
  </si>
  <si>
    <t>CB FR</t>
  </si>
  <si>
    <t>BA</t>
  </si>
  <si>
    <t>PC</t>
  </si>
  <si>
    <t>REMIC</t>
  </si>
  <si>
    <t>b/</t>
  </si>
  <si>
    <t>c/</t>
  </si>
  <si>
    <t>d/</t>
  </si>
  <si>
    <t>e/</t>
  </si>
  <si>
    <t>f/</t>
  </si>
  <si>
    <t>g/</t>
  </si>
  <si>
    <t>h/</t>
  </si>
  <si>
    <t>i/</t>
  </si>
  <si>
    <t>RRS</t>
  </si>
  <si>
    <t>RRP</t>
  </si>
  <si>
    <t>U.S. Treasury Bills, Notes</t>
  </si>
  <si>
    <t>Floating Rate Small Business Administration (SBA) Loan Pools</t>
  </si>
  <si>
    <t>Negotiable Certificates of Deposit</t>
  </si>
  <si>
    <t>Floating Rate Negotiable Certificates of Deposit</t>
  </si>
  <si>
    <t xml:space="preserve">Floating Rate Negotiable Yankee Certificates of Deposit </t>
  </si>
  <si>
    <t>Floating Rate Corporate Bonds</t>
  </si>
  <si>
    <t>Bankers Acceptances</t>
  </si>
  <si>
    <t>Industry standard purchase yield calculation</t>
  </si>
  <si>
    <t>Repurchase Agreement</t>
  </si>
  <si>
    <t>Par amount of securities purchased, sold or redeemed</t>
  </si>
  <si>
    <t>Securities were purchased and sold as of the same date</t>
  </si>
  <si>
    <t>Repurchase Agreement against Reverse Repurchase Agreement</t>
  </si>
  <si>
    <t>Outright purchase against Reverse Repurchase Agreement</t>
  </si>
  <si>
    <t>Security “SWAP” transactions</t>
  </si>
  <si>
    <t>Buy back agreement</t>
  </si>
  <si>
    <t>Reverse Repurchase Agreement</t>
  </si>
  <si>
    <t>Termination of Reverse Repurchase Agreement</t>
  </si>
  <si>
    <t>The abbreviations indicate the type of security purchased, sold, or redeemed:</t>
  </si>
  <si>
    <t>Negotiable Yankee Certificates of Deposit</t>
  </si>
  <si>
    <t>AMOUNT ($)</t>
  </si>
  <si>
    <r>
      <t xml:space="preserve">WARRANTS </t>
    </r>
    <r>
      <rPr>
        <b/>
        <u/>
        <sz val="10"/>
        <rFont val="Arial"/>
        <family val="2"/>
      </rPr>
      <t>OUTSTANDING</t>
    </r>
  </si>
  <si>
    <t>YIELD (%)</t>
  </si>
  <si>
    <t>PAR ($)</t>
  </si>
  <si>
    <t>CPN (%)</t>
  </si>
  <si>
    <t>EARNED ($)</t>
  </si>
  <si>
    <t>BANK
BALANCES</t>
  </si>
  <si>
    <t>INVESTMENT TRANSACTIONS</t>
  </si>
  <si>
    <t>FOOTNOTES</t>
  </si>
  <si>
    <t>TIME DEPOSITS</t>
  </si>
  <si>
    <t>DEPOSIT</t>
  </si>
  <si>
    <t xml:space="preserve">      PAR</t>
  </si>
  <si>
    <t>FINANCIAL INSTITUTION</t>
  </si>
  <si>
    <t>BREA</t>
  </si>
  <si>
    <t>Pacific Western Bank</t>
  </si>
  <si>
    <t>DIAMOND BAR</t>
  </si>
  <si>
    <t>Prospectors Federal Credit Union</t>
  </si>
  <si>
    <t>DOWNEY</t>
  </si>
  <si>
    <t>Financial Partners Credit Union</t>
  </si>
  <si>
    <t>GARDEN GROVE</t>
  </si>
  <si>
    <t>US Metro Bank</t>
  </si>
  <si>
    <t>IRVINE</t>
  </si>
  <si>
    <t>CommerceWest Bank</t>
  </si>
  <si>
    <t>First Foundation Bank</t>
  </si>
  <si>
    <t>Pacific Premier Bank</t>
  </si>
  <si>
    <t>LODI</t>
  </si>
  <si>
    <t>LOS ANGELES</t>
  </si>
  <si>
    <t>Bank of Hope</t>
  </si>
  <si>
    <t>Commonwealth Business Bank</t>
  </si>
  <si>
    <t>Hanmi Bank</t>
  </si>
  <si>
    <t>Manufacturers Bank</t>
  </si>
  <si>
    <t>Open Bank</t>
  </si>
  <si>
    <t>OAKLAND</t>
  </si>
  <si>
    <t>Beneficial State Bank</t>
  </si>
  <si>
    <t>Metropolitan Bank</t>
  </si>
  <si>
    <t>PALOS VERDES ESTATES</t>
  </si>
  <si>
    <t xml:space="preserve">PASADENA </t>
  </si>
  <si>
    <t>East West Bank</t>
  </si>
  <si>
    <t>Wescom Central Credit Union</t>
  </si>
  <si>
    <t>REDDING</t>
  </si>
  <si>
    <t>Cornerstone Community Bank</t>
  </si>
  <si>
    <t>REDWOOD CITY</t>
  </si>
  <si>
    <t>Provident Credit Union</t>
  </si>
  <si>
    <t>Mechanics Bank</t>
  </si>
  <si>
    <t>Five Star Bank</t>
  </si>
  <si>
    <t>ROSEMEAD</t>
  </si>
  <si>
    <t>Pacific Alliance Bank</t>
  </si>
  <si>
    <t>SAN DIEGO</t>
  </si>
  <si>
    <t>California Coast Credit Union</t>
  </si>
  <si>
    <t>SAN FRANCISCO</t>
  </si>
  <si>
    <t>Bank of San Francisco</t>
  </si>
  <si>
    <t>Mission National Bank</t>
  </si>
  <si>
    <t>SAN JOSE</t>
  </si>
  <si>
    <t>Meriwest Credit Union</t>
  </si>
  <si>
    <t>SANTA ROSA</t>
  </si>
  <si>
    <t>VACAVILLE</t>
  </si>
  <si>
    <t>Travis Credit Union</t>
  </si>
  <si>
    <t>Santa Cruz County Bank</t>
  </si>
  <si>
    <t>Federal/Supranational Agency Debentures – Federal Home Loan Bank (FHLB), Federal  Home Loan Mortgage Corporation (FHLMC), Federal National Mortgage Association (FNMA), Federal Farm Credit Bank (FFCB), Federal Land Banks (FLB), Federal Intermediate Credit Banks (FICB), Federal Agricultural Mortgage Corporation (FAMC), Central Bank for Cooperatives (CBC), Tennessee Valley Authority (TVA), Commodity Credit Corporation (CCC), International Bank for Reconstruction and Development (IBRD),Inter-American Development Bank (IADB), International Finance Corporation (IFC).</t>
  </si>
  <si>
    <t>Federal/Supranational Agency Callable Debentures – FHLB, FHLMC, FNMA, FFCB, FLB, FICB, FAMC, CBC, TVA, CCC, IBRD, IADB, IFC.</t>
  </si>
  <si>
    <t>Federal/Supranational Agency Floating Rate Debentures – FHLB, FHLMC, FNMA, FFCB, FLB, FICB, FAMC, CBC, TVA, CCC, IBRD, IADB, IFC.</t>
  </si>
  <si>
    <t>Federal/Supranational Agency Discount Notes- FHLB, FHLMC, FNMA, FFCB, FLB, FICB, FAMC, CBC, TVA, CCC, IBRD, IADB, IFC.</t>
  </si>
  <si>
    <t>Federal Agency Mortgage-backed Pass-through Certificates – FHLMC, FNMA, Government National Mortgage Investment Conduit (GNMA)</t>
  </si>
  <si>
    <t>Federal Agency Real Estate Mortgage Investment Conduits – FHLMC, FNMA</t>
  </si>
  <si>
    <t>Cathay Bank</t>
  </si>
  <si>
    <t>EL MONTE</t>
  </si>
  <si>
    <t>Northrop Grumman Federal Credit Union</t>
  </si>
  <si>
    <t>American First Credit Union</t>
  </si>
  <si>
    <t>HUNTINGTON BEACH</t>
  </si>
  <si>
    <t>Nuvision Federal Credit Union</t>
  </si>
  <si>
    <t>Technology Credit Union</t>
  </si>
  <si>
    <t>Axos Bank</t>
  </si>
  <si>
    <t>Mission Valley Bank</t>
  </si>
  <si>
    <t xml:space="preserve">ALHAMBRA </t>
  </si>
  <si>
    <t>INTEREST BEARING BANK BALANCES</t>
  </si>
  <si>
    <t>Farmers &amp; Merchants Bank of Central CA</t>
  </si>
  <si>
    <t>State Bank of India (California)</t>
  </si>
  <si>
    <t>CHASE INT
BEARING ACCT</t>
  </si>
  <si>
    <t>BOW INT 
BEARING ACCT</t>
  </si>
  <si>
    <t xml:space="preserve">All BANKS
</t>
  </si>
  <si>
    <t>Represents the average bank balance in the Interest Bearing Demand Accounts.</t>
  </si>
  <si>
    <t>SACRAMENTO</t>
  </si>
  <si>
    <t>Golden 1 Credit Union</t>
  </si>
  <si>
    <t>Preferred Bank</t>
  </si>
  <si>
    <t>FRESNO</t>
  </si>
  <si>
    <t>Fresno First Bank</t>
  </si>
  <si>
    <t>WATSONVILLE</t>
  </si>
  <si>
    <t>GARDENA</t>
  </si>
  <si>
    <t>Malaga Bank F.S.B.</t>
  </si>
  <si>
    <t>New Omni Bank, N.A.</t>
  </si>
  <si>
    <t>American Plus Bank, N.A.</t>
  </si>
  <si>
    <t>Banc of California, N.A.</t>
  </si>
  <si>
    <t>Agencies</t>
  </si>
  <si>
    <t>NOW</t>
  </si>
  <si>
    <t>Loans</t>
  </si>
  <si>
    <t>Reverses</t>
  </si>
  <si>
    <t>Callable Corporate Bonds</t>
  </si>
  <si>
    <t>DEB CL</t>
  </si>
  <si>
    <t>CB CL</t>
  </si>
  <si>
    <t xml:space="preserve">        POOLED MONEY INVESTMENT ACCOUNT</t>
  </si>
  <si>
    <t>Change</t>
  </si>
  <si>
    <t>Average Daily Portfolio ($)</t>
  </si>
  <si>
    <t>Accrued Earnings ($)</t>
  </si>
  <si>
    <t>Effective Yield (%)</t>
  </si>
  <si>
    <t>Average Life-Month End (In Days)</t>
  </si>
  <si>
    <t>Total Security Transactions</t>
  </si>
  <si>
    <t>Amount ($)</t>
  </si>
  <si>
    <t>Number</t>
  </si>
  <si>
    <t>Total Time Deposit Transactions</t>
  </si>
  <si>
    <t>Average Workday Investment Activity ($)</t>
  </si>
  <si>
    <t xml:space="preserve">Prescribed Demand Account Balances </t>
  </si>
  <si>
    <t>For Services ($)</t>
  </si>
  <si>
    <t xml:space="preserve">      POOLED MONEY INVESTMENT ACCOUNT</t>
  </si>
  <si>
    <t>TYPE OF SECURITY</t>
  </si>
  <si>
    <t>*PERCENT OF PORTFOLIO</t>
  </si>
  <si>
    <t>*DIFFERENCE IN PERCENT OF PORTFOLIO FROM PRIOR MONTH</t>
  </si>
  <si>
    <t>PRIOR MONTH PERCENT OF PORT</t>
  </si>
  <si>
    <t>Government</t>
  </si>
  <si>
    <t>Bills</t>
  </si>
  <si>
    <t>Bonds</t>
  </si>
  <si>
    <t>Notes</t>
  </si>
  <si>
    <t>Strips</t>
  </si>
  <si>
    <t>Total Government</t>
  </si>
  <si>
    <t>Agency Debentures</t>
  </si>
  <si>
    <t>Certificates of Deposit</t>
  </si>
  <si>
    <t>Repurchases</t>
  </si>
  <si>
    <t>Agency Discount Notes</t>
  </si>
  <si>
    <t>Time Deposits</t>
  </si>
  <si>
    <t>GNMAs</t>
  </si>
  <si>
    <t>Remics</t>
  </si>
  <si>
    <t>PMIA Loans</t>
  </si>
  <si>
    <t>GF Loans</t>
  </si>
  <si>
    <t>Other</t>
  </si>
  <si>
    <t>Reversed Repurchases</t>
  </si>
  <si>
    <t>Total (All Types)</t>
  </si>
  <si>
    <t>*Percentages may be off due to rounding.</t>
  </si>
  <si>
    <t>INVESTMENT ACTIVITY</t>
  </si>
  <si>
    <t xml:space="preserve">NUMBER </t>
  </si>
  <si>
    <t>Pooled Money</t>
  </si>
  <si>
    <t>Total</t>
  </si>
  <si>
    <t>PMIA Monthly Average Effective Yield (%)</t>
  </si>
  <si>
    <t>Year to Date Yield Last Day of Month (%)</t>
  </si>
  <si>
    <t>Treasuries</t>
  </si>
  <si>
    <t>Mortgages</t>
  </si>
  <si>
    <t>Certificates of Deposit/Bank Notes</t>
  </si>
  <si>
    <t>`</t>
  </si>
  <si>
    <t>ROSEVILLE</t>
  </si>
  <si>
    <t>WALNUT CREEK</t>
  </si>
  <si>
    <t>SUN VALLEY</t>
  </si>
  <si>
    <t>California Bank of Commerce</t>
  </si>
  <si>
    <t>Poppy Bank</t>
  </si>
  <si>
    <t>Commercial Bank of California</t>
  </si>
  <si>
    <t>SUMMARY………………………………………..……………..</t>
  </si>
  <si>
    <t>SELECTED INVESTMENT DATA……………………..………</t>
  </si>
  <si>
    <t>PORTFOLIO COMPOSITION…………………….….………..</t>
  </si>
  <si>
    <t>INVESTMENT TRANSACTIONS………………….…………...</t>
  </si>
  <si>
    <t>TIME DEPOSITS…………………………….……………........</t>
  </si>
  <si>
    <t>BANK DEMAND DEPOSITS……………………………..…….</t>
  </si>
  <si>
    <t xml:space="preserve">SANTA ANA </t>
  </si>
  <si>
    <t>912796V71</t>
  </si>
  <si>
    <t>AMOUNT</t>
  </si>
  <si>
    <t>Community Bank of the Bay</t>
  </si>
  <si>
    <t>San Diego County Credit Union</t>
  </si>
  <si>
    <t>SBA FR</t>
  </si>
  <si>
    <t>CTBC Bank Corp. (USA)</t>
  </si>
  <si>
    <t>Mission Federal Credit Union</t>
  </si>
  <si>
    <t>Bank of Southern California N.A.</t>
  </si>
  <si>
    <t>FOLSOM</t>
  </si>
  <si>
    <t>Safe Credit Union</t>
  </si>
  <si>
    <t>Prior Month (Rounded)</t>
  </si>
  <si>
    <t>Current Month (Rounded)</t>
  </si>
  <si>
    <t>PCB Bank (FKA Pacific City Bank)</t>
  </si>
  <si>
    <t>LOS ANGELES (Continued)</t>
  </si>
  <si>
    <t>February 2023</t>
  </si>
  <si>
    <t>MARCH 2023</t>
  </si>
  <si>
    <r>
      <rPr>
        <b/>
        <sz val="14"/>
        <rFont val="Arial"/>
        <family val="2"/>
      </rPr>
      <t>Summary of Investment Data
A Comparison of March 2023 with March 2022</t>
    </r>
    <r>
      <rPr>
        <sz val="10"/>
        <rFont val="Arial"/>
        <family val="2"/>
      </rPr>
      <t xml:space="preserve">
(Dollars In Thousands)</t>
    </r>
    <r>
      <rPr>
        <b/>
        <sz val="11"/>
        <rFont val="Arial"/>
        <family val="2"/>
      </rPr>
      <t xml:space="preserve">
</t>
    </r>
  </si>
  <si>
    <t>March 2023</t>
  </si>
  <si>
    <t>March 2022</t>
  </si>
  <si>
    <r>
      <rPr>
        <b/>
        <sz val="14"/>
        <rFont val="Arial"/>
        <family val="2"/>
      </rPr>
      <t>Selected Investment Data
Analysis of the Pooled Money Investment Account Portfolio</t>
    </r>
    <r>
      <rPr>
        <sz val="10"/>
        <rFont val="Arial"/>
        <family val="2"/>
      </rPr>
      <t xml:space="preserve">
(Dollars In Thousands)</t>
    </r>
    <r>
      <rPr>
        <b/>
        <sz val="11"/>
        <rFont val="Arial"/>
        <family val="2"/>
      </rPr>
      <t xml:space="preserve">
March 31, 2023
</t>
    </r>
  </si>
  <si>
    <t>TOTAL TIME DEPOSITS MARCH 2023</t>
  </si>
  <si>
    <t>CITIGROUP</t>
  </si>
  <si>
    <t>S</t>
  </si>
  <si>
    <t>RED</t>
  </si>
  <si>
    <t>WHI</t>
  </si>
  <si>
    <t>172967GL9</t>
  </si>
  <si>
    <t>CITIBANK</t>
  </si>
  <si>
    <t>17305T6E7</t>
  </si>
  <si>
    <t>UNITEDHEALTH</t>
  </si>
  <si>
    <t>91058UQ14</t>
  </si>
  <si>
    <t>TOYOTA</t>
  </si>
  <si>
    <t>89233HQ15</t>
  </si>
  <si>
    <t>BOFA</t>
  </si>
  <si>
    <t>06054PQ17</t>
  </si>
  <si>
    <t>CGMI</t>
  </si>
  <si>
    <t>17327BQ16</t>
  </si>
  <si>
    <t>NATIXIS NY</t>
  </si>
  <si>
    <t>63873KQ18</t>
  </si>
  <si>
    <t>FNMA</t>
  </si>
  <si>
    <t>313588CM5</t>
  </si>
  <si>
    <t>FFCB</t>
  </si>
  <si>
    <t>313312CM0</t>
  </si>
  <si>
    <t>IFC</t>
  </si>
  <si>
    <t>459516CM0</t>
  </si>
  <si>
    <t>FHLB</t>
  </si>
  <si>
    <t>313384CM9</t>
  </si>
  <si>
    <t>NORINCHUK</t>
  </si>
  <si>
    <t>65602Y6Q8</t>
  </si>
  <si>
    <t>SWEDBANK</t>
  </si>
  <si>
    <t>87019WHZ1</t>
  </si>
  <si>
    <t>SCOTIA</t>
  </si>
  <si>
    <t>06417MB95</t>
  </si>
  <si>
    <t>RABOBANK</t>
  </si>
  <si>
    <t>21684XYF7</t>
  </si>
  <si>
    <t>CIC</t>
  </si>
  <si>
    <t>22536U4B3</t>
  </si>
  <si>
    <t>MUFG BK</t>
  </si>
  <si>
    <t>62479MQ22</t>
  </si>
  <si>
    <t>RBC NY</t>
  </si>
  <si>
    <t>78015DQ29</t>
  </si>
  <si>
    <t>BILL</t>
  </si>
  <si>
    <t>912796YB9</t>
  </si>
  <si>
    <t>DNB</t>
  </si>
  <si>
    <t>23344NN28</t>
  </si>
  <si>
    <t>KBC</t>
  </si>
  <si>
    <t>4823TDAG6</t>
  </si>
  <si>
    <t>COCA COLA</t>
  </si>
  <si>
    <t>PM</t>
  </si>
  <si>
    <t>PUR</t>
  </si>
  <si>
    <t>19121BR50</t>
  </si>
  <si>
    <t>313384TT6</t>
  </si>
  <si>
    <t>NOTE</t>
  </si>
  <si>
    <t>91282CGN5</t>
  </si>
  <si>
    <t>CIBC</t>
  </si>
  <si>
    <t>13606KTP1</t>
  </si>
  <si>
    <t>NATIXIS</t>
  </si>
  <si>
    <t>63873QD68</t>
  </si>
  <si>
    <t>313312TT7</t>
  </si>
  <si>
    <t>CR AG NY</t>
  </si>
  <si>
    <t>22533UQ63</t>
  </si>
  <si>
    <t>APPLE</t>
  </si>
  <si>
    <t>03785EQ64</t>
  </si>
  <si>
    <t>FIRST REP</t>
  </si>
  <si>
    <t>33616WK39</t>
  </si>
  <si>
    <t>BNP NY</t>
  </si>
  <si>
    <t>09659CQA9</t>
  </si>
  <si>
    <t>22533UQD8</t>
  </si>
  <si>
    <t>62479MRE5</t>
  </si>
  <si>
    <t>63873KWV5</t>
  </si>
  <si>
    <t>FHLMC</t>
  </si>
  <si>
    <t>313396DC4</t>
  </si>
  <si>
    <t>313588DL6</t>
  </si>
  <si>
    <t>313588DQ5</t>
  </si>
  <si>
    <t>313588DY8</t>
  </si>
  <si>
    <t>313588ED3</t>
  </si>
  <si>
    <t>313312ED8</t>
  </si>
  <si>
    <t>313384LP2</t>
  </si>
  <si>
    <t>313384MD8</t>
  </si>
  <si>
    <t>313588MF9</t>
  </si>
  <si>
    <t>912797FQ5</t>
  </si>
  <si>
    <t>91282CFQ9</t>
  </si>
  <si>
    <t>23344NR65</t>
  </si>
  <si>
    <t>SUMI TRUST</t>
  </si>
  <si>
    <t>86564MS25</t>
  </si>
  <si>
    <t>87019WKD6</t>
  </si>
  <si>
    <t>65603AAX9</t>
  </si>
  <si>
    <t>4823TDBK6</t>
  </si>
  <si>
    <t>NORDEA ABP</t>
  </si>
  <si>
    <t>65558UG63</t>
  </si>
  <si>
    <t>MUFG UNION</t>
  </si>
  <si>
    <t>62478UGG5</t>
  </si>
  <si>
    <t>62479MQ89</t>
  </si>
  <si>
    <t>PROCTER</t>
  </si>
  <si>
    <t>74271UQ86</t>
  </si>
  <si>
    <t>CAFCO</t>
  </si>
  <si>
    <t>1247P3Q88</t>
  </si>
  <si>
    <t>LIBERTY</t>
  </si>
  <si>
    <t>53127UQ86</t>
  </si>
  <si>
    <t>SCOTIA NY</t>
  </si>
  <si>
    <t>06417KQ85</t>
  </si>
  <si>
    <t>313384CU1</t>
  </si>
  <si>
    <t>459516CU2</t>
  </si>
  <si>
    <t>IBRD</t>
  </si>
  <si>
    <t>459052CU8</t>
  </si>
  <si>
    <t>313312CU2</t>
  </si>
  <si>
    <t>4823TDAQ4</t>
  </si>
  <si>
    <t>23344NN93</t>
  </si>
  <si>
    <t>65602Y5T3</t>
  </si>
  <si>
    <t>MONTREAL</t>
  </si>
  <si>
    <t>06367CY92</t>
  </si>
  <si>
    <t>63873QWW0</t>
  </si>
  <si>
    <t>FORTIS</t>
  </si>
  <si>
    <t>34959TSJ6</t>
  </si>
  <si>
    <t>BARCLAYS</t>
  </si>
  <si>
    <t>06742TY91</t>
  </si>
  <si>
    <t>65558UWT5</t>
  </si>
  <si>
    <t>62479MQ97</t>
  </si>
  <si>
    <t>3133EMSS2</t>
  </si>
  <si>
    <t>912796YK9</t>
  </si>
  <si>
    <t>23344NQ82</t>
  </si>
  <si>
    <t>US BANK</t>
  </si>
  <si>
    <t>90333V6B1</t>
  </si>
  <si>
    <t>BMO HARRIS</t>
  </si>
  <si>
    <t>05574BKS8</t>
  </si>
  <si>
    <t>06052TV56</t>
  </si>
  <si>
    <t>RABO NY</t>
  </si>
  <si>
    <t>21687BQD6</t>
  </si>
  <si>
    <t>62479MQG1</t>
  </si>
  <si>
    <t>21687BQG9</t>
  </si>
  <si>
    <t>OLD LINE</t>
  </si>
  <si>
    <t>67983UWB5</t>
  </si>
  <si>
    <t>3135GAFF3</t>
  </si>
  <si>
    <t>459516JA9</t>
  </si>
  <si>
    <t>313588MH5</t>
  </si>
  <si>
    <t>912796YL7</t>
  </si>
  <si>
    <t>CR AG CIB</t>
  </si>
  <si>
    <t>22536CNV8</t>
  </si>
  <si>
    <t>4823TDBP5</t>
  </si>
  <si>
    <t>SE BANKEN</t>
  </si>
  <si>
    <t>83050PT82</t>
  </si>
  <si>
    <t>BNP</t>
  </si>
  <si>
    <t>05586FQM2</t>
  </si>
  <si>
    <t>63873QE34</t>
  </si>
  <si>
    <t>90333V5Y2</t>
  </si>
  <si>
    <t>22533UQA4</t>
  </si>
  <si>
    <t>313382AX1</t>
  </si>
  <si>
    <t>MIZUHO</t>
  </si>
  <si>
    <t>60710RZ40</t>
  </si>
  <si>
    <t>91058UQT3</t>
  </si>
  <si>
    <t>22533UQE6</t>
  </si>
  <si>
    <t>313384DA4</t>
  </si>
  <si>
    <t>459052DA1</t>
  </si>
  <si>
    <t>912796Z69</t>
  </si>
  <si>
    <t>22536CHR4</t>
  </si>
  <si>
    <t>91058URA3</t>
  </si>
  <si>
    <t>19121BRH4</t>
  </si>
  <si>
    <t>459052DZ6</t>
  </si>
  <si>
    <t>459052ED4</t>
  </si>
  <si>
    <t>313384EL9</t>
  </si>
  <si>
    <t>912796Z85</t>
  </si>
  <si>
    <t>912796YN3</t>
  </si>
  <si>
    <t>912796YU7</t>
  </si>
  <si>
    <t>86564MT40</t>
  </si>
  <si>
    <t>06367D4M4</t>
  </si>
  <si>
    <t>912828ZD5</t>
  </si>
  <si>
    <t>05574BKT6</t>
  </si>
  <si>
    <t>22533UQG1</t>
  </si>
  <si>
    <t>09659CQG6</t>
  </si>
  <si>
    <t>SOC GEN NY</t>
  </si>
  <si>
    <t>83369CQG2</t>
  </si>
  <si>
    <t>63873KQG5</t>
  </si>
  <si>
    <t>22533UR54</t>
  </si>
  <si>
    <t>21687BR52</t>
  </si>
  <si>
    <t>62479MR70</t>
  </si>
  <si>
    <t>06054PRE8</t>
  </si>
  <si>
    <t>CRC</t>
  </si>
  <si>
    <t>12619URH6</t>
  </si>
  <si>
    <t>MIZUHO NY</t>
  </si>
  <si>
    <t>60689GU38</t>
  </si>
  <si>
    <t>1247P3UQ3</t>
  </si>
  <si>
    <t>3130AVE32</t>
  </si>
  <si>
    <t>3133EPDL6</t>
  </si>
  <si>
    <t>459052EH5</t>
  </si>
  <si>
    <t>459052EL6</t>
  </si>
  <si>
    <t>313384EQ8</t>
  </si>
  <si>
    <t>459052LS3</t>
  </si>
  <si>
    <t>23344NR99</t>
  </si>
  <si>
    <t>65603ABG5</t>
  </si>
  <si>
    <t>4823TDBR1</t>
  </si>
  <si>
    <t>65603ABE0</t>
  </si>
  <si>
    <t>SUMITOMO</t>
  </si>
  <si>
    <t>86565FA69</t>
  </si>
  <si>
    <t>313588DC6</t>
  </si>
  <si>
    <t>22536CKC3</t>
  </si>
  <si>
    <t>55380UFV4</t>
  </si>
  <si>
    <t>62479MRA3</t>
  </si>
  <si>
    <t>313312EL0</t>
  </si>
  <si>
    <t>313312EQ9</t>
  </si>
  <si>
    <t>912796CQ0</t>
  </si>
  <si>
    <t>87019WKJ3</t>
  </si>
  <si>
    <t>3130ALRG1</t>
  </si>
  <si>
    <t>GOTHAM</t>
  </si>
  <si>
    <t>38346MRD8</t>
  </si>
  <si>
    <t>METLIFE STF</t>
  </si>
  <si>
    <t>59157URH5</t>
  </si>
  <si>
    <t>JUPITER</t>
  </si>
  <si>
    <t>4820P3RH8</t>
  </si>
  <si>
    <t>09659CQQ4</t>
  </si>
  <si>
    <t>03785ER55</t>
  </si>
  <si>
    <t>05574BKV1</t>
  </si>
  <si>
    <t>83369CQV9</t>
  </si>
  <si>
    <t>4820P3R62</t>
  </si>
  <si>
    <t>CHARIOT</t>
  </si>
  <si>
    <t>15963URH1</t>
  </si>
  <si>
    <t>19121BTS8</t>
  </si>
  <si>
    <t>912797FY8</t>
  </si>
  <si>
    <t>86564MU22</t>
  </si>
  <si>
    <t>91058URM7</t>
  </si>
  <si>
    <t>459052EQ5</t>
  </si>
  <si>
    <t>313312EV8</t>
  </si>
  <si>
    <t>313384EV7</t>
  </si>
  <si>
    <t>21684XD37</t>
  </si>
  <si>
    <t>3133EMUH3</t>
  </si>
  <si>
    <t>912796U31</t>
  </si>
  <si>
    <t>AMAZON</t>
  </si>
  <si>
    <t>02314QU31</t>
  </si>
  <si>
    <t>06417KWR6</t>
  </si>
  <si>
    <t>459516ED8</t>
  </si>
  <si>
    <t>313396ED1</t>
  </si>
  <si>
    <t>313396EL3</t>
  </si>
  <si>
    <t>313384EW5</t>
  </si>
  <si>
    <t>912796CR8</t>
  </si>
  <si>
    <t>912797LL9</t>
  </si>
  <si>
    <t>23344NS64</t>
  </si>
  <si>
    <t>13606KUS3</t>
  </si>
  <si>
    <t>91058UQQ9</t>
  </si>
  <si>
    <t>INTEL</t>
  </si>
  <si>
    <t>45826FQQ9</t>
  </si>
  <si>
    <t>02314QQQ5</t>
  </si>
  <si>
    <t>06417KQQ5</t>
  </si>
  <si>
    <t>63873KQQ3</t>
  </si>
  <si>
    <t>459516DL1</t>
  </si>
  <si>
    <t>313384DL0</t>
  </si>
  <si>
    <t>313312DL1</t>
  </si>
  <si>
    <t>55380UF85</t>
  </si>
  <si>
    <t>83050PP86</t>
  </si>
  <si>
    <t>TORONTO</t>
  </si>
  <si>
    <t>89115BVE7</t>
  </si>
  <si>
    <t>05586F6U6</t>
  </si>
  <si>
    <t>ANZ</t>
  </si>
  <si>
    <t>05252WTQ6</t>
  </si>
  <si>
    <t>09659CQT8</t>
  </si>
  <si>
    <t>313588DZ5</t>
  </si>
  <si>
    <t>IADB</t>
  </si>
  <si>
    <t>45818KHR6</t>
  </si>
  <si>
    <t>JOHNSON</t>
  </si>
  <si>
    <t>47816GQT9</t>
  </si>
  <si>
    <t>313384DP1</t>
  </si>
  <si>
    <t>87019WJT3</t>
  </si>
  <si>
    <t>65602Y5C0</t>
  </si>
  <si>
    <t>90333V6D7</t>
  </si>
  <si>
    <t>313396EQ2</t>
  </si>
  <si>
    <t>313384ET2</t>
  </si>
  <si>
    <t>459052MH6</t>
  </si>
  <si>
    <t>33616WC46</t>
  </si>
  <si>
    <t>JPM LLC</t>
  </si>
  <si>
    <t>46640QQU8</t>
  </si>
  <si>
    <t>313384DQ9</t>
  </si>
  <si>
    <t>459052DQ6</t>
  </si>
  <si>
    <t>313312DQ0</t>
  </si>
  <si>
    <t>4823TDBE0</t>
  </si>
  <si>
    <t>87019WGZ2</t>
  </si>
  <si>
    <t>55380UEK9</t>
  </si>
  <si>
    <t>23344NS80</t>
  </si>
  <si>
    <t>89115B2L3</t>
  </si>
  <si>
    <t>313384DR7</t>
  </si>
  <si>
    <t>313312DR8</t>
  </si>
  <si>
    <t>05574BKX7</t>
  </si>
  <si>
    <t>313396ET6</t>
  </si>
  <si>
    <t>313396EV1</t>
  </si>
  <si>
    <t>313384LD9</t>
  </si>
  <si>
    <t>65603ACC3</t>
  </si>
  <si>
    <t>DISNEY</t>
  </si>
  <si>
    <t>2546R3QW7</t>
  </si>
  <si>
    <t>313384DS5</t>
  </si>
  <si>
    <t>459052DS2</t>
  </si>
  <si>
    <t>313312DS6</t>
  </si>
  <si>
    <t>912796YM5</t>
  </si>
  <si>
    <t>459052JX5</t>
  </si>
  <si>
    <t>459052LD6</t>
  </si>
  <si>
    <t>912796CS6</t>
  </si>
  <si>
    <t xml:space="preserve">REDEMPTIONS </t>
  </si>
  <si>
    <t>REDEMPTIONS (Continued)</t>
  </si>
  <si>
    <t>NO PURCHASES</t>
  </si>
  <si>
    <t>PURCHASES</t>
  </si>
  <si>
    <t>REDEMPTIONS</t>
  </si>
  <si>
    <t>NO REDEMPTIONS</t>
  </si>
  <si>
    <t>PURCHASES (Continued)</t>
  </si>
  <si>
    <t xml:space="preserve">NO REDEMPTIONS </t>
  </si>
  <si>
    <t>EL CENTRO</t>
  </si>
  <si>
    <t>Community Valley Bank</t>
  </si>
  <si>
    <t>PORTERVILLE</t>
  </si>
  <si>
    <t>Bank of The Sierra</t>
  </si>
  <si>
    <t>River City Bank</t>
  </si>
  <si>
    <t>The prescribed bank balance for March was $291,990. This consisted of $198,522 in compensating balances for services, balances for uncollected funds of $94,202 and a deduction of $734 for March delayed deposit credit.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</si>
</sst>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6" formatCode="&quot;$&quot;#,##0_);[Red]\(&quot;$&quot;#,##0\)"/>
    <numFmt numFmtId="44" formatCode="_(&quot;$&quot;* #,##0.00_);_(&quot;$&quot;* \(#,##0.00\);_(&quot;$&quot;* &quot;-&quot;??_);_(@_)"/>
    <numFmt numFmtId="43" formatCode="_(* #,##0.00_);_(* \(#,##0.00\);_(* &quot;-&quot;??_);_(@_)"/>
    <numFmt numFmtId="164" formatCode="0.000"/>
    <numFmt numFmtId="165" formatCode="_(* #,##0_);_(* \(#,##0\);_(* &quot;-&quot;??_);_(@_)"/>
    <numFmt numFmtId="166" formatCode="_(* #,##0.000_);_(* \(#,##0.000\);_(* &quot;-&quot;??_);_(@_)"/>
    <numFmt numFmtId="167" formatCode="&quot;0&quot;#"/>
    <numFmt numFmtId="168" formatCode="mm/dd/yy;@"/>
    <numFmt numFmtId="169" formatCode="###,###,"/>
    <numFmt numFmtId="170" formatCode="\+#,###;\-#,###;0"/>
    <numFmt numFmtId="171" formatCode="\+0.###;\-0.###"/>
    <numFmt numFmtId="172" formatCode="&quot;$&quot;###,###,"/>
    <numFmt numFmtId="173" formatCode="\+##,##0.00;\-##,##0.00;0"/>
    <numFmt numFmtId="174" formatCode="\+##,##0.00;\-##,##0.00;"/>
    <numFmt numFmtId="175" formatCode="yy/mm/dd;@"/>
  </numFmts>
  <fonts count="1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20"/>
      <name val="Arial"/>
      <family val="2"/>
    </font>
    <font>
      <sz val="18"/>
      <name val="Arial"/>
      <family val="2"/>
    </font>
    <font>
      <sz val="26"/>
      <name val="Arial"/>
      <family val="2"/>
    </font>
    <font>
      <sz val="22"/>
      <name val="Arial"/>
      <family val="2"/>
    </font>
    <font>
      <sz val="16"/>
      <name val="Arial"/>
      <family val="2"/>
    </font>
    <font>
      <b/>
      <sz val="10"/>
      <name val="Arial"/>
      <family val="2"/>
    </font>
    <font>
      <b/>
      <u/>
      <sz val="10"/>
      <name val="Arial"/>
      <family val="2"/>
    </font>
    <font>
      <b/>
      <sz val="12"/>
      <name val="Arial"/>
      <family val="2"/>
    </font>
    <font>
      <sz val="12"/>
      <name val="Arial"/>
      <family val="2"/>
    </font>
    <font>
      <sz val="11"/>
      <name val="Arial"/>
      <family val="2"/>
    </font>
    <font>
      <sz val="10"/>
      <name val="Arial"/>
      <family val="2"/>
    </font>
    <font>
      <sz val="12"/>
      <name val="Times New Roman"/>
      <family val="1"/>
    </font>
    <font>
      <sz val="12"/>
      <name val="Courier New"/>
      <family val="3"/>
    </font>
    <font>
      <b/>
      <sz val="10"/>
      <color rgb="FF000000"/>
      <name val="Arial"/>
      <family val="2"/>
    </font>
    <font>
      <b/>
      <sz val="14"/>
      <color rgb="FF000000"/>
      <name val="Arial"/>
      <family val="2"/>
    </font>
    <font>
      <b/>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b/>
      <sz val="10"/>
      <color rgb="FFFF0000"/>
      <name val="Arial"/>
      <family val="2"/>
    </font>
    <font>
      <sz val="8"/>
      <name val="Arial"/>
      <family val="2"/>
    </font>
    <font>
      <sz val="10"/>
      <color rgb="FF000000"/>
      <name val="Arial"/>
      <family val="2"/>
    </font>
    <font>
      <b/>
      <u/>
      <sz val="12"/>
      <name val="Arial"/>
      <family val="2"/>
    </font>
    <font>
      <u/>
      <sz val="10"/>
      <name val="Arial"/>
      <family val="2"/>
    </font>
    <font>
      <b/>
      <sz val="9"/>
      <color indexed="81"/>
      <name val="Tahoma"/>
      <family val="2"/>
    </font>
    <font>
      <sz val="9"/>
      <color indexed="81"/>
      <name val="Tahoma"/>
      <family val="2"/>
    </font>
    <font>
      <sz val="11"/>
      <color rgb="FF000000"/>
      <name val="Calibri"/>
      <family val="2"/>
    </font>
    <font>
      <b/>
      <sz val="14"/>
      <name val="Arial"/>
      <family val="2"/>
    </font>
    <font>
      <sz val="10"/>
      <color rgb="FFFF0000"/>
      <name val="Arial"/>
      <family val="2"/>
    </font>
    <font>
      <b/>
      <sz val="10"/>
      <color rgb="FF002060"/>
      <name val="Arial"/>
      <family val="2"/>
    </font>
    <font>
      <b/>
      <u/>
      <sz val="10"/>
      <color rgb="FF002060"/>
      <name val="Arial"/>
      <family val="2"/>
    </font>
    <font>
      <b/>
      <sz val="10"/>
      <color theme="1"/>
      <name val="Arial"/>
      <family val="2"/>
    </font>
  </fonts>
  <fills count="25">
    <fill>
      <patternFill patternType="none"/>
    </fill>
    <fill>
      <patternFill patternType="gray125"/>
    </fill>
    <fill>
      <patternFill patternType="solid">
        <fgColor indexed="22"/>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theme="0" tint="-0.249977111117893"/>
        <bgColor indexed="64"/>
      </patternFill>
    </fill>
    <fill>
      <patternFill patternType="solid">
        <fgColor rgb="FFB7EEB0"/>
        <bgColor indexed="64"/>
      </patternFill>
    </fill>
    <fill>
      <patternFill patternType="solid">
        <fgColor theme="0" tint="-0.499984740745262"/>
        <bgColor indexed="64"/>
      </patternFill>
    </fill>
  </fills>
  <borders count="2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s>
  <cellStyleXfs count="675">
    <xf numFmtId="0" fontId="0" fillId="0" borderId="0"/>
    <xf numFmtId="43" fontId="92" fillId="0" borderId="0" applyFont="0" applyFill="0" applyBorder="0" applyAlignment="0" applyProtection="0"/>
    <xf numFmtId="0" fontId="103" fillId="0" borderId="0"/>
    <xf numFmtId="0" fontId="92" fillId="0" borderId="0"/>
    <xf numFmtId="0" fontId="101" fillId="0" borderId="0"/>
    <xf numFmtId="0" fontId="91" fillId="0" borderId="0"/>
    <xf numFmtId="0" fontId="92" fillId="0" borderId="0"/>
    <xf numFmtId="43" fontId="92" fillId="0" borderId="0" applyFont="0" applyFill="0" applyBorder="0" applyAlignment="0" applyProtection="0"/>
    <xf numFmtId="44" fontId="92" fillId="0" borderId="0" applyFont="0" applyFill="0" applyBorder="0" applyAlignment="0" applyProtection="0"/>
    <xf numFmtId="0" fontId="92" fillId="0" borderId="0"/>
    <xf numFmtId="43" fontId="105" fillId="0" borderId="0" applyFont="0" applyFill="0" applyBorder="0" applyAlignment="0" applyProtection="0"/>
    <xf numFmtId="0" fontId="90" fillId="0" borderId="0"/>
    <xf numFmtId="0" fontId="90" fillId="0" borderId="0"/>
    <xf numFmtId="0" fontId="105" fillId="0" borderId="0"/>
    <xf numFmtId="0" fontId="90" fillId="0" borderId="0"/>
    <xf numFmtId="9" fontId="90" fillId="0" borderId="0" applyFont="0" applyFill="0" applyBorder="0" applyAlignment="0" applyProtection="0"/>
    <xf numFmtId="9" fontId="90" fillId="0" borderId="0" applyFont="0" applyFill="0" applyBorder="0" applyAlignment="0" applyProtection="0"/>
    <xf numFmtId="9" fontId="90" fillId="0" borderId="0" applyFont="0" applyFill="0" applyBorder="0" applyAlignment="0" applyProtection="0"/>
    <xf numFmtId="9" fontId="90" fillId="0" borderId="0" applyFont="0" applyFill="0" applyBorder="0" applyAlignment="0" applyProtection="0"/>
    <xf numFmtId="9" fontId="90" fillId="0" borderId="0" applyFont="0" applyFill="0" applyBorder="0" applyAlignment="0" applyProtection="0"/>
    <xf numFmtId="9" fontId="90" fillId="0" borderId="0" applyFont="0" applyFill="0" applyBorder="0" applyAlignment="0" applyProtection="0"/>
    <xf numFmtId="0" fontId="89" fillId="0" borderId="0"/>
    <xf numFmtId="0" fontId="89" fillId="0" borderId="0"/>
    <xf numFmtId="0" fontId="89" fillId="0" borderId="0"/>
    <xf numFmtId="9" fontId="89" fillId="0" borderId="0" applyFont="0" applyFill="0" applyBorder="0" applyAlignment="0" applyProtection="0"/>
    <xf numFmtId="0" fontId="88" fillId="0" borderId="0"/>
    <xf numFmtId="0" fontId="88" fillId="0" borderId="0"/>
    <xf numFmtId="0" fontId="88" fillId="0" borderId="0"/>
    <xf numFmtId="0" fontId="88" fillId="0" borderId="0"/>
    <xf numFmtId="9" fontId="88" fillId="0" borderId="0" applyFont="0" applyFill="0" applyBorder="0" applyAlignment="0" applyProtection="0"/>
    <xf numFmtId="0" fontId="87" fillId="0" borderId="0"/>
    <xf numFmtId="0" fontId="87" fillId="0" borderId="0"/>
    <xf numFmtId="0" fontId="87" fillId="0" borderId="0"/>
    <xf numFmtId="0" fontId="86" fillId="0" borderId="0"/>
    <xf numFmtId="0" fontId="86" fillId="0" borderId="0"/>
    <xf numFmtId="0" fontId="86" fillId="0" borderId="0"/>
    <xf numFmtId="0" fontId="86" fillId="0" borderId="0"/>
    <xf numFmtId="9" fontId="86" fillId="0" borderId="0" applyFont="0" applyFill="0" applyBorder="0" applyAlignment="0" applyProtection="0"/>
    <xf numFmtId="0" fontId="85" fillId="0" borderId="0"/>
    <xf numFmtId="0" fontId="85" fillId="0" borderId="0"/>
    <xf numFmtId="0" fontId="85" fillId="0" borderId="0"/>
    <xf numFmtId="0" fontId="85" fillId="0" borderId="0"/>
    <xf numFmtId="0" fontId="85" fillId="0" borderId="0"/>
    <xf numFmtId="9" fontId="85" fillId="0" borderId="0" applyFont="0" applyFill="0" applyBorder="0" applyAlignment="0" applyProtection="0"/>
    <xf numFmtId="9" fontId="85" fillId="0" borderId="0" applyFont="0" applyFill="0" applyBorder="0" applyAlignment="0" applyProtection="0"/>
    <xf numFmtId="0" fontId="84" fillId="0" borderId="0"/>
    <xf numFmtId="0" fontId="84" fillId="0" borderId="0"/>
    <xf numFmtId="0" fontId="84" fillId="0" borderId="0"/>
    <xf numFmtId="0" fontId="84" fillId="0" borderId="0"/>
    <xf numFmtId="0" fontId="84" fillId="0" borderId="0"/>
    <xf numFmtId="9" fontId="84" fillId="0" borderId="0" applyFont="0" applyFill="0" applyBorder="0" applyAlignment="0" applyProtection="0"/>
    <xf numFmtId="0" fontId="83" fillId="0" borderId="0"/>
    <xf numFmtId="0" fontId="83" fillId="0" borderId="0"/>
    <xf numFmtId="0" fontId="83" fillId="0" borderId="0"/>
    <xf numFmtId="0" fontId="83" fillId="0" borderId="0"/>
    <xf numFmtId="0" fontId="83" fillId="0" borderId="0"/>
    <xf numFmtId="0" fontId="82" fillId="0" borderId="0"/>
    <xf numFmtId="0" fontId="82" fillId="0" borderId="0"/>
    <xf numFmtId="0" fontId="82" fillId="0" borderId="0"/>
    <xf numFmtId="0" fontId="82" fillId="0" borderId="0"/>
    <xf numFmtId="9" fontId="82" fillId="0" borderId="0" applyFont="0" applyFill="0" applyBorder="0" applyAlignment="0" applyProtection="0"/>
    <xf numFmtId="9" fontId="82" fillId="0" borderId="0" applyFont="0" applyFill="0" applyBorder="0" applyAlignment="0" applyProtection="0"/>
    <xf numFmtId="0" fontId="81" fillId="0" borderId="0"/>
    <xf numFmtId="0" fontId="81" fillId="0" borderId="0"/>
    <xf numFmtId="0" fontId="81" fillId="0" borderId="0"/>
    <xf numFmtId="0" fontId="81" fillId="0" borderId="0"/>
    <xf numFmtId="9" fontId="81" fillId="0" borderId="0" applyFont="0" applyFill="0" applyBorder="0" applyAlignment="0" applyProtection="0"/>
    <xf numFmtId="0" fontId="80" fillId="0" borderId="0"/>
    <xf numFmtId="0" fontId="80" fillId="0" borderId="0"/>
    <xf numFmtId="0" fontId="80" fillId="0" borderId="0"/>
    <xf numFmtId="0" fontId="80" fillId="0" borderId="0"/>
    <xf numFmtId="0" fontId="80" fillId="0" borderId="0"/>
    <xf numFmtId="9" fontId="80" fillId="0" borderId="0" applyFont="0" applyFill="0" applyBorder="0" applyAlignment="0" applyProtection="0"/>
    <xf numFmtId="0" fontId="79" fillId="0" borderId="0"/>
    <xf numFmtId="0" fontId="79" fillId="0" borderId="0"/>
    <xf numFmtId="0" fontId="79" fillId="0" borderId="0"/>
    <xf numFmtId="0" fontId="79" fillId="0" borderId="0"/>
    <xf numFmtId="0" fontId="79" fillId="0" borderId="0"/>
    <xf numFmtId="0" fontId="79" fillId="0" borderId="0"/>
    <xf numFmtId="9" fontId="79" fillId="0" borderId="0" applyFont="0" applyFill="0" applyBorder="0" applyAlignment="0" applyProtection="0"/>
    <xf numFmtId="0" fontId="78" fillId="0" borderId="0"/>
    <xf numFmtId="0" fontId="78" fillId="0" borderId="0"/>
    <xf numFmtId="0" fontId="78" fillId="0" borderId="0"/>
    <xf numFmtId="0" fontId="78" fillId="0" borderId="0"/>
    <xf numFmtId="0" fontId="78" fillId="0" borderId="0"/>
    <xf numFmtId="9" fontId="78" fillId="0" borderId="0" applyFont="0" applyFill="0" applyBorder="0" applyAlignment="0" applyProtection="0"/>
    <xf numFmtId="0" fontId="77" fillId="0" borderId="0"/>
    <xf numFmtId="0" fontId="77" fillId="0" borderId="0"/>
    <xf numFmtId="0" fontId="77" fillId="0" borderId="0"/>
    <xf numFmtId="0" fontId="77" fillId="0" borderId="0"/>
    <xf numFmtId="0" fontId="77" fillId="0" borderId="0"/>
    <xf numFmtId="0" fontId="109" fillId="3" borderId="0" applyNumberFormat="0" applyBorder="0" applyAlignment="0" applyProtection="0"/>
    <xf numFmtId="0" fontId="109" fillId="3" borderId="0" applyNumberFormat="0" applyBorder="0" applyAlignment="0" applyProtection="0"/>
    <xf numFmtId="0" fontId="109" fillId="3" borderId="0" applyNumberFormat="0" applyBorder="0" applyAlignment="0" applyProtection="0"/>
    <xf numFmtId="0" fontId="109" fillId="3" borderId="0" applyNumberFormat="0" applyBorder="0" applyAlignment="0" applyProtection="0"/>
    <xf numFmtId="0" fontId="109" fillId="3" borderId="0" applyNumberFormat="0" applyBorder="0" applyAlignment="0" applyProtection="0"/>
    <xf numFmtId="0" fontId="109" fillId="3" borderId="0" applyNumberFormat="0" applyBorder="0" applyAlignment="0" applyProtection="0"/>
    <xf numFmtId="0" fontId="109" fillId="3"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6" borderId="0" applyNumberFormat="0" applyBorder="0" applyAlignment="0" applyProtection="0"/>
    <xf numFmtId="0" fontId="109" fillId="6" borderId="0" applyNumberFormat="0" applyBorder="0" applyAlignment="0" applyProtection="0"/>
    <xf numFmtId="0" fontId="109" fillId="6" borderId="0" applyNumberFormat="0" applyBorder="0" applyAlignment="0" applyProtection="0"/>
    <xf numFmtId="0" fontId="109" fillId="6" borderId="0" applyNumberFormat="0" applyBorder="0" applyAlignment="0" applyProtection="0"/>
    <xf numFmtId="0" fontId="109" fillId="6" borderId="0" applyNumberFormat="0" applyBorder="0" applyAlignment="0" applyProtection="0"/>
    <xf numFmtId="0" fontId="109" fillId="6" borderId="0" applyNumberFormat="0" applyBorder="0" applyAlignment="0" applyProtection="0"/>
    <xf numFmtId="0" fontId="109" fillId="6"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4" borderId="0" applyNumberFormat="0" applyBorder="0" applyAlignment="0" applyProtection="0"/>
    <xf numFmtId="0" fontId="109" fillId="8" borderId="0" applyNumberFormat="0" applyBorder="0" applyAlignment="0" applyProtection="0"/>
    <xf numFmtId="0" fontId="109" fillId="8" borderId="0" applyNumberFormat="0" applyBorder="0" applyAlignment="0" applyProtection="0"/>
    <xf numFmtId="0" fontId="109" fillId="8" borderId="0" applyNumberFormat="0" applyBorder="0" applyAlignment="0" applyProtection="0"/>
    <xf numFmtId="0" fontId="109" fillId="8" borderId="0" applyNumberFormat="0" applyBorder="0" applyAlignment="0" applyProtection="0"/>
    <xf numFmtId="0" fontId="109" fillId="8" borderId="0" applyNumberFormat="0" applyBorder="0" applyAlignment="0" applyProtection="0"/>
    <xf numFmtId="0" fontId="109" fillId="8" borderId="0" applyNumberFormat="0" applyBorder="0" applyAlignment="0" applyProtection="0"/>
    <xf numFmtId="0" fontId="109" fillId="8" borderId="0" applyNumberFormat="0" applyBorder="0" applyAlignment="0" applyProtection="0"/>
    <xf numFmtId="0" fontId="109" fillId="9" borderId="0" applyNumberFormat="0" applyBorder="0" applyAlignment="0" applyProtection="0"/>
    <xf numFmtId="0" fontId="109" fillId="9" borderId="0" applyNumberFormat="0" applyBorder="0" applyAlignment="0" applyProtection="0"/>
    <xf numFmtId="0" fontId="109" fillId="9" borderId="0" applyNumberFormat="0" applyBorder="0" applyAlignment="0" applyProtection="0"/>
    <xf numFmtId="0" fontId="109" fillId="9" borderId="0" applyNumberFormat="0" applyBorder="0" applyAlignment="0" applyProtection="0"/>
    <xf numFmtId="0" fontId="109" fillId="9" borderId="0" applyNumberFormat="0" applyBorder="0" applyAlignment="0" applyProtection="0"/>
    <xf numFmtId="0" fontId="109" fillId="9" borderId="0" applyNumberFormat="0" applyBorder="0" applyAlignment="0" applyProtection="0"/>
    <xf numFmtId="0" fontId="109" fillId="9"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7"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09" fillId="5"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9" borderId="0" applyNumberFormat="0" applyBorder="0" applyAlignment="0" applyProtection="0"/>
    <xf numFmtId="0" fontId="110" fillId="9" borderId="0" applyNumberFormat="0" applyBorder="0" applyAlignment="0" applyProtection="0"/>
    <xf numFmtId="0" fontId="110" fillId="9" borderId="0" applyNumberFormat="0" applyBorder="0" applyAlignment="0" applyProtection="0"/>
    <xf numFmtId="0" fontId="110" fillId="9" borderId="0" applyNumberFormat="0" applyBorder="0" applyAlignment="0" applyProtection="0"/>
    <xf numFmtId="0" fontId="110" fillId="9" borderId="0" applyNumberFormat="0" applyBorder="0" applyAlignment="0" applyProtection="0"/>
    <xf numFmtId="0" fontId="110" fillId="9" borderId="0" applyNumberFormat="0" applyBorder="0" applyAlignment="0" applyProtection="0"/>
    <xf numFmtId="0" fontId="110" fillId="9"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7" borderId="0" applyNumberFormat="0" applyBorder="0" applyAlignment="0" applyProtection="0"/>
    <xf numFmtId="0" fontId="110" fillId="4" borderId="0" applyNumberFormat="0" applyBorder="0" applyAlignment="0" applyProtection="0"/>
    <xf numFmtId="0" fontId="110" fillId="4" borderId="0" applyNumberFormat="0" applyBorder="0" applyAlignment="0" applyProtection="0"/>
    <xf numFmtId="0" fontId="110" fillId="4" borderId="0" applyNumberFormat="0" applyBorder="0" applyAlignment="0" applyProtection="0"/>
    <xf numFmtId="0" fontId="110" fillId="4" borderId="0" applyNumberFormat="0" applyBorder="0" applyAlignment="0" applyProtection="0"/>
    <xf numFmtId="0" fontId="110" fillId="4" borderId="0" applyNumberFormat="0" applyBorder="0" applyAlignment="0" applyProtection="0"/>
    <xf numFmtId="0" fontId="110" fillId="4" borderId="0" applyNumberFormat="0" applyBorder="0" applyAlignment="0" applyProtection="0"/>
    <xf numFmtId="0" fontId="110" fillId="4" borderId="0" applyNumberFormat="0" applyBorder="0" applyAlignment="0" applyProtection="0"/>
    <xf numFmtId="0" fontId="110" fillId="12" borderId="0" applyNumberFormat="0" applyBorder="0" applyAlignment="0" applyProtection="0"/>
    <xf numFmtId="0" fontId="110" fillId="12" borderId="0" applyNumberFormat="0" applyBorder="0" applyAlignment="0" applyProtection="0"/>
    <xf numFmtId="0" fontId="110" fillId="12" borderId="0" applyNumberFormat="0" applyBorder="0" applyAlignment="0" applyProtection="0"/>
    <xf numFmtId="0" fontId="110" fillId="12" borderId="0" applyNumberFormat="0" applyBorder="0" applyAlignment="0" applyProtection="0"/>
    <xf numFmtId="0" fontId="110" fillId="12" borderId="0" applyNumberFormat="0" applyBorder="0" applyAlignment="0" applyProtection="0"/>
    <xf numFmtId="0" fontId="110" fillId="12" borderId="0" applyNumberFormat="0" applyBorder="0" applyAlignment="0" applyProtection="0"/>
    <xf numFmtId="0" fontId="110" fillId="12"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0"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1" borderId="0" applyNumberFormat="0" applyBorder="0" applyAlignment="0" applyProtection="0"/>
    <xf numFmtId="0" fontId="110" fillId="13" borderId="0" applyNumberFormat="0" applyBorder="0" applyAlignment="0" applyProtection="0"/>
    <xf numFmtId="0" fontId="110" fillId="13" borderId="0" applyNumberFormat="0" applyBorder="0" applyAlignment="0" applyProtection="0"/>
    <xf numFmtId="0" fontId="110" fillId="13" borderId="0" applyNumberFormat="0" applyBorder="0" applyAlignment="0" applyProtection="0"/>
    <xf numFmtId="0" fontId="110" fillId="13" borderId="0" applyNumberFormat="0" applyBorder="0" applyAlignment="0" applyProtection="0"/>
    <xf numFmtId="0" fontId="110" fillId="13" borderId="0" applyNumberFormat="0" applyBorder="0" applyAlignment="0" applyProtection="0"/>
    <xf numFmtId="0" fontId="110" fillId="13" borderId="0" applyNumberFormat="0" applyBorder="0" applyAlignment="0" applyProtection="0"/>
    <xf numFmtId="0" fontId="110" fillId="13" borderId="0" applyNumberFormat="0" applyBorder="0" applyAlignment="0" applyProtection="0"/>
    <xf numFmtId="0" fontId="110" fillId="14" borderId="0" applyNumberFormat="0" applyBorder="0" applyAlignment="0" applyProtection="0"/>
    <xf numFmtId="0" fontId="110" fillId="14" borderId="0" applyNumberFormat="0" applyBorder="0" applyAlignment="0" applyProtection="0"/>
    <xf numFmtId="0" fontId="110" fillId="14" borderId="0" applyNumberFormat="0" applyBorder="0" applyAlignment="0" applyProtection="0"/>
    <xf numFmtId="0" fontId="110" fillId="14" borderId="0" applyNumberFormat="0" applyBorder="0" applyAlignment="0" applyProtection="0"/>
    <xf numFmtId="0" fontId="110" fillId="14" borderId="0" applyNumberFormat="0" applyBorder="0" applyAlignment="0" applyProtection="0"/>
    <xf numFmtId="0" fontId="110" fillId="14" borderId="0" applyNumberFormat="0" applyBorder="0" applyAlignment="0" applyProtection="0"/>
    <xf numFmtId="0" fontId="110" fillId="14" borderId="0" applyNumberFormat="0" applyBorder="0" applyAlignment="0" applyProtection="0"/>
    <xf numFmtId="0" fontId="110" fillId="15" borderId="0" applyNumberFormat="0" applyBorder="0" applyAlignment="0" applyProtection="0"/>
    <xf numFmtId="0" fontId="110" fillId="15" borderId="0" applyNumberFormat="0" applyBorder="0" applyAlignment="0" applyProtection="0"/>
    <xf numFmtId="0" fontId="110" fillId="15" borderId="0" applyNumberFormat="0" applyBorder="0" applyAlignment="0" applyProtection="0"/>
    <xf numFmtId="0" fontId="110" fillId="15" borderId="0" applyNumberFormat="0" applyBorder="0" applyAlignment="0" applyProtection="0"/>
    <xf numFmtId="0" fontId="110" fillId="15" borderId="0" applyNumberFormat="0" applyBorder="0" applyAlignment="0" applyProtection="0"/>
    <xf numFmtId="0" fontId="110" fillId="15" borderId="0" applyNumberFormat="0" applyBorder="0" applyAlignment="0" applyProtection="0"/>
    <xf numFmtId="0" fontId="110" fillId="15" borderId="0" applyNumberFormat="0" applyBorder="0" applyAlignment="0" applyProtection="0"/>
    <xf numFmtId="0" fontId="111" fillId="16" borderId="0" applyNumberFormat="0" applyBorder="0" applyAlignment="0" applyProtection="0"/>
    <xf numFmtId="0" fontId="111" fillId="16" borderId="0" applyNumberFormat="0" applyBorder="0" applyAlignment="0" applyProtection="0"/>
    <xf numFmtId="0" fontId="111" fillId="16" borderId="0" applyNumberFormat="0" applyBorder="0" applyAlignment="0" applyProtection="0"/>
    <xf numFmtId="0" fontId="111" fillId="16" borderId="0" applyNumberFormat="0" applyBorder="0" applyAlignment="0" applyProtection="0"/>
    <xf numFmtId="0" fontId="111" fillId="16" borderId="0" applyNumberFormat="0" applyBorder="0" applyAlignment="0" applyProtection="0"/>
    <xf numFmtId="0" fontId="111" fillId="16" borderId="0" applyNumberFormat="0" applyBorder="0" applyAlignment="0" applyProtection="0"/>
    <xf numFmtId="0" fontId="111" fillId="16" borderId="0" applyNumberFormat="0" applyBorder="0" applyAlignment="0" applyProtection="0"/>
    <xf numFmtId="0" fontId="112" fillId="17" borderId="13" applyNumberFormat="0" applyAlignment="0" applyProtection="0"/>
    <xf numFmtId="0" fontId="112" fillId="17" borderId="13" applyNumberFormat="0" applyAlignment="0" applyProtection="0"/>
    <xf numFmtId="0" fontId="112" fillId="17" borderId="13" applyNumberFormat="0" applyAlignment="0" applyProtection="0"/>
    <xf numFmtId="0" fontId="112" fillId="17" borderId="13" applyNumberFormat="0" applyAlignment="0" applyProtection="0"/>
    <xf numFmtId="0" fontId="112" fillId="17" borderId="13" applyNumberFormat="0" applyAlignment="0" applyProtection="0"/>
    <xf numFmtId="0" fontId="112" fillId="17" borderId="13" applyNumberFormat="0" applyAlignment="0" applyProtection="0"/>
    <xf numFmtId="0" fontId="112" fillId="17" borderId="13" applyNumberFormat="0" applyAlignment="0" applyProtection="0"/>
    <xf numFmtId="0" fontId="113" fillId="18" borderId="14" applyNumberFormat="0" applyAlignment="0" applyProtection="0"/>
    <xf numFmtId="0" fontId="113" fillId="18" borderId="14" applyNumberFormat="0" applyAlignment="0" applyProtection="0"/>
    <xf numFmtId="0" fontId="113" fillId="18" borderId="14" applyNumberFormat="0" applyAlignment="0" applyProtection="0"/>
    <xf numFmtId="0" fontId="113" fillId="18" borderId="14" applyNumberFormat="0" applyAlignment="0" applyProtection="0"/>
    <xf numFmtId="0" fontId="113" fillId="18" borderId="14" applyNumberFormat="0" applyAlignment="0" applyProtection="0"/>
    <xf numFmtId="0" fontId="113" fillId="18" borderId="14" applyNumberFormat="0" applyAlignment="0" applyProtection="0"/>
    <xf numFmtId="0" fontId="113" fillId="18" borderId="14" applyNumberFormat="0" applyAlignment="0" applyProtection="0"/>
    <xf numFmtId="44" fontId="92" fillId="0" borderId="0" applyFon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5" fillId="7" borderId="0" applyNumberFormat="0" applyBorder="0" applyAlignment="0" applyProtection="0"/>
    <xf numFmtId="0" fontId="115" fillId="7" borderId="0" applyNumberFormat="0" applyBorder="0" applyAlignment="0" applyProtection="0"/>
    <xf numFmtId="0" fontId="115" fillId="7" borderId="0" applyNumberFormat="0" applyBorder="0" applyAlignment="0" applyProtection="0"/>
    <xf numFmtId="0" fontId="115" fillId="7" borderId="0" applyNumberFormat="0" applyBorder="0" applyAlignment="0" applyProtection="0"/>
    <xf numFmtId="0" fontId="115" fillId="7" borderId="0" applyNumberFormat="0" applyBorder="0" applyAlignment="0" applyProtection="0"/>
    <xf numFmtId="0" fontId="115" fillId="7" borderId="0" applyNumberFormat="0" applyBorder="0" applyAlignment="0" applyProtection="0"/>
    <xf numFmtId="0" fontId="115" fillId="7" borderId="0" applyNumberFormat="0" applyBorder="0" applyAlignment="0" applyProtection="0"/>
    <xf numFmtId="0" fontId="116" fillId="0" borderId="15" applyNumberFormat="0" applyFill="0" applyAlignment="0" applyProtection="0"/>
    <xf numFmtId="0" fontId="116" fillId="0" borderId="15" applyNumberFormat="0" applyFill="0" applyAlignment="0" applyProtection="0"/>
    <xf numFmtId="0" fontId="116" fillId="0" borderId="15" applyNumberFormat="0" applyFill="0" applyAlignment="0" applyProtection="0"/>
    <xf numFmtId="0" fontId="116" fillId="0" borderId="15" applyNumberFormat="0" applyFill="0" applyAlignment="0" applyProtection="0"/>
    <xf numFmtId="0" fontId="116" fillId="0" borderId="15" applyNumberFormat="0" applyFill="0" applyAlignment="0" applyProtection="0"/>
    <xf numFmtId="0" fontId="116" fillId="0" borderId="15" applyNumberFormat="0" applyFill="0" applyAlignment="0" applyProtection="0"/>
    <xf numFmtId="0" fontId="116" fillId="0" borderId="15" applyNumberFormat="0" applyFill="0" applyAlignment="0" applyProtection="0"/>
    <xf numFmtId="0" fontId="117" fillId="0" borderId="16" applyNumberFormat="0" applyFill="0" applyAlignment="0" applyProtection="0"/>
    <xf numFmtId="0" fontId="117" fillId="0" borderId="16" applyNumberFormat="0" applyFill="0" applyAlignment="0" applyProtection="0"/>
    <xf numFmtId="0" fontId="117" fillId="0" borderId="16" applyNumberFormat="0" applyFill="0" applyAlignment="0" applyProtection="0"/>
    <xf numFmtId="0" fontId="117" fillId="0" borderId="16" applyNumberFormat="0" applyFill="0" applyAlignment="0" applyProtection="0"/>
    <xf numFmtId="0" fontId="117" fillId="0" borderId="16" applyNumberFormat="0" applyFill="0" applyAlignment="0" applyProtection="0"/>
    <xf numFmtId="0" fontId="117" fillId="0" borderId="16" applyNumberFormat="0" applyFill="0" applyAlignment="0" applyProtection="0"/>
    <xf numFmtId="0" fontId="117" fillId="0" borderId="16" applyNumberFormat="0" applyFill="0" applyAlignment="0" applyProtection="0"/>
    <xf numFmtId="0" fontId="118" fillId="0" borderId="17" applyNumberFormat="0" applyFill="0" applyAlignment="0" applyProtection="0"/>
    <xf numFmtId="0" fontId="118" fillId="0" borderId="17" applyNumberFormat="0" applyFill="0" applyAlignment="0" applyProtection="0"/>
    <xf numFmtId="0" fontId="118" fillId="0" borderId="17" applyNumberFormat="0" applyFill="0" applyAlignment="0" applyProtection="0"/>
    <xf numFmtId="0" fontId="118" fillId="0" borderId="17" applyNumberFormat="0" applyFill="0" applyAlignment="0" applyProtection="0"/>
    <xf numFmtId="0" fontId="118" fillId="0" borderId="17" applyNumberFormat="0" applyFill="0" applyAlignment="0" applyProtection="0"/>
    <xf numFmtId="0" fontId="118" fillId="0" borderId="17" applyNumberFormat="0" applyFill="0" applyAlignment="0" applyProtection="0"/>
    <xf numFmtId="0" fontId="118" fillId="0" borderId="17" applyNumberFormat="0" applyFill="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8" borderId="13" applyNumberFormat="0" applyAlignment="0" applyProtection="0"/>
    <xf numFmtId="0" fontId="119" fillId="8" borderId="13" applyNumberFormat="0" applyAlignment="0" applyProtection="0"/>
    <xf numFmtId="0" fontId="119" fillId="8" borderId="13" applyNumberFormat="0" applyAlignment="0" applyProtection="0"/>
    <xf numFmtId="0" fontId="119" fillId="8" borderId="13" applyNumberFormat="0" applyAlignment="0" applyProtection="0"/>
    <xf numFmtId="0" fontId="119" fillId="8" borderId="13" applyNumberFormat="0" applyAlignment="0" applyProtection="0"/>
    <xf numFmtId="0" fontId="119" fillId="8" borderId="13" applyNumberFormat="0" applyAlignment="0" applyProtection="0"/>
    <xf numFmtId="0" fontId="119" fillId="8" borderId="13" applyNumberFormat="0" applyAlignment="0" applyProtection="0"/>
    <xf numFmtId="0" fontId="120" fillId="0" borderId="18" applyNumberFormat="0" applyFill="0" applyAlignment="0" applyProtection="0"/>
    <xf numFmtId="0" fontId="120" fillId="0" borderId="18" applyNumberFormat="0" applyFill="0" applyAlignment="0" applyProtection="0"/>
    <xf numFmtId="0" fontId="120" fillId="0" borderId="18" applyNumberFormat="0" applyFill="0" applyAlignment="0" applyProtection="0"/>
    <xf numFmtId="0" fontId="120" fillId="0" borderId="18" applyNumberFormat="0" applyFill="0" applyAlignment="0" applyProtection="0"/>
    <xf numFmtId="0" fontId="120" fillId="0" borderId="18" applyNumberFormat="0" applyFill="0" applyAlignment="0" applyProtection="0"/>
    <xf numFmtId="0" fontId="120" fillId="0" borderId="18" applyNumberFormat="0" applyFill="0" applyAlignment="0" applyProtection="0"/>
    <xf numFmtId="0" fontId="120" fillId="0" borderId="18" applyNumberFormat="0" applyFill="0" applyAlignment="0" applyProtection="0"/>
    <xf numFmtId="0" fontId="121" fillId="8" borderId="0" applyNumberFormat="0" applyBorder="0" applyAlignment="0" applyProtection="0"/>
    <xf numFmtId="0" fontId="121" fillId="8" borderId="0" applyNumberFormat="0" applyBorder="0" applyAlignment="0" applyProtection="0"/>
    <xf numFmtId="0" fontId="121" fillId="8" borderId="0" applyNumberFormat="0" applyBorder="0" applyAlignment="0" applyProtection="0"/>
    <xf numFmtId="0" fontId="121" fillId="8" borderId="0" applyNumberFormat="0" applyBorder="0" applyAlignment="0" applyProtection="0"/>
    <xf numFmtId="0" fontId="121" fillId="8" borderId="0" applyNumberFormat="0" applyBorder="0" applyAlignment="0" applyProtection="0"/>
    <xf numFmtId="0" fontId="121" fillId="8" borderId="0" applyNumberFormat="0" applyBorder="0" applyAlignment="0" applyProtection="0"/>
    <xf numFmtId="0" fontId="121" fillId="8" borderId="0" applyNumberFormat="0" applyBorder="0" applyAlignment="0" applyProtection="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102" fillId="0" borderId="0"/>
    <xf numFmtId="0" fontId="92" fillId="0" borderId="0"/>
    <xf numFmtId="0" fontId="92" fillId="0" borderId="0"/>
    <xf numFmtId="0" fontId="102" fillId="0" borderId="0"/>
    <xf numFmtId="0" fontId="102" fillId="0" borderId="0"/>
    <xf numFmtId="0" fontId="92" fillId="0" borderId="0"/>
    <xf numFmtId="0" fontId="102" fillId="0" borderId="0"/>
    <xf numFmtId="0" fontId="102" fillId="5" borderId="19" applyNumberFormat="0" applyFont="0" applyAlignment="0" applyProtection="0"/>
    <xf numFmtId="0" fontId="102" fillId="5" borderId="19" applyNumberFormat="0" applyFont="0" applyAlignment="0" applyProtection="0"/>
    <xf numFmtId="0" fontId="102" fillId="5" borderId="19" applyNumberFormat="0" applyFont="0" applyAlignment="0" applyProtection="0"/>
    <xf numFmtId="0" fontId="102" fillId="5" borderId="19" applyNumberFormat="0" applyFont="0" applyAlignment="0" applyProtection="0"/>
    <xf numFmtId="0" fontId="102" fillId="5" borderId="19" applyNumberFormat="0" applyFont="0" applyAlignment="0" applyProtection="0"/>
    <xf numFmtId="0" fontId="102" fillId="5" borderId="19" applyNumberFormat="0" applyFont="0" applyAlignment="0" applyProtection="0"/>
    <xf numFmtId="0" fontId="102" fillId="5" borderId="19" applyNumberFormat="0" applyFont="0" applyAlignment="0" applyProtection="0"/>
    <xf numFmtId="0" fontId="122" fillId="17" borderId="20" applyNumberFormat="0" applyAlignment="0" applyProtection="0"/>
    <xf numFmtId="0" fontId="122" fillId="17" borderId="20" applyNumberFormat="0" applyAlignment="0" applyProtection="0"/>
    <xf numFmtId="0" fontId="122" fillId="17" borderId="20" applyNumberFormat="0" applyAlignment="0" applyProtection="0"/>
    <xf numFmtId="0" fontId="122" fillId="17" borderId="20" applyNumberFormat="0" applyAlignment="0" applyProtection="0"/>
    <xf numFmtId="0" fontId="122" fillId="17" borderId="20" applyNumberFormat="0" applyAlignment="0" applyProtection="0"/>
    <xf numFmtId="0" fontId="122" fillId="17" borderId="20" applyNumberFormat="0" applyAlignment="0" applyProtection="0"/>
    <xf numFmtId="0" fontId="122" fillId="17" borderId="20" applyNumberFormat="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4" fillId="0" borderId="21" applyNumberFormat="0" applyFill="0" applyAlignment="0" applyProtection="0"/>
    <xf numFmtId="0" fontId="124" fillId="0" borderId="21" applyNumberFormat="0" applyFill="0" applyAlignment="0" applyProtection="0"/>
    <xf numFmtId="0" fontId="124" fillId="0" borderId="21" applyNumberFormat="0" applyFill="0" applyAlignment="0" applyProtection="0"/>
    <xf numFmtId="0" fontId="124" fillId="0" borderId="21" applyNumberFormat="0" applyFill="0" applyAlignment="0" applyProtection="0"/>
    <xf numFmtId="0" fontId="124" fillId="0" borderId="21" applyNumberFormat="0" applyFill="0" applyAlignment="0" applyProtection="0"/>
    <xf numFmtId="0" fontId="124" fillId="0" borderId="21" applyNumberFormat="0" applyFill="0" applyAlignment="0" applyProtection="0"/>
    <xf numFmtId="0" fontId="124" fillId="0" borderId="21" applyNumberFormat="0" applyFill="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76" fillId="0" borderId="0"/>
    <xf numFmtId="43" fontId="76" fillId="0" borderId="0" applyFont="0" applyFill="0" applyBorder="0" applyAlignment="0" applyProtection="0"/>
    <xf numFmtId="0" fontId="76" fillId="0" borderId="0"/>
    <xf numFmtId="0" fontId="76" fillId="0" borderId="0"/>
    <xf numFmtId="0" fontId="76" fillId="0" borderId="0"/>
    <xf numFmtId="0" fontId="76" fillId="0" borderId="0"/>
    <xf numFmtId="0" fontId="76" fillId="0" borderId="0"/>
    <xf numFmtId="0" fontId="75" fillId="0" borderId="0"/>
    <xf numFmtId="0" fontId="75" fillId="0" borderId="0"/>
    <xf numFmtId="0" fontId="75" fillId="0" borderId="0"/>
    <xf numFmtId="0" fontId="75" fillId="0" borderId="0"/>
    <xf numFmtId="0" fontId="75" fillId="0" borderId="0"/>
    <xf numFmtId="0" fontId="74" fillId="0" borderId="0"/>
    <xf numFmtId="0" fontId="73" fillId="0" borderId="0"/>
    <xf numFmtId="0" fontId="72" fillId="0" borderId="0"/>
    <xf numFmtId="0" fontId="72" fillId="0" borderId="0"/>
    <xf numFmtId="0" fontId="72" fillId="0" borderId="0"/>
    <xf numFmtId="0" fontId="72" fillId="0" borderId="0"/>
    <xf numFmtId="9" fontId="72" fillId="0" borderId="0" applyFont="0" applyFill="0" applyBorder="0" applyAlignment="0" applyProtection="0"/>
    <xf numFmtId="0" fontId="71" fillId="0" borderId="0"/>
    <xf numFmtId="0" fontId="71" fillId="0" borderId="0"/>
    <xf numFmtId="0" fontId="71" fillId="0" borderId="0"/>
    <xf numFmtId="0" fontId="71" fillId="0" borderId="0"/>
    <xf numFmtId="0" fontId="70" fillId="0" borderId="0"/>
    <xf numFmtId="0" fontId="70" fillId="0" borderId="0"/>
    <xf numFmtId="0" fontId="70" fillId="0" borderId="0"/>
    <xf numFmtId="0" fontId="70" fillId="0" borderId="0"/>
    <xf numFmtId="0" fontId="69" fillId="0" borderId="0"/>
    <xf numFmtId="0" fontId="69" fillId="0" borderId="0"/>
    <xf numFmtId="0" fontId="69" fillId="0" borderId="0"/>
    <xf numFmtId="0" fontId="69" fillId="0" borderId="0"/>
    <xf numFmtId="9" fontId="69" fillId="0" borderId="0" applyFont="0" applyFill="0" applyBorder="0" applyAlignment="0" applyProtection="0"/>
    <xf numFmtId="0" fontId="68" fillId="0" borderId="0"/>
    <xf numFmtId="0" fontId="68" fillId="0" borderId="0"/>
    <xf numFmtId="0" fontId="68" fillId="0" borderId="0"/>
    <xf numFmtId="0" fontId="67" fillId="0" borderId="0"/>
    <xf numFmtId="0" fontId="67" fillId="0" borderId="0"/>
    <xf numFmtId="0" fontId="67"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9" fontId="66" fillId="0" borderId="0" applyFont="0" applyFill="0" applyBorder="0" applyAlignment="0" applyProtection="0"/>
    <xf numFmtId="0" fontId="65" fillId="0" borderId="0"/>
    <xf numFmtId="0" fontId="65" fillId="0" borderId="0"/>
    <xf numFmtId="0" fontId="65" fillId="0" borderId="0"/>
    <xf numFmtId="0" fontId="65" fillId="0" borderId="0"/>
    <xf numFmtId="9" fontId="65" fillId="0" borderId="0" applyFont="0" applyFill="0" applyBorder="0" applyAlignment="0" applyProtection="0"/>
    <xf numFmtId="0" fontId="64" fillId="0" borderId="0"/>
    <xf numFmtId="0" fontId="64" fillId="0" borderId="0"/>
    <xf numFmtId="0" fontId="64" fillId="0" borderId="0"/>
    <xf numFmtId="0" fontId="64" fillId="0" borderId="0"/>
    <xf numFmtId="0" fontId="63" fillId="0" borderId="0"/>
    <xf numFmtId="0" fontId="63" fillId="0" borderId="0"/>
    <xf numFmtId="0" fontId="63" fillId="0" borderId="0"/>
    <xf numFmtId="0" fontId="63" fillId="0" borderId="0"/>
    <xf numFmtId="9" fontId="63" fillId="0" borderId="0" applyFont="0" applyFill="0" applyBorder="0" applyAlignment="0" applyProtection="0"/>
    <xf numFmtId="0" fontId="62" fillId="0" borderId="0"/>
    <xf numFmtId="0" fontId="62" fillId="0" borderId="0"/>
    <xf numFmtId="0" fontId="62" fillId="0" borderId="0"/>
    <xf numFmtId="0" fontId="62" fillId="0" borderId="0"/>
    <xf numFmtId="9" fontId="62" fillId="0" borderId="0" applyFont="0" applyFill="0" applyBorder="0" applyAlignment="0" applyProtection="0"/>
    <xf numFmtId="0" fontId="61" fillId="0" borderId="0"/>
    <xf numFmtId="0" fontId="61" fillId="0" borderId="0"/>
    <xf numFmtId="0" fontId="61" fillId="0" borderId="0"/>
    <xf numFmtId="0" fontId="60" fillId="0" borderId="0"/>
    <xf numFmtId="0" fontId="60" fillId="0" borderId="0"/>
    <xf numFmtId="0" fontId="60" fillId="0" borderId="0"/>
    <xf numFmtId="0" fontId="60" fillId="0" borderId="0"/>
    <xf numFmtId="9" fontId="60" fillId="0" borderId="0" applyFont="0" applyFill="0" applyBorder="0" applyAlignment="0" applyProtection="0"/>
    <xf numFmtId="0" fontId="59" fillId="0" borderId="0"/>
    <xf numFmtId="0" fontId="59" fillId="0" borderId="0"/>
    <xf numFmtId="0" fontId="59" fillId="0" borderId="0"/>
    <xf numFmtId="0" fontId="58" fillId="0" borderId="0"/>
    <xf numFmtId="0" fontId="58" fillId="0" borderId="0"/>
    <xf numFmtId="0" fontId="58" fillId="0" borderId="0"/>
    <xf numFmtId="0" fontId="58" fillId="0" borderId="0"/>
    <xf numFmtId="9" fontId="58" fillId="0" borderId="0" applyFont="0" applyFill="0" applyBorder="0" applyAlignment="0" applyProtection="0"/>
    <xf numFmtId="0" fontId="57" fillId="0" borderId="0"/>
    <xf numFmtId="0" fontId="57" fillId="0" borderId="0"/>
    <xf numFmtId="0" fontId="57" fillId="0" borderId="0"/>
    <xf numFmtId="0" fontId="57" fillId="0" borderId="0"/>
    <xf numFmtId="9" fontId="57" fillId="0" borderId="0" applyFont="0" applyFill="0" applyBorder="0" applyAlignment="0" applyProtection="0"/>
    <xf numFmtId="0" fontId="56" fillId="0" borderId="0"/>
    <xf numFmtId="0" fontId="56" fillId="0" borderId="0"/>
    <xf numFmtId="0" fontId="56" fillId="0" borderId="0"/>
    <xf numFmtId="0" fontId="55" fillId="0" borderId="0"/>
    <xf numFmtId="0" fontId="55" fillId="0" borderId="0"/>
    <xf numFmtId="0" fontId="55" fillId="0" borderId="0"/>
    <xf numFmtId="0" fontId="55" fillId="0" borderId="0"/>
    <xf numFmtId="9" fontId="55" fillId="0" borderId="0" applyFont="0" applyFill="0" applyBorder="0" applyAlignment="0" applyProtection="0"/>
    <xf numFmtId="0" fontId="54" fillId="0" borderId="0"/>
    <xf numFmtId="0" fontId="54" fillId="0" borderId="0"/>
    <xf numFmtId="0" fontId="54" fillId="0" borderId="0"/>
    <xf numFmtId="0" fontId="53" fillId="0" borderId="0"/>
    <xf numFmtId="0" fontId="53" fillId="0" borderId="0"/>
    <xf numFmtId="0" fontId="53" fillId="0" borderId="0"/>
    <xf numFmtId="0" fontId="52" fillId="0" borderId="0"/>
    <xf numFmtId="0" fontId="52" fillId="0" borderId="0"/>
    <xf numFmtId="0" fontId="52" fillId="0" borderId="0"/>
    <xf numFmtId="0" fontId="51" fillId="0" borderId="0"/>
    <xf numFmtId="0" fontId="51" fillId="0" borderId="0"/>
    <xf numFmtId="0" fontId="51" fillId="0" borderId="0"/>
    <xf numFmtId="0" fontId="50" fillId="0" borderId="0"/>
    <xf numFmtId="0" fontId="50" fillId="0" borderId="0"/>
    <xf numFmtId="0" fontId="50" fillId="0" borderId="0"/>
    <xf numFmtId="0" fontId="49" fillId="0" borderId="0"/>
    <xf numFmtId="0" fontId="49" fillId="0" borderId="0"/>
    <xf numFmtId="0" fontId="49" fillId="0" borderId="0"/>
    <xf numFmtId="0" fontId="48" fillId="0" borderId="0"/>
    <xf numFmtId="0" fontId="48" fillId="0" borderId="0"/>
    <xf numFmtId="0" fontId="48" fillId="0" borderId="0"/>
    <xf numFmtId="0" fontId="47" fillId="0" borderId="0"/>
    <xf numFmtId="0" fontId="47" fillId="0" borderId="0"/>
    <xf numFmtId="0" fontId="47" fillId="0" borderId="0"/>
    <xf numFmtId="0" fontId="46" fillId="0" borderId="0"/>
    <xf numFmtId="0" fontId="46" fillId="0" borderId="0"/>
    <xf numFmtId="0" fontId="46" fillId="0" borderId="0"/>
    <xf numFmtId="0" fontId="92" fillId="0" borderId="0"/>
    <xf numFmtId="0" fontId="45" fillId="0" borderId="0"/>
    <xf numFmtId="0" fontId="45" fillId="0" borderId="0"/>
    <xf numFmtId="0" fontId="45" fillId="0" borderId="0"/>
    <xf numFmtId="0" fontId="44" fillId="0" borderId="0"/>
    <xf numFmtId="0" fontId="44" fillId="0" borderId="0"/>
    <xf numFmtId="0" fontId="44" fillId="0" borderId="0"/>
    <xf numFmtId="0" fontId="43" fillId="0" borderId="0"/>
    <xf numFmtId="0" fontId="43" fillId="0" borderId="0"/>
    <xf numFmtId="0" fontId="43" fillId="0" borderId="0"/>
    <xf numFmtId="0" fontId="42" fillId="0" borderId="0"/>
    <xf numFmtId="0" fontId="42" fillId="0" borderId="0"/>
    <xf numFmtId="0" fontId="42" fillId="0" borderId="0"/>
    <xf numFmtId="0" fontId="41" fillId="0" borderId="0"/>
    <xf numFmtId="0" fontId="41" fillId="0" borderId="0"/>
    <xf numFmtId="0" fontId="41" fillId="0" borderId="0"/>
    <xf numFmtId="0" fontId="40" fillId="0" borderId="0"/>
    <xf numFmtId="0" fontId="40" fillId="0" borderId="0"/>
    <xf numFmtId="0" fontId="40" fillId="0" borderId="0"/>
    <xf numFmtId="0" fontId="39" fillId="0" borderId="0"/>
    <xf numFmtId="0" fontId="39" fillId="0" borderId="0"/>
    <xf numFmtId="0" fontId="39" fillId="0" borderId="0"/>
    <xf numFmtId="0" fontId="38" fillId="0" borderId="0"/>
    <xf numFmtId="0" fontId="38" fillId="0" borderId="0"/>
    <xf numFmtId="0" fontId="38" fillId="0" borderId="0"/>
    <xf numFmtId="0" fontId="37" fillId="0" borderId="0"/>
    <xf numFmtId="0" fontId="37" fillId="0" borderId="0"/>
    <xf numFmtId="0" fontId="37" fillId="0" borderId="0"/>
    <xf numFmtId="0" fontId="36" fillId="0" borderId="0"/>
    <xf numFmtId="0" fontId="36" fillId="0" borderId="0"/>
    <xf numFmtId="0" fontId="36" fillId="0" borderId="0"/>
    <xf numFmtId="0" fontId="35" fillId="0" borderId="0"/>
    <xf numFmtId="0" fontId="35" fillId="0" borderId="0"/>
    <xf numFmtId="0" fontId="35" fillId="0" borderId="0"/>
    <xf numFmtId="0" fontId="34" fillId="0" borderId="0"/>
    <xf numFmtId="0" fontId="34" fillId="0" borderId="0"/>
    <xf numFmtId="0" fontId="34" fillId="0" borderId="0"/>
    <xf numFmtId="0" fontId="33" fillId="0" borderId="0"/>
    <xf numFmtId="0" fontId="33" fillId="0" borderId="0"/>
    <xf numFmtId="0" fontId="33" fillId="0" borderId="0"/>
    <xf numFmtId="0" fontId="32" fillId="0" borderId="0"/>
    <xf numFmtId="0" fontId="32" fillId="0" borderId="0"/>
    <xf numFmtId="0" fontId="32" fillId="0" borderId="0"/>
    <xf numFmtId="0" fontId="31" fillId="0" borderId="0"/>
    <xf numFmtId="0" fontId="31" fillId="0" borderId="0"/>
    <xf numFmtId="0" fontId="31" fillId="0" borderId="0"/>
    <xf numFmtId="0" fontId="30" fillId="0" borderId="0"/>
    <xf numFmtId="0" fontId="30" fillId="0" borderId="0"/>
    <xf numFmtId="0" fontId="30" fillId="0" borderId="0"/>
    <xf numFmtId="0" fontId="29" fillId="0" borderId="0"/>
    <xf numFmtId="0" fontId="29" fillId="0" borderId="0"/>
    <xf numFmtId="0" fontId="29" fillId="0" borderId="0"/>
    <xf numFmtId="0" fontId="28" fillId="0" borderId="0"/>
    <xf numFmtId="0" fontId="28" fillId="0" borderId="0"/>
    <xf numFmtId="0" fontId="28" fillId="0" borderId="0"/>
    <xf numFmtId="0" fontId="27" fillId="0" borderId="0"/>
    <xf numFmtId="0" fontId="27" fillId="0" borderId="0"/>
    <xf numFmtId="0" fontId="27" fillId="0" borderId="0"/>
    <xf numFmtId="0" fontId="26" fillId="0" borderId="0"/>
    <xf numFmtId="0" fontId="26" fillId="0" borderId="0"/>
    <xf numFmtId="0" fontId="26" fillId="0" borderId="0"/>
    <xf numFmtId="0" fontId="25" fillId="0" borderId="0"/>
    <xf numFmtId="0" fontId="25" fillId="0" borderId="0"/>
    <xf numFmtId="0" fontId="25" fillId="0" borderId="0"/>
    <xf numFmtId="0" fontId="24" fillId="0" borderId="0"/>
    <xf numFmtId="0" fontId="24" fillId="0" borderId="0"/>
    <xf numFmtId="0" fontId="24" fillId="0" borderId="0"/>
    <xf numFmtId="0" fontId="23" fillId="0" borderId="0"/>
    <xf numFmtId="0" fontId="23" fillId="0" borderId="0"/>
    <xf numFmtId="0" fontId="23" fillId="0" borderId="0"/>
    <xf numFmtId="0" fontId="22" fillId="0" borderId="0"/>
    <xf numFmtId="0" fontId="22" fillId="0" borderId="0"/>
    <xf numFmtId="0" fontId="22" fillId="0" borderId="0"/>
    <xf numFmtId="0" fontId="21" fillId="0" borderId="0"/>
    <xf numFmtId="0" fontId="21" fillId="0" borderId="0"/>
    <xf numFmtId="0" fontId="21" fillId="0" borderId="0"/>
    <xf numFmtId="0" fontId="20" fillId="0" borderId="0"/>
    <xf numFmtId="0" fontId="20" fillId="0" borderId="0"/>
    <xf numFmtId="0" fontId="20" fillId="0" borderId="0"/>
    <xf numFmtId="0" fontId="19" fillId="0" borderId="0"/>
    <xf numFmtId="0" fontId="19" fillId="0" borderId="0"/>
    <xf numFmtId="0" fontId="19" fillId="0" borderId="0"/>
    <xf numFmtId="0" fontId="18" fillId="0" borderId="0"/>
    <xf numFmtId="0" fontId="18" fillId="0" borderId="0"/>
    <xf numFmtId="0" fontId="18" fillId="0" borderId="0"/>
    <xf numFmtId="0" fontId="17" fillId="0" borderId="0"/>
    <xf numFmtId="0" fontId="17" fillId="0" borderId="0"/>
    <xf numFmtId="0" fontId="17" fillId="0" borderId="0"/>
    <xf numFmtId="0" fontId="16" fillId="0" borderId="0"/>
    <xf numFmtId="0" fontId="16" fillId="0" borderId="0"/>
    <xf numFmtId="0" fontId="16" fillId="0" borderId="0"/>
    <xf numFmtId="0" fontId="15" fillId="0" borderId="0"/>
    <xf numFmtId="0" fontId="15" fillId="0" borderId="0"/>
    <xf numFmtId="0" fontId="15" fillId="0" borderId="0"/>
    <xf numFmtId="43" fontId="15"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3" fillId="0" borderId="0"/>
    <xf numFmtId="0" fontId="13" fillId="0" borderId="0"/>
    <xf numFmtId="0" fontId="13" fillId="0" borderId="0"/>
    <xf numFmtId="0" fontId="12" fillId="0" borderId="0"/>
    <xf numFmtId="0" fontId="12" fillId="0" borderId="0"/>
    <xf numFmtId="0" fontId="12" fillId="0" borderId="0"/>
    <xf numFmtId="0" fontId="11" fillId="0" borderId="0"/>
    <xf numFmtId="0" fontId="11" fillId="0" borderId="0"/>
    <xf numFmtId="0" fontId="11" fillId="0" borderId="0"/>
    <xf numFmtId="0" fontId="10" fillId="0" borderId="0"/>
    <xf numFmtId="0" fontId="10" fillId="0" borderId="0"/>
    <xf numFmtId="0" fontId="10" fillId="0" borderId="0"/>
    <xf numFmtId="0" fontId="9" fillId="0" borderId="0"/>
    <xf numFmtId="0" fontId="9" fillId="0" borderId="0"/>
    <xf numFmtId="0" fontId="9" fillId="0" borderId="0"/>
    <xf numFmtId="0" fontId="8" fillId="0" borderId="0"/>
    <xf numFmtId="0" fontId="8" fillId="0" borderId="0"/>
    <xf numFmtId="0" fontId="8" fillId="0" borderId="0"/>
    <xf numFmtId="0" fontId="7" fillId="0" borderId="0"/>
    <xf numFmtId="0" fontId="7" fillId="0" borderId="0"/>
    <xf numFmtId="0" fontId="7"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3" fillId="0" borderId="0"/>
    <xf numFmtId="0" fontId="3" fillId="0" borderId="0"/>
    <xf numFmtId="0" fontId="3" fillId="0" borderId="0"/>
    <xf numFmtId="0" fontId="2" fillId="0" borderId="0"/>
    <xf numFmtId="0" fontId="2" fillId="0" borderId="0"/>
    <xf numFmtId="0" fontId="2" fillId="0" borderId="0"/>
    <xf numFmtId="0" fontId="1" fillId="0" borderId="0"/>
    <xf numFmtId="0" fontId="1" fillId="0" borderId="0"/>
    <xf numFmtId="0" fontId="1" fillId="0" borderId="0"/>
  </cellStyleXfs>
  <cellXfs count="343">
    <xf numFmtId="0" fontId="0" fillId="0" borderId="0" xfId="0"/>
    <xf numFmtId="0" fontId="92" fillId="0" borderId="0" xfId="9"/>
    <xf numFmtId="0" fontId="98" fillId="0" borderId="0" xfId="9" applyFont="1"/>
    <xf numFmtId="0" fontId="92" fillId="19" borderId="0" xfId="9" applyFill="1"/>
    <xf numFmtId="0" fontId="98" fillId="19" borderId="0" xfId="9" applyFont="1" applyFill="1"/>
    <xf numFmtId="0" fontId="98" fillId="19" borderId="0" xfId="9" applyFont="1" applyFill="1" applyAlignment="1">
      <alignment horizontal="center" vertical="center" wrapText="1"/>
    </xf>
    <xf numFmtId="0" fontId="99" fillId="19" borderId="0" xfId="9" applyFont="1" applyFill="1" applyAlignment="1">
      <alignment horizontal="center" wrapText="1"/>
    </xf>
    <xf numFmtId="0" fontId="125" fillId="19" borderId="0" xfId="9" applyFont="1" applyFill="1" applyAlignment="1">
      <alignment horizontal="center"/>
    </xf>
    <xf numFmtId="0" fontId="125" fillId="19" borderId="0" xfId="9" applyFont="1" applyFill="1"/>
    <xf numFmtId="0" fontId="98" fillId="19" borderId="0" xfId="9" applyFont="1" applyFill="1" applyAlignment="1">
      <alignment horizontal="center"/>
    </xf>
    <xf numFmtId="6" fontId="98" fillId="19" borderId="0" xfId="9" applyNumberFormat="1" applyFont="1" applyFill="1" applyAlignment="1">
      <alignment horizontal="right"/>
    </xf>
    <xf numFmtId="0" fontId="98" fillId="19" borderId="0" xfId="9" applyFont="1" applyFill="1" applyAlignment="1">
      <alignment horizontal="right"/>
    </xf>
    <xf numFmtId="3" fontId="98" fillId="19" borderId="0" xfId="9" applyNumberFormat="1" applyFont="1" applyFill="1"/>
    <xf numFmtId="6" fontId="98" fillId="19" borderId="0" xfId="9" applyNumberFormat="1" applyFont="1" applyFill="1"/>
    <xf numFmtId="0" fontId="99" fillId="19" borderId="0" xfId="9" applyFont="1" applyFill="1" applyAlignment="1">
      <alignment vertical="top"/>
    </xf>
    <xf numFmtId="40" fontId="92" fillId="19" borderId="0" xfId="9" applyNumberFormat="1" applyFill="1" applyAlignment="1">
      <alignment horizontal="center"/>
    </xf>
    <xf numFmtId="0" fontId="99" fillId="19" borderId="0" xfId="9" applyFont="1" applyFill="1" applyAlignment="1">
      <alignment horizontal="right" vertical="top"/>
    </xf>
    <xf numFmtId="0" fontId="98" fillId="19" borderId="0" xfId="9" applyFont="1" applyFill="1" applyAlignment="1">
      <alignment horizontal="left"/>
    </xf>
    <xf numFmtId="0" fontId="92" fillId="19" borderId="0" xfId="9" applyFill="1" applyAlignment="1">
      <alignment horizontal="center"/>
    </xf>
    <xf numFmtId="0" fontId="92" fillId="19" borderId="0" xfId="3" applyFill="1"/>
    <xf numFmtId="0" fontId="102" fillId="19" borderId="0" xfId="3" applyFont="1" applyFill="1"/>
    <xf numFmtId="0" fontId="104" fillId="19" borderId="0" xfId="3" applyFont="1" applyFill="1"/>
    <xf numFmtId="0" fontId="100" fillId="0" borderId="0" xfId="9" applyFont="1" applyAlignment="1">
      <alignment horizontal="center"/>
    </xf>
    <xf numFmtId="0" fontId="100" fillId="0" borderId="0" xfId="9" applyFont="1" applyAlignment="1">
      <alignment horizontal="centerContinuous"/>
    </xf>
    <xf numFmtId="168" fontId="92" fillId="0" borderId="0" xfId="9" applyNumberFormat="1" applyAlignment="1">
      <alignment horizontal="center"/>
    </xf>
    <xf numFmtId="0" fontId="0" fillId="19" borderId="0" xfId="0" applyFill="1"/>
    <xf numFmtId="49" fontId="0" fillId="19" borderId="0" xfId="0" applyNumberFormat="1" applyFill="1"/>
    <xf numFmtId="0" fontId="97" fillId="19" borderId="0" xfId="0" applyFont="1" applyFill="1"/>
    <xf numFmtId="167" fontId="97" fillId="19" borderId="0" xfId="0" applyNumberFormat="1" applyFont="1" applyFill="1" applyAlignment="1">
      <alignment horizontal="left"/>
    </xf>
    <xf numFmtId="0" fontId="0" fillId="19" borderId="0" xfId="0" applyFill="1" applyAlignment="1">
      <alignment horizontal="right"/>
    </xf>
    <xf numFmtId="0" fontId="97" fillId="19" borderId="0" xfId="0" applyFont="1" applyFill="1" applyAlignment="1">
      <alignment horizontal="left"/>
    </xf>
    <xf numFmtId="3" fontId="92" fillId="19" borderId="0" xfId="9" applyNumberFormat="1" applyFill="1"/>
    <xf numFmtId="0" fontId="92" fillId="19" borderId="0" xfId="9" applyFill="1" applyAlignment="1">
      <alignment horizontal="right"/>
    </xf>
    <xf numFmtId="0" fontId="92" fillId="19" borderId="0" xfId="9" applyFill="1" applyProtection="1">
      <protection locked="0"/>
    </xf>
    <xf numFmtId="0" fontId="99" fillId="19" borderId="0" xfId="9" applyFont="1" applyFill="1" applyAlignment="1" applyProtection="1">
      <alignment horizontal="center"/>
      <protection locked="0"/>
    </xf>
    <xf numFmtId="0" fontId="98" fillId="19" borderId="0" xfId="9" applyFont="1" applyFill="1" applyProtection="1">
      <protection locked="0"/>
    </xf>
    <xf numFmtId="165" fontId="99" fillId="19" borderId="0" xfId="9" applyNumberFormat="1" applyFont="1" applyFill="1" applyAlignment="1" applyProtection="1">
      <alignment horizontal="right"/>
      <protection locked="0"/>
    </xf>
    <xf numFmtId="0" fontId="99" fillId="19" borderId="0" xfId="9" applyFont="1" applyFill="1" applyAlignment="1" applyProtection="1">
      <alignment horizontal="right" wrapText="1"/>
      <protection locked="0"/>
    </xf>
    <xf numFmtId="0" fontId="99" fillId="19" borderId="0" xfId="9" applyFont="1" applyFill="1" applyAlignment="1" applyProtection="1">
      <alignment horizontal="right" vertical="center" wrapText="1"/>
      <protection locked="0"/>
    </xf>
    <xf numFmtId="165" fontId="98" fillId="19" borderId="0" xfId="9" applyNumberFormat="1" applyFont="1" applyFill="1" applyProtection="1">
      <protection locked="0"/>
    </xf>
    <xf numFmtId="49" fontId="98" fillId="19" borderId="0" xfId="9" applyNumberFormat="1" applyFont="1" applyFill="1" applyProtection="1">
      <protection locked="0"/>
    </xf>
    <xf numFmtId="0" fontId="98" fillId="19" borderId="0" xfId="9" applyFont="1" applyFill="1" applyAlignment="1" applyProtection="1">
      <alignment horizontal="left" indent="1"/>
      <protection locked="0"/>
    </xf>
    <xf numFmtId="2" fontId="98" fillId="19" borderId="0" xfId="9" applyNumberFormat="1" applyFont="1" applyFill="1" applyProtection="1">
      <protection locked="0"/>
    </xf>
    <xf numFmtId="0" fontId="98" fillId="19" borderId="0" xfId="9" applyFont="1" applyFill="1" applyAlignment="1" applyProtection="1">
      <alignment horizontal="left"/>
      <protection locked="0"/>
    </xf>
    <xf numFmtId="2" fontId="98" fillId="19" borderId="0" xfId="9" applyNumberFormat="1" applyFont="1" applyFill="1" applyAlignment="1" applyProtection="1">
      <alignment horizontal="right"/>
      <protection locked="0"/>
    </xf>
    <xf numFmtId="40" fontId="98" fillId="19" borderId="0" xfId="9" applyNumberFormat="1" applyFont="1" applyFill="1" applyProtection="1">
      <protection locked="0"/>
    </xf>
    <xf numFmtId="49" fontId="98" fillId="19" borderId="10" xfId="9" applyNumberFormat="1" applyFont="1" applyFill="1" applyBorder="1" applyProtection="1">
      <protection locked="0"/>
    </xf>
    <xf numFmtId="0" fontId="99" fillId="19" borderId="0" xfId="9" applyFont="1" applyFill="1" applyAlignment="1" applyProtection="1">
      <alignment horizontal="right"/>
      <protection locked="0"/>
    </xf>
    <xf numFmtId="0" fontId="99" fillId="19" borderId="0" xfId="9" applyFont="1" applyFill="1" applyAlignment="1" applyProtection="1">
      <alignment horizontal="justify"/>
      <protection locked="0"/>
    </xf>
    <xf numFmtId="17" fontId="98" fillId="19" borderId="0" xfId="9" applyNumberFormat="1" applyFont="1" applyFill="1" applyProtection="1">
      <protection locked="0"/>
    </xf>
    <xf numFmtId="164" fontId="98" fillId="19" borderId="0" xfId="9" applyNumberFormat="1" applyFont="1" applyFill="1" applyProtection="1">
      <protection locked="0"/>
    </xf>
    <xf numFmtId="165" fontId="92" fillId="19" borderId="0" xfId="9" applyNumberFormat="1" applyFill="1" applyProtection="1">
      <protection locked="0"/>
    </xf>
    <xf numFmtId="0" fontId="102" fillId="19" borderId="1" xfId="9" applyFont="1" applyFill="1" applyBorder="1" applyProtection="1">
      <protection locked="0"/>
    </xf>
    <xf numFmtId="17" fontId="102" fillId="19" borderId="2" xfId="9" applyNumberFormat="1" applyFont="1" applyFill="1" applyBorder="1" applyProtection="1">
      <protection locked="0"/>
    </xf>
    <xf numFmtId="0" fontId="102" fillId="19" borderId="2" xfId="9" applyFont="1" applyFill="1" applyBorder="1" applyAlignment="1" applyProtection="1">
      <alignment horizontal="right"/>
      <protection locked="0"/>
    </xf>
    <xf numFmtId="0" fontId="102" fillId="19" borderId="2" xfId="9" applyFont="1" applyFill="1" applyBorder="1" applyProtection="1">
      <protection locked="0"/>
    </xf>
    <xf numFmtId="0" fontId="92" fillId="19" borderId="3" xfId="9" applyFill="1" applyBorder="1" applyProtection="1">
      <protection locked="0"/>
    </xf>
    <xf numFmtId="0" fontId="92" fillId="19" borderId="5" xfId="9" applyFill="1" applyBorder="1" applyProtection="1">
      <protection locked="0"/>
    </xf>
    <xf numFmtId="0" fontId="98" fillId="19" borderId="4" xfId="9" applyFont="1" applyFill="1" applyBorder="1" applyAlignment="1" applyProtection="1">
      <alignment horizontal="left" indent="1"/>
      <protection locked="0"/>
    </xf>
    <xf numFmtId="0" fontId="98" fillId="19" borderId="5" xfId="9" applyFont="1" applyFill="1" applyBorder="1" applyAlignment="1" applyProtection="1">
      <alignment horizontal="left"/>
      <protection locked="0"/>
    </xf>
    <xf numFmtId="0" fontId="102" fillId="19" borderId="4" xfId="9" applyFont="1" applyFill="1" applyBorder="1" applyProtection="1">
      <protection locked="0"/>
    </xf>
    <xf numFmtId="0" fontId="102" fillId="19" borderId="6" xfId="9" applyFont="1" applyFill="1" applyBorder="1" applyProtection="1">
      <protection locked="0"/>
    </xf>
    <xf numFmtId="0" fontId="108" fillId="19" borderId="7" xfId="9" applyFont="1" applyFill="1" applyBorder="1" applyProtection="1">
      <protection locked="0"/>
    </xf>
    <xf numFmtId="170" fontId="108" fillId="19" borderId="7" xfId="9" applyNumberFormat="1" applyFont="1" applyFill="1" applyBorder="1" applyAlignment="1" applyProtection="1">
      <alignment horizontal="right"/>
      <protection locked="0"/>
    </xf>
    <xf numFmtId="0" fontId="92" fillId="19" borderId="8" xfId="9" applyFill="1" applyBorder="1" applyProtection="1">
      <protection locked="0"/>
    </xf>
    <xf numFmtId="0" fontId="92" fillId="0" borderId="0" xfId="536"/>
    <xf numFmtId="0" fontId="99" fillId="0" borderId="0" xfId="536" applyFont="1" applyAlignment="1">
      <alignment horizontal="center"/>
    </xf>
    <xf numFmtId="168" fontId="99" fillId="0" borderId="0" xfId="536" applyNumberFormat="1" applyFont="1" applyAlignment="1">
      <alignment horizontal="center"/>
    </xf>
    <xf numFmtId="0" fontId="99" fillId="0" borderId="0" xfId="536" applyFont="1" applyAlignment="1">
      <alignment horizontal="right"/>
    </xf>
    <xf numFmtId="0" fontId="99" fillId="22" borderId="0" xfId="536" applyFont="1" applyFill="1" applyAlignment="1">
      <alignment horizontal="left"/>
    </xf>
    <xf numFmtId="168" fontId="98" fillId="22" borderId="0" xfId="536" applyNumberFormat="1" applyFont="1" applyFill="1" applyAlignment="1">
      <alignment horizontal="center"/>
    </xf>
    <xf numFmtId="0" fontId="99" fillId="22" borderId="0" xfId="536" applyFont="1" applyFill="1" applyAlignment="1">
      <alignment horizontal="center"/>
    </xf>
    <xf numFmtId="0" fontId="98" fillId="22" borderId="0" xfId="536" applyFont="1" applyFill="1" applyAlignment="1">
      <alignment horizontal="center"/>
    </xf>
    <xf numFmtId="0" fontId="98" fillId="0" borderId="0" xfId="536" applyFont="1" applyAlignment="1">
      <alignment vertical="top"/>
    </xf>
    <xf numFmtId="168" fontId="92" fillId="0" borderId="0" xfId="536" applyNumberFormat="1" applyAlignment="1">
      <alignment horizontal="center"/>
    </xf>
    <xf numFmtId="164" fontId="92" fillId="0" borderId="0" xfId="536" applyNumberFormat="1" applyAlignment="1">
      <alignment horizontal="center"/>
    </xf>
    <xf numFmtId="4" fontId="92" fillId="0" borderId="0" xfId="536" applyNumberFormat="1" applyAlignment="1">
      <alignment horizontal="right"/>
    </xf>
    <xf numFmtId="0" fontId="99" fillId="0" borderId="0" xfId="536" applyFont="1" applyAlignment="1">
      <alignment horizontal="left"/>
    </xf>
    <xf numFmtId="0" fontId="98" fillId="0" borderId="0" xfId="536" applyFont="1"/>
    <xf numFmtId="0" fontId="99" fillId="0" borderId="0" xfId="536" applyFont="1"/>
    <xf numFmtId="0" fontId="92" fillId="0" borderId="0" xfId="536" applyAlignment="1">
      <alignment horizontal="center"/>
    </xf>
    <xf numFmtId="0" fontId="92" fillId="0" borderId="0" xfId="536" applyAlignment="1">
      <alignment horizontal="right"/>
    </xf>
    <xf numFmtId="4" fontId="92" fillId="0" borderId="0" xfId="536" applyNumberFormat="1"/>
    <xf numFmtId="168" fontId="98" fillId="0" borderId="0" xfId="536" applyNumberFormat="1" applyFont="1" applyAlignment="1">
      <alignment horizontal="center"/>
    </xf>
    <xf numFmtId="4" fontId="98" fillId="0" borderId="0" xfId="536" applyNumberFormat="1" applyFont="1" applyAlignment="1">
      <alignment horizontal="right"/>
    </xf>
    <xf numFmtId="168" fontId="98" fillId="0" borderId="0" xfId="536" applyNumberFormat="1" applyFont="1" applyAlignment="1">
      <alignment horizontal="right"/>
    </xf>
    <xf numFmtId="168" fontId="92" fillId="0" borderId="0" xfId="536" applyNumberFormat="1"/>
    <xf numFmtId="0" fontId="92" fillId="19" borderId="0" xfId="3" applyFill="1" applyAlignment="1">
      <alignment horizontal="left" vertical="top"/>
    </xf>
    <xf numFmtId="0" fontId="99" fillId="19" borderId="0" xfId="3" applyFont="1" applyFill="1" applyAlignment="1">
      <alignment horizontal="left" vertical="top"/>
    </xf>
    <xf numFmtId="0" fontId="102" fillId="19" borderId="0" xfId="3" applyFont="1" applyFill="1" applyAlignment="1">
      <alignment horizontal="left" vertical="top"/>
    </xf>
    <xf numFmtId="0" fontId="92" fillId="20" borderId="0" xfId="9" applyFill="1" applyAlignment="1">
      <alignment horizontal="center"/>
    </xf>
    <xf numFmtId="0" fontId="98" fillId="19" borderId="0" xfId="9" applyFont="1" applyFill="1" applyAlignment="1">
      <alignment vertical="top" wrapText="1"/>
    </xf>
    <xf numFmtId="172" fontId="92" fillId="19" borderId="0" xfId="9" applyNumberFormat="1" applyFill="1" applyAlignment="1">
      <alignment horizontal="right"/>
    </xf>
    <xf numFmtId="0" fontId="92" fillId="0" borderId="0" xfId="9" applyAlignment="1">
      <alignment horizontal="center"/>
    </xf>
    <xf numFmtId="38" fontId="92" fillId="0" borderId="0" xfId="9" applyNumberFormat="1" applyAlignment="1">
      <alignment horizontal="right"/>
    </xf>
    <xf numFmtId="38" fontId="92" fillId="0" borderId="0" xfId="9" applyNumberFormat="1"/>
    <xf numFmtId="172" fontId="92" fillId="20" borderId="0" xfId="9" applyNumberFormat="1" applyFill="1" applyAlignment="1">
      <alignment horizontal="right"/>
    </xf>
    <xf numFmtId="169" fontId="92" fillId="20" borderId="0" xfId="9" applyNumberFormat="1" applyFill="1"/>
    <xf numFmtId="169" fontId="92" fillId="19" borderId="0" xfId="9" applyNumberFormat="1" applyFill="1"/>
    <xf numFmtId="0" fontId="125" fillId="20" borderId="0" xfId="9" applyFont="1" applyFill="1" applyAlignment="1">
      <alignment horizontal="center"/>
    </xf>
    <xf numFmtId="0" fontId="98" fillId="20" borderId="0" xfId="9" applyFont="1" applyFill="1"/>
    <xf numFmtId="0" fontId="99" fillId="20" borderId="0" xfId="9" applyFont="1" applyFill="1" applyAlignment="1">
      <alignment horizontal="center" wrapText="1"/>
    </xf>
    <xf numFmtId="0" fontId="100" fillId="20" borderId="0" xfId="9" applyFont="1" applyFill="1" applyAlignment="1">
      <alignment horizontal="center"/>
    </xf>
    <xf numFmtId="40" fontId="92" fillId="0" borderId="0" xfId="9" applyNumberFormat="1" applyAlignment="1">
      <alignment horizontal="center"/>
    </xf>
    <xf numFmtId="49" fontId="92" fillId="19" borderId="0" xfId="9" applyNumberFormat="1" applyFill="1" applyProtection="1">
      <protection locked="0"/>
    </xf>
    <xf numFmtId="165" fontId="98" fillId="19" borderId="0" xfId="7" applyNumberFormat="1" applyFont="1" applyFill="1" applyBorder="1" applyAlignment="1" applyProtection="1">
      <alignment horizontal="right"/>
      <protection locked="0"/>
    </xf>
    <xf numFmtId="165" fontId="98" fillId="19" borderId="0" xfId="7" applyNumberFormat="1" applyFont="1" applyFill="1" applyBorder="1" applyProtection="1">
      <protection locked="0"/>
    </xf>
    <xf numFmtId="3" fontId="98" fillId="0" borderId="0" xfId="8" applyNumberFormat="1" applyFont="1" applyFill="1" applyBorder="1" applyAlignment="1" applyProtection="1">
      <alignment horizontal="right"/>
      <protection locked="0"/>
    </xf>
    <xf numFmtId="49" fontId="98" fillId="19" borderId="0" xfId="7" applyNumberFormat="1" applyFont="1" applyFill="1" applyBorder="1" applyAlignment="1" applyProtection="1">
      <alignment horizontal="right"/>
      <protection locked="0"/>
    </xf>
    <xf numFmtId="166" fontId="98" fillId="19" borderId="0" xfId="7" applyNumberFormat="1" applyFont="1" applyFill="1" applyBorder="1" applyAlignment="1" applyProtection="1">
      <alignment horizontal="right"/>
      <protection locked="0"/>
    </xf>
    <xf numFmtId="3" fontId="98" fillId="19" borderId="0" xfId="8" applyNumberFormat="1" applyFont="1" applyFill="1" applyBorder="1" applyAlignment="1" applyProtection="1">
      <alignment horizontal="right"/>
      <protection locked="0"/>
    </xf>
    <xf numFmtId="165" fontId="108" fillId="19" borderId="0" xfId="7" applyNumberFormat="1" applyFont="1" applyFill="1" applyBorder="1" applyAlignment="1" applyProtection="1">
      <alignment horizontal="right"/>
      <protection locked="0"/>
    </xf>
    <xf numFmtId="165" fontId="108" fillId="19" borderId="0" xfId="7" applyNumberFormat="1" applyFont="1" applyFill="1" applyBorder="1" applyProtection="1">
      <protection locked="0"/>
    </xf>
    <xf numFmtId="165" fontId="108" fillId="19" borderId="7" xfId="7" applyNumberFormat="1" applyFont="1" applyFill="1" applyBorder="1" applyAlignment="1" applyProtection="1">
      <alignment horizontal="right"/>
      <protection locked="0"/>
    </xf>
    <xf numFmtId="165" fontId="108" fillId="19" borderId="7" xfId="7" applyNumberFormat="1" applyFont="1" applyFill="1" applyBorder="1" applyProtection="1">
      <protection locked="0"/>
    </xf>
    <xf numFmtId="3" fontId="108" fillId="19" borderId="7" xfId="8" applyNumberFormat="1" applyFont="1" applyFill="1" applyBorder="1" applyAlignment="1" applyProtection="1">
      <alignment horizontal="right"/>
      <protection locked="0"/>
    </xf>
    <xf numFmtId="44" fontId="98" fillId="19" borderId="0" xfId="8" applyFont="1" applyFill="1" applyAlignment="1" applyProtection="1">
      <alignment horizontal="center"/>
      <protection locked="0"/>
    </xf>
    <xf numFmtId="173" fontId="98" fillId="19" borderId="0" xfId="9" applyNumberFormat="1" applyFont="1" applyFill="1" applyAlignment="1" applyProtection="1">
      <alignment horizontal="right"/>
      <protection locked="0"/>
    </xf>
    <xf numFmtId="37" fontId="98" fillId="19" borderId="0" xfId="8" applyNumberFormat="1" applyFont="1" applyFill="1" applyAlignment="1" applyProtection="1">
      <alignment horizontal="right"/>
      <protection locked="0"/>
    </xf>
    <xf numFmtId="173" fontId="98" fillId="19" borderId="9" xfId="9" applyNumberFormat="1" applyFont="1" applyFill="1" applyBorder="1" applyAlignment="1" applyProtection="1">
      <alignment horizontal="right"/>
      <protection locked="0"/>
    </xf>
    <xf numFmtId="174" fontId="98" fillId="19" borderId="0" xfId="9" applyNumberFormat="1" applyFont="1" applyFill="1" applyAlignment="1" applyProtection="1">
      <alignment horizontal="right"/>
      <protection locked="0"/>
    </xf>
    <xf numFmtId="4" fontId="98" fillId="19" borderId="0" xfId="7" applyNumberFormat="1" applyFont="1" applyFill="1" applyAlignment="1" applyProtection="1">
      <alignment horizontal="right"/>
      <protection locked="0"/>
    </xf>
    <xf numFmtId="0" fontId="92" fillId="19" borderId="24" xfId="9" applyFill="1" applyBorder="1" applyProtection="1">
      <protection locked="0"/>
    </xf>
    <xf numFmtId="164" fontId="92" fillId="19" borderId="24" xfId="9" applyNumberFormat="1" applyFill="1" applyBorder="1" applyProtection="1">
      <protection locked="0"/>
    </xf>
    <xf numFmtId="2" fontId="92" fillId="19" borderId="0" xfId="9" applyNumberFormat="1" applyFill="1" applyProtection="1">
      <protection locked="0"/>
    </xf>
    <xf numFmtId="43" fontId="92" fillId="19" borderId="0" xfId="9" applyNumberFormat="1" applyFill="1" applyProtection="1">
      <protection locked="0"/>
    </xf>
    <xf numFmtId="164" fontId="92" fillId="19" borderId="25" xfId="9" applyNumberFormat="1" applyFill="1" applyBorder="1" applyProtection="1">
      <protection locked="0"/>
    </xf>
    <xf numFmtId="0" fontId="92" fillId="0" borderId="0" xfId="0" applyFont="1"/>
    <xf numFmtId="0" fontId="98" fillId="0" borderId="0" xfId="0" applyFont="1"/>
    <xf numFmtId="164" fontId="92" fillId="19" borderId="0" xfId="9" applyNumberFormat="1" applyFill="1" applyProtection="1">
      <protection locked="0"/>
    </xf>
    <xf numFmtId="174" fontId="92" fillId="19" borderId="0" xfId="9" applyNumberFormat="1" applyFill="1" applyProtection="1">
      <protection locked="0"/>
    </xf>
    <xf numFmtId="0" fontId="92" fillId="0" borderId="0" xfId="3"/>
    <xf numFmtId="0" fontId="99" fillId="0" borderId="0" xfId="3" applyFont="1" applyAlignment="1">
      <alignment horizontal="left" vertical="top"/>
    </xf>
    <xf numFmtId="0" fontId="98" fillId="0" borderId="0" xfId="3" applyFont="1" applyAlignment="1">
      <alignment horizontal="left" vertical="top"/>
    </xf>
    <xf numFmtId="0" fontId="98" fillId="0" borderId="0" xfId="3" applyFont="1"/>
    <xf numFmtId="0" fontId="92" fillId="0" borderId="0" xfId="3" applyAlignment="1">
      <alignment horizontal="left" vertical="top"/>
    </xf>
    <xf numFmtId="0" fontId="92" fillId="0" borderId="0" xfId="0" applyFont="1" applyAlignment="1">
      <alignment wrapText="1"/>
    </xf>
    <xf numFmtId="173" fontId="92" fillId="19" borderId="0" xfId="9" applyNumberFormat="1" applyFill="1" applyProtection="1">
      <protection locked="0"/>
    </xf>
    <xf numFmtId="10" fontId="102" fillId="0" borderId="0" xfId="9" applyNumberFormat="1" applyFont="1"/>
    <xf numFmtId="2" fontId="92" fillId="0" borderId="0" xfId="9" applyNumberFormat="1"/>
    <xf numFmtId="168" fontId="92" fillId="0" borderId="0" xfId="9" applyNumberFormat="1"/>
    <xf numFmtId="0" fontId="0" fillId="20" borderId="0" xfId="0" applyFill="1"/>
    <xf numFmtId="0" fontId="98" fillId="0" borderId="0" xfId="0" applyFont="1" applyAlignment="1">
      <alignment wrapText="1"/>
    </xf>
    <xf numFmtId="164" fontId="98" fillId="19" borderId="0" xfId="7" applyNumberFormat="1" applyFont="1" applyFill="1" applyBorder="1" applyAlignment="1" applyProtection="1">
      <alignment horizontal="right"/>
      <protection locked="0"/>
    </xf>
    <xf numFmtId="0" fontId="92" fillId="19" borderId="4" xfId="9" applyFill="1" applyBorder="1" applyProtection="1">
      <protection locked="0"/>
    </xf>
    <xf numFmtId="49" fontId="98" fillId="19" borderId="0" xfId="9" applyNumberFormat="1" applyFont="1" applyFill="1" applyAlignment="1" applyProtection="1">
      <alignment horizontal="center" vertical="center"/>
      <protection locked="0"/>
    </xf>
    <xf numFmtId="0" fontId="98" fillId="19" borderId="0" xfId="9" applyFont="1" applyFill="1" applyAlignment="1" applyProtection="1">
      <alignment horizontal="right"/>
      <protection locked="0"/>
    </xf>
    <xf numFmtId="170" fontId="98" fillId="0" borderId="0" xfId="9" applyNumberFormat="1" applyFont="1" applyAlignment="1">
      <alignment horizontal="right"/>
    </xf>
    <xf numFmtId="170" fontId="98" fillId="19" borderId="0" xfId="9" applyNumberFormat="1" applyFont="1" applyFill="1" applyAlignment="1" applyProtection="1">
      <alignment horizontal="right"/>
      <protection locked="0"/>
    </xf>
    <xf numFmtId="171" fontId="98" fillId="19" borderId="0" xfId="9" applyNumberFormat="1" applyFont="1" applyFill="1" applyAlignment="1">
      <alignment horizontal="right"/>
    </xf>
    <xf numFmtId="170" fontId="98" fillId="19" borderId="0" xfId="9" applyNumberFormat="1" applyFont="1" applyFill="1" applyAlignment="1">
      <alignment horizontal="right"/>
    </xf>
    <xf numFmtId="0" fontId="108" fillId="19" borderId="0" xfId="9" applyFont="1" applyFill="1" applyProtection="1">
      <protection locked="0"/>
    </xf>
    <xf numFmtId="170" fontId="108" fillId="19" borderId="0" xfId="9" applyNumberFormat="1" applyFont="1" applyFill="1" applyAlignment="1" applyProtection="1">
      <alignment horizontal="right"/>
      <protection locked="0"/>
    </xf>
    <xf numFmtId="2" fontId="98" fillId="0" borderId="0" xfId="9" applyNumberFormat="1" applyFont="1"/>
    <xf numFmtId="10" fontId="92" fillId="0" borderId="0" xfId="9" applyNumberFormat="1"/>
    <xf numFmtId="10" fontId="92" fillId="0" borderId="0" xfId="9" applyNumberFormat="1" applyProtection="1">
      <protection locked="0"/>
    </xf>
    <xf numFmtId="1" fontId="92" fillId="0" borderId="0" xfId="0" applyNumberFormat="1" applyFont="1"/>
    <xf numFmtId="168" fontId="92" fillId="0" borderId="0" xfId="0" applyNumberFormat="1" applyFont="1"/>
    <xf numFmtId="0" fontId="0" fillId="0" borderId="0" xfId="0" applyProtection="1">
      <protection locked="0"/>
    </xf>
    <xf numFmtId="0" fontId="98" fillId="0" borderId="0" xfId="0" applyFont="1" applyProtection="1">
      <protection locked="0"/>
    </xf>
    <xf numFmtId="43" fontId="98" fillId="0" borderId="0" xfId="1" applyFont="1" applyProtection="1">
      <protection locked="0"/>
    </xf>
    <xf numFmtId="43" fontId="0" fillId="0" borderId="0" xfId="1" applyFont="1" applyProtection="1">
      <protection locked="0"/>
    </xf>
    <xf numFmtId="43" fontId="92" fillId="0" borderId="0" xfId="1" applyFont="1" applyFill="1" applyBorder="1" applyAlignment="1">
      <alignment horizontal="right"/>
    </xf>
    <xf numFmtId="43" fontId="0" fillId="0" borderId="0" xfId="1" applyFont="1"/>
    <xf numFmtId="43" fontId="0" fillId="0" borderId="0" xfId="1" applyFont="1" applyFill="1" applyAlignment="1">
      <alignment horizontal="center"/>
    </xf>
    <xf numFmtId="43" fontId="98" fillId="0" borderId="0" xfId="1" applyFont="1" applyFill="1" applyBorder="1" applyAlignment="1">
      <alignment horizontal="right"/>
    </xf>
    <xf numFmtId="43" fontId="92" fillId="0" borderId="0" xfId="1" applyFont="1"/>
    <xf numFmtId="43" fontId="92" fillId="0" borderId="0" xfId="1" applyFont="1" applyFill="1"/>
    <xf numFmtId="0" fontId="92" fillId="0" borderId="0" xfId="0" applyFont="1" applyProtection="1">
      <protection locked="0"/>
    </xf>
    <xf numFmtId="43" fontId="92" fillId="0" borderId="0" xfId="1" applyFont="1" applyProtection="1">
      <protection locked="0"/>
    </xf>
    <xf numFmtId="164" fontId="92" fillId="0" borderId="0" xfId="9" applyNumberFormat="1" applyAlignment="1">
      <alignment horizontal="center" vertical="center"/>
    </xf>
    <xf numFmtId="164" fontId="92" fillId="22" borderId="0" xfId="9" applyNumberFormat="1" applyFill="1" applyAlignment="1">
      <alignment horizontal="center" vertical="center"/>
    </xf>
    <xf numFmtId="164" fontId="99" fillId="2" borderId="0" xfId="9" applyNumberFormat="1" applyFont="1" applyFill="1" applyAlignment="1">
      <alignment horizontal="center" vertical="center"/>
    </xf>
    <xf numFmtId="164" fontId="92" fillId="0" borderId="0" xfId="0" applyNumberFormat="1" applyFont="1" applyAlignment="1" applyProtection="1">
      <alignment horizontal="center" vertical="center"/>
      <protection locked="0"/>
    </xf>
    <xf numFmtId="164" fontId="92" fillId="0" borderId="0" xfId="0" applyNumberFormat="1" applyFont="1" applyAlignment="1">
      <alignment horizontal="center" vertical="center"/>
    </xf>
    <xf numFmtId="164" fontId="98" fillId="0" borderId="0" xfId="0" applyNumberFormat="1" applyFont="1" applyAlignment="1" applyProtection="1">
      <alignment horizontal="center" vertical="center"/>
      <protection locked="0"/>
    </xf>
    <xf numFmtId="164" fontId="0" fillId="0" borderId="0" xfId="0" applyNumberFormat="1" applyAlignment="1" applyProtection="1">
      <alignment horizontal="center" vertical="center"/>
      <protection locked="0"/>
    </xf>
    <xf numFmtId="164" fontId="0" fillId="0" borderId="0" xfId="0" applyNumberFormat="1" applyAlignment="1">
      <alignment horizontal="center" vertical="center"/>
    </xf>
    <xf numFmtId="164" fontId="98" fillId="0" borderId="0" xfId="9" applyNumberFormat="1" applyFont="1" applyAlignment="1">
      <alignment horizontal="center" vertical="center"/>
    </xf>
    <xf numFmtId="169" fontId="92" fillId="20" borderId="0" xfId="9" applyNumberFormat="1" applyFill="1" applyAlignment="1">
      <alignment horizontal="right"/>
    </xf>
    <xf numFmtId="168" fontId="92" fillId="20" borderId="0" xfId="0" applyNumberFormat="1" applyFont="1" applyFill="1"/>
    <xf numFmtId="1" fontId="92" fillId="20" borderId="0" xfId="0" applyNumberFormat="1" applyFont="1" applyFill="1"/>
    <xf numFmtId="0" fontId="92" fillId="20" borderId="0" xfId="0" applyFont="1" applyFill="1"/>
    <xf numFmtId="169" fontId="92" fillId="19" borderId="0" xfId="9" applyNumberFormat="1" applyFill="1" applyAlignment="1">
      <alignment horizontal="right"/>
    </xf>
    <xf numFmtId="164" fontId="98" fillId="2" borderId="0" xfId="9" applyNumberFormat="1" applyFont="1" applyFill="1" applyAlignment="1">
      <alignment horizontal="center" vertical="center"/>
    </xf>
    <xf numFmtId="164" fontId="0" fillId="0" borderId="0" xfId="0" applyNumberFormat="1" applyAlignment="1">
      <alignment horizontal="center"/>
    </xf>
    <xf numFmtId="164" fontId="0" fillId="0" borderId="0" xfId="0" applyNumberFormat="1" applyAlignment="1" applyProtection="1">
      <alignment horizontal="center"/>
      <protection locked="0"/>
    </xf>
    <xf numFmtId="164" fontId="92" fillId="0" borderId="0" xfId="0" applyNumberFormat="1" applyFont="1" applyAlignment="1">
      <alignment horizontal="center"/>
    </xf>
    <xf numFmtId="164" fontId="92" fillId="0" borderId="0" xfId="0" applyNumberFormat="1" applyFont="1" applyAlignment="1" applyProtection="1">
      <alignment horizontal="center"/>
      <protection locked="0"/>
    </xf>
    <xf numFmtId="43" fontId="92" fillId="19" borderId="0" xfId="634" applyFont="1" applyFill="1" applyProtection="1">
      <protection locked="0"/>
    </xf>
    <xf numFmtId="14" fontId="92" fillId="0" borderId="0" xfId="0" applyNumberFormat="1" applyFont="1" applyAlignment="1" applyProtection="1">
      <alignment horizontal="left"/>
      <protection locked="0"/>
    </xf>
    <xf numFmtId="169" fontId="99" fillId="0" borderId="0" xfId="1" applyNumberFormat="1" applyFont="1" applyFill="1" applyBorder="1" applyAlignment="1">
      <alignment horizontal="center"/>
    </xf>
    <xf numFmtId="169" fontId="92" fillId="0" borderId="0" xfId="1" applyNumberFormat="1" applyFont="1" applyFill="1" applyBorder="1" applyAlignment="1">
      <alignment horizontal="center"/>
    </xf>
    <xf numFmtId="169" fontId="92" fillId="0" borderId="0" xfId="1" applyNumberFormat="1" applyFont="1" applyAlignment="1" applyProtection="1">
      <alignment horizontal="center"/>
      <protection locked="0"/>
    </xf>
    <xf numFmtId="169" fontId="92" fillId="0" borderId="0" xfId="1" applyNumberFormat="1" applyFont="1" applyAlignment="1">
      <alignment horizontal="center"/>
    </xf>
    <xf numFmtId="169" fontId="0" fillId="0" borderId="0" xfId="1" applyNumberFormat="1" applyFont="1" applyAlignment="1" applyProtection="1">
      <alignment horizontal="center"/>
      <protection locked="0"/>
    </xf>
    <xf numFmtId="169" fontId="98" fillId="0" borderId="0" xfId="1" applyNumberFormat="1" applyFont="1" applyAlignment="1" applyProtection="1">
      <alignment horizontal="center"/>
      <protection locked="0"/>
    </xf>
    <xf numFmtId="169" fontId="0" fillId="0" borderId="0" xfId="1" applyNumberFormat="1" applyFont="1" applyAlignment="1">
      <alignment horizontal="center"/>
    </xf>
    <xf numFmtId="169" fontId="98" fillId="0" borderId="0" xfId="1" applyNumberFormat="1" applyFont="1" applyFill="1" applyBorder="1" applyAlignment="1">
      <alignment horizontal="center"/>
    </xf>
    <xf numFmtId="169" fontId="92" fillId="0" borderId="0" xfId="1" applyNumberFormat="1" applyFont="1" applyFill="1" applyAlignment="1">
      <alignment horizontal="center"/>
    </xf>
    <xf numFmtId="164" fontId="92" fillId="0" borderId="0" xfId="9" applyNumberFormat="1" applyAlignment="1">
      <alignment horizontal="center"/>
    </xf>
    <xf numFmtId="164" fontId="98" fillId="0" borderId="0" xfId="0" applyNumberFormat="1" applyFont="1" applyAlignment="1" applyProtection="1">
      <alignment horizontal="center"/>
      <protection locked="0"/>
    </xf>
    <xf numFmtId="164" fontId="98" fillId="0" borderId="0" xfId="9" applyNumberFormat="1" applyFont="1" applyAlignment="1">
      <alignment horizontal="center"/>
    </xf>
    <xf numFmtId="164" fontId="99" fillId="2" borderId="0" xfId="9" applyNumberFormat="1" applyFont="1" applyFill="1" applyAlignment="1">
      <alignment horizontal="right" vertical="center"/>
    </xf>
    <xf numFmtId="0" fontId="92" fillId="22" borderId="0" xfId="9" applyFill="1" applyAlignment="1">
      <alignment vertical="center"/>
    </xf>
    <xf numFmtId="0" fontId="99" fillId="22" borderId="0" xfId="9" applyFont="1" applyFill="1" applyAlignment="1">
      <alignment horizontal="right" vertical="center"/>
    </xf>
    <xf numFmtId="175" fontId="92" fillId="22" borderId="0" xfId="9" applyNumberFormat="1" applyFill="1" applyAlignment="1">
      <alignment horizontal="center" vertical="center"/>
    </xf>
    <xf numFmtId="169" fontId="99" fillId="2" borderId="0" xfId="1" applyNumberFormat="1" applyFont="1" applyFill="1" applyBorder="1" applyAlignment="1">
      <alignment horizontal="center" vertical="center"/>
    </xf>
    <xf numFmtId="175" fontId="98" fillId="2" borderId="0" xfId="9" applyNumberFormat="1" applyFont="1" applyFill="1" applyAlignment="1">
      <alignment horizontal="center" vertical="center"/>
    </xf>
    <xf numFmtId="169" fontId="98" fillId="2" borderId="0" xfId="1" applyNumberFormat="1" applyFont="1" applyFill="1" applyBorder="1" applyAlignment="1">
      <alignment horizontal="center" vertical="center"/>
    </xf>
    <xf numFmtId="175" fontId="99" fillId="2" borderId="0" xfId="9" applyNumberFormat="1" applyFont="1" applyFill="1" applyAlignment="1">
      <alignment horizontal="center" vertical="center"/>
    </xf>
    <xf numFmtId="169" fontId="99" fillId="2" borderId="0" xfId="1" applyNumberFormat="1" applyFont="1" applyFill="1" applyBorder="1" applyAlignment="1">
      <alignment horizontal="right" vertical="center"/>
    </xf>
    <xf numFmtId="165" fontId="92" fillId="0" borderId="0" xfId="1" applyNumberFormat="1" applyFont="1" applyFill="1" applyBorder="1" applyAlignment="1">
      <alignment horizontal="center" vertical="center"/>
    </xf>
    <xf numFmtId="165" fontId="92" fillId="22" borderId="0" xfId="1" applyNumberFormat="1" applyFont="1" applyFill="1" applyBorder="1" applyAlignment="1">
      <alignment horizontal="center" vertical="center"/>
    </xf>
    <xf numFmtId="165" fontId="98" fillId="2" borderId="0" xfId="1" applyNumberFormat="1" applyFont="1" applyFill="1" applyBorder="1" applyAlignment="1">
      <alignment horizontal="center" vertical="center"/>
    </xf>
    <xf numFmtId="165" fontId="99" fillId="2" borderId="0" xfId="1" applyNumberFormat="1" applyFont="1" applyFill="1" applyBorder="1" applyAlignment="1">
      <alignment horizontal="center" vertical="center"/>
    </xf>
    <xf numFmtId="165" fontId="92" fillId="0" borderId="0" xfId="1" applyNumberFormat="1" applyFont="1" applyFill="1" applyBorder="1" applyAlignment="1">
      <alignment horizontal="right" vertical="center"/>
    </xf>
    <xf numFmtId="165" fontId="92" fillId="0" borderId="0" xfId="1" applyNumberFormat="1" applyFont="1" applyAlignment="1" applyProtection="1">
      <alignment horizontal="right" vertical="center"/>
      <protection locked="0"/>
    </xf>
    <xf numFmtId="165" fontId="92" fillId="0" borderId="0" xfId="1" applyNumberFormat="1" applyFont="1" applyAlignment="1">
      <alignment horizontal="right" vertical="center"/>
    </xf>
    <xf numFmtId="165" fontId="0" fillId="0" borderId="0" xfId="1" applyNumberFormat="1" applyFont="1" applyAlignment="1" applyProtection="1">
      <alignment horizontal="right" vertical="center"/>
      <protection locked="0"/>
    </xf>
    <xf numFmtId="165" fontId="0" fillId="0" borderId="0" xfId="1" applyNumberFormat="1" applyFont="1" applyAlignment="1">
      <alignment horizontal="right" vertical="center"/>
    </xf>
    <xf numFmtId="165" fontId="98" fillId="0" borderId="0" xfId="1" applyNumberFormat="1" applyFont="1" applyAlignment="1" applyProtection="1">
      <alignment horizontal="right" vertical="center"/>
      <protection locked="0"/>
    </xf>
    <xf numFmtId="165" fontId="92" fillId="0" borderId="0" xfId="1" applyNumberFormat="1" applyFont="1" applyFill="1" applyAlignment="1">
      <alignment horizontal="right" vertical="center"/>
    </xf>
    <xf numFmtId="165" fontId="98" fillId="0" borderId="0" xfId="1" applyNumberFormat="1" applyFont="1" applyFill="1" applyBorder="1" applyAlignment="1">
      <alignment horizontal="right" vertical="center"/>
    </xf>
    <xf numFmtId="165" fontId="98" fillId="0" borderId="0" xfId="1" applyNumberFormat="1" applyFont="1" applyFill="1" applyAlignment="1">
      <alignment horizontal="right" vertical="center"/>
    </xf>
    <xf numFmtId="2" fontId="98" fillId="19" borderId="0" xfId="1" applyNumberFormat="1" applyFont="1" applyFill="1" applyProtection="1">
      <protection locked="0"/>
    </xf>
    <xf numFmtId="2" fontId="98" fillId="19" borderId="9" xfId="1" applyNumberFormat="1" applyFont="1" applyFill="1" applyBorder="1" applyProtection="1">
      <protection locked="0"/>
    </xf>
    <xf numFmtId="3" fontId="98" fillId="19" borderId="0" xfId="1" applyNumberFormat="1" applyFont="1" applyFill="1" applyProtection="1">
      <protection locked="0"/>
    </xf>
    <xf numFmtId="2" fontId="98" fillId="0" borderId="0" xfId="1" applyNumberFormat="1" applyFont="1" applyFill="1" applyAlignment="1" applyProtection="1">
      <alignment horizontal="right"/>
      <protection locked="0"/>
    </xf>
    <xf numFmtId="3" fontId="98" fillId="19" borderId="10" xfId="1" applyNumberFormat="1" applyFont="1" applyFill="1" applyBorder="1" applyProtection="1"/>
    <xf numFmtId="169" fontId="92" fillId="0" borderId="0" xfId="0" applyNumberFormat="1" applyFont="1" applyAlignment="1" applyProtection="1">
      <alignment horizontal="center"/>
      <protection locked="0"/>
    </xf>
    <xf numFmtId="165" fontId="92" fillId="0" borderId="0" xfId="1" applyNumberFormat="1" applyFont="1" applyProtection="1">
      <protection locked="0"/>
    </xf>
    <xf numFmtId="165" fontId="92" fillId="0" borderId="0" xfId="1" applyNumberFormat="1" applyFont="1" applyFill="1" applyProtection="1">
      <protection locked="0"/>
    </xf>
    <xf numFmtId="43" fontId="92" fillId="0" borderId="0" xfId="1" applyFont="1" applyFill="1" applyProtection="1">
      <protection locked="0"/>
    </xf>
    <xf numFmtId="168" fontId="92" fillId="0" borderId="0" xfId="0" applyNumberFormat="1" applyFont="1" applyAlignment="1">
      <alignment horizontal="left" vertical="top"/>
    </xf>
    <xf numFmtId="168" fontId="98" fillId="0" borderId="0" xfId="9" applyNumberFormat="1" applyFont="1" applyAlignment="1">
      <alignment horizontal="left" vertical="top"/>
    </xf>
    <xf numFmtId="168" fontId="98" fillId="22" borderId="0" xfId="9" applyNumberFormat="1" applyFont="1" applyFill="1" applyAlignment="1">
      <alignment horizontal="left" vertical="center"/>
    </xf>
    <xf numFmtId="168" fontId="92" fillId="0" borderId="0" xfId="9" applyNumberFormat="1" applyAlignment="1">
      <alignment horizontal="left" vertical="top"/>
    </xf>
    <xf numFmtId="168" fontId="0" fillId="0" borderId="0" xfId="0" applyNumberFormat="1" applyAlignment="1">
      <alignment horizontal="left" vertical="top"/>
    </xf>
    <xf numFmtId="168" fontId="98" fillId="0" borderId="0" xfId="0" applyNumberFormat="1" applyFont="1" applyAlignment="1">
      <alignment horizontal="left" vertical="top"/>
    </xf>
    <xf numFmtId="3" fontId="92" fillId="0" borderId="0" xfId="0" applyNumberFormat="1" applyFont="1" applyAlignment="1">
      <alignment horizontal="center"/>
    </xf>
    <xf numFmtId="175" fontId="92" fillId="0" borderId="0" xfId="9" applyNumberFormat="1" applyAlignment="1">
      <alignment horizontal="center"/>
    </xf>
    <xf numFmtId="168" fontId="92" fillId="0" borderId="0" xfId="0" applyNumberFormat="1" applyFont="1" applyAlignment="1">
      <alignment horizontal="center"/>
    </xf>
    <xf numFmtId="0" fontId="92" fillId="0" borderId="0" xfId="0" applyFont="1" applyAlignment="1" applyProtection="1">
      <alignment horizontal="center"/>
      <protection locked="0"/>
    </xf>
    <xf numFmtId="175" fontId="92" fillId="0" borderId="0" xfId="0" applyNumberFormat="1" applyFont="1" applyAlignment="1">
      <alignment horizontal="center"/>
    </xf>
    <xf numFmtId="0" fontId="0" fillId="0" borderId="0" xfId="0" applyAlignment="1" applyProtection="1">
      <alignment horizontal="center"/>
      <protection locked="0"/>
    </xf>
    <xf numFmtId="168" fontId="0" fillId="0" borderId="0" xfId="0" applyNumberFormat="1" applyAlignment="1" applyProtection="1">
      <alignment horizontal="center"/>
      <protection locked="0"/>
    </xf>
    <xf numFmtId="175" fontId="0" fillId="0" borderId="0" xfId="0" applyNumberFormat="1" applyAlignment="1">
      <alignment horizontal="center"/>
    </xf>
    <xf numFmtId="0" fontId="98" fillId="0" borderId="0" xfId="0" applyFont="1" applyAlignment="1" applyProtection="1">
      <alignment horizontal="center"/>
      <protection locked="0"/>
    </xf>
    <xf numFmtId="175" fontId="98" fillId="0" borderId="0" xfId="9" applyNumberFormat="1" applyFont="1" applyAlignment="1">
      <alignment horizontal="center"/>
    </xf>
    <xf numFmtId="14" fontId="92" fillId="0" borderId="0" xfId="0" applyNumberFormat="1" applyFont="1"/>
    <xf numFmtId="168" fontId="99" fillId="22" borderId="0" xfId="9" applyNumberFormat="1" applyFont="1" applyFill="1" applyAlignment="1">
      <alignment horizontal="left" vertical="center"/>
    </xf>
    <xf numFmtId="0" fontId="99" fillId="22" borderId="0" xfId="9" applyFont="1" applyFill="1" applyAlignment="1">
      <alignment horizontal="left"/>
    </xf>
    <xf numFmtId="0" fontId="99" fillId="22" borderId="0" xfId="9" applyFont="1" applyFill="1" applyAlignment="1">
      <alignment horizontal="left" vertical="center"/>
    </xf>
    <xf numFmtId="0" fontId="134" fillId="0" borderId="0" xfId="0" applyFont="1"/>
    <xf numFmtId="2" fontId="98" fillId="0" borderId="0" xfId="1" applyNumberFormat="1" applyFont="1" applyFill="1" applyProtection="1">
      <protection locked="0"/>
    </xf>
    <xf numFmtId="0" fontId="129" fillId="0" borderId="0" xfId="536" applyFont="1"/>
    <xf numFmtId="168" fontId="99" fillId="22" borderId="0" xfId="536" applyNumberFormat="1" applyFont="1" applyFill="1" applyAlignment="1">
      <alignment horizontal="center"/>
    </xf>
    <xf numFmtId="0" fontId="99" fillId="22" borderId="0" xfId="536" applyFont="1" applyFill="1" applyAlignment="1">
      <alignment horizontal="right"/>
    </xf>
    <xf numFmtId="168" fontId="0" fillId="0" borderId="0" xfId="0" applyNumberFormat="1" applyAlignment="1">
      <alignment horizontal="center" vertical="center"/>
    </xf>
    <xf numFmtId="3" fontId="0" fillId="0" borderId="0" xfId="0" applyNumberFormat="1" applyAlignment="1">
      <alignment horizontal="center" vertical="center"/>
    </xf>
    <xf numFmtId="43" fontId="0" fillId="0" borderId="0" xfId="1" applyFont="1" applyAlignment="1">
      <alignment horizontal="right"/>
    </xf>
    <xf numFmtId="168" fontId="0" fillId="0" borderId="0" xfId="0" applyNumberFormat="1"/>
    <xf numFmtId="165" fontId="0" fillId="0" borderId="0" xfId="1" applyNumberFormat="1" applyFont="1" applyAlignment="1">
      <alignment horizontal="center" vertical="center"/>
    </xf>
    <xf numFmtId="2" fontId="98" fillId="19" borderId="10" xfId="9" applyNumberFormat="1" applyFont="1" applyFill="1" applyBorder="1"/>
    <xf numFmtId="164" fontId="98" fillId="19" borderId="0" xfId="9" applyNumberFormat="1" applyFont="1" applyFill="1" applyAlignment="1" applyProtection="1">
      <alignment horizontal="right"/>
      <protection locked="0"/>
    </xf>
    <xf numFmtId="168" fontId="92" fillId="0" borderId="0" xfId="0" applyNumberFormat="1" applyFont="1" applyAlignment="1">
      <alignment horizontal="center" vertical="center"/>
    </xf>
    <xf numFmtId="3" fontId="92" fillId="0" borderId="0" xfId="0" applyNumberFormat="1" applyFont="1" applyAlignment="1">
      <alignment horizontal="center" vertical="center"/>
    </xf>
    <xf numFmtId="43" fontId="92" fillId="0" borderId="0" xfId="1" applyFont="1" applyAlignment="1">
      <alignment horizontal="right"/>
    </xf>
    <xf numFmtId="164" fontId="92" fillId="0" borderId="0" xfId="0" applyNumberFormat="1" applyFont="1"/>
    <xf numFmtId="43" fontId="92" fillId="0" borderId="0" xfId="1" applyFont="1" applyFill="1" applyAlignment="1">
      <alignment horizontal="right"/>
    </xf>
    <xf numFmtId="164" fontId="92" fillId="22" borderId="0" xfId="9" applyNumberFormat="1" applyFill="1" applyAlignment="1">
      <alignment horizontal="right"/>
    </xf>
    <xf numFmtId="164" fontId="98" fillId="2" borderId="0" xfId="9" applyNumberFormat="1" applyFont="1" applyFill="1" applyAlignment="1">
      <alignment horizontal="right"/>
    </xf>
    <xf numFmtId="164" fontId="99" fillId="2" borderId="0" xfId="9" applyNumberFormat="1" applyFont="1" applyFill="1" applyAlignment="1">
      <alignment horizontal="right"/>
    </xf>
    <xf numFmtId="43" fontId="92" fillId="22" borderId="0" xfId="1" applyFont="1" applyFill="1" applyBorder="1" applyAlignment="1">
      <alignment horizontal="right" vertical="center"/>
    </xf>
    <xf numFmtId="43" fontId="98" fillId="2" borderId="0" xfId="1" applyFont="1" applyFill="1" applyBorder="1" applyAlignment="1">
      <alignment horizontal="right" vertical="center"/>
    </xf>
    <xf numFmtId="43" fontId="99" fillId="2" borderId="0" xfId="1" applyFont="1" applyFill="1" applyBorder="1" applyAlignment="1">
      <alignment horizontal="right" vertical="center"/>
    </xf>
    <xf numFmtId="165" fontId="92" fillId="0" borderId="0" xfId="1" applyNumberFormat="1" applyFont="1"/>
    <xf numFmtId="3" fontId="98" fillId="19" borderId="9" xfId="1" applyNumberFormat="1" applyFont="1" applyFill="1" applyBorder="1" applyAlignment="1" applyProtection="1">
      <alignment horizontal="right"/>
      <protection locked="0"/>
    </xf>
    <xf numFmtId="3" fontId="98" fillId="19" borderId="0" xfId="1" applyNumberFormat="1" applyFont="1" applyFill="1" applyProtection="1"/>
    <xf numFmtId="3" fontId="98" fillId="19" borderId="0" xfId="9" applyNumberFormat="1" applyFont="1" applyFill="1" applyProtection="1">
      <protection locked="0"/>
    </xf>
    <xf numFmtId="3" fontId="98" fillId="19" borderId="9" xfId="7" applyNumberFormat="1" applyFont="1" applyFill="1" applyBorder="1" applyProtection="1">
      <protection locked="0"/>
    </xf>
    <xf numFmtId="164" fontId="137" fillId="19" borderId="0" xfId="9" applyNumberFormat="1" applyFont="1" applyFill="1" applyAlignment="1" applyProtection="1">
      <alignment horizontal="right"/>
      <protection locked="0"/>
    </xf>
    <xf numFmtId="10" fontId="92" fillId="21" borderId="0" xfId="9" applyNumberFormat="1" applyFill="1"/>
    <xf numFmtId="0" fontId="136" fillId="23" borderId="0" xfId="9" applyFont="1" applyFill="1" applyAlignment="1" applyProtection="1">
      <alignment horizontal="left"/>
      <protection locked="0"/>
    </xf>
    <xf numFmtId="0" fontId="135" fillId="23" borderId="0" xfId="9" applyFont="1" applyFill="1" applyProtection="1">
      <protection locked="0"/>
    </xf>
    <xf numFmtId="165" fontId="136" fillId="23" borderId="0" xfId="9" applyNumberFormat="1" applyFont="1" applyFill="1" applyAlignment="1" applyProtection="1">
      <alignment horizontal="right"/>
      <protection locked="0"/>
    </xf>
    <xf numFmtId="0" fontId="136" fillId="23" borderId="0" xfId="9" applyFont="1" applyFill="1" applyAlignment="1" applyProtection="1">
      <alignment horizontal="right" wrapText="1"/>
      <protection locked="0"/>
    </xf>
    <xf numFmtId="0" fontId="136" fillId="23" borderId="23" xfId="9" applyFont="1" applyFill="1" applyBorder="1" applyAlignment="1" applyProtection="1">
      <alignment horizontal="right" wrapText="1"/>
      <protection locked="0"/>
    </xf>
    <xf numFmtId="49" fontId="136" fillId="23" borderId="0" xfId="9" applyNumberFormat="1" applyFont="1" applyFill="1" applyAlignment="1" applyProtection="1">
      <alignment horizontal="centerContinuous"/>
      <protection locked="0"/>
    </xf>
    <xf numFmtId="0" fontId="135" fillId="23" borderId="0" xfId="9" applyFont="1" applyFill="1" applyAlignment="1" applyProtection="1">
      <alignment horizontal="center"/>
      <protection locked="0"/>
    </xf>
    <xf numFmtId="49" fontId="135" fillId="23" borderId="22" xfId="9" applyNumberFormat="1" applyFont="1" applyFill="1" applyBorder="1" applyAlignment="1" applyProtection="1">
      <alignment horizontal="center" vertical="center"/>
      <protection locked="0"/>
    </xf>
    <xf numFmtId="0" fontId="92" fillId="0" borderId="0" xfId="0" applyFont="1" applyAlignment="1">
      <alignment horizontal="left"/>
    </xf>
    <xf numFmtId="0" fontId="92" fillId="0" borderId="0" xfId="536" applyAlignment="1">
      <alignment horizontal="left"/>
    </xf>
    <xf numFmtId="0" fontId="98" fillId="0" borderId="0" xfId="536" applyFont="1" applyAlignment="1">
      <alignment horizontal="left"/>
    </xf>
    <xf numFmtId="0" fontId="125" fillId="0" borderId="0" xfId="0" applyFont="1"/>
    <xf numFmtId="168" fontId="100" fillId="24" borderId="0" xfId="9" applyNumberFormat="1" applyFont="1" applyFill="1" applyAlignment="1">
      <alignment horizontal="center"/>
    </xf>
    <xf numFmtId="168" fontId="92" fillId="24" borderId="0" xfId="9" applyNumberFormat="1" applyFill="1" applyAlignment="1">
      <alignment horizontal="center"/>
    </xf>
    <xf numFmtId="168" fontId="98" fillId="24" borderId="0" xfId="9" applyNumberFormat="1" applyFont="1" applyFill="1" applyAlignment="1">
      <alignment horizontal="center"/>
    </xf>
    <xf numFmtId="168" fontId="99" fillId="24" borderId="0" xfId="9" applyNumberFormat="1" applyFont="1" applyFill="1" applyAlignment="1">
      <alignment horizontal="center"/>
    </xf>
    <xf numFmtId="0" fontId="92" fillId="24" borderId="0" xfId="0" applyFont="1" applyFill="1"/>
    <xf numFmtId="0" fontId="0" fillId="24" borderId="0" xfId="0" applyFill="1"/>
    <xf numFmtId="164" fontId="92" fillId="24" borderId="0" xfId="0" applyNumberFormat="1" applyFont="1" applyFill="1"/>
    <xf numFmtId="168" fontId="92" fillId="24" borderId="0" xfId="0" applyNumberFormat="1" applyFont="1" applyFill="1"/>
    <xf numFmtId="164" fontId="0" fillId="24" borderId="0" xfId="0" applyNumberFormat="1" applyFill="1"/>
    <xf numFmtId="0" fontId="98" fillId="24" borderId="0" xfId="0" applyFont="1" applyFill="1"/>
    <xf numFmtId="168" fontId="0" fillId="24" borderId="0" xfId="0" applyNumberFormat="1" applyFill="1"/>
    <xf numFmtId="168" fontId="92" fillId="24" borderId="0" xfId="9" applyNumberFormat="1" applyFill="1" applyAlignment="1">
      <alignment horizontal="right"/>
    </xf>
    <xf numFmtId="168" fontId="98" fillId="24" borderId="0" xfId="9" applyNumberFormat="1" applyFont="1" applyFill="1" applyAlignment="1">
      <alignment horizontal="right"/>
    </xf>
    <xf numFmtId="3" fontId="98" fillId="19" borderId="0" xfId="1" applyNumberFormat="1" applyFont="1" applyFill="1" applyAlignment="1" applyProtection="1">
      <alignment horizontal="right"/>
      <protection locked="0"/>
    </xf>
    <xf numFmtId="3" fontId="98" fillId="19" borderId="0" xfId="7" applyNumberFormat="1" applyFont="1" applyFill="1" applyBorder="1" applyProtection="1">
      <protection locked="0"/>
    </xf>
    <xf numFmtId="164" fontId="137" fillId="0" borderId="0" xfId="9" applyNumberFormat="1" applyFont="1" applyAlignment="1" applyProtection="1">
      <alignment horizontal="right"/>
      <protection locked="0"/>
    </xf>
    <xf numFmtId="164" fontId="0" fillId="0" borderId="0" xfId="0" applyNumberFormat="1"/>
    <xf numFmtId="3" fontId="0" fillId="0" borderId="0" xfId="0" applyNumberFormat="1" applyAlignment="1">
      <alignment horizontal="center"/>
    </xf>
    <xf numFmtId="165" fontId="0" fillId="0" borderId="0" xfId="1" applyNumberFormat="1" applyFont="1"/>
    <xf numFmtId="168" fontId="98" fillId="0" borderId="0" xfId="0" applyNumberFormat="1" applyFont="1"/>
    <xf numFmtId="10" fontId="102" fillId="0" borderId="0" xfId="672" applyNumberFormat="1" applyFont="1"/>
    <xf numFmtId="10" fontId="92" fillId="0" borderId="0" xfId="672" applyNumberFormat="1" applyFont="1"/>
    <xf numFmtId="10" fontId="102" fillId="0" borderId="0" xfId="673" applyNumberFormat="1" applyFont="1"/>
    <xf numFmtId="10" fontId="92" fillId="0" borderId="0" xfId="673" applyNumberFormat="1" applyFont="1"/>
    <xf numFmtId="0" fontId="92" fillId="0" borderId="0" xfId="674" applyFont="1"/>
    <xf numFmtId="0" fontId="1" fillId="0" borderId="0" xfId="674"/>
    <xf numFmtId="0" fontId="96" fillId="19" borderId="0" xfId="0" applyFont="1" applyFill="1" applyAlignment="1">
      <alignment horizontal="center"/>
    </xf>
    <xf numFmtId="0" fontId="93" fillId="19" borderId="0" xfId="0" applyFont="1" applyFill="1" applyAlignment="1">
      <alignment horizontal="center"/>
    </xf>
    <xf numFmtId="0" fontId="94" fillId="19" borderId="0" xfId="0" applyFont="1" applyFill="1" applyAlignment="1">
      <alignment horizontal="center"/>
    </xf>
    <xf numFmtId="49" fontId="95" fillId="19" borderId="0" xfId="0" applyNumberFormat="1" applyFont="1" applyFill="1" applyAlignment="1">
      <alignment horizontal="center"/>
    </xf>
    <xf numFmtId="0" fontId="126" fillId="19" borderId="0" xfId="9" applyFont="1" applyFill="1" applyAlignment="1" applyProtection="1">
      <alignment horizontal="left" indent="7"/>
      <protection locked="0"/>
    </xf>
    <xf numFmtId="0" fontId="92" fillId="19" borderId="7" xfId="9" applyFill="1" applyBorder="1" applyAlignment="1" applyProtection="1">
      <alignment horizontal="center" wrapText="1"/>
      <protection locked="0"/>
    </xf>
    <xf numFmtId="49" fontId="135" fillId="23" borderId="11" xfId="9" applyNumberFormat="1" applyFont="1" applyFill="1" applyBorder="1" applyAlignment="1" applyProtection="1">
      <alignment horizontal="center" vertical="center"/>
      <protection locked="0"/>
    </xf>
    <xf numFmtId="49" fontId="98" fillId="23" borderId="12" xfId="9" applyNumberFormat="1" applyFont="1" applyFill="1" applyBorder="1" applyAlignment="1" applyProtection="1">
      <alignment horizontal="center" vertical="center"/>
      <protection locked="0"/>
    </xf>
    <xf numFmtId="0" fontId="92" fillId="19" borderId="0" xfId="9" applyFill="1" applyAlignment="1" applyProtection="1">
      <alignment horizontal="center" wrapText="1"/>
      <protection locked="0"/>
    </xf>
    <xf numFmtId="0" fontId="92" fillId="19" borderId="0" xfId="9" applyFill="1" applyAlignment="1" applyProtection="1">
      <alignment horizontal="center"/>
      <protection locked="0"/>
    </xf>
    <xf numFmtId="0" fontId="92" fillId="19" borderId="26" xfId="9" applyFill="1" applyBorder="1" applyAlignment="1" applyProtection="1">
      <alignment horizontal="center" wrapText="1"/>
      <protection locked="0"/>
    </xf>
    <xf numFmtId="0" fontId="100" fillId="0" borderId="0" xfId="9" applyFont="1" applyAlignment="1">
      <alignment horizontal="center"/>
    </xf>
    <xf numFmtId="0" fontId="92" fillId="0" borderId="0" xfId="3" applyAlignment="1">
      <alignment horizontal="left" vertical="top"/>
    </xf>
    <xf numFmtId="0" fontId="0" fillId="0" borderId="0" xfId="0" applyAlignment="1">
      <alignment horizontal="left" vertical="top"/>
    </xf>
    <xf numFmtId="0" fontId="92" fillId="0" borderId="0" xfId="3" applyAlignment="1">
      <alignment horizontal="left" vertical="top" wrapText="1"/>
    </xf>
    <xf numFmtId="0" fontId="100" fillId="19" borderId="0" xfId="3" applyFont="1" applyFill="1" applyAlignment="1">
      <alignment horizontal="center"/>
    </xf>
    <xf numFmtId="0" fontId="92" fillId="19" borderId="0" xfId="3" applyFill="1" applyAlignment="1">
      <alignment horizontal="left" vertical="top"/>
    </xf>
    <xf numFmtId="0" fontId="100" fillId="0" borderId="0" xfId="536" applyFont="1" applyAlignment="1">
      <alignment horizontal="center"/>
    </xf>
    <xf numFmtId="14" fontId="128" fillId="0" borderId="0" xfId="536" applyNumberFormat="1" applyFont="1" applyAlignment="1">
      <alignment horizontal="right"/>
    </xf>
    <xf numFmtId="0" fontId="92" fillId="0" borderId="0" xfId="9" applyAlignment="1">
      <alignment horizontal="center"/>
    </xf>
    <xf numFmtId="0" fontId="98" fillId="19" borderId="0" xfId="9" applyFont="1" applyFill="1" applyAlignment="1">
      <alignment horizontal="left" vertical="top" wrapText="1"/>
    </xf>
  </cellXfs>
  <cellStyles count="675">
    <cellStyle name="20% - Accent1 2" xfId="91" xr:uid="{00000000-0005-0000-0000-000000000000}"/>
    <cellStyle name="20% - Accent1 3" xfId="92" xr:uid="{00000000-0005-0000-0000-000001000000}"/>
    <cellStyle name="20% - Accent1 4" xfId="93" xr:uid="{00000000-0005-0000-0000-000002000000}"/>
    <cellStyle name="20% - Accent1 5" xfId="94" xr:uid="{00000000-0005-0000-0000-000003000000}"/>
    <cellStyle name="20% - Accent1 6" xfId="95" xr:uid="{00000000-0005-0000-0000-000004000000}"/>
    <cellStyle name="20% - Accent1 7" xfId="96" xr:uid="{00000000-0005-0000-0000-000005000000}"/>
    <cellStyle name="20% - Accent1 8" xfId="97" xr:uid="{00000000-0005-0000-0000-000006000000}"/>
    <cellStyle name="20% - Accent2 2" xfId="98" xr:uid="{00000000-0005-0000-0000-000007000000}"/>
    <cellStyle name="20% - Accent2 3" xfId="99" xr:uid="{00000000-0005-0000-0000-000008000000}"/>
    <cellStyle name="20% - Accent2 4" xfId="100" xr:uid="{00000000-0005-0000-0000-000009000000}"/>
    <cellStyle name="20% - Accent2 5" xfId="101" xr:uid="{00000000-0005-0000-0000-00000A000000}"/>
    <cellStyle name="20% - Accent2 6" xfId="102" xr:uid="{00000000-0005-0000-0000-00000B000000}"/>
    <cellStyle name="20% - Accent2 7" xfId="103" xr:uid="{00000000-0005-0000-0000-00000C000000}"/>
    <cellStyle name="20% - Accent2 8" xfId="104" xr:uid="{00000000-0005-0000-0000-00000D000000}"/>
    <cellStyle name="20% - Accent3 2" xfId="105" xr:uid="{00000000-0005-0000-0000-00000E000000}"/>
    <cellStyle name="20% - Accent3 3" xfId="106" xr:uid="{00000000-0005-0000-0000-00000F000000}"/>
    <cellStyle name="20% - Accent3 4" xfId="107" xr:uid="{00000000-0005-0000-0000-000010000000}"/>
    <cellStyle name="20% - Accent3 5" xfId="108" xr:uid="{00000000-0005-0000-0000-000011000000}"/>
    <cellStyle name="20% - Accent3 6" xfId="109" xr:uid="{00000000-0005-0000-0000-000012000000}"/>
    <cellStyle name="20% - Accent3 7" xfId="110" xr:uid="{00000000-0005-0000-0000-000013000000}"/>
    <cellStyle name="20% - Accent3 8" xfId="111" xr:uid="{00000000-0005-0000-0000-000014000000}"/>
    <cellStyle name="20% - Accent4 2" xfId="112" xr:uid="{00000000-0005-0000-0000-000015000000}"/>
    <cellStyle name="20% - Accent4 3" xfId="113" xr:uid="{00000000-0005-0000-0000-000016000000}"/>
    <cellStyle name="20% - Accent4 4" xfId="114" xr:uid="{00000000-0005-0000-0000-000017000000}"/>
    <cellStyle name="20% - Accent4 5" xfId="115" xr:uid="{00000000-0005-0000-0000-000018000000}"/>
    <cellStyle name="20% - Accent4 6" xfId="116" xr:uid="{00000000-0005-0000-0000-000019000000}"/>
    <cellStyle name="20% - Accent4 7" xfId="117" xr:uid="{00000000-0005-0000-0000-00001A000000}"/>
    <cellStyle name="20% - Accent4 8" xfId="118" xr:uid="{00000000-0005-0000-0000-00001B000000}"/>
    <cellStyle name="20% - Accent5 2" xfId="119" xr:uid="{00000000-0005-0000-0000-00001C000000}"/>
    <cellStyle name="20% - Accent5 3" xfId="120" xr:uid="{00000000-0005-0000-0000-00001D000000}"/>
    <cellStyle name="20% - Accent5 4" xfId="121" xr:uid="{00000000-0005-0000-0000-00001E000000}"/>
    <cellStyle name="20% - Accent5 5" xfId="122" xr:uid="{00000000-0005-0000-0000-00001F000000}"/>
    <cellStyle name="20% - Accent5 6" xfId="123" xr:uid="{00000000-0005-0000-0000-000020000000}"/>
    <cellStyle name="20% - Accent5 7" xfId="124" xr:uid="{00000000-0005-0000-0000-000021000000}"/>
    <cellStyle name="20% - Accent5 8" xfId="125" xr:uid="{00000000-0005-0000-0000-000022000000}"/>
    <cellStyle name="20% - Accent6 2" xfId="126" xr:uid="{00000000-0005-0000-0000-000023000000}"/>
    <cellStyle name="20% - Accent6 3" xfId="127" xr:uid="{00000000-0005-0000-0000-000024000000}"/>
    <cellStyle name="20% - Accent6 4" xfId="128" xr:uid="{00000000-0005-0000-0000-000025000000}"/>
    <cellStyle name="20% - Accent6 5" xfId="129" xr:uid="{00000000-0005-0000-0000-000026000000}"/>
    <cellStyle name="20% - Accent6 6" xfId="130" xr:uid="{00000000-0005-0000-0000-000027000000}"/>
    <cellStyle name="20% - Accent6 7" xfId="131" xr:uid="{00000000-0005-0000-0000-000028000000}"/>
    <cellStyle name="20% - Accent6 8" xfId="132" xr:uid="{00000000-0005-0000-0000-000029000000}"/>
    <cellStyle name="40% - Accent1 2" xfId="133" xr:uid="{00000000-0005-0000-0000-00002A000000}"/>
    <cellStyle name="40% - Accent1 3" xfId="134" xr:uid="{00000000-0005-0000-0000-00002B000000}"/>
    <cellStyle name="40% - Accent1 4" xfId="135" xr:uid="{00000000-0005-0000-0000-00002C000000}"/>
    <cellStyle name="40% - Accent1 5" xfId="136" xr:uid="{00000000-0005-0000-0000-00002D000000}"/>
    <cellStyle name="40% - Accent1 6" xfId="137" xr:uid="{00000000-0005-0000-0000-00002E000000}"/>
    <cellStyle name="40% - Accent1 7" xfId="138" xr:uid="{00000000-0005-0000-0000-00002F000000}"/>
    <cellStyle name="40% - Accent1 8" xfId="139" xr:uid="{00000000-0005-0000-0000-000030000000}"/>
    <cellStyle name="40% - Accent2 2" xfId="140" xr:uid="{00000000-0005-0000-0000-000031000000}"/>
    <cellStyle name="40% - Accent2 3" xfId="141" xr:uid="{00000000-0005-0000-0000-000032000000}"/>
    <cellStyle name="40% - Accent2 4" xfId="142" xr:uid="{00000000-0005-0000-0000-000033000000}"/>
    <cellStyle name="40% - Accent2 5" xfId="143" xr:uid="{00000000-0005-0000-0000-000034000000}"/>
    <cellStyle name="40% - Accent2 6" xfId="144" xr:uid="{00000000-0005-0000-0000-000035000000}"/>
    <cellStyle name="40% - Accent2 7" xfId="145" xr:uid="{00000000-0005-0000-0000-000036000000}"/>
    <cellStyle name="40% - Accent2 8" xfId="146" xr:uid="{00000000-0005-0000-0000-000037000000}"/>
    <cellStyle name="40% - Accent3 2" xfId="147" xr:uid="{00000000-0005-0000-0000-000038000000}"/>
    <cellStyle name="40% - Accent3 3" xfId="148" xr:uid="{00000000-0005-0000-0000-000039000000}"/>
    <cellStyle name="40% - Accent3 4" xfId="149" xr:uid="{00000000-0005-0000-0000-00003A000000}"/>
    <cellStyle name="40% - Accent3 5" xfId="150" xr:uid="{00000000-0005-0000-0000-00003B000000}"/>
    <cellStyle name="40% - Accent3 6" xfId="151" xr:uid="{00000000-0005-0000-0000-00003C000000}"/>
    <cellStyle name="40% - Accent3 7" xfId="152" xr:uid="{00000000-0005-0000-0000-00003D000000}"/>
    <cellStyle name="40% - Accent3 8" xfId="153" xr:uid="{00000000-0005-0000-0000-00003E000000}"/>
    <cellStyle name="40% - Accent4 2" xfId="154" xr:uid="{00000000-0005-0000-0000-00003F000000}"/>
    <cellStyle name="40% - Accent4 3" xfId="155" xr:uid="{00000000-0005-0000-0000-000040000000}"/>
    <cellStyle name="40% - Accent4 4" xfId="156" xr:uid="{00000000-0005-0000-0000-000041000000}"/>
    <cellStyle name="40% - Accent4 5" xfId="157" xr:uid="{00000000-0005-0000-0000-000042000000}"/>
    <cellStyle name="40% - Accent4 6" xfId="158" xr:uid="{00000000-0005-0000-0000-000043000000}"/>
    <cellStyle name="40% - Accent4 7" xfId="159" xr:uid="{00000000-0005-0000-0000-000044000000}"/>
    <cellStyle name="40% - Accent4 8" xfId="160" xr:uid="{00000000-0005-0000-0000-000045000000}"/>
    <cellStyle name="40% - Accent5 2" xfId="161" xr:uid="{00000000-0005-0000-0000-000046000000}"/>
    <cellStyle name="40% - Accent5 3" xfId="162" xr:uid="{00000000-0005-0000-0000-000047000000}"/>
    <cellStyle name="40% - Accent5 4" xfId="163" xr:uid="{00000000-0005-0000-0000-000048000000}"/>
    <cellStyle name="40% - Accent5 5" xfId="164" xr:uid="{00000000-0005-0000-0000-000049000000}"/>
    <cellStyle name="40% - Accent5 6" xfId="165" xr:uid="{00000000-0005-0000-0000-00004A000000}"/>
    <cellStyle name="40% - Accent5 7" xfId="166" xr:uid="{00000000-0005-0000-0000-00004B000000}"/>
    <cellStyle name="40% - Accent5 8" xfId="167" xr:uid="{00000000-0005-0000-0000-00004C000000}"/>
    <cellStyle name="40% - Accent6 2" xfId="168" xr:uid="{00000000-0005-0000-0000-00004D000000}"/>
    <cellStyle name="40% - Accent6 3" xfId="169" xr:uid="{00000000-0005-0000-0000-00004E000000}"/>
    <cellStyle name="40% - Accent6 4" xfId="170" xr:uid="{00000000-0005-0000-0000-00004F000000}"/>
    <cellStyle name="40% - Accent6 5" xfId="171" xr:uid="{00000000-0005-0000-0000-000050000000}"/>
    <cellStyle name="40% - Accent6 6" xfId="172" xr:uid="{00000000-0005-0000-0000-000051000000}"/>
    <cellStyle name="40% - Accent6 7" xfId="173" xr:uid="{00000000-0005-0000-0000-000052000000}"/>
    <cellStyle name="40% - Accent6 8" xfId="174" xr:uid="{00000000-0005-0000-0000-000053000000}"/>
    <cellStyle name="60% - Accent1 2" xfId="175" xr:uid="{00000000-0005-0000-0000-000054000000}"/>
    <cellStyle name="60% - Accent1 3" xfId="176" xr:uid="{00000000-0005-0000-0000-000055000000}"/>
    <cellStyle name="60% - Accent1 4" xfId="177" xr:uid="{00000000-0005-0000-0000-000056000000}"/>
    <cellStyle name="60% - Accent1 5" xfId="178" xr:uid="{00000000-0005-0000-0000-000057000000}"/>
    <cellStyle name="60% - Accent1 6" xfId="179" xr:uid="{00000000-0005-0000-0000-000058000000}"/>
    <cellStyle name="60% - Accent1 7" xfId="180" xr:uid="{00000000-0005-0000-0000-000059000000}"/>
    <cellStyle name="60% - Accent1 8" xfId="181" xr:uid="{00000000-0005-0000-0000-00005A000000}"/>
    <cellStyle name="60% - Accent2 2" xfId="182" xr:uid="{00000000-0005-0000-0000-00005B000000}"/>
    <cellStyle name="60% - Accent2 3" xfId="183" xr:uid="{00000000-0005-0000-0000-00005C000000}"/>
    <cellStyle name="60% - Accent2 4" xfId="184" xr:uid="{00000000-0005-0000-0000-00005D000000}"/>
    <cellStyle name="60% - Accent2 5" xfId="185" xr:uid="{00000000-0005-0000-0000-00005E000000}"/>
    <cellStyle name="60% - Accent2 6" xfId="186" xr:uid="{00000000-0005-0000-0000-00005F000000}"/>
    <cellStyle name="60% - Accent2 7" xfId="187" xr:uid="{00000000-0005-0000-0000-000060000000}"/>
    <cellStyle name="60% - Accent2 8" xfId="188" xr:uid="{00000000-0005-0000-0000-000061000000}"/>
    <cellStyle name="60% - Accent3 2" xfId="189" xr:uid="{00000000-0005-0000-0000-000062000000}"/>
    <cellStyle name="60% - Accent3 3" xfId="190" xr:uid="{00000000-0005-0000-0000-000063000000}"/>
    <cellStyle name="60% - Accent3 4" xfId="191" xr:uid="{00000000-0005-0000-0000-000064000000}"/>
    <cellStyle name="60% - Accent3 5" xfId="192" xr:uid="{00000000-0005-0000-0000-000065000000}"/>
    <cellStyle name="60% - Accent3 6" xfId="193" xr:uid="{00000000-0005-0000-0000-000066000000}"/>
    <cellStyle name="60% - Accent3 7" xfId="194" xr:uid="{00000000-0005-0000-0000-000067000000}"/>
    <cellStyle name="60% - Accent3 8" xfId="195" xr:uid="{00000000-0005-0000-0000-000068000000}"/>
    <cellStyle name="60% - Accent4 2" xfId="196" xr:uid="{00000000-0005-0000-0000-000069000000}"/>
    <cellStyle name="60% - Accent4 3" xfId="197" xr:uid="{00000000-0005-0000-0000-00006A000000}"/>
    <cellStyle name="60% - Accent4 4" xfId="198" xr:uid="{00000000-0005-0000-0000-00006B000000}"/>
    <cellStyle name="60% - Accent4 5" xfId="199" xr:uid="{00000000-0005-0000-0000-00006C000000}"/>
    <cellStyle name="60% - Accent4 6" xfId="200" xr:uid="{00000000-0005-0000-0000-00006D000000}"/>
    <cellStyle name="60% - Accent4 7" xfId="201" xr:uid="{00000000-0005-0000-0000-00006E000000}"/>
    <cellStyle name="60% - Accent4 8" xfId="202" xr:uid="{00000000-0005-0000-0000-00006F000000}"/>
    <cellStyle name="60% - Accent5 2" xfId="203" xr:uid="{00000000-0005-0000-0000-000070000000}"/>
    <cellStyle name="60% - Accent5 3" xfId="204" xr:uid="{00000000-0005-0000-0000-000071000000}"/>
    <cellStyle name="60% - Accent5 4" xfId="205" xr:uid="{00000000-0005-0000-0000-000072000000}"/>
    <cellStyle name="60% - Accent5 5" xfId="206" xr:uid="{00000000-0005-0000-0000-000073000000}"/>
    <cellStyle name="60% - Accent5 6" xfId="207" xr:uid="{00000000-0005-0000-0000-000074000000}"/>
    <cellStyle name="60% - Accent5 7" xfId="208" xr:uid="{00000000-0005-0000-0000-000075000000}"/>
    <cellStyle name="60% - Accent5 8" xfId="209" xr:uid="{00000000-0005-0000-0000-000076000000}"/>
    <cellStyle name="60% - Accent6 2" xfId="210" xr:uid="{00000000-0005-0000-0000-000077000000}"/>
    <cellStyle name="60% - Accent6 3" xfId="211" xr:uid="{00000000-0005-0000-0000-000078000000}"/>
    <cellStyle name="60% - Accent6 4" xfId="212" xr:uid="{00000000-0005-0000-0000-000079000000}"/>
    <cellStyle name="60% - Accent6 5" xfId="213" xr:uid="{00000000-0005-0000-0000-00007A000000}"/>
    <cellStyle name="60% - Accent6 6" xfId="214" xr:uid="{00000000-0005-0000-0000-00007B000000}"/>
    <cellStyle name="60% - Accent6 7" xfId="215" xr:uid="{00000000-0005-0000-0000-00007C000000}"/>
    <cellStyle name="60% - Accent6 8" xfId="216" xr:uid="{00000000-0005-0000-0000-00007D000000}"/>
    <cellStyle name="Accent1 2" xfId="217" xr:uid="{00000000-0005-0000-0000-00007E000000}"/>
    <cellStyle name="Accent1 3" xfId="218" xr:uid="{00000000-0005-0000-0000-00007F000000}"/>
    <cellStyle name="Accent1 4" xfId="219" xr:uid="{00000000-0005-0000-0000-000080000000}"/>
    <cellStyle name="Accent1 5" xfId="220" xr:uid="{00000000-0005-0000-0000-000081000000}"/>
    <cellStyle name="Accent1 6" xfId="221" xr:uid="{00000000-0005-0000-0000-000082000000}"/>
    <cellStyle name="Accent1 7" xfId="222" xr:uid="{00000000-0005-0000-0000-000083000000}"/>
    <cellStyle name="Accent1 8" xfId="223" xr:uid="{00000000-0005-0000-0000-000084000000}"/>
    <cellStyle name="Accent2 2" xfId="224" xr:uid="{00000000-0005-0000-0000-000085000000}"/>
    <cellStyle name="Accent2 3" xfId="225" xr:uid="{00000000-0005-0000-0000-000086000000}"/>
    <cellStyle name="Accent2 4" xfId="226" xr:uid="{00000000-0005-0000-0000-000087000000}"/>
    <cellStyle name="Accent2 5" xfId="227" xr:uid="{00000000-0005-0000-0000-000088000000}"/>
    <cellStyle name="Accent2 6" xfId="228" xr:uid="{00000000-0005-0000-0000-000089000000}"/>
    <cellStyle name="Accent2 7" xfId="229" xr:uid="{00000000-0005-0000-0000-00008A000000}"/>
    <cellStyle name="Accent2 8" xfId="230" xr:uid="{00000000-0005-0000-0000-00008B000000}"/>
    <cellStyle name="Accent3 2" xfId="231" xr:uid="{00000000-0005-0000-0000-00008C000000}"/>
    <cellStyle name="Accent3 3" xfId="232" xr:uid="{00000000-0005-0000-0000-00008D000000}"/>
    <cellStyle name="Accent3 4" xfId="233" xr:uid="{00000000-0005-0000-0000-00008E000000}"/>
    <cellStyle name="Accent3 5" xfId="234" xr:uid="{00000000-0005-0000-0000-00008F000000}"/>
    <cellStyle name="Accent3 6" xfId="235" xr:uid="{00000000-0005-0000-0000-000090000000}"/>
    <cellStyle name="Accent3 7" xfId="236" xr:uid="{00000000-0005-0000-0000-000091000000}"/>
    <cellStyle name="Accent3 8" xfId="237" xr:uid="{00000000-0005-0000-0000-000092000000}"/>
    <cellStyle name="Accent4 2" xfId="238" xr:uid="{00000000-0005-0000-0000-000093000000}"/>
    <cellStyle name="Accent4 3" xfId="239" xr:uid="{00000000-0005-0000-0000-000094000000}"/>
    <cellStyle name="Accent4 4" xfId="240" xr:uid="{00000000-0005-0000-0000-000095000000}"/>
    <cellStyle name="Accent4 5" xfId="241" xr:uid="{00000000-0005-0000-0000-000096000000}"/>
    <cellStyle name="Accent4 6" xfId="242" xr:uid="{00000000-0005-0000-0000-000097000000}"/>
    <cellStyle name="Accent4 7" xfId="243" xr:uid="{00000000-0005-0000-0000-000098000000}"/>
    <cellStyle name="Accent4 8" xfId="244" xr:uid="{00000000-0005-0000-0000-000099000000}"/>
    <cellStyle name="Accent5 2" xfId="245" xr:uid="{00000000-0005-0000-0000-00009A000000}"/>
    <cellStyle name="Accent5 3" xfId="246" xr:uid="{00000000-0005-0000-0000-00009B000000}"/>
    <cellStyle name="Accent5 4" xfId="247" xr:uid="{00000000-0005-0000-0000-00009C000000}"/>
    <cellStyle name="Accent5 5" xfId="248" xr:uid="{00000000-0005-0000-0000-00009D000000}"/>
    <cellStyle name="Accent5 6" xfId="249" xr:uid="{00000000-0005-0000-0000-00009E000000}"/>
    <cellStyle name="Accent5 7" xfId="250" xr:uid="{00000000-0005-0000-0000-00009F000000}"/>
    <cellStyle name="Accent5 8" xfId="251" xr:uid="{00000000-0005-0000-0000-0000A0000000}"/>
    <cellStyle name="Accent6 2" xfId="252" xr:uid="{00000000-0005-0000-0000-0000A1000000}"/>
    <cellStyle name="Accent6 3" xfId="253" xr:uid="{00000000-0005-0000-0000-0000A2000000}"/>
    <cellStyle name="Accent6 4" xfId="254" xr:uid="{00000000-0005-0000-0000-0000A3000000}"/>
    <cellStyle name="Accent6 5" xfId="255" xr:uid="{00000000-0005-0000-0000-0000A4000000}"/>
    <cellStyle name="Accent6 6" xfId="256" xr:uid="{00000000-0005-0000-0000-0000A5000000}"/>
    <cellStyle name="Accent6 7" xfId="257" xr:uid="{00000000-0005-0000-0000-0000A6000000}"/>
    <cellStyle name="Accent6 8" xfId="258" xr:uid="{00000000-0005-0000-0000-0000A7000000}"/>
    <cellStyle name="Bad 2" xfId="259" xr:uid="{00000000-0005-0000-0000-0000A8000000}"/>
    <cellStyle name="Bad 3" xfId="260" xr:uid="{00000000-0005-0000-0000-0000A9000000}"/>
    <cellStyle name="Bad 4" xfId="261" xr:uid="{00000000-0005-0000-0000-0000AA000000}"/>
    <cellStyle name="Bad 5" xfId="262" xr:uid="{00000000-0005-0000-0000-0000AB000000}"/>
    <cellStyle name="Bad 6" xfId="263" xr:uid="{00000000-0005-0000-0000-0000AC000000}"/>
    <cellStyle name="Bad 7" xfId="264" xr:uid="{00000000-0005-0000-0000-0000AD000000}"/>
    <cellStyle name="Bad 8" xfId="265" xr:uid="{00000000-0005-0000-0000-0000AE000000}"/>
    <cellStyle name="Calculation 2" xfId="266" xr:uid="{00000000-0005-0000-0000-0000AF000000}"/>
    <cellStyle name="Calculation 3" xfId="267" xr:uid="{00000000-0005-0000-0000-0000B0000000}"/>
    <cellStyle name="Calculation 4" xfId="268" xr:uid="{00000000-0005-0000-0000-0000B1000000}"/>
    <cellStyle name="Calculation 5" xfId="269" xr:uid="{00000000-0005-0000-0000-0000B2000000}"/>
    <cellStyle name="Calculation 6" xfId="270" xr:uid="{00000000-0005-0000-0000-0000B3000000}"/>
    <cellStyle name="Calculation 7" xfId="271" xr:uid="{00000000-0005-0000-0000-0000B4000000}"/>
    <cellStyle name="Calculation 8" xfId="272" xr:uid="{00000000-0005-0000-0000-0000B5000000}"/>
    <cellStyle name="Check Cell 2" xfId="273" xr:uid="{00000000-0005-0000-0000-0000B6000000}"/>
    <cellStyle name="Check Cell 3" xfId="274" xr:uid="{00000000-0005-0000-0000-0000B7000000}"/>
    <cellStyle name="Check Cell 4" xfId="275" xr:uid="{00000000-0005-0000-0000-0000B8000000}"/>
    <cellStyle name="Check Cell 5" xfId="276" xr:uid="{00000000-0005-0000-0000-0000B9000000}"/>
    <cellStyle name="Check Cell 6" xfId="277" xr:uid="{00000000-0005-0000-0000-0000BA000000}"/>
    <cellStyle name="Check Cell 7" xfId="278" xr:uid="{00000000-0005-0000-0000-0000BB000000}"/>
    <cellStyle name="Check Cell 8" xfId="279" xr:uid="{00000000-0005-0000-0000-0000BC000000}"/>
    <cellStyle name="Comma" xfId="1" builtinId="3"/>
    <cellStyle name="Comma 2" xfId="7" xr:uid="{00000000-0005-0000-0000-0000BE000000}"/>
    <cellStyle name="Comma 3" xfId="10" xr:uid="{00000000-0005-0000-0000-0000BF000000}"/>
    <cellStyle name="Comma 4" xfId="397" xr:uid="{00000000-0005-0000-0000-0000C0000000}"/>
    <cellStyle name="Comma 5" xfId="630" xr:uid="{ABD38D64-210B-4522-B5AF-2F4C14D8A47B}"/>
    <cellStyle name="Comma 6" xfId="634" xr:uid="{8CA64F4A-B372-48CA-8756-03831E249ED4}"/>
    <cellStyle name="Currency 2" xfId="8" xr:uid="{00000000-0005-0000-0000-0000C1000000}"/>
    <cellStyle name="Currency 3" xfId="280" xr:uid="{00000000-0005-0000-0000-0000C2000000}"/>
    <cellStyle name="Explanatory Text 2" xfId="281" xr:uid="{00000000-0005-0000-0000-0000C3000000}"/>
    <cellStyle name="Explanatory Text 3" xfId="282" xr:uid="{00000000-0005-0000-0000-0000C4000000}"/>
    <cellStyle name="Explanatory Text 4" xfId="283" xr:uid="{00000000-0005-0000-0000-0000C5000000}"/>
    <cellStyle name="Explanatory Text 5" xfId="284" xr:uid="{00000000-0005-0000-0000-0000C6000000}"/>
    <cellStyle name="Explanatory Text 6" xfId="285" xr:uid="{00000000-0005-0000-0000-0000C7000000}"/>
    <cellStyle name="Explanatory Text 7" xfId="286" xr:uid="{00000000-0005-0000-0000-0000C8000000}"/>
    <cellStyle name="Explanatory Text 8" xfId="287" xr:uid="{00000000-0005-0000-0000-0000C9000000}"/>
    <cellStyle name="Good 2" xfId="288" xr:uid="{00000000-0005-0000-0000-0000CA000000}"/>
    <cellStyle name="Good 3" xfId="289" xr:uid="{00000000-0005-0000-0000-0000CB000000}"/>
    <cellStyle name="Good 4" xfId="290" xr:uid="{00000000-0005-0000-0000-0000CC000000}"/>
    <cellStyle name="Good 5" xfId="291" xr:uid="{00000000-0005-0000-0000-0000CD000000}"/>
    <cellStyle name="Good 6" xfId="292" xr:uid="{00000000-0005-0000-0000-0000CE000000}"/>
    <cellStyle name="Good 7" xfId="293" xr:uid="{00000000-0005-0000-0000-0000CF000000}"/>
    <cellStyle name="Good 8" xfId="294" xr:uid="{00000000-0005-0000-0000-0000D0000000}"/>
    <cellStyle name="Heading 1 2" xfId="295" xr:uid="{00000000-0005-0000-0000-0000D1000000}"/>
    <cellStyle name="Heading 1 3" xfId="296" xr:uid="{00000000-0005-0000-0000-0000D2000000}"/>
    <cellStyle name="Heading 1 4" xfId="297" xr:uid="{00000000-0005-0000-0000-0000D3000000}"/>
    <cellStyle name="Heading 1 5" xfId="298" xr:uid="{00000000-0005-0000-0000-0000D4000000}"/>
    <cellStyle name="Heading 1 6" xfId="299" xr:uid="{00000000-0005-0000-0000-0000D5000000}"/>
    <cellStyle name="Heading 1 7" xfId="300" xr:uid="{00000000-0005-0000-0000-0000D6000000}"/>
    <cellStyle name="Heading 1 8" xfId="301" xr:uid="{00000000-0005-0000-0000-0000D7000000}"/>
    <cellStyle name="Heading 2 2" xfId="302" xr:uid="{00000000-0005-0000-0000-0000D8000000}"/>
    <cellStyle name="Heading 2 3" xfId="303" xr:uid="{00000000-0005-0000-0000-0000D9000000}"/>
    <cellStyle name="Heading 2 4" xfId="304" xr:uid="{00000000-0005-0000-0000-0000DA000000}"/>
    <cellStyle name="Heading 2 5" xfId="305" xr:uid="{00000000-0005-0000-0000-0000DB000000}"/>
    <cellStyle name="Heading 2 6" xfId="306" xr:uid="{00000000-0005-0000-0000-0000DC000000}"/>
    <cellStyle name="Heading 2 7" xfId="307" xr:uid="{00000000-0005-0000-0000-0000DD000000}"/>
    <cellStyle name="Heading 2 8" xfId="308" xr:uid="{00000000-0005-0000-0000-0000DE000000}"/>
    <cellStyle name="Heading 3 2" xfId="309" xr:uid="{00000000-0005-0000-0000-0000DF000000}"/>
    <cellStyle name="Heading 3 3" xfId="310" xr:uid="{00000000-0005-0000-0000-0000E0000000}"/>
    <cellStyle name="Heading 3 4" xfId="311" xr:uid="{00000000-0005-0000-0000-0000E1000000}"/>
    <cellStyle name="Heading 3 5" xfId="312" xr:uid="{00000000-0005-0000-0000-0000E2000000}"/>
    <cellStyle name="Heading 3 6" xfId="313" xr:uid="{00000000-0005-0000-0000-0000E3000000}"/>
    <cellStyle name="Heading 3 7" xfId="314" xr:uid="{00000000-0005-0000-0000-0000E4000000}"/>
    <cellStyle name="Heading 3 8" xfId="315" xr:uid="{00000000-0005-0000-0000-0000E5000000}"/>
    <cellStyle name="Heading 4 2" xfId="316" xr:uid="{00000000-0005-0000-0000-0000E6000000}"/>
    <cellStyle name="Heading 4 3" xfId="317" xr:uid="{00000000-0005-0000-0000-0000E7000000}"/>
    <cellStyle name="Heading 4 4" xfId="318" xr:uid="{00000000-0005-0000-0000-0000E8000000}"/>
    <cellStyle name="Heading 4 5" xfId="319" xr:uid="{00000000-0005-0000-0000-0000E9000000}"/>
    <cellStyle name="Heading 4 6" xfId="320" xr:uid="{00000000-0005-0000-0000-0000EA000000}"/>
    <cellStyle name="Heading 4 7" xfId="321" xr:uid="{00000000-0005-0000-0000-0000EB000000}"/>
    <cellStyle name="Heading 4 8" xfId="322" xr:uid="{00000000-0005-0000-0000-0000EC000000}"/>
    <cellStyle name="Input 2" xfId="323" xr:uid="{00000000-0005-0000-0000-0000ED000000}"/>
    <cellStyle name="Input 3" xfId="324" xr:uid="{00000000-0005-0000-0000-0000EE000000}"/>
    <cellStyle name="Input 4" xfId="325" xr:uid="{00000000-0005-0000-0000-0000EF000000}"/>
    <cellStyle name="Input 5" xfId="326" xr:uid="{00000000-0005-0000-0000-0000F0000000}"/>
    <cellStyle name="Input 6" xfId="327" xr:uid="{00000000-0005-0000-0000-0000F1000000}"/>
    <cellStyle name="Input 7" xfId="328" xr:uid="{00000000-0005-0000-0000-0000F2000000}"/>
    <cellStyle name="Input 8" xfId="329" xr:uid="{00000000-0005-0000-0000-0000F3000000}"/>
    <cellStyle name="Linked Cell 2" xfId="330" xr:uid="{00000000-0005-0000-0000-0000F4000000}"/>
    <cellStyle name="Linked Cell 3" xfId="331" xr:uid="{00000000-0005-0000-0000-0000F5000000}"/>
    <cellStyle name="Linked Cell 4" xfId="332" xr:uid="{00000000-0005-0000-0000-0000F6000000}"/>
    <cellStyle name="Linked Cell 5" xfId="333" xr:uid="{00000000-0005-0000-0000-0000F7000000}"/>
    <cellStyle name="Linked Cell 6" xfId="334" xr:uid="{00000000-0005-0000-0000-0000F8000000}"/>
    <cellStyle name="Linked Cell 7" xfId="335" xr:uid="{00000000-0005-0000-0000-0000F9000000}"/>
    <cellStyle name="Linked Cell 8" xfId="336" xr:uid="{00000000-0005-0000-0000-0000FA000000}"/>
    <cellStyle name="Neutral 2" xfId="337" xr:uid="{00000000-0005-0000-0000-0000FB000000}"/>
    <cellStyle name="Neutral 3" xfId="338" xr:uid="{00000000-0005-0000-0000-0000FC000000}"/>
    <cellStyle name="Neutral 4" xfId="339" xr:uid="{00000000-0005-0000-0000-0000FD000000}"/>
    <cellStyle name="Neutral 5" xfId="340" xr:uid="{00000000-0005-0000-0000-0000FE000000}"/>
    <cellStyle name="Neutral 6" xfId="341" xr:uid="{00000000-0005-0000-0000-0000FF000000}"/>
    <cellStyle name="Neutral 7" xfId="342" xr:uid="{00000000-0005-0000-0000-000000010000}"/>
    <cellStyle name="Neutral 8" xfId="343" xr:uid="{00000000-0005-0000-0000-000001010000}"/>
    <cellStyle name="Normal" xfId="0" builtinId="0"/>
    <cellStyle name="Normal 10" xfId="35" xr:uid="{00000000-0005-0000-0000-000003010000}"/>
    <cellStyle name="Normal 10 10" xfId="88" xr:uid="{00000000-0005-0000-0000-000004010000}"/>
    <cellStyle name="Normal 10 11" xfId="400" xr:uid="{00000000-0005-0000-0000-000005010000}"/>
    <cellStyle name="Normal 10 12" xfId="405" xr:uid="{00000000-0005-0000-0000-000006010000}"/>
    <cellStyle name="Normal 10 13" xfId="412" xr:uid="{00000000-0005-0000-0000-000007010000}"/>
    <cellStyle name="Normal 10 14" xfId="417" xr:uid="{00000000-0005-0000-0000-000008010000}"/>
    <cellStyle name="Normal 10 15" xfId="421" xr:uid="{00000000-0005-0000-0000-000009010000}"/>
    <cellStyle name="Normal 10 16" xfId="425" xr:uid="{00000000-0005-0000-0000-00000A010000}"/>
    <cellStyle name="Normal 10 17" xfId="430" xr:uid="{00000000-0005-0000-0000-00000B010000}"/>
    <cellStyle name="Normal 10 18" xfId="433" xr:uid="{00000000-0005-0000-0000-00000C010000}"/>
    <cellStyle name="Normal 10 19" xfId="436" xr:uid="{00000000-0005-0000-0000-00000D010000}"/>
    <cellStyle name="Normal 10 2" xfId="41" xr:uid="{00000000-0005-0000-0000-00000E010000}"/>
    <cellStyle name="Normal 10 20" xfId="464" xr:uid="{00000000-0005-0000-0000-00000F010000}"/>
    <cellStyle name="Normal 10 21" xfId="469" xr:uid="{00000000-0005-0000-0000-000010010000}"/>
    <cellStyle name="Normal 10 22" xfId="473" xr:uid="{00000000-0005-0000-0000-000011010000}"/>
    <cellStyle name="Normal 10 23" xfId="478" xr:uid="{00000000-0005-0000-0000-000012010000}"/>
    <cellStyle name="Normal 10 24" xfId="482" xr:uid="{00000000-0005-0000-0000-000013010000}"/>
    <cellStyle name="Normal 10 25" xfId="486" xr:uid="{00000000-0005-0000-0000-000014010000}"/>
    <cellStyle name="Normal 10 26" xfId="490" xr:uid="{00000000-0005-0000-0000-000015010000}"/>
    <cellStyle name="Normal 10 27" xfId="494" xr:uid="{00000000-0005-0000-0000-000016010000}"/>
    <cellStyle name="Normal 10 28" xfId="499" xr:uid="{00000000-0005-0000-0000-000017010000}"/>
    <cellStyle name="Normal 10 29" xfId="503" xr:uid="{00000000-0005-0000-0000-000018010000}"/>
    <cellStyle name="Normal 10 3" xfId="46" xr:uid="{00000000-0005-0000-0000-000019010000}"/>
    <cellStyle name="Normal 10 30" xfId="507" xr:uid="{00000000-0005-0000-0000-00001A010000}"/>
    <cellStyle name="Normal 10 31" xfId="511" xr:uid="{00000000-0005-0000-0000-00001B010000}"/>
    <cellStyle name="Normal 10 32" xfId="514" xr:uid="{00000000-0005-0000-0000-00001C010000}"/>
    <cellStyle name="Normal 10 33" xfId="517" xr:uid="{00000000-0005-0000-0000-00001D010000}"/>
    <cellStyle name="Normal 10 34" xfId="520" xr:uid="{00000000-0005-0000-0000-00001E010000}"/>
    <cellStyle name="Normal 10 35" xfId="523" xr:uid="{00000000-0005-0000-0000-00001F010000}"/>
    <cellStyle name="Normal 10 36" xfId="524" xr:uid="{00000000-0005-0000-0000-000020010000}"/>
    <cellStyle name="Normal 10 37" xfId="529" xr:uid="{00000000-0005-0000-0000-000021010000}"/>
    <cellStyle name="Normal 10 38" xfId="532" xr:uid="{00000000-0005-0000-0000-000022010000}"/>
    <cellStyle name="Normal 10 39" xfId="535" xr:uid="{00000000-0005-0000-0000-000023010000}"/>
    <cellStyle name="Normal 10 4" xfId="52" xr:uid="{00000000-0005-0000-0000-000024010000}"/>
    <cellStyle name="Normal 10 40" xfId="539" xr:uid="{00000000-0005-0000-0000-000025010000}"/>
    <cellStyle name="Normal 10 41" xfId="542" xr:uid="{00000000-0005-0000-0000-000026010000}"/>
    <cellStyle name="Normal 10 42" xfId="545" xr:uid="{00000000-0005-0000-0000-000027010000}"/>
    <cellStyle name="Normal 10 43" xfId="548" xr:uid="{00000000-0005-0000-0000-000028010000}"/>
    <cellStyle name="Normal 10 44" xfId="551" xr:uid="{00000000-0005-0000-0000-000029010000}"/>
    <cellStyle name="Normal 10 45" xfId="554" xr:uid="{00000000-0005-0000-0000-00002A010000}"/>
    <cellStyle name="Normal 10 46" xfId="557" xr:uid="{00000000-0005-0000-0000-00002B010000}"/>
    <cellStyle name="Normal 10 47" xfId="560" xr:uid="{00000000-0005-0000-0000-00002C010000}"/>
    <cellStyle name="Normal 10 48" xfId="563" xr:uid="{00000000-0005-0000-0000-00002D010000}"/>
    <cellStyle name="Normal 10 49" xfId="566" xr:uid="{00000000-0005-0000-0000-00002E010000}"/>
    <cellStyle name="Normal 10 5" xfId="58" xr:uid="{00000000-0005-0000-0000-00002F010000}"/>
    <cellStyle name="Normal 10 50" xfId="569" xr:uid="{00000000-0005-0000-0000-000030010000}"/>
    <cellStyle name="Normal 10 51" xfId="572" xr:uid="{00000000-0005-0000-0000-000031010000}"/>
    <cellStyle name="Normal 10 52" xfId="575" xr:uid="{00000000-0005-0000-0000-000032010000}"/>
    <cellStyle name="Normal 10 53" xfId="578" xr:uid="{00000000-0005-0000-0000-000033010000}"/>
    <cellStyle name="Normal 10 54" xfId="581" xr:uid="{00000000-0005-0000-0000-000034010000}"/>
    <cellStyle name="Normal 10 55" xfId="584" xr:uid="{00000000-0005-0000-0000-000035010000}"/>
    <cellStyle name="Normal 10 56" xfId="585" xr:uid="{00000000-0005-0000-0000-000036010000}"/>
    <cellStyle name="Normal 10 57" xfId="590" xr:uid="{00000000-0005-0000-0000-000037010000}"/>
    <cellStyle name="Normal 10 58" xfId="593" xr:uid="{00000000-0005-0000-0000-000038010000}"/>
    <cellStyle name="Normal 10 59" xfId="596" xr:uid="{00000000-0005-0000-0000-000039010000}"/>
    <cellStyle name="Normal 10 6" xfId="65" xr:uid="{00000000-0005-0000-0000-00003A010000}"/>
    <cellStyle name="Normal 10 60" xfId="599" xr:uid="{00000000-0005-0000-0000-00003B010000}"/>
    <cellStyle name="Normal 10 61" xfId="602" xr:uid="{00000000-0005-0000-0000-00003C010000}"/>
    <cellStyle name="Normal 10 62" xfId="605" xr:uid="{00000000-0005-0000-0000-00003D010000}"/>
    <cellStyle name="Normal 10 63" xfId="608" xr:uid="{00000000-0005-0000-0000-00003E010000}"/>
    <cellStyle name="Normal 10 64" xfId="611" xr:uid="{00000000-0005-0000-0000-00003F010000}"/>
    <cellStyle name="Normal 10 65" xfId="614" xr:uid="{00000000-0005-0000-0000-000040010000}"/>
    <cellStyle name="Normal 10 66" xfId="617" xr:uid="{00000000-0005-0000-0000-000041010000}"/>
    <cellStyle name="Normal 10 67" xfId="620" xr:uid="{2D6ED712-9A52-4C7C-9D69-88B788F76716}"/>
    <cellStyle name="Normal 10 68" xfId="623" xr:uid="{B706904F-23A0-4BA9-862B-D7BC0C8F6A73}"/>
    <cellStyle name="Normal 10 69" xfId="626" xr:uid="{135681F5-695A-474D-9349-5DFF48534A20}"/>
    <cellStyle name="Normal 10 7" xfId="70" xr:uid="{00000000-0005-0000-0000-000042010000}"/>
    <cellStyle name="Normal 10 70" xfId="629" xr:uid="{7A570DEA-2824-4C22-AC35-F03D209FE010}"/>
    <cellStyle name="Normal 10 71" xfId="633" xr:uid="{34FDBE63-1DCC-44B6-A723-704FD48CA8A7}"/>
    <cellStyle name="Normal 10 72" xfId="637" xr:uid="{0544574D-838F-4252-8343-03C6947B5962}"/>
    <cellStyle name="Normal 10 73" xfId="640" xr:uid="{88AAE731-1455-4B56-A022-B72EFD03063A}"/>
    <cellStyle name="Normal 10 74" xfId="643" xr:uid="{C695FCDC-C3CE-4888-AF22-D21DACFE3C0A}"/>
    <cellStyle name="Normal 10 75" xfId="646" xr:uid="{EFD28002-DCD4-478E-BBD9-16FC615C774A}"/>
    <cellStyle name="Normal 10 76" xfId="649" xr:uid="{FE11022E-5292-4863-9D7A-E0B5279370B8}"/>
    <cellStyle name="Normal 10 77" xfId="652" xr:uid="{8C300B7E-5C7E-46BF-B991-814DD8D22B3E}"/>
    <cellStyle name="Normal 10 78" xfId="655" xr:uid="{A1BE9EF5-D63B-4ADF-9358-B6EE13392B05}"/>
    <cellStyle name="Normal 10 79" xfId="658" xr:uid="{F0AB9D97-50F2-435B-8332-B021EDA27130}"/>
    <cellStyle name="Normal 10 8" xfId="76" xr:uid="{00000000-0005-0000-0000-000043010000}"/>
    <cellStyle name="Normal 10 80" xfId="662" xr:uid="{E957312E-9CA9-4AD2-805D-775F95A954C8}"/>
    <cellStyle name="Normal 10 81" xfId="665" xr:uid="{DDAECAC4-C5AA-4551-A7C1-4792347EF777}"/>
    <cellStyle name="Normal 10 82" xfId="668" xr:uid="{49E52C96-1696-45D7-BABA-9DF30F4547CA}"/>
    <cellStyle name="Normal 10 83" xfId="671" xr:uid="{838C858C-57EE-406B-A2A8-29D4269C6945}"/>
    <cellStyle name="Normal 10 84" xfId="674" xr:uid="{EB9F400C-625B-4F64-AE91-053B89AACDEA}"/>
    <cellStyle name="Normal 10 9" xfId="82" xr:uid="{00000000-0005-0000-0000-000044010000}"/>
    <cellStyle name="Normal 11" xfId="39" xr:uid="{00000000-0005-0000-0000-000045010000}"/>
    <cellStyle name="Normal 11 2" xfId="48" xr:uid="{00000000-0005-0000-0000-000046010000}"/>
    <cellStyle name="Normal 11 3" xfId="54" xr:uid="{00000000-0005-0000-0000-000047010000}"/>
    <cellStyle name="Normal 12" xfId="40" xr:uid="{00000000-0005-0000-0000-000048010000}"/>
    <cellStyle name="Normal 12 2" xfId="437" xr:uid="{00000000-0005-0000-0000-000049010000}"/>
    <cellStyle name="Normal 13" xfId="47" xr:uid="{00000000-0005-0000-0000-00004A010000}"/>
    <cellStyle name="Normal 13 2" xfId="53" xr:uid="{00000000-0005-0000-0000-00004B010000}"/>
    <cellStyle name="Normal 14" xfId="59" xr:uid="{00000000-0005-0000-0000-00004C010000}"/>
    <cellStyle name="Normal 14 2" xfId="438" xr:uid="{00000000-0005-0000-0000-00004D010000}"/>
    <cellStyle name="Normal 15" xfId="57" xr:uid="{00000000-0005-0000-0000-00004E010000}"/>
    <cellStyle name="Normal 15 2" xfId="63" xr:uid="{00000000-0005-0000-0000-00004F010000}"/>
    <cellStyle name="Normal 15 3" xfId="68" xr:uid="{00000000-0005-0000-0000-000050010000}"/>
    <cellStyle name="Normal 15 4" xfId="74" xr:uid="{00000000-0005-0000-0000-000051010000}"/>
    <cellStyle name="Normal 16" xfId="64" xr:uid="{00000000-0005-0000-0000-000052010000}"/>
    <cellStyle name="Normal 16 2" xfId="69" xr:uid="{00000000-0005-0000-0000-000053010000}"/>
    <cellStyle name="Normal 16 3" xfId="75" xr:uid="{00000000-0005-0000-0000-000054010000}"/>
    <cellStyle name="Normal 17" xfId="71" xr:uid="{00000000-0005-0000-0000-000055010000}"/>
    <cellStyle name="Normal 17 2" xfId="78" xr:uid="{00000000-0005-0000-0000-000056010000}"/>
    <cellStyle name="Normal 17 3" xfId="84" xr:uid="{00000000-0005-0000-0000-000057010000}"/>
    <cellStyle name="Normal 17 4" xfId="90" xr:uid="{00000000-0005-0000-0000-000058010000}"/>
    <cellStyle name="Normal 17 5" xfId="402" xr:uid="{00000000-0005-0000-0000-000059010000}"/>
    <cellStyle name="Normal 17 6" xfId="407" xr:uid="{00000000-0005-0000-0000-00005A010000}"/>
    <cellStyle name="Normal 18" xfId="77" xr:uid="{00000000-0005-0000-0000-00005B010000}"/>
    <cellStyle name="Normal 18 2" xfId="83" xr:uid="{00000000-0005-0000-0000-00005C010000}"/>
    <cellStyle name="Normal 18 3" xfId="89" xr:uid="{00000000-0005-0000-0000-00005D010000}"/>
    <cellStyle name="Normal 18 4" xfId="401" xr:uid="{00000000-0005-0000-0000-00005E010000}"/>
    <cellStyle name="Normal 18 5" xfId="406" xr:uid="{00000000-0005-0000-0000-00005F010000}"/>
    <cellStyle name="Normal 19" xfId="81" xr:uid="{00000000-0005-0000-0000-000060010000}"/>
    <cellStyle name="Normal 19 2" xfId="87" xr:uid="{00000000-0005-0000-0000-000061010000}"/>
    <cellStyle name="Normal 19 3" xfId="399" xr:uid="{00000000-0005-0000-0000-000062010000}"/>
    <cellStyle name="Normal 19 4" xfId="404" xr:uid="{00000000-0005-0000-0000-000063010000}"/>
    <cellStyle name="Normal 19 5" xfId="411" xr:uid="{00000000-0005-0000-0000-000064010000}"/>
    <cellStyle name="Normal 19 6" xfId="416" xr:uid="{00000000-0005-0000-0000-000065010000}"/>
    <cellStyle name="Normal 19 7" xfId="420" xr:uid="{00000000-0005-0000-0000-000066010000}"/>
    <cellStyle name="Normal 2" xfId="2" xr:uid="{00000000-0005-0000-0000-000067010000}"/>
    <cellStyle name="Normal 2 10" xfId="55" xr:uid="{00000000-0005-0000-0000-000068010000}"/>
    <cellStyle name="Normal 2 11" xfId="56" xr:uid="{00000000-0005-0000-0000-000069010000}"/>
    <cellStyle name="Normal 2 12" xfId="62" xr:uid="{00000000-0005-0000-0000-00006A010000}"/>
    <cellStyle name="Normal 2 13" xfId="67" xr:uid="{00000000-0005-0000-0000-00006B010000}"/>
    <cellStyle name="Normal 2 14" xfId="73" xr:uid="{00000000-0005-0000-0000-00006C010000}"/>
    <cellStyle name="Normal 2 15" xfId="80" xr:uid="{00000000-0005-0000-0000-00006D010000}"/>
    <cellStyle name="Normal 2 16" xfId="86" xr:uid="{00000000-0005-0000-0000-00006E010000}"/>
    <cellStyle name="Normal 2 17" xfId="398" xr:uid="{00000000-0005-0000-0000-00006F010000}"/>
    <cellStyle name="Normal 2 18" xfId="403" xr:uid="{00000000-0005-0000-0000-000070010000}"/>
    <cellStyle name="Normal 2 19" xfId="410" xr:uid="{00000000-0005-0000-0000-000071010000}"/>
    <cellStyle name="Normal 2 2" xfId="9" xr:uid="{00000000-0005-0000-0000-000072010000}"/>
    <cellStyle name="Normal 2 2 2" xfId="536" xr:uid="{00000000-0005-0000-0000-000073010000}"/>
    <cellStyle name="Normal 2 20" xfId="415" xr:uid="{00000000-0005-0000-0000-000074010000}"/>
    <cellStyle name="Normal 2 21" xfId="419" xr:uid="{00000000-0005-0000-0000-000075010000}"/>
    <cellStyle name="Normal 2 22" xfId="423" xr:uid="{00000000-0005-0000-0000-000076010000}"/>
    <cellStyle name="Normal 2 23" xfId="428" xr:uid="{00000000-0005-0000-0000-000077010000}"/>
    <cellStyle name="Normal 2 24" xfId="431" xr:uid="{00000000-0005-0000-0000-000078010000}"/>
    <cellStyle name="Normal 2 25" xfId="434" xr:uid="{00000000-0005-0000-0000-000079010000}"/>
    <cellStyle name="Normal 2 26" xfId="462" xr:uid="{00000000-0005-0000-0000-00007A010000}"/>
    <cellStyle name="Normal 2 27" xfId="467" xr:uid="{00000000-0005-0000-0000-00007B010000}"/>
    <cellStyle name="Normal 2 28" xfId="471" xr:uid="{00000000-0005-0000-0000-00007C010000}"/>
    <cellStyle name="Normal 2 29" xfId="476" xr:uid="{00000000-0005-0000-0000-00007D010000}"/>
    <cellStyle name="Normal 2 3" xfId="11" xr:uid="{00000000-0005-0000-0000-00007E010000}"/>
    <cellStyle name="Normal 2 30" xfId="480" xr:uid="{00000000-0005-0000-0000-00007F010000}"/>
    <cellStyle name="Normal 2 31" xfId="484" xr:uid="{00000000-0005-0000-0000-000080010000}"/>
    <cellStyle name="Normal 2 32" xfId="488" xr:uid="{00000000-0005-0000-0000-000081010000}"/>
    <cellStyle name="Normal 2 33" xfId="492" xr:uid="{00000000-0005-0000-0000-000082010000}"/>
    <cellStyle name="Normal 2 34" xfId="497" xr:uid="{00000000-0005-0000-0000-000083010000}"/>
    <cellStyle name="Normal 2 35" xfId="501" xr:uid="{00000000-0005-0000-0000-000084010000}"/>
    <cellStyle name="Normal 2 36" xfId="505" xr:uid="{00000000-0005-0000-0000-000085010000}"/>
    <cellStyle name="Normal 2 37" xfId="509" xr:uid="{00000000-0005-0000-0000-000086010000}"/>
    <cellStyle name="Normal 2 38" xfId="512" xr:uid="{00000000-0005-0000-0000-000087010000}"/>
    <cellStyle name="Normal 2 39" xfId="515" xr:uid="{00000000-0005-0000-0000-000088010000}"/>
    <cellStyle name="Normal 2 4" xfId="21" xr:uid="{00000000-0005-0000-0000-000089010000}"/>
    <cellStyle name="Normal 2 40" xfId="518" xr:uid="{00000000-0005-0000-0000-00008A010000}"/>
    <cellStyle name="Normal 2 41" xfId="521" xr:uid="{00000000-0005-0000-0000-00008B010000}"/>
    <cellStyle name="Normal 2 42" xfId="525" xr:uid="{00000000-0005-0000-0000-00008C010000}"/>
    <cellStyle name="Normal 2 43" xfId="527" xr:uid="{00000000-0005-0000-0000-00008D010000}"/>
    <cellStyle name="Normal 2 44" xfId="530" xr:uid="{00000000-0005-0000-0000-00008E010000}"/>
    <cellStyle name="Normal 2 45" xfId="533" xr:uid="{00000000-0005-0000-0000-00008F010000}"/>
    <cellStyle name="Normal 2 46" xfId="537" xr:uid="{00000000-0005-0000-0000-000090010000}"/>
    <cellStyle name="Normal 2 47" xfId="540" xr:uid="{00000000-0005-0000-0000-000091010000}"/>
    <cellStyle name="Normal 2 48" xfId="543" xr:uid="{00000000-0005-0000-0000-000092010000}"/>
    <cellStyle name="Normal 2 49" xfId="546" xr:uid="{00000000-0005-0000-0000-000093010000}"/>
    <cellStyle name="Normal 2 5" xfId="25" xr:uid="{00000000-0005-0000-0000-000094010000}"/>
    <cellStyle name="Normal 2 50" xfId="549" xr:uid="{00000000-0005-0000-0000-000095010000}"/>
    <cellStyle name="Normal 2 51" xfId="552" xr:uid="{00000000-0005-0000-0000-000096010000}"/>
    <cellStyle name="Normal 2 52" xfId="555" xr:uid="{00000000-0005-0000-0000-000097010000}"/>
    <cellStyle name="Normal 2 53" xfId="558" xr:uid="{00000000-0005-0000-0000-000098010000}"/>
    <cellStyle name="Normal 2 54" xfId="561" xr:uid="{00000000-0005-0000-0000-000099010000}"/>
    <cellStyle name="Normal 2 55" xfId="564" xr:uid="{00000000-0005-0000-0000-00009A010000}"/>
    <cellStyle name="Normal 2 56" xfId="567" xr:uid="{00000000-0005-0000-0000-00009B010000}"/>
    <cellStyle name="Normal 2 57" xfId="570" xr:uid="{00000000-0005-0000-0000-00009C010000}"/>
    <cellStyle name="Normal 2 58" xfId="573" xr:uid="{00000000-0005-0000-0000-00009D010000}"/>
    <cellStyle name="Normal 2 59" xfId="576" xr:uid="{00000000-0005-0000-0000-00009E010000}"/>
    <cellStyle name="Normal 2 6" xfId="30" xr:uid="{00000000-0005-0000-0000-00009F010000}"/>
    <cellStyle name="Normal 2 60" xfId="579" xr:uid="{00000000-0005-0000-0000-0000A0010000}"/>
    <cellStyle name="Normal 2 61" xfId="582" xr:uid="{00000000-0005-0000-0000-0000A1010000}"/>
    <cellStyle name="Normal 2 62" xfId="587" xr:uid="{00000000-0005-0000-0000-0000A2010000}"/>
    <cellStyle name="Normal 2 63" xfId="588" xr:uid="{00000000-0005-0000-0000-0000A3010000}"/>
    <cellStyle name="Normal 2 64" xfId="591" xr:uid="{00000000-0005-0000-0000-0000A4010000}"/>
    <cellStyle name="Normal 2 65" xfId="594" xr:uid="{00000000-0005-0000-0000-0000A5010000}"/>
    <cellStyle name="Normal 2 66" xfId="597" xr:uid="{00000000-0005-0000-0000-0000A6010000}"/>
    <cellStyle name="Normal 2 67" xfId="600" xr:uid="{00000000-0005-0000-0000-0000A7010000}"/>
    <cellStyle name="Normal 2 68" xfId="603" xr:uid="{00000000-0005-0000-0000-0000A8010000}"/>
    <cellStyle name="Normal 2 69" xfId="606" xr:uid="{00000000-0005-0000-0000-0000A9010000}"/>
    <cellStyle name="Normal 2 7" xfId="33" xr:uid="{00000000-0005-0000-0000-0000AA010000}"/>
    <cellStyle name="Normal 2 70" xfId="609" xr:uid="{00000000-0005-0000-0000-0000AB010000}"/>
    <cellStyle name="Normal 2 71" xfId="612" xr:uid="{00000000-0005-0000-0000-0000AC010000}"/>
    <cellStyle name="Normal 2 72" xfId="615" xr:uid="{00000000-0005-0000-0000-0000AD010000}"/>
    <cellStyle name="Normal 2 73" xfId="618" xr:uid="{A3023CEB-8A94-4A2F-8220-B69373F501AA}"/>
    <cellStyle name="Normal 2 74" xfId="621" xr:uid="{384C9B57-E93A-46CC-A622-CD21E78D2D04}"/>
    <cellStyle name="Normal 2 75" xfId="624" xr:uid="{3778EECE-AC03-4968-A3CB-5C9D85EDDC24}"/>
    <cellStyle name="Normal 2 76" xfId="627" xr:uid="{BF9805BA-B26E-4154-B2AF-4C091C8BAB02}"/>
    <cellStyle name="Normal 2 77" xfId="631" xr:uid="{50087C59-6C4D-41E7-943F-95D16BA4C90A}"/>
    <cellStyle name="Normal 2 78" xfId="635" xr:uid="{18727C89-9548-4FE5-90F6-9A0A12F6492B}"/>
    <cellStyle name="Normal 2 79" xfId="638" xr:uid="{64E07931-2C25-41F5-8833-88E1F91153B5}"/>
    <cellStyle name="Normal 2 8" xfId="38" xr:uid="{00000000-0005-0000-0000-0000AE010000}"/>
    <cellStyle name="Normal 2 80" xfId="641" xr:uid="{36EBC24A-3466-4510-90AB-A15CCF450BFE}"/>
    <cellStyle name="Normal 2 81" xfId="644" xr:uid="{1EE5A799-B852-477A-809D-D088D2A33B2C}"/>
    <cellStyle name="Normal 2 82" xfId="647" xr:uid="{83E4314E-2B72-4B04-A4A0-E497986ED668}"/>
    <cellStyle name="Normal 2 83" xfId="650" xr:uid="{3DE38510-56D4-420A-921F-95FD835D37E9}"/>
    <cellStyle name="Normal 2 84" xfId="653" xr:uid="{66B36FCE-A21B-4DEF-BA43-2735154450E4}"/>
    <cellStyle name="Normal 2 85" xfId="656" xr:uid="{E243FA82-88C9-4815-96F5-BEDBB98F58CD}"/>
    <cellStyle name="Normal 2 86" xfId="660" xr:uid="{7BE500EC-E947-4569-B8A9-0F657D597809}"/>
    <cellStyle name="Normal 2 87" xfId="663" xr:uid="{C2576597-FF88-42AD-8205-87D1445591B1}"/>
    <cellStyle name="Normal 2 88" xfId="666" xr:uid="{C9A9B9B2-E1EC-453A-B076-D9C528EC764D}"/>
    <cellStyle name="Normal 2 89" xfId="669" xr:uid="{17808573-7F5D-4B42-955D-91974203A704}"/>
    <cellStyle name="Normal 2 9" xfId="49" xr:uid="{00000000-0005-0000-0000-0000AF010000}"/>
    <cellStyle name="Normal 2 90" xfId="672" xr:uid="{E0EC40C2-2462-48D6-8FD4-6E7EC46F0184}"/>
    <cellStyle name="Normal 20" xfId="344" xr:uid="{00000000-0005-0000-0000-0000B0010000}"/>
    <cellStyle name="Normal 20 2" xfId="413" xr:uid="{00000000-0005-0000-0000-0000B1010000}"/>
    <cellStyle name="Normal 20 3" xfId="418" xr:uid="{00000000-0005-0000-0000-0000B2010000}"/>
    <cellStyle name="Normal 20 4" xfId="422" xr:uid="{00000000-0005-0000-0000-0000B3010000}"/>
    <cellStyle name="Normal 20 5" xfId="426" xr:uid="{00000000-0005-0000-0000-0000B4010000}"/>
    <cellStyle name="Normal 21" xfId="345" xr:uid="{00000000-0005-0000-0000-0000B5010000}"/>
    <cellStyle name="Normal 21 10" xfId="481" xr:uid="{00000000-0005-0000-0000-0000B6010000}"/>
    <cellStyle name="Normal 21 11" xfId="485" xr:uid="{00000000-0005-0000-0000-0000B7010000}"/>
    <cellStyle name="Normal 21 12" xfId="489" xr:uid="{00000000-0005-0000-0000-0000B8010000}"/>
    <cellStyle name="Normal 21 13" xfId="493" xr:uid="{00000000-0005-0000-0000-0000B9010000}"/>
    <cellStyle name="Normal 21 14" xfId="498" xr:uid="{00000000-0005-0000-0000-0000BA010000}"/>
    <cellStyle name="Normal 21 15" xfId="502" xr:uid="{00000000-0005-0000-0000-0000BB010000}"/>
    <cellStyle name="Normal 21 16" xfId="506" xr:uid="{00000000-0005-0000-0000-0000BC010000}"/>
    <cellStyle name="Normal 21 17" xfId="510" xr:uid="{00000000-0005-0000-0000-0000BD010000}"/>
    <cellStyle name="Normal 21 18" xfId="513" xr:uid="{00000000-0005-0000-0000-0000BE010000}"/>
    <cellStyle name="Normal 21 19" xfId="516" xr:uid="{00000000-0005-0000-0000-0000BF010000}"/>
    <cellStyle name="Normal 21 2" xfId="424" xr:uid="{00000000-0005-0000-0000-0000C0010000}"/>
    <cellStyle name="Normal 21 20" xfId="519" xr:uid="{00000000-0005-0000-0000-0000C1010000}"/>
    <cellStyle name="Normal 21 21" xfId="522" xr:uid="{00000000-0005-0000-0000-0000C2010000}"/>
    <cellStyle name="Normal 21 22" xfId="526" xr:uid="{00000000-0005-0000-0000-0000C3010000}"/>
    <cellStyle name="Normal 21 23" xfId="528" xr:uid="{00000000-0005-0000-0000-0000C4010000}"/>
    <cellStyle name="Normal 21 24" xfId="531" xr:uid="{00000000-0005-0000-0000-0000C5010000}"/>
    <cellStyle name="Normal 21 25" xfId="534" xr:uid="{00000000-0005-0000-0000-0000C6010000}"/>
    <cellStyle name="Normal 21 26" xfId="538" xr:uid="{00000000-0005-0000-0000-0000C7010000}"/>
    <cellStyle name="Normal 21 27" xfId="541" xr:uid="{00000000-0005-0000-0000-0000C8010000}"/>
    <cellStyle name="Normal 21 28" xfId="544" xr:uid="{00000000-0005-0000-0000-0000C9010000}"/>
    <cellStyle name="Normal 21 29" xfId="547" xr:uid="{00000000-0005-0000-0000-0000CA010000}"/>
    <cellStyle name="Normal 21 3" xfId="429" xr:uid="{00000000-0005-0000-0000-0000CB010000}"/>
    <cellStyle name="Normal 21 30" xfId="550" xr:uid="{00000000-0005-0000-0000-0000CC010000}"/>
    <cellStyle name="Normal 21 31" xfId="553" xr:uid="{00000000-0005-0000-0000-0000CD010000}"/>
    <cellStyle name="Normal 21 32" xfId="556" xr:uid="{00000000-0005-0000-0000-0000CE010000}"/>
    <cellStyle name="Normal 21 33" xfId="559" xr:uid="{00000000-0005-0000-0000-0000CF010000}"/>
    <cellStyle name="Normal 21 34" xfId="562" xr:uid="{00000000-0005-0000-0000-0000D0010000}"/>
    <cellStyle name="Normal 21 35" xfId="565" xr:uid="{00000000-0005-0000-0000-0000D1010000}"/>
    <cellStyle name="Normal 21 36" xfId="568" xr:uid="{00000000-0005-0000-0000-0000D2010000}"/>
    <cellStyle name="Normal 21 37" xfId="571" xr:uid="{00000000-0005-0000-0000-0000D3010000}"/>
    <cellStyle name="Normal 21 38" xfId="574" xr:uid="{00000000-0005-0000-0000-0000D4010000}"/>
    <cellStyle name="Normal 21 39" xfId="577" xr:uid="{00000000-0005-0000-0000-0000D5010000}"/>
    <cellStyle name="Normal 21 4" xfId="432" xr:uid="{00000000-0005-0000-0000-0000D6010000}"/>
    <cellStyle name="Normal 21 40" xfId="580" xr:uid="{00000000-0005-0000-0000-0000D7010000}"/>
    <cellStyle name="Normal 21 41" xfId="583" xr:uid="{00000000-0005-0000-0000-0000D8010000}"/>
    <cellStyle name="Normal 21 42" xfId="586" xr:uid="{00000000-0005-0000-0000-0000D9010000}"/>
    <cellStyle name="Normal 21 43" xfId="589" xr:uid="{00000000-0005-0000-0000-0000DA010000}"/>
    <cellStyle name="Normal 21 44" xfId="592" xr:uid="{00000000-0005-0000-0000-0000DB010000}"/>
    <cellStyle name="Normal 21 45" xfId="595" xr:uid="{00000000-0005-0000-0000-0000DC010000}"/>
    <cellStyle name="Normal 21 46" xfId="598" xr:uid="{00000000-0005-0000-0000-0000DD010000}"/>
    <cellStyle name="Normal 21 47" xfId="601" xr:uid="{00000000-0005-0000-0000-0000DE010000}"/>
    <cellStyle name="Normal 21 48" xfId="604" xr:uid="{00000000-0005-0000-0000-0000DF010000}"/>
    <cellStyle name="Normal 21 49" xfId="607" xr:uid="{00000000-0005-0000-0000-0000E0010000}"/>
    <cellStyle name="Normal 21 5" xfId="435" xr:uid="{00000000-0005-0000-0000-0000E1010000}"/>
    <cellStyle name="Normal 21 50" xfId="610" xr:uid="{00000000-0005-0000-0000-0000E2010000}"/>
    <cellStyle name="Normal 21 51" xfId="613" xr:uid="{00000000-0005-0000-0000-0000E3010000}"/>
    <cellStyle name="Normal 21 52" xfId="616" xr:uid="{00000000-0005-0000-0000-0000E4010000}"/>
    <cellStyle name="Normal 21 53" xfId="619" xr:uid="{6E05134C-E8C2-4D5B-B770-C15CC80CDAC6}"/>
    <cellStyle name="Normal 21 54" xfId="622" xr:uid="{6C90FEC8-629E-4E73-84B9-FC93D8F11C15}"/>
    <cellStyle name="Normal 21 55" xfId="625" xr:uid="{02C711F1-238F-485C-90B5-3C4A93D3A2B9}"/>
    <cellStyle name="Normal 21 56" xfId="628" xr:uid="{376DCD34-6947-4056-8FEA-7298FF0CA5E2}"/>
    <cellStyle name="Normal 21 57" xfId="632" xr:uid="{2755851D-9A00-4E83-9F59-3CE7C9F7338A}"/>
    <cellStyle name="Normal 21 58" xfId="636" xr:uid="{490EC7DC-DAFF-476B-AFE2-4E82D170D151}"/>
    <cellStyle name="Normal 21 59" xfId="639" xr:uid="{81CB26CD-8A66-4C84-B779-2D6FE1139C86}"/>
    <cellStyle name="Normal 21 6" xfId="463" xr:uid="{00000000-0005-0000-0000-0000E5010000}"/>
    <cellStyle name="Normal 21 60" xfId="642" xr:uid="{2B87CE88-9B9F-4416-A059-3495EC297B13}"/>
    <cellStyle name="Normal 21 61" xfId="645" xr:uid="{6EA2A3E6-01F6-4A59-B528-FF0BDF913F8B}"/>
    <cellStyle name="Normal 21 62" xfId="648" xr:uid="{811F428C-2030-489B-8199-50F4D5B45CC8}"/>
    <cellStyle name="Normal 21 63" xfId="651" xr:uid="{82D1BD01-13E6-4D84-B1A3-590E78882A76}"/>
    <cellStyle name="Normal 21 64" xfId="654" xr:uid="{2182292C-A6D1-452A-BEE5-D6DE329107A5}"/>
    <cellStyle name="Normal 21 65" xfId="657" xr:uid="{60F24B75-3D77-4B3F-B6CC-A8B2D85B14B3}"/>
    <cellStyle name="Normal 21 66" xfId="661" xr:uid="{288D3505-79C4-4C73-86B8-5F013DC5CDF2}"/>
    <cellStyle name="Normal 21 67" xfId="664" xr:uid="{51B2E499-4F41-4157-9379-98E6EB37A171}"/>
    <cellStyle name="Normal 21 68" xfId="667" xr:uid="{9AF9B624-670D-4CA8-9723-FFA3092F6A9A}"/>
    <cellStyle name="Normal 21 69" xfId="670" xr:uid="{8950DEB1-9A23-4B6B-87AF-EA95F04DDB22}"/>
    <cellStyle name="Normal 21 7" xfId="468" xr:uid="{00000000-0005-0000-0000-0000E6010000}"/>
    <cellStyle name="Normal 21 70" xfId="673" xr:uid="{1B835836-5101-418E-84CD-2ED5C04C38ED}"/>
    <cellStyle name="Normal 21 8" xfId="472" xr:uid="{00000000-0005-0000-0000-0000E7010000}"/>
    <cellStyle name="Normal 21 9" xfId="477" xr:uid="{00000000-0005-0000-0000-0000E8010000}"/>
    <cellStyle name="Normal 22" xfId="346" xr:uid="{00000000-0005-0000-0000-0000E9010000}"/>
    <cellStyle name="Normal 23" xfId="347" xr:uid="{00000000-0005-0000-0000-0000EA010000}"/>
    <cellStyle name="Normal 23 2" xfId="461" xr:uid="{00000000-0005-0000-0000-0000EB010000}"/>
    <cellStyle name="Normal 23 3" xfId="466" xr:uid="{00000000-0005-0000-0000-0000EC010000}"/>
    <cellStyle name="Normal 24" xfId="348" xr:uid="{00000000-0005-0000-0000-0000ED010000}"/>
    <cellStyle name="Normal 24 2" xfId="470" xr:uid="{00000000-0005-0000-0000-0000EE010000}"/>
    <cellStyle name="Normal 25" xfId="349" xr:uid="{00000000-0005-0000-0000-0000EF010000}"/>
    <cellStyle name="Normal 25 2" xfId="475" xr:uid="{00000000-0005-0000-0000-0000F0010000}"/>
    <cellStyle name="Normal 26" xfId="350" xr:uid="{00000000-0005-0000-0000-0000F1010000}"/>
    <cellStyle name="Normal 26 2" xfId="483" xr:uid="{00000000-0005-0000-0000-0000F2010000}"/>
    <cellStyle name="Normal 27" xfId="351" xr:uid="{00000000-0005-0000-0000-0000F3010000}"/>
    <cellStyle name="Normal 27 2" xfId="491" xr:uid="{00000000-0005-0000-0000-0000F4010000}"/>
    <cellStyle name="Normal 28" xfId="352" xr:uid="{00000000-0005-0000-0000-0000F5010000}"/>
    <cellStyle name="Normal 28 2" xfId="496" xr:uid="{00000000-0005-0000-0000-0000F6010000}"/>
    <cellStyle name="Normal 28 3" xfId="659" xr:uid="{914A806C-AE74-492A-822A-4DD876721B9B}"/>
    <cellStyle name="Normal 29" xfId="353" xr:uid="{00000000-0005-0000-0000-0000F7010000}"/>
    <cellStyle name="Normal 29 2" xfId="504" xr:uid="{00000000-0005-0000-0000-0000F8010000}"/>
    <cellStyle name="Normal 3" xfId="3" xr:uid="{00000000-0005-0000-0000-0000F9010000}"/>
    <cellStyle name="Normal 3 2" xfId="354" xr:uid="{00000000-0005-0000-0000-0000FA010000}"/>
    <cellStyle name="Normal 30" xfId="355" xr:uid="{00000000-0005-0000-0000-0000FB010000}"/>
    <cellStyle name="Normal 31" xfId="356" xr:uid="{00000000-0005-0000-0000-0000FC010000}"/>
    <cellStyle name="Normal 32" xfId="357" xr:uid="{00000000-0005-0000-0000-0000FD010000}"/>
    <cellStyle name="Normal 33" xfId="358" xr:uid="{00000000-0005-0000-0000-0000FE010000}"/>
    <cellStyle name="Normal 34" xfId="359" xr:uid="{00000000-0005-0000-0000-0000FF010000}"/>
    <cellStyle name="Normal 35" xfId="396" xr:uid="{00000000-0005-0000-0000-000000020000}"/>
    <cellStyle name="Normal 35 2" xfId="408" xr:uid="{00000000-0005-0000-0000-000001020000}"/>
    <cellStyle name="Normal 35 3" xfId="409" xr:uid="{00000000-0005-0000-0000-000002020000}"/>
    <cellStyle name="Normal 4" xfId="4" xr:uid="{00000000-0005-0000-0000-000003020000}"/>
    <cellStyle name="Normal 4 2" xfId="360" xr:uid="{00000000-0005-0000-0000-000004020000}"/>
    <cellStyle name="Normal 5" xfId="6" xr:uid="{00000000-0005-0000-0000-000005020000}"/>
    <cellStyle name="Normal 5 2" xfId="439" xr:uid="{00000000-0005-0000-0000-000006020000}"/>
    <cellStyle name="Normal 6" xfId="5" xr:uid="{00000000-0005-0000-0000-000007020000}"/>
    <cellStyle name="Normal 6 2" xfId="12" xr:uid="{00000000-0005-0000-0000-000008020000}"/>
    <cellStyle name="Normal 7" xfId="13" xr:uid="{00000000-0005-0000-0000-000009020000}"/>
    <cellStyle name="Normal 7 2" xfId="14" xr:uid="{00000000-0005-0000-0000-00000A020000}"/>
    <cellStyle name="Normal 7 3" xfId="23" xr:uid="{00000000-0005-0000-0000-00000B020000}"/>
    <cellStyle name="Normal 7 4" xfId="28" xr:uid="{00000000-0005-0000-0000-00000C020000}"/>
    <cellStyle name="Normal 7 5" xfId="32" xr:uid="{00000000-0005-0000-0000-00000D020000}"/>
    <cellStyle name="Normal 7 6" xfId="36" xr:uid="{00000000-0005-0000-0000-00000E020000}"/>
    <cellStyle name="Normal 7 7" xfId="42" xr:uid="{00000000-0005-0000-0000-00000F020000}"/>
    <cellStyle name="Normal 7 8" xfId="45" xr:uid="{00000000-0005-0000-0000-000010020000}"/>
    <cellStyle name="Normal 7 9" xfId="51" xr:uid="{00000000-0005-0000-0000-000011020000}"/>
    <cellStyle name="Normal 8" xfId="22" xr:uid="{00000000-0005-0000-0000-000012020000}"/>
    <cellStyle name="Normal 8 2" xfId="26" xr:uid="{00000000-0005-0000-0000-000013020000}"/>
    <cellStyle name="Normal 8 3" xfId="31" xr:uid="{00000000-0005-0000-0000-000014020000}"/>
    <cellStyle name="Normal 8 4" xfId="34" xr:uid="{00000000-0005-0000-0000-000015020000}"/>
    <cellStyle name="Normal 9" xfId="27" xr:uid="{00000000-0005-0000-0000-000016020000}"/>
    <cellStyle name="Normal 9 2" xfId="440" xr:uid="{00000000-0005-0000-0000-000017020000}"/>
    <cellStyle name="Note 2" xfId="361" xr:uid="{00000000-0005-0000-0000-000018020000}"/>
    <cellStyle name="Note 3" xfId="362" xr:uid="{00000000-0005-0000-0000-000019020000}"/>
    <cellStyle name="Note 4" xfId="363" xr:uid="{00000000-0005-0000-0000-00001A020000}"/>
    <cellStyle name="Note 5" xfId="364" xr:uid="{00000000-0005-0000-0000-00001B020000}"/>
    <cellStyle name="Note 6" xfId="365" xr:uid="{00000000-0005-0000-0000-00001C020000}"/>
    <cellStyle name="Note 7" xfId="366" xr:uid="{00000000-0005-0000-0000-00001D020000}"/>
    <cellStyle name="Note 8" xfId="367" xr:uid="{00000000-0005-0000-0000-00001E020000}"/>
    <cellStyle name="Output 2" xfId="368" xr:uid="{00000000-0005-0000-0000-00001F020000}"/>
    <cellStyle name="Output 3" xfId="369" xr:uid="{00000000-0005-0000-0000-000020020000}"/>
    <cellStyle name="Output 4" xfId="370" xr:uid="{00000000-0005-0000-0000-000021020000}"/>
    <cellStyle name="Output 5" xfId="371" xr:uid="{00000000-0005-0000-0000-000022020000}"/>
    <cellStyle name="Output 6" xfId="372" xr:uid="{00000000-0005-0000-0000-000023020000}"/>
    <cellStyle name="Output 7" xfId="373" xr:uid="{00000000-0005-0000-0000-000024020000}"/>
    <cellStyle name="Output 8" xfId="374" xr:uid="{00000000-0005-0000-0000-000025020000}"/>
    <cellStyle name="Percent 10" xfId="37" xr:uid="{00000000-0005-0000-0000-000026020000}"/>
    <cellStyle name="Percent 10 2" xfId="441" xr:uid="{00000000-0005-0000-0000-000027020000}"/>
    <cellStyle name="Percent 11" xfId="43" xr:uid="{00000000-0005-0000-0000-000028020000}"/>
    <cellStyle name="Percent 11 2" xfId="442" xr:uid="{00000000-0005-0000-0000-000029020000}"/>
    <cellStyle name="Percent 12" xfId="44" xr:uid="{00000000-0005-0000-0000-00002A020000}"/>
    <cellStyle name="Percent 12 2" xfId="443" xr:uid="{00000000-0005-0000-0000-00002B020000}"/>
    <cellStyle name="Percent 13" xfId="50" xr:uid="{00000000-0005-0000-0000-00002C020000}"/>
    <cellStyle name="Percent 13 2" xfId="444" xr:uid="{00000000-0005-0000-0000-00002D020000}"/>
    <cellStyle name="Percent 14" xfId="60" xr:uid="{00000000-0005-0000-0000-00002E020000}"/>
    <cellStyle name="Percent 14 2" xfId="445" xr:uid="{00000000-0005-0000-0000-00002F020000}"/>
    <cellStyle name="Percent 15" xfId="61" xr:uid="{00000000-0005-0000-0000-000030020000}"/>
    <cellStyle name="Percent 15 2" xfId="446" xr:uid="{00000000-0005-0000-0000-000031020000}"/>
    <cellStyle name="Percent 16" xfId="66" xr:uid="{00000000-0005-0000-0000-000032020000}"/>
    <cellStyle name="Percent 16 2" xfId="447" xr:uid="{00000000-0005-0000-0000-000033020000}"/>
    <cellStyle name="Percent 17" xfId="72" xr:uid="{00000000-0005-0000-0000-000034020000}"/>
    <cellStyle name="Percent 17 2" xfId="448" xr:uid="{00000000-0005-0000-0000-000035020000}"/>
    <cellStyle name="Percent 18" xfId="79" xr:uid="{00000000-0005-0000-0000-000036020000}"/>
    <cellStyle name="Percent 18 2" xfId="449" xr:uid="{00000000-0005-0000-0000-000037020000}"/>
    <cellStyle name="Percent 19" xfId="85" xr:uid="{00000000-0005-0000-0000-000038020000}"/>
    <cellStyle name="Percent 19 2" xfId="450" xr:uid="{00000000-0005-0000-0000-000039020000}"/>
    <cellStyle name="Percent 2" xfId="15" xr:uid="{00000000-0005-0000-0000-00003A020000}"/>
    <cellStyle name="Percent 2 2" xfId="451" xr:uid="{00000000-0005-0000-0000-00003B020000}"/>
    <cellStyle name="Percent 20" xfId="414" xr:uid="{00000000-0005-0000-0000-00003C020000}"/>
    <cellStyle name="Percent 20 2" xfId="452" xr:uid="{00000000-0005-0000-0000-00003D020000}"/>
    <cellStyle name="Percent 21" xfId="427" xr:uid="{00000000-0005-0000-0000-00003E020000}"/>
    <cellStyle name="Percent 21 2" xfId="453" xr:uid="{00000000-0005-0000-0000-00003F020000}"/>
    <cellStyle name="Percent 22" xfId="465" xr:uid="{00000000-0005-0000-0000-000040020000}"/>
    <cellStyle name="Percent 23" xfId="474" xr:uid="{00000000-0005-0000-0000-000041020000}"/>
    <cellStyle name="Percent 24" xfId="479" xr:uid="{00000000-0005-0000-0000-000042020000}"/>
    <cellStyle name="Percent 25" xfId="487" xr:uid="{00000000-0005-0000-0000-000043020000}"/>
    <cellStyle name="Percent 26" xfId="495" xr:uid="{00000000-0005-0000-0000-000044020000}"/>
    <cellStyle name="Percent 27" xfId="500" xr:uid="{00000000-0005-0000-0000-000045020000}"/>
    <cellStyle name="Percent 28" xfId="508" xr:uid="{00000000-0005-0000-0000-000046020000}"/>
    <cellStyle name="Percent 3" xfId="16" xr:uid="{00000000-0005-0000-0000-000047020000}"/>
    <cellStyle name="Percent 3 2" xfId="454" xr:uid="{00000000-0005-0000-0000-000048020000}"/>
    <cellStyle name="Percent 4" xfId="17" xr:uid="{00000000-0005-0000-0000-000049020000}"/>
    <cellStyle name="Percent 4 2" xfId="455" xr:uid="{00000000-0005-0000-0000-00004A020000}"/>
    <cellStyle name="Percent 5" xfId="18" xr:uid="{00000000-0005-0000-0000-00004B020000}"/>
    <cellStyle name="Percent 5 2" xfId="456" xr:uid="{00000000-0005-0000-0000-00004C020000}"/>
    <cellStyle name="Percent 6" xfId="19" xr:uid="{00000000-0005-0000-0000-00004D020000}"/>
    <cellStyle name="Percent 6 2" xfId="457" xr:uid="{00000000-0005-0000-0000-00004E020000}"/>
    <cellStyle name="Percent 7" xfId="20" xr:uid="{00000000-0005-0000-0000-00004F020000}"/>
    <cellStyle name="Percent 7 2" xfId="458" xr:uid="{00000000-0005-0000-0000-000050020000}"/>
    <cellStyle name="Percent 8" xfId="24" xr:uid="{00000000-0005-0000-0000-000051020000}"/>
    <cellStyle name="Percent 8 2" xfId="459" xr:uid="{00000000-0005-0000-0000-000052020000}"/>
    <cellStyle name="Percent 9" xfId="29" xr:uid="{00000000-0005-0000-0000-000053020000}"/>
    <cellStyle name="Percent 9 2" xfId="460" xr:uid="{00000000-0005-0000-0000-000054020000}"/>
    <cellStyle name="Title 2" xfId="375" xr:uid="{00000000-0005-0000-0000-000055020000}"/>
    <cellStyle name="Title 3" xfId="376" xr:uid="{00000000-0005-0000-0000-000056020000}"/>
    <cellStyle name="Title 4" xfId="377" xr:uid="{00000000-0005-0000-0000-000057020000}"/>
    <cellStyle name="Title 5" xfId="378" xr:uid="{00000000-0005-0000-0000-000058020000}"/>
    <cellStyle name="Title 6" xfId="379" xr:uid="{00000000-0005-0000-0000-000059020000}"/>
    <cellStyle name="Title 7" xfId="380" xr:uid="{00000000-0005-0000-0000-00005A020000}"/>
    <cellStyle name="Title 8" xfId="381" xr:uid="{00000000-0005-0000-0000-00005B020000}"/>
    <cellStyle name="Total 2" xfId="382" xr:uid="{00000000-0005-0000-0000-00005C020000}"/>
    <cellStyle name="Total 3" xfId="383" xr:uid="{00000000-0005-0000-0000-00005D020000}"/>
    <cellStyle name="Total 4" xfId="384" xr:uid="{00000000-0005-0000-0000-00005E020000}"/>
    <cellStyle name="Total 5" xfId="385" xr:uid="{00000000-0005-0000-0000-00005F020000}"/>
    <cellStyle name="Total 6" xfId="386" xr:uid="{00000000-0005-0000-0000-000060020000}"/>
    <cellStyle name="Total 7" xfId="387" xr:uid="{00000000-0005-0000-0000-000061020000}"/>
    <cellStyle name="Total 8" xfId="388" xr:uid="{00000000-0005-0000-0000-000062020000}"/>
    <cellStyle name="Warning Text 2" xfId="389" xr:uid="{00000000-0005-0000-0000-000063020000}"/>
    <cellStyle name="Warning Text 3" xfId="390" xr:uid="{00000000-0005-0000-0000-000064020000}"/>
    <cellStyle name="Warning Text 4" xfId="391" xr:uid="{00000000-0005-0000-0000-000065020000}"/>
    <cellStyle name="Warning Text 5" xfId="392" xr:uid="{00000000-0005-0000-0000-000066020000}"/>
    <cellStyle name="Warning Text 6" xfId="393" xr:uid="{00000000-0005-0000-0000-000067020000}"/>
    <cellStyle name="Warning Text 7" xfId="394" xr:uid="{00000000-0005-0000-0000-000068020000}"/>
    <cellStyle name="Warning Text 8" xfId="395" xr:uid="{00000000-0005-0000-0000-000069020000}"/>
  </cellStyles>
  <dxfs count="0"/>
  <tableStyles count="1" defaultTableStyle="TableStyleMedium9" defaultPivotStyle="PivotStyleLight16">
    <tableStyle name="Table Style 1" pivot="0" count="0" xr9:uid="{00000000-0011-0000-FFFF-FFFF00000000}"/>
  </tableStyles>
  <colors>
    <mruColors>
      <color rgb="FFB7EEB0"/>
      <color rgb="FFFFFF99"/>
      <color rgb="FFABD795"/>
      <color rgb="FFCC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6027414669450094"/>
          <c:y val="0.25549957616126034"/>
          <c:w val="0.49726060657949578"/>
          <c:h val="0.61421421289098055"/>
        </c:manualLayout>
      </c:layout>
      <c:pieChart>
        <c:varyColors val="1"/>
        <c:ser>
          <c:idx val="0"/>
          <c:order val="0"/>
          <c:spPr>
            <a:solidFill>
              <a:srgbClr val="8080FF"/>
            </a:solidFill>
            <a:ln w="12700">
              <a:solidFill>
                <a:srgbClr val="000000"/>
              </a:solidFill>
              <a:prstDash val="solid"/>
            </a:ln>
          </c:spPr>
          <c:dPt>
            <c:idx val="0"/>
            <c:bubble3D val="0"/>
            <c:spPr>
              <a:solidFill>
                <a:srgbClr val="FF0000"/>
              </a:solidFill>
              <a:ln w="12700">
                <a:solidFill>
                  <a:srgbClr val="000000"/>
                </a:solidFill>
                <a:prstDash val="solid"/>
              </a:ln>
            </c:spPr>
            <c:extLst>
              <c:ext xmlns:c16="http://schemas.microsoft.com/office/drawing/2014/chart" uri="{C3380CC4-5D6E-409C-BE32-E72D297353CC}">
                <c16:uniqueId val="{00000001-0933-4A37-B1BC-88E9147EE93A}"/>
              </c:ext>
            </c:extLst>
          </c:dPt>
          <c:dPt>
            <c:idx val="1"/>
            <c:bubble3D val="0"/>
            <c:spPr>
              <a:solidFill>
                <a:srgbClr val="00FF00"/>
              </a:solidFill>
              <a:ln w="12700">
                <a:solidFill>
                  <a:srgbClr val="000000"/>
                </a:solidFill>
                <a:prstDash val="solid"/>
              </a:ln>
            </c:spPr>
            <c:extLst>
              <c:ext xmlns:c16="http://schemas.microsoft.com/office/drawing/2014/chart" uri="{C3380CC4-5D6E-409C-BE32-E72D297353CC}">
                <c16:uniqueId val="{00000003-0933-4A37-B1BC-88E9147EE93A}"/>
              </c:ext>
            </c:extLst>
          </c:dPt>
          <c:dPt>
            <c:idx val="2"/>
            <c:bubble3D val="0"/>
            <c:spPr>
              <a:solidFill>
                <a:srgbClr val="FFFF99"/>
              </a:solidFill>
              <a:ln w="12700">
                <a:solidFill>
                  <a:srgbClr val="000000"/>
                </a:solidFill>
                <a:prstDash val="solid"/>
              </a:ln>
            </c:spPr>
            <c:extLst>
              <c:ext xmlns:c16="http://schemas.microsoft.com/office/drawing/2014/chart" uri="{C3380CC4-5D6E-409C-BE32-E72D297353CC}">
                <c16:uniqueId val="{00000005-0933-4A37-B1BC-88E9147EE93A}"/>
              </c:ext>
            </c:extLst>
          </c:dPt>
          <c:dPt>
            <c:idx val="3"/>
            <c:bubble3D val="0"/>
            <c:spPr>
              <a:solidFill>
                <a:srgbClr val="3333CC"/>
              </a:solidFill>
              <a:ln w="12700">
                <a:solidFill>
                  <a:srgbClr val="000000"/>
                </a:solidFill>
                <a:prstDash val="solid"/>
              </a:ln>
            </c:spPr>
            <c:extLst>
              <c:ext xmlns:c16="http://schemas.microsoft.com/office/drawing/2014/chart" uri="{C3380CC4-5D6E-409C-BE32-E72D297353CC}">
                <c16:uniqueId val="{00000007-0933-4A37-B1BC-88E9147EE93A}"/>
              </c:ext>
            </c:extLst>
          </c:dPt>
          <c:dPt>
            <c:idx val="4"/>
            <c:bubble3D val="0"/>
            <c:spPr>
              <a:solidFill>
                <a:srgbClr val="FF00FF"/>
              </a:solidFill>
              <a:ln w="12700">
                <a:solidFill>
                  <a:srgbClr val="000000"/>
                </a:solidFill>
                <a:prstDash val="solid"/>
              </a:ln>
            </c:spPr>
            <c:extLst>
              <c:ext xmlns:c16="http://schemas.microsoft.com/office/drawing/2014/chart" uri="{C3380CC4-5D6E-409C-BE32-E72D297353CC}">
                <c16:uniqueId val="{00000009-0933-4A37-B1BC-88E9147EE93A}"/>
              </c:ext>
            </c:extLst>
          </c:dPt>
          <c:dPt>
            <c:idx val="5"/>
            <c:bubble3D val="0"/>
            <c:spPr>
              <a:solidFill>
                <a:srgbClr val="0070C0"/>
              </a:solidFill>
              <a:ln w="12700">
                <a:solidFill>
                  <a:srgbClr val="000000"/>
                </a:solidFill>
                <a:prstDash val="solid"/>
              </a:ln>
            </c:spPr>
            <c:extLst>
              <c:ext xmlns:c16="http://schemas.microsoft.com/office/drawing/2014/chart" uri="{C3380CC4-5D6E-409C-BE32-E72D297353CC}">
                <c16:uniqueId val="{0000000B-0933-4A37-B1BC-88E9147EE93A}"/>
              </c:ext>
            </c:extLst>
          </c:dPt>
          <c:dPt>
            <c:idx val="6"/>
            <c:bubble3D val="0"/>
            <c:spPr>
              <a:solidFill>
                <a:srgbClr val="FF8080"/>
              </a:solidFill>
              <a:ln w="12700">
                <a:solidFill>
                  <a:srgbClr val="000000"/>
                </a:solidFill>
                <a:prstDash val="solid"/>
              </a:ln>
            </c:spPr>
            <c:extLst>
              <c:ext xmlns:c16="http://schemas.microsoft.com/office/drawing/2014/chart" uri="{C3380CC4-5D6E-409C-BE32-E72D297353CC}">
                <c16:uniqueId val="{0000000D-0933-4A37-B1BC-88E9147EE93A}"/>
              </c:ext>
            </c:extLst>
          </c:dPt>
          <c:dPt>
            <c:idx val="7"/>
            <c:bubble3D val="0"/>
            <c:spPr>
              <a:solidFill>
                <a:srgbClr val="FF8080"/>
              </a:solidFill>
              <a:ln w="12700">
                <a:solidFill>
                  <a:srgbClr val="000000"/>
                </a:solidFill>
                <a:prstDash val="solid"/>
              </a:ln>
            </c:spPr>
            <c:extLst>
              <c:ext xmlns:c16="http://schemas.microsoft.com/office/drawing/2014/chart" uri="{C3380CC4-5D6E-409C-BE32-E72D297353CC}">
                <c16:uniqueId val="{0000000F-0933-4A37-B1BC-88E9147EE93A}"/>
              </c:ext>
            </c:extLst>
          </c:dPt>
          <c:dPt>
            <c:idx val="8"/>
            <c:bubble3D val="0"/>
            <c:spPr>
              <a:solidFill>
                <a:srgbClr val="00CCFF"/>
              </a:solidFill>
              <a:ln w="12700">
                <a:solidFill>
                  <a:srgbClr val="000000"/>
                </a:solidFill>
                <a:prstDash val="solid"/>
              </a:ln>
            </c:spPr>
            <c:extLst>
              <c:ext xmlns:c16="http://schemas.microsoft.com/office/drawing/2014/chart" uri="{C3380CC4-5D6E-409C-BE32-E72D297353CC}">
                <c16:uniqueId val="{00000011-0933-4A37-B1BC-88E9147EE93A}"/>
              </c:ext>
            </c:extLst>
          </c:dPt>
          <c:dPt>
            <c:idx val="9"/>
            <c:bubble3D val="0"/>
            <c:spPr>
              <a:solidFill>
                <a:srgbClr val="00CCFF"/>
              </a:solidFill>
              <a:ln w="12700">
                <a:solidFill>
                  <a:srgbClr val="000000"/>
                </a:solidFill>
                <a:prstDash val="solid"/>
              </a:ln>
            </c:spPr>
            <c:extLst>
              <c:ext xmlns:c16="http://schemas.microsoft.com/office/drawing/2014/chart" uri="{C3380CC4-5D6E-409C-BE32-E72D297353CC}">
                <c16:uniqueId val="{00000013-0933-4A37-B1BC-88E9147EE93A}"/>
              </c:ext>
            </c:extLst>
          </c:dPt>
          <c:dLbls>
            <c:dLbl>
              <c:idx val="0"/>
              <c:layout>
                <c:manualLayout>
                  <c:x val="1.8740629685156046E-3"/>
                  <c:y val="3.6515674353216118E-3"/>
                </c:manualLayout>
              </c:layout>
              <c:dLblPos val="bestFit"/>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1-0933-4A37-B1BC-88E9147EE93A}"/>
                </c:ext>
              </c:extLst>
            </c:dLbl>
            <c:dLbl>
              <c:idx val="1"/>
              <c:delete val="1"/>
              <c:extLst>
                <c:ext xmlns:c15="http://schemas.microsoft.com/office/drawing/2012/chart" uri="{CE6537A1-D6FC-4f65-9D91-7224C49458BB}"/>
                <c:ext xmlns:c16="http://schemas.microsoft.com/office/drawing/2014/chart" uri="{C3380CC4-5D6E-409C-BE32-E72D297353CC}">
                  <c16:uniqueId val="{00000003-0933-4A37-B1BC-88E9147EE93A}"/>
                </c:ext>
              </c:extLst>
            </c:dLbl>
            <c:dLbl>
              <c:idx val="2"/>
              <c:layout>
                <c:manualLayout>
                  <c:x val="-3.7481259370315185E-3"/>
                  <c:y val="1.8584178045827745E-3"/>
                </c:manualLayout>
              </c:layout>
              <c:dLblPos val="bestFit"/>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5-0933-4A37-B1BC-88E9147EE93A}"/>
                </c:ext>
              </c:extLst>
            </c:dLbl>
            <c:dLbl>
              <c:idx val="3"/>
              <c:layout>
                <c:manualLayout>
                  <c:x val="-3.5612656270290088E-2"/>
                  <c:y val="5.7952962923508114E-2"/>
                </c:manualLayout>
              </c:layout>
              <c:dLblPos val="bestFit"/>
              <c:showLegendKey val="0"/>
              <c:showVal val="1"/>
              <c:showCatName val="1"/>
              <c:showSerName val="0"/>
              <c:showPercent val="0"/>
              <c:showBubbleSize val="0"/>
              <c:separator>
</c:separator>
              <c:extLst>
                <c:ext xmlns:c15="http://schemas.microsoft.com/office/drawing/2012/chart" uri="{CE6537A1-D6FC-4f65-9D91-7224C49458BB}">
                  <c15:layout>
                    <c:manualLayout>
                      <c:w val="0.14517421407406533"/>
                      <c:h val="0.11372806777309159"/>
                    </c:manualLayout>
                  </c15:layout>
                </c:ext>
                <c:ext xmlns:c16="http://schemas.microsoft.com/office/drawing/2014/chart" uri="{C3380CC4-5D6E-409C-BE32-E72D297353CC}">
                  <c16:uniqueId val="{00000007-0933-4A37-B1BC-88E9147EE93A}"/>
                </c:ext>
              </c:extLst>
            </c:dLbl>
            <c:dLbl>
              <c:idx val="4"/>
              <c:layout>
                <c:manualLayout>
                  <c:x val="-2.8111682347802475E-3"/>
                  <c:y val="7.5933913530020223E-3"/>
                </c:manualLayout>
              </c:layout>
              <c:dLblPos val="bestFit"/>
              <c:showLegendKey val="0"/>
              <c:showVal val="1"/>
              <c:showCatName val="1"/>
              <c:showSerName val="0"/>
              <c:showPercent val="0"/>
              <c:showBubbleSize val="0"/>
              <c:separator>
</c:separator>
              <c:extLst>
                <c:ext xmlns:c15="http://schemas.microsoft.com/office/drawing/2012/chart" uri="{CE6537A1-D6FC-4f65-9D91-7224C49458BB}">
                  <c15:layout>
                    <c:manualLayout>
                      <c:w val="0.11294033101559454"/>
                      <c:h val="8.3730441291924557E-2"/>
                    </c:manualLayout>
                  </c15:layout>
                </c:ext>
                <c:ext xmlns:c16="http://schemas.microsoft.com/office/drawing/2014/chart" uri="{C3380CC4-5D6E-409C-BE32-E72D297353CC}">
                  <c16:uniqueId val="{00000009-0933-4A37-B1BC-88E9147EE93A}"/>
                </c:ext>
              </c:extLst>
            </c:dLbl>
            <c:dLbl>
              <c:idx val="5"/>
              <c:delete val="1"/>
              <c:extLst>
                <c:ext xmlns:c15="http://schemas.microsoft.com/office/drawing/2012/chart" uri="{CE6537A1-D6FC-4f65-9D91-7224C49458BB}"/>
                <c:ext xmlns:c16="http://schemas.microsoft.com/office/drawing/2014/chart" uri="{C3380CC4-5D6E-409C-BE32-E72D297353CC}">
                  <c16:uniqueId val="{0000000B-0933-4A37-B1BC-88E9147EE93A}"/>
                </c:ext>
              </c:extLst>
            </c:dLbl>
            <c:dLbl>
              <c:idx val="6"/>
              <c:delete val="1"/>
              <c:extLst>
                <c:ext xmlns:c15="http://schemas.microsoft.com/office/drawing/2012/chart" uri="{CE6537A1-D6FC-4f65-9D91-7224C49458BB}"/>
                <c:ext xmlns:c16="http://schemas.microsoft.com/office/drawing/2014/chart" uri="{C3380CC4-5D6E-409C-BE32-E72D297353CC}">
                  <c16:uniqueId val="{0000000D-0933-4A37-B1BC-88E9147EE93A}"/>
                </c:ext>
              </c:extLst>
            </c:dLbl>
            <c:dLbl>
              <c:idx val="7"/>
              <c:layout>
                <c:manualLayout>
                  <c:x val="-3.7509296532835944E-3"/>
                  <c:y val="-1.8135064003782678E-2"/>
                </c:manualLayout>
              </c:layout>
              <c:showLegendKey val="0"/>
              <c:showVal val="1"/>
              <c:showCatName val="1"/>
              <c:showSerName val="0"/>
              <c:showPercent val="0"/>
              <c:showBubbleSize val="0"/>
              <c:extLst>
                <c:ext xmlns:c15="http://schemas.microsoft.com/office/drawing/2012/chart" uri="{CE6537A1-D6FC-4f65-9D91-7224C49458BB}">
                  <c15:layout>
                    <c:manualLayout>
                      <c:w val="0.13876491872174151"/>
                      <c:h val="8.1904657574263753E-2"/>
                    </c:manualLayout>
                  </c15:layout>
                </c:ext>
                <c:ext xmlns:c16="http://schemas.microsoft.com/office/drawing/2014/chart" uri="{C3380CC4-5D6E-409C-BE32-E72D297353CC}">
                  <c16:uniqueId val="{0000000F-0933-4A37-B1BC-88E9147EE93A}"/>
                </c:ext>
              </c:extLst>
            </c:dLbl>
            <c:dLbl>
              <c:idx val="8"/>
              <c:layout>
                <c:manualLayout>
                  <c:x val="2.281538856555974E-2"/>
                  <c:y val="-6.2338294145832966E-2"/>
                </c:manualLayout>
              </c:layout>
              <c:showLegendKey val="0"/>
              <c:showVal val="1"/>
              <c:showCatName val="1"/>
              <c:showSerName val="0"/>
              <c:showPercent val="0"/>
              <c:showBubbleSize val="0"/>
              <c:extLst>
                <c:ext xmlns:c15="http://schemas.microsoft.com/office/drawing/2012/chart" uri="{CE6537A1-D6FC-4f65-9D91-7224C49458BB}">
                  <c15:layout>
                    <c:manualLayout>
                      <c:w val="0.13769685039370078"/>
                      <c:h val="8.1904657574263753E-2"/>
                    </c:manualLayout>
                  </c15:layout>
                </c:ext>
                <c:ext xmlns:c16="http://schemas.microsoft.com/office/drawing/2014/chart" uri="{C3380CC4-5D6E-409C-BE32-E72D297353CC}">
                  <c16:uniqueId val="{00000011-0933-4A37-B1BC-88E9147EE93A}"/>
                </c:ext>
              </c:extLst>
            </c:dLbl>
            <c:dLbl>
              <c:idx val="9"/>
              <c:layout>
                <c:manualLayout>
                  <c:x val="8.5678027128168133E-2"/>
                  <c:y val="2.1054017752080378E-3"/>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3-0933-4A37-B1BC-88E9147EE93A}"/>
                </c:ext>
              </c:extLst>
            </c:dLbl>
            <c:dLbl>
              <c:idx val="10"/>
              <c:delete val="1"/>
              <c:extLst>
                <c:ext xmlns:c15="http://schemas.microsoft.com/office/drawing/2012/chart" uri="{CE6537A1-D6FC-4f65-9D91-7224C49458BB}"/>
                <c:ext xmlns:c16="http://schemas.microsoft.com/office/drawing/2014/chart" uri="{C3380CC4-5D6E-409C-BE32-E72D297353CC}">
                  <c16:uniqueId val="{00000014-0933-4A37-B1BC-88E9147EE93A}"/>
                </c:ext>
              </c:extLst>
            </c:dLbl>
            <c:spPr>
              <a:noFill/>
              <a:ln>
                <a:noFill/>
              </a:ln>
              <a:effectLst/>
            </c:spPr>
            <c:txPr>
              <a:bodyPr/>
              <a:lstStyle/>
              <a:p>
                <a:pPr>
                  <a:defRPr sz="1100">
                    <a:latin typeface="+mn-lt"/>
                  </a:defRPr>
                </a:pPr>
                <a:endParaRPr lang="en-US"/>
              </a:p>
            </c:txPr>
            <c:dLblPos val="outEnd"/>
            <c:showLegendKey val="0"/>
            <c:showVal val="1"/>
            <c:showCatName val="1"/>
            <c:showSerName val="0"/>
            <c:showPercent val="0"/>
            <c:showBubbleSize val="0"/>
            <c:separator>
</c:separator>
            <c:showLeaderLines val="0"/>
            <c:extLst>
              <c:ext xmlns:c15="http://schemas.microsoft.com/office/drawing/2012/chart" uri="{CE6537A1-D6FC-4f65-9D91-7224C49458BB}"/>
            </c:extLst>
          </c:dLbls>
          <c:cat>
            <c:strRef>
              <c:f>Chart!$A$1:$A$11</c:f>
              <c:strCache>
                <c:ptCount val="11"/>
                <c:pt idx="0">
                  <c:v>Treasuries</c:v>
                </c:pt>
                <c:pt idx="1">
                  <c:v>Mortgages</c:v>
                </c:pt>
                <c:pt idx="2">
                  <c:v>Agencies</c:v>
                </c:pt>
                <c:pt idx="3">
                  <c:v>Certificates of Deposit/Bank Notes</c:v>
                </c:pt>
                <c:pt idx="4">
                  <c:v>Time Deposits</c:v>
                </c:pt>
                <c:pt idx="5">
                  <c:v>NOW</c:v>
                </c:pt>
                <c:pt idx="6">
                  <c:v>Repurchases</c:v>
                </c:pt>
                <c:pt idx="7">
                  <c:v>Commercial Paper</c:v>
                </c:pt>
                <c:pt idx="8">
                  <c:v>Corporate Bonds</c:v>
                </c:pt>
                <c:pt idx="9">
                  <c:v>Loans</c:v>
                </c:pt>
                <c:pt idx="10">
                  <c:v>Reverses</c:v>
                </c:pt>
              </c:strCache>
            </c:strRef>
          </c:cat>
          <c:val>
            <c:numRef>
              <c:f>Chart!$B$1:$B$11</c:f>
              <c:numCache>
                <c:formatCode>0.00%</c:formatCode>
                <c:ptCount val="11"/>
                <c:pt idx="0">
                  <c:v>0.64150000000000007</c:v>
                </c:pt>
                <c:pt idx="1">
                  <c:v>1.6132920201582536E-5</c:v>
                </c:pt>
                <c:pt idx="2">
                  <c:v>0.2172</c:v>
                </c:pt>
                <c:pt idx="3">
                  <c:v>6.4799999999999996E-2</c:v>
                </c:pt>
                <c:pt idx="4">
                  <c:v>2.7400000000000001E-2</c:v>
                </c:pt>
                <c:pt idx="5">
                  <c:v>0</c:v>
                </c:pt>
                <c:pt idx="6">
                  <c:v>0</c:v>
                </c:pt>
                <c:pt idx="7">
                  <c:v>4.4699999999999997E-2</c:v>
                </c:pt>
                <c:pt idx="8">
                  <c:v>2.3999999999999998E-3</c:v>
                </c:pt>
                <c:pt idx="9">
                  <c:v>2E-3</c:v>
                </c:pt>
                <c:pt idx="10">
                  <c:v>0</c:v>
                </c:pt>
              </c:numCache>
            </c:numRef>
          </c:val>
          <c:extLst>
            <c:ext xmlns:c16="http://schemas.microsoft.com/office/drawing/2014/chart" uri="{C3380CC4-5D6E-409C-BE32-E72D297353CC}">
              <c16:uniqueId val="{00000015-0933-4A37-B1BC-88E9147EE93A}"/>
            </c:ext>
          </c:extLst>
        </c:ser>
        <c:dLbls>
          <c:showLegendKey val="0"/>
          <c:showVal val="0"/>
          <c:showCatName val="1"/>
          <c:showSerName val="0"/>
          <c:showPercent val="1"/>
          <c:showBubbleSize val="0"/>
          <c:showLeaderLines val="0"/>
        </c:dLbls>
        <c:firstSliceAng val="0"/>
      </c:pieChart>
      <c:spPr>
        <a:noFill/>
        <a:ln w="25400">
          <a:noFill/>
        </a:ln>
      </c:spPr>
    </c:plotArea>
    <c:plotVisOnly val="1"/>
    <c:dispBlanksAs val="zero"/>
    <c:showDLblsOverMax val="0"/>
  </c:chart>
  <c:spPr>
    <a:solidFill>
      <a:srgbClr val="FFFFFF"/>
    </a:solidFill>
    <a:ln w="9525">
      <a:noFill/>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oddHeader>&amp;C&amp;"Arial,Bold"&amp;20
Pooled Money Investment Account
Portfolio Composition
$191.2 billion
03/31/2023&amp;R&amp;"Arial,Bold"&amp;16 </c:oddHeader>
      <c:oddFooter>&amp;C&amp;12Percentages may not total 100%, due to rounding. 
3</c:oddFooter>
    </c:headerFooter>
    <c:pageMargins b="0.750000000000001" l="0.70000000000000095" r="0.70000000000000095" t="1.5" header="0.3" footer="0.55000000000000004"/>
    <c:pageSetup orientation="portrait"/>
  </c:printSettings>
  <c:userShapes r:id="rId1"/>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81915</xdr:colOff>
      <xdr:row>0</xdr:row>
      <xdr:rowOff>28575</xdr:rowOff>
    </xdr:from>
    <xdr:to>
      <xdr:col>0</xdr:col>
      <xdr:colOff>709457</xdr:colOff>
      <xdr:row>1</xdr:row>
      <xdr:rowOff>371475</xdr:rowOff>
    </xdr:to>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915" y="28575"/>
          <a:ext cx="627542" cy="609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323850</xdr:colOff>
          <xdr:row>1</xdr:row>
          <xdr:rowOff>66675</xdr:rowOff>
        </xdr:from>
        <xdr:to>
          <xdr:col>15</xdr:col>
          <xdr:colOff>323850</xdr:colOff>
          <xdr:row>1</xdr:row>
          <xdr:rowOff>676275</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02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Roll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323850</xdr:colOff>
          <xdr:row>1</xdr:row>
          <xdr:rowOff>66675</xdr:rowOff>
        </xdr:from>
        <xdr:to>
          <xdr:col>15</xdr:col>
          <xdr:colOff>323850</xdr:colOff>
          <xdr:row>1</xdr:row>
          <xdr:rowOff>676275</xdr:rowOff>
        </xdr:to>
        <xdr:sp macro="" textlink="">
          <xdr:nvSpPr>
            <xdr:cNvPr id="51202" name="Button 2" hidden="1">
              <a:extLst>
                <a:ext uri="{63B3BB69-23CF-44E3-9099-C40C66FF867C}">
                  <a14:compatExt spid="_x0000_s51202"/>
                </a:ext>
                <a:ext uri="{FF2B5EF4-FFF2-40B4-BE49-F238E27FC236}">
                  <a16:creationId xmlns:a16="http://schemas.microsoft.com/office/drawing/2014/main" id="{00000000-0008-0000-0200-000002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Roll Sheet</a:t>
              </a:r>
            </a:p>
          </xdr:txBody>
        </xdr:sp>
        <xdr:clientData fPrintsWithSheet="0"/>
      </xdr:twoCellAnchor>
    </mc:Choice>
    <mc:Fallback/>
  </mc:AlternateContent>
  <xdr:twoCellAnchor editAs="oneCell">
    <xdr:from>
      <xdr:col>0</xdr:col>
      <xdr:colOff>81916</xdr:colOff>
      <xdr:row>0</xdr:row>
      <xdr:rowOff>45720</xdr:rowOff>
    </xdr:from>
    <xdr:to>
      <xdr:col>0</xdr:col>
      <xdr:colOff>709458</xdr:colOff>
      <xdr:row>1</xdr:row>
      <xdr:rowOff>419099</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916" y="45720"/>
          <a:ext cx="627542" cy="6400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205740</xdr:colOff>
      <xdr:row>0</xdr:row>
      <xdr:rowOff>28575</xdr:rowOff>
    </xdr:from>
    <xdr:to>
      <xdr:col>15</xdr:col>
      <xdr:colOff>276860</xdr:colOff>
      <xdr:row>39</xdr:row>
      <xdr:rowOff>50292</xdr:rowOff>
    </xdr:to>
    <xdr:graphicFrame macro="">
      <xdr:nvGraphicFramePr>
        <xdr:cNvPr id="2" name="Chart 3">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22</xdr:col>
      <xdr:colOff>266700</xdr:colOff>
      <xdr:row>29</xdr:row>
      <xdr:rowOff>9525</xdr:rowOff>
    </xdr:from>
    <xdr:ext cx="184731" cy="264560"/>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4430375" y="5324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4.xml><?xml version="1.0" encoding="utf-8"?>
<c:userShapes xmlns:c="http://schemas.openxmlformats.org/drawingml/2006/chart">
  <cdr:relSizeAnchor xmlns:cdr="http://schemas.openxmlformats.org/drawingml/2006/chartDrawing">
    <cdr:from>
      <cdr:x>0.98157</cdr:x>
      <cdr:y>0.5672</cdr:y>
    </cdr:from>
    <cdr:to>
      <cdr:x>0.98157</cdr:x>
      <cdr:y>0.5672</cdr:y>
    </cdr:to>
    <cdr:sp macro="" textlink="">
      <cdr:nvSpPr>
        <cdr:cNvPr id="7170" name="Text Box 2"/>
        <cdr:cNvSpPr txBox="1">
          <a:spLocks xmlns:a="http://schemas.openxmlformats.org/drawingml/2006/main" noChangeArrowheads="1"/>
        </cdr:cNvSpPr>
      </cdr:nvSpPr>
      <cdr:spPr bwMode="auto">
        <a:xfrm xmlns:a="http://schemas.openxmlformats.org/drawingml/2006/main">
          <a:off x="6837632" y="3306250"/>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0">
            <a:defRPr sz="1000"/>
          </a:pPr>
          <a:r>
            <a:rPr lang="en-US" sz="850" b="0" i="0" u="none" strike="noStrike" baseline="0">
              <a:solidFill>
                <a:srgbClr val="000000"/>
              </a:solidFill>
              <a:latin typeface="Arial"/>
              <a:cs typeface="Arial"/>
            </a:rPr>
            <a:t>*The PMIA portfolio does not hold any securities of PG&amp;E or Southern California Edison.</a:t>
          </a:r>
        </a:p>
      </cdr:txBody>
    </cdr:sp>
  </cdr:relSizeAnchor>
  <cdr:relSizeAnchor xmlns:cdr="http://schemas.openxmlformats.org/drawingml/2006/chartDrawing">
    <cdr:from>
      <cdr:x>0.98157</cdr:x>
      <cdr:y>0.56523</cdr:y>
    </cdr:from>
    <cdr:to>
      <cdr:x>0.98157</cdr:x>
      <cdr:y>0.56523</cdr:y>
    </cdr:to>
    <cdr:sp macro="" textlink="">
      <cdr:nvSpPr>
        <cdr:cNvPr id="7172" name="Text Box 4"/>
        <cdr:cNvSpPr txBox="1">
          <a:spLocks xmlns:a="http://schemas.openxmlformats.org/drawingml/2006/main" noChangeArrowheads="1"/>
        </cdr:cNvSpPr>
      </cdr:nvSpPr>
      <cdr:spPr bwMode="auto">
        <a:xfrm xmlns:a="http://schemas.openxmlformats.org/drawingml/2006/main">
          <a:off x="6837632" y="3295163"/>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025" b="0" i="0" u="none" strike="noStrike" baseline="0">
              <a:solidFill>
                <a:srgbClr val="000000"/>
              </a:solidFill>
              <a:latin typeface="Arial"/>
              <a:cs typeface="Arial"/>
            </a:rPr>
            <a:t>*The PMIA portfolio does not hold any securities of PG&amp;E or Southern California Edison.</a:t>
          </a:r>
        </a:p>
      </cdr:txBody>
    </cdr:sp>
  </cdr:relSizeAnchor>
  <cdr:relSizeAnchor xmlns:cdr="http://schemas.openxmlformats.org/drawingml/2006/chartDrawing">
    <cdr:from>
      <cdr:x>0.97738</cdr:x>
      <cdr:y>0.64879</cdr:y>
    </cdr:from>
    <cdr:to>
      <cdr:x>0.99094</cdr:x>
      <cdr:y>0.68935</cdr:y>
    </cdr:to>
    <cdr:sp macro="" textlink="">
      <cdr:nvSpPr>
        <cdr:cNvPr id="7175" name="Text Box 7"/>
        <cdr:cNvSpPr txBox="1">
          <a:spLocks xmlns:a="http://schemas.openxmlformats.org/drawingml/2006/main" noChangeArrowheads="1"/>
        </cdr:cNvSpPr>
      </cdr:nvSpPr>
      <cdr:spPr bwMode="auto">
        <a:xfrm xmlns:a="http://schemas.openxmlformats.org/drawingml/2006/main">
          <a:off x="6808445" y="3766364"/>
          <a:ext cx="94428" cy="22867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0.94853</cdr:x>
      <cdr:y>0.58121</cdr:y>
    </cdr:from>
    <cdr:to>
      <cdr:x>0.94853</cdr:x>
      <cdr:y>0.58121</cdr:y>
    </cdr:to>
    <cdr:sp macro="" textlink="">
      <cdr:nvSpPr>
        <cdr:cNvPr id="7176" name="Text Box 8"/>
        <cdr:cNvSpPr txBox="1">
          <a:spLocks xmlns:a="http://schemas.openxmlformats.org/drawingml/2006/main" noChangeArrowheads="1"/>
        </cdr:cNvSpPr>
      </cdr:nvSpPr>
      <cdr:spPr bwMode="auto">
        <a:xfrm xmlns:a="http://schemas.openxmlformats.org/drawingml/2006/main">
          <a:off x="6607569" y="3385245"/>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2860" rIns="0" bIns="0" anchor="t" upright="1"/>
        <a:lstStyle xmlns:a="http://schemas.openxmlformats.org/drawingml/2006/main"/>
        <a:p xmlns:a="http://schemas.openxmlformats.org/drawingml/2006/main">
          <a:pPr algn="l" rtl="0">
            <a:defRPr sz="1000"/>
          </a:pPr>
          <a:r>
            <a:rPr lang="en-US" sz="1200" b="0" i="0" u="none" strike="noStrike" baseline="0">
              <a:solidFill>
                <a:srgbClr val="000000"/>
              </a:solidFill>
              <a:latin typeface="Arial"/>
              <a:cs typeface="Arial"/>
            </a:rPr>
            <a:t>*The PMIA portfolio does not hold any securities of PG&amp;E or Southern California Edison.</a:t>
          </a:r>
        </a:p>
      </cdr:txBody>
    </cdr:sp>
  </cdr:relSizeAnchor>
  <cdr:relSizeAnchor xmlns:cdr="http://schemas.openxmlformats.org/drawingml/2006/chartDrawing">
    <cdr:from>
      <cdr:x>0.98626</cdr:x>
      <cdr:y>0.44824</cdr:y>
    </cdr:from>
    <cdr:to>
      <cdr:x>0.99982</cdr:x>
      <cdr:y>0.48879</cdr:y>
    </cdr:to>
    <cdr:sp macro="" textlink="">
      <cdr:nvSpPr>
        <cdr:cNvPr id="7177" name="Text Box 9"/>
        <cdr:cNvSpPr txBox="1">
          <a:spLocks xmlns:a="http://schemas.openxmlformats.org/drawingml/2006/main" noChangeArrowheads="1"/>
        </cdr:cNvSpPr>
      </cdr:nvSpPr>
      <cdr:spPr bwMode="auto">
        <a:xfrm xmlns:a="http://schemas.openxmlformats.org/drawingml/2006/main">
          <a:off x="6870252" y="2635480"/>
          <a:ext cx="94429" cy="22867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0.98157</cdr:x>
      <cdr:y>0.5672</cdr:y>
    </cdr:from>
    <cdr:to>
      <cdr:x>0.98157</cdr:x>
      <cdr:y>0.5672</cdr:y>
    </cdr:to>
    <cdr:sp macro="" textlink="">
      <cdr:nvSpPr>
        <cdr:cNvPr id="4" name="Text Box 2"/>
        <cdr:cNvSpPr txBox="1">
          <a:spLocks xmlns:a="http://schemas.openxmlformats.org/drawingml/2006/main" noChangeArrowheads="1"/>
        </cdr:cNvSpPr>
      </cdr:nvSpPr>
      <cdr:spPr bwMode="auto">
        <a:xfrm xmlns:a="http://schemas.openxmlformats.org/drawingml/2006/main">
          <a:off x="6837632" y="3306250"/>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0">
            <a:defRPr sz="1000"/>
          </a:pPr>
          <a:r>
            <a:rPr lang="en-US" sz="850" b="0" i="0" u="none" strike="noStrike" baseline="0">
              <a:solidFill>
                <a:srgbClr val="000000"/>
              </a:solidFill>
              <a:latin typeface="Arial"/>
              <a:cs typeface="Arial"/>
            </a:rPr>
            <a:t>*The PMIA portfolio does not hold any securities of PG&amp;E or Southern California Edison.</a:t>
          </a:r>
        </a:p>
      </cdr:txBody>
    </cdr:sp>
  </cdr:relSizeAnchor>
  <cdr:relSizeAnchor xmlns:cdr="http://schemas.openxmlformats.org/drawingml/2006/chartDrawing">
    <cdr:from>
      <cdr:x>0.98157</cdr:x>
      <cdr:y>0.56523</cdr:y>
    </cdr:from>
    <cdr:to>
      <cdr:x>0.98157</cdr:x>
      <cdr:y>0.56523</cdr:y>
    </cdr:to>
    <cdr:sp macro="" textlink="">
      <cdr:nvSpPr>
        <cdr:cNvPr id="5" name="Text Box 4"/>
        <cdr:cNvSpPr txBox="1">
          <a:spLocks xmlns:a="http://schemas.openxmlformats.org/drawingml/2006/main" noChangeArrowheads="1"/>
        </cdr:cNvSpPr>
      </cdr:nvSpPr>
      <cdr:spPr bwMode="auto">
        <a:xfrm xmlns:a="http://schemas.openxmlformats.org/drawingml/2006/main">
          <a:off x="6837632" y="3295163"/>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025" b="0" i="0" u="none" strike="noStrike" baseline="0">
              <a:solidFill>
                <a:srgbClr val="000000"/>
              </a:solidFill>
              <a:latin typeface="Arial"/>
              <a:cs typeface="Arial"/>
            </a:rPr>
            <a:t>*The PMIA portfolio does not hold any securities of PG&amp;E or Southern California Edison.</a:t>
          </a:r>
        </a:p>
      </cdr:txBody>
    </cdr:sp>
  </cdr:relSizeAnchor>
  <cdr:relSizeAnchor xmlns:cdr="http://schemas.openxmlformats.org/drawingml/2006/chartDrawing">
    <cdr:from>
      <cdr:x>0.97738</cdr:x>
      <cdr:y>0.64879</cdr:y>
    </cdr:from>
    <cdr:to>
      <cdr:x>0.99094</cdr:x>
      <cdr:y>0.68935</cdr:y>
    </cdr:to>
    <cdr:sp macro="" textlink="">
      <cdr:nvSpPr>
        <cdr:cNvPr id="6" name="Text Box 7"/>
        <cdr:cNvSpPr txBox="1">
          <a:spLocks xmlns:a="http://schemas.openxmlformats.org/drawingml/2006/main" noChangeArrowheads="1"/>
        </cdr:cNvSpPr>
      </cdr:nvSpPr>
      <cdr:spPr bwMode="auto">
        <a:xfrm xmlns:a="http://schemas.openxmlformats.org/drawingml/2006/main">
          <a:off x="6808445" y="3766364"/>
          <a:ext cx="94428" cy="22867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0.94853</cdr:x>
      <cdr:y>0.58121</cdr:y>
    </cdr:from>
    <cdr:to>
      <cdr:x>0.94853</cdr:x>
      <cdr:y>0.58121</cdr:y>
    </cdr:to>
    <cdr:sp macro="" textlink="">
      <cdr:nvSpPr>
        <cdr:cNvPr id="7" name="Text Box 8"/>
        <cdr:cNvSpPr txBox="1">
          <a:spLocks xmlns:a="http://schemas.openxmlformats.org/drawingml/2006/main" noChangeArrowheads="1"/>
        </cdr:cNvSpPr>
      </cdr:nvSpPr>
      <cdr:spPr bwMode="auto">
        <a:xfrm xmlns:a="http://schemas.openxmlformats.org/drawingml/2006/main">
          <a:off x="6607569" y="3385245"/>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2860" rIns="0" bIns="0" anchor="t" upright="1"/>
        <a:lstStyle xmlns:a="http://schemas.openxmlformats.org/drawingml/2006/main"/>
        <a:p xmlns:a="http://schemas.openxmlformats.org/drawingml/2006/main">
          <a:pPr algn="l" rtl="0">
            <a:defRPr sz="1000"/>
          </a:pPr>
          <a:r>
            <a:rPr lang="en-US" sz="1200" b="0" i="0" u="none" strike="noStrike" baseline="0">
              <a:solidFill>
                <a:srgbClr val="000000"/>
              </a:solidFill>
              <a:latin typeface="Arial"/>
              <a:cs typeface="Arial"/>
            </a:rPr>
            <a:t>*The PMIA portfolio does not hold any securities of PG&amp;E or Southern California Edison.</a:t>
          </a:r>
        </a:p>
      </cdr:txBody>
    </cdr:sp>
  </cdr:relSizeAnchor>
  <cdr:relSizeAnchor xmlns:cdr="http://schemas.openxmlformats.org/drawingml/2006/chartDrawing">
    <cdr:from>
      <cdr:x>0.98626</cdr:x>
      <cdr:y>0.44824</cdr:y>
    </cdr:from>
    <cdr:to>
      <cdr:x>0.99982</cdr:x>
      <cdr:y>0.48879</cdr:y>
    </cdr:to>
    <cdr:sp macro="" textlink="">
      <cdr:nvSpPr>
        <cdr:cNvPr id="8" name="Text Box 9"/>
        <cdr:cNvSpPr txBox="1">
          <a:spLocks xmlns:a="http://schemas.openxmlformats.org/drawingml/2006/main" noChangeArrowheads="1"/>
        </cdr:cNvSpPr>
      </cdr:nvSpPr>
      <cdr:spPr bwMode="auto">
        <a:xfrm xmlns:a="http://schemas.openxmlformats.org/drawingml/2006/main">
          <a:off x="6870252" y="2635480"/>
          <a:ext cx="94429" cy="22867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495300</xdr:colOff>
          <xdr:row>2</xdr:row>
          <xdr:rowOff>19050</xdr:rowOff>
        </xdr:from>
        <xdr:to>
          <xdr:col>17</xdr:col>
          <xdr:colOff>371475</xdr:colOff>
          <xdr:row>5</xdr:row>
          <xdr:rowOff>19050</xdr:rowOff>
        </xdr:to>
        <xdr:sp macro="" textlink="">
          <xdr:nvSpPr>
            <xdr:cNvPr id="33793" name="Button 1" hidden="1">
              <a:extLst>
                <a:ext uri="{63B3BB69-23CF-44E3-9099-C40C66FF867C}">
                  <a14:compatExt spid="_x0000_s33793"/>
                </a:ext>
                <a:ext uri="{FF2B5EF4-FFF2-40B4-BE49-F238E27FC236}">
                  <a16:creationId xmlns:a16="http://schemas.microsoft.com/office/drawing/2014/main" id="{00000000-0008-0000-0400-0000018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1" i="0" u="none" strike="noStrike" baseline="0">
                  <a:solidFill>
                    <a:srgbClr val="000000"/>
                  </a:solidFill>
                  <a:latin typeface="Arial"/>
                  <a:cs typeface="Arial"/>
                </a:rPr>
                <a:t>Sort</a:t>
              </a:r>
              <a:endParaRPr lang="en-US" sz="1000" b="1" i="0" u="none" strike="noStrike" baseline="0">
                <a:solidFill>
                  <a:srgbClr val="000000"/>
                </a:solidFill>
                <a:latin typeface="Arial"/>
                <a:cs typeface="Arial"/>
              </a:endParaRPr>
            </a:p>
            <a:p>
              <a:pPr algn="ctr" rtl="0">
                <a:defRPr sz="1000"/>
              </a:pPr>
              <a:r>
                <a:rPr lang="en-US" sz="1000" b="1" i="0" u="none" strike="noStrike" baseline="0">
                  <a:solidFill>
                    <a:srgbClr val="000000"/>
                  </a:solidFill>
                  <a:latin typeface="Arial"/>
                  <a:cs typeface="Arial"/>
                </a:rPr>
                <a:t>(Select Columns B-J)</a:t>
              </a:r>
            </a:p>
          </xdr:txBody>
        </xdr:sp>
        <xdr:clientData fPrintsWithSheet="0"/>
      </xdr:twoCellAnchor>
    </mc:Choice>
    <mc:Fallback/>
  </mc:AlternateContent>
  <xdr:twoCellAnchor editAs="oneCell">
    <xdr:from>
      <xdr:col>11</xdr:col>
      <xdr:colOff>323850</xdr:colOff>
      <xdr:row>3558</xdr:row>
      <xdr:rowOff>152400</xdr:rowOff>
    </xdr:from>
    <xdr:to>
      <xdr:col>12</xdr:col>
      <xdr:colOff>66675</xdr:colOff>
      <xdr:row>3560</xdr:row>
      <xdr:rowOff>133350</xdr:rowOff>
    </xdr:to>
    <xdr:sp macro="" textlink="">
      <xdr:nvSpPr>
        <xdr:cNvPr id="33794" name="media-preview-main-content">
          <a:extLst>
            <a:ext uri="{FF2B5EF4-FFF2-40B4-BE49-F238E27FC236}">
              <a16:creationId xmlns:a16="http://schemas.microsoft.com/office/drawing/2014/main" id="{00000000-0008-0000-0400-000002840000}"/>
            </a:ext>
          </a:extLst>
        </xdr:cNvPr>
        <xdr:cNvSpPr>
          <a:spLocks noChangeAspect="1" noChangeArrowheads="1"/>
        </xdr:cNvSpPr>
      </xdr:nvSpPr>
      <xdr:spPr bwMode="auto">
        <a:xfrm>
          <a:off x="7458075" y="158076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257175</xdr:colOff>
          <xdr:row>0</xdr:row>
          <xdr:rowOff>38100</xdr:rowOff>
        </xdr:from>
        <xdr:to>
          <xdr:col>0</xdr:col>
          <xdr:colOff>1438275</xdr:colOff>
          <xdr:row>1</xdr:row>
          <xdr:rowOff>95250</xdr:rowOff>
        </xdr:to>
        <xdr:sp macro="" textlink="">
          <xdr:nvSpPr>
            <xdr:cNvPr id="72705" name="Button 1" hidden="1">
              <a:extLst>
                <a:ext uri="{63B3BB69-23CF-44E3-9099-C40C66FF867C}">
                  <a14:compatExt spid="_x0000_s72705"/>
                </a:ext>
                <a:ext uri="{FF2B5EF4-FFF2-40B4-BE49-F238E27FC236}">
                  <a16:creationId xmlns:a16="http://schemas.microsoft.com/office/drawing/2014/main" id="{00000000-0008-0000-0600-0000011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TD Sort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218287</xdr:colOff>
      <xdr:row>50</xdr:row>
      <xdr:rowOff>113274</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0" y="0"/>
          <a:ext cx="6304762" cy="8209524"/>
        </a:xfrm>
        <a:prstGeom prst="rect">
          <a:avLst/>
        </a:prstGeom>
      </xdr:spPr>
    </xdr:pic>
    <xdr:clientData/>
  </xdr:twoCellAnchor>
  <xdr:twoCellAnchor editAs="oneCell">
    <xdr:from>
      <xdr:col>0</xdr:col>
      <xdr:colOff>0</xdr:colOff>
      <xdr:row>52</xdr:row>
      <xdr:rowOff>0</xdr:rowOff>
    </xdr:from>
    <xdr:to>
      <xdr:col>10</xdr:col>
      <xdr:colOff>246858</xdr:colOff>
      <xdr:row>88</xdr:row>
      <xdr:rowOff>142129</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0" y="8420100"/>
          <a:ext cx="6333333" cy="59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50"/>
  </sheetPr>
  <dimension ref="A1:B29"/>
  <sheetViews>
    <sheetView topLeftCell="A10" workbookViewId="0">
      <selection activeCell="F33" sqref="F33"/>
    </sheetView>
  </sheetViews>
  <sheetFormatPr defaultColWidth="8.85546875" defaultRowHeight="12.75" x14ac:dyDescent="0.2"/>
  <cols>
    <col min="1" max="1" width="79.5703125" style="25" customWidth="1"/>
    <col min="2" max="2" width="5" style="25" customWidth="1"/>
    <col min="3" max="16384" width="8.85546875" style="25"/>
  </cols>
  <sheetData>
    <row r="1" spans="1:2" ht="25.5" x14ac:dyDescent="0.35">
      <c r="A1" s="323" t="s">
        <v>0</v>
      </c>
      <c r="B1" s="323"/>
    </row>
    <row r="2" spans="1:2" ht="25.5" x14ac:dyDescent="0.35">
      <c r="A2" s="323" t="s">
        <v>1</v>
      </c>
      <c r="B2" s="323"/>
    </row>
    <row r="4" spans="1:2" ht="23.25" x14ac:dyDescent="0.35">
      <c r="A4" s="324" t="s">
        <v>2</v>
      </c>
      <c r="B4" s="324"/>
    </row>
    <row r="7" spans="1:2" s="26" customFormat="1" ht="33" x14ac:dyDescent="0.45">
      <c r="A7" s="325" t="s">
        <v>239</v>
      </c>
      <c r="B7" s="325"/>
    </row>
    <row r="10" spans="1:2" ht="27" x14ac:dyDescent="0.35">
      <c r="A10" s="322" t="s">
        <v>3</v>
      </c>
      <c r="B10" s="322"/>
    </row>
    <row r="17" spans="1:2" ht="20.25" x14ac:dyDescent="0.3">
      <c r="A17" s="27" t="s">
        <v>217</v>
      </c>
      <c r="B17" s="28">
        <v>1</v>
      </c>
    </row>
    <row r="18" spans="1:2" ht="20.25" x14ac:dyDescent="0.3">
      <c r="A18" s="27"/>
      <c r="B18" s="29"/>
    </row>
    <row r="19" spans="1:2" ht="20.25" x14ac:dyDescent="0.3">
      <c r="A19" s="27" t="s">
        <v>218</v>
      </c>
      <c r="B19" s="28">
        <v>2</v>
      </c>
    </row>
    <row r="20" spans="1:2" ht="20.25" x14ac:dyDescent="0.3">
      <c r="A20" s="27"/>
      <c r="B20" s="29"/>
    </row>
    <row r="21" spans="1:2" ht="20.25" x14ac:dyDescent="0.3">
      <c r="A21" s="27" t="s">
        <v>219</v>
      </c>
      <c r="B21" s="28">
        <v>3</v>
      </c>
    </row>
    <row r="22" spans="1:2" ht="20.25" x14ac:dyDescent="0.3">
      <c r="A22" s="27"/>
      <c r="B22" s="28"/>
    </row>
    <row r="23" spans="1:2" ht="20.25" x14ac:dyDescent="0.3">
      <c r="A23" s="27" t="s">
        <v>220</v>
      </c>
      <c r="B23" s="28">
        <v>4</v>
      </c>
    </row>
    <row r="24" spans="1:2" ht="20.25" x14ac:dyDescent="0.3">
      <c r="A24" s="27"/>
      <c r="B24" s="29"/>
    </row>
    <row r="25" spans="1:2" ht="20.25" x14ac:dyDescent="0.3">
      <c r="A25" s="27" t="s">
        <v>221</v>
      </c>
      <c r="B25" s="30">
        <v>28</v>
      </c>
    </row>
    <row r="26" spans="1:2" ht="20.25" x14ac:dyDescent="0.3">
      <c r="A26" s="27"/>
      <c r="B26" s="30"/>
    </row>
    <row r="27" spans="1:2" ht="20.25" x14ac:dyDescent="0.3">
      <c r="A27" s="27" t="s">
        <v>222</v>
      </c>
      <c r="B27" s="30">
        <v>33</v>
      </c>
    </row>
    <row r="28" spans="1:2" ht="20.25" x14ac:dyDescent="0.3">
      <c r="A28" s="27"/>
      <c r="B28" s="29"/>
    </row>
    <row r="29" spans="1:2" ht="20.25" x14ac:dyDescent="0.3">
      <c r="A29" s="27" t="s">
        <v>4</v>
      </c>
      <c r="B29" s="30">
        <v>34</v>
      </c>
    </row>
  </sheetData>
  <mergeCells count="5">
    <mergeCell ref="A10:B10"/>
    <mergeCell ref="A1:B1"/>
    <mergeCell ref="A2:B2"/>
    <mergeCell ref="A4:B4"/>
    <mergeCell ref="A7:B7"/>
  </mergeCells>
  <phoneticPr fontId="0" type="noConversion"/>
  <printOptions horizontalCentered="1"/>
  <pageMargins left="0.75" right="0.75" top="1" bottom="1" header="0.5" footer="0.5"/>
  <pageSetup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B8358-F95D-4DD9-9227-5578F5A20B04}">
  <sheetPr codeName="Sheet2">
    <tabColor rgb="FF00B050"/>
    <pageSetUpPr fitToPage="1"/>
  </sheetPr>
  <dimension ref="A1:L35"/>
  <sheetViews>
    <sheetView topLeftCell="A5" zoomScale="85" zoomScaleNormal="85" zoomScalePageLayoutView="80" workbookViewId="0">
      <selection activeCell="N16" sqref="N16"/>
    </sheetView>
  </sheetViews>
  <sheetFormatPr defaultColWidth="9.140625" defaultRowHeight="12.75" x14ac:dyDescent="0.2"/>
  <cols>
    <col min="1" max="1" width="23.28515625" style="33" customWidth="1"/>
    <col min="2" max="2" width="15" style="33" customWidth="1"/>
    <col min="3" max="3" width="4.140625" style="33" customWidth="1"/>
    <col min="4" max="4" width="15.28515625" style="51" customWidth="1"/>
    <col min="5" max="5" width="0.85546875" style="33" customWidth="1"/>
    <col min="6" max="6" width="1.7109375" style="33" customWidth="1"/>
    <col min="7" max="7" width="15.28515625" style="33" customWidth="1"/>
    <col min="8" max="8" width="0.85546875" style="33" customWidth="1"/>
    <col min="9" max="9" width="14.5703125" style="33" customWidth="1"/>
    <col min="10" max="10" width="1.5703125" style="33" customWidth="1"/>
    <col min="11" max="16384" width="9.140625" style="33"/>
  </cols>
  <sheetData>
    <row r="1" spans="1:12" ht="21.6" customHeight="1" x14ac:dyDescent="0.2">
      <c r="A1" s="326" t="s">
        <v>164</v>
      </c>
      <c r="B1" s="326"/>
      <c r="C1" s="326"/>
      <c r="D1" s="326"/>
      <c r="E1" s="326"/>
      <c r="F1" s="326"/>
      <c r="G1" s="326"/>
      <c r="H1" s="326"/>
    </row>
    <row r="2" spans="1:12" ht="136.15" customHeight="1" x14ac:dyDescent="0.25">
      <c r="A2" s="327" t="s">
        <v>240</v>
      </c>
      <c r="B2" s="327"/>
      <c r="C2" s="327"/>
      <c r="D2" s="327"/>
      <c r="E2" s="327"/>
      <c r="F2" s="327"/>
      <c r="G2" s="327"/>
      <c r="H2" s="327"/>
      <c r="I2" s="327"/>
      <c r="J2" s="327"/>
    </row>
    <row r="3" spans="1:12" ht="21" customHeight="1" thickBot="1" x14ac:dyDescent="0.25">
      <c r="A3" s="52"/>
      <c r="B3" s="53"/>
      <c r="C3" s="53"/>
      <c r="D3" s="54"/>
      <c r="E3" s="54"/>
      <c r="F3" s="55"/>
      <c r="G3" s="55"/>
      <c r="H3" s="55"/>
      <c r="I3" s="55"/>
      <c r="J3" s="56"/>
    </row>
    <row r="4" spans="1:12" ht="26.45" customHeight="1" thickBot="1" x14ac:dyDescent="0.25">
      <c r="A4" s="144"/>
      <c r="B4" s="35"/>
      <c r="C4" s="328" t="s">
        <v>241</v>
      </c>
      <c r="D4" s="329"/>
      <c r="E4" s="145"/>
      <c r="F4" s="328" t="s">
        <v>242</v>
      </c>
      <c r="G4" s="329"/>
      <c r="I4" s="291" t="s">
        <v>165</v>
      </c>
      <c r="J4" s="57"/>
    </row>
    <row r="5" spans="1:12" ht="21" customHeight="1" x14ac:dyDescent="0.2">
      <c r="A5" s="144"/>
      <c r="B5" s="35"/>
      <c r="C5" s="35"/>
      <c r="D5" s="146"/>
      <c r="E5" s="146"/>
      <c r="F5" s="35"/>
      <c r="G5" s="146"/>
      <c r="H5" s="35"/>
      <c r="I5" s="40"/>
      <c r="J5" s="57"/>
      <c r="L5" s="104"/>
    </row>
    <row r="6" spans="1:12" ht="12.6" customHeight="1" x14ac:dyDescent="0.2">
      <c r="A6" s="144"/>
      <c r="B6" s="35"/>
      <c r="C6" s="35"/>
      <c r="D6" s="146"/>
      <c r="E6" s="146"/>
      <c r="F6" s="35"/>
      <c r="G6" s="146"/>
      <c r="H6" s="35"/>
      <c r="I6" s="40"/>
      <c r="J6" s="57"/>
    </row>
    <row r="7" spans="1:12" ht="15" customHeight="1" x14ac:dyDescent="0.2">
      <c r="A7" s="58" t="s">
        <v>166</v>
      </c>
      <c r="C7" s="35"/>
      <c r="D7" s="110">
        <v>196251054</v>
      </c>
      <c r="E7" s="105"/>
      <c r="F7" s="106"/>
      <c r="G7" s="107">
        <v>202840599</v>
      </c>
      <c r="H7" s="35"/>
      <c r="I7" s="147">
        <f>D7-G7</f>
        <v>-6589545</v>
      </c>
      <c r="J7" s="57"/>
    </row>
    <row r="8" spans="1:12" ht="18" customHeight="1" x14ac:dyDescent="0.2">
      <c r="A8" s="58"/>
      <c r="C8" s="35"/>
      <c r="D8" s="146"/>
      <c r="E8" s="105"/>
      <c r="F8" s="106"/>
      <c r="G8" s="146"/>
      <c r="H8" s="35"/>
      <c r="I8" s="108"/>
      <c r="J8" s="57"/>
    </row>
    <row r="9" spans="1:12" ht="18" customHeight="1" x14ac:dyDescent="0.2">
      <c r="A9" s="58"/>
      <c r="C9" s="35"/>
      <c r="D9" s="146"/>
      <c r="E9" s="105"/>
      <c r="F9" s="106"/>
      <c r="G9" s="146"/>
      <c r="H9" s="35"/>
      <c r="I9" s="108"/>
      <c r="J9" s="57"/>
    </row>
    <row r="10" spans="1:12" ht="15" customHeight="1" x14ac:dyDescent="0.2">
      <c r="A10" s="58" t="s">
        <v>167</v>
      </c>
      <c r="C10" s="35"/>
      <c r="D10" s="110">
        <v>471918</v>
      </c>
      <c r="E10" s="107"/>
      <c r="F10" s="106"/>
      <c r="G10" s="107">
        <v>62921</v>
      </c>
      <c r="H10" s="35"/>
      <c r="I10" s="147">
        <f>D10-G10</f>
        <v>408997</v>
      </c>
      <c r="J10" s="57"/>
    </row>
    <row r="11" spans="1:12" ht="18" customHeight="1" x14ac:dyDescent="0.2">
      <c r="A11" s="58"/>
      <c r="C11" s="35"/>
      <c r="D11" s="146"/>
      <c r="E11" s="105"/>
      <c r="F11" s="106"/>
      <c r="G11" s="146"/>
      <c r="H11" s="35"/>
      <c r="I11" s="40"/>
      <c r="J11" s="57"/>
    </row>
    <row r="12" spans="1:12" ht="18" customHeight="1" x14ac:dyDescent="0.2">
      <c r="A12" s="58"/>
      <c r="C12" s="35"/>
      <c r="D12" s="146"/>
      <c r="E12" s="105"/>
      <c r="F12" s="106"/>
      <c r="G12" s="146"/>
      <c r="H12" s="35"/>
      <c r="I12" s="148"/>
      <c r="J12" s="57"/>
    </row>
    <row r="13" spans="1:12" ht="15" customHeight="1" x14ac:dyDescent="0.2">
      <c r="A13" s="58" t="s">
        <v>168</v>
      </c>
      <c r="C13" s="35"/>
      <c r="D13" s="143">
        <v>2.831</v>
      </c>
      <c r="E13" s="109"/>
      <c r="F13" s="105"/>
      <c r="G13" s="143">
        <v>0.36499999999999999</v>
      </c>
      <c r="H13" s="43"/>
      <c r="I13" s="149">
        <f>D13-G13</f>
        <v>2.4660000000000002</v>
      </c>
      <c r="J13" s="59"/>
    </row>
    <row r="14" spans="1:12" ht="18" customHeight="1" x14ac:dyDescent="0.2">
      <c r="A14" s="58"/>
      <c r="C14" s="35"/>
      <c r="D14" s="146"/>
      <c r="E14" s="105"/>
      <c r="F14" s="106"/>
      <c r="G14" s="146"/>
      <c r="H14" s="35"/>
      <c r="I14" s="40"/>
      <c r="J14" s="57"/>
    </row>
    <row r="15" spans="1:12" ht="18" customHeight="1" x14ac:dyDescent="0.2">
      <c r="A15" s="58"/>
      <c r="C15" s="35"/>
      <c r="D15" s="146"/>
      <c r="E15" s="105"/>
      <c r="F15" s="106"/>
      <c r="G15" s="146"/>
      <c r="H15" s="35"/>
      <c r="I15" s="40"/>
      <c r="J15" s="57"/>
    </row>
    <row r="16" spans="1:12" ht="15" customHeight="1" x14ac:dyDescent="0.2">
      <c r="A16" s="58" t="s">
        <v>169</v>
      </c>
      <c r="C16" s="35"/>
      <c r="D16" s="110">
        <v>275</v>
      </c>
      <c r="E16" s="105"/>
      <c r="F16" s="106"/>
      <c r="G16" s="110">
        <v>310</v>
      </c>
      <c r="H16" s="35"/>
      <c r="I16" s="150">
        <f>D16-G16</f>
        <v>-35</v>
      </c>
      <c r="J16" s="57"/>
    </row>
    <row r="17" spans="1:10" ht="18" customHeight="1" x14ac:dyDescent="0.2">
      <c r="A17" s="58"/>
      <c r="C17" s="35"/>
      <c r="D17" s="110"/>
      <c r="E17" s="105"/>
      <c r="F17" s="106"/>
      <c r="G17" s="110"/>
      <c r="H17" s="35"/>
      <c r="I17" s="148"/>
      <c r="J17" s="57"/>
    </row>
    <row r="18" spans="1:10" ht="18" customHeight="1" x14ac:dyDescent="0.2">
      <c r="A18" s="58"/>
      <c r="C18" s="35"/>
      <c r="D18" s="146"/>
      <c r="E18" s="105"/>
      <c r="F18" s="106"/>
      <c r="G18" s="146"/>
      <c r="H18" s="35"/>
      <c r="I18" s="40"/>
      <c r="J18" s="57"/>
    </row>
    <row r="19" spans="1:10" ht="15" customHeight="1" x14ac:dyDescent="0.2">
      <c r="A19" s="58" t="s">
        <v>170</v>
      </c>
      <c r="C19" s="35"/>
      <c r="D19" s="146"/>
      <c r="E19" s="105"/>
      <c r="F19" s="106"/>
      <c r="G19" s="146"/>
      <c r="H19" s="35"/>
      <c r="I19" s="40"/>
      <c r="J19" s="57"/>
    </row>
    <row r="20" spans="1:10" ht="15" customHeight="1" x14ac:dyDescent="0.2">
      <c r="A20" s="58" t="s">
        <v>171</v>
      </c>
      <c r="C20" s="35"/>
      <c r="D20" s="110">
        <v>46105607</v>
      </c>
      <c r="E20" s="105"/>
      <c r="F20" s="106"/>
      <c r="G20" s="110">
        <v>47976085</v>
      </c>
      <c r="H20" s="35"/>
      <c r="I20" s="150">
        <f>D20-G20</f>
        <v>-1870478</v>
      </c>
      <c r="J20" s="57"/>
    </row>
    <row r="21" spans="1:10" ht="15" customHeight="1" x14ac:dyDescent="0.2">
      <c r="A21" s="58" t="s">
        <v>172</v>
      </c>
      <c r="C21" s="41"/>
      <c r="D21" s="110">
        <v>926</v>
      </c>
      <c r="E21" s="105"/>
      <c r="F21" s="106"/>
      <c r="G21" s="110">
        <v>940</v>
      </c>
      <c r="H21" s="35"/>
      <c r="I21" s="150">
        <f>D21-G21</f>
        <v>-14</v>
      </c>
      <c r="J21" s="57"/>
    </row>
    <row r="22" spans="1:10" ht="18" customHeight="1" x14ac:dyDescent="0.2">
      <c r="A22" s="58"/>
      <c r="C22" s="41"/>
      <c r="D22" s="110"/>
      <c r="E22" s="105"/>
      <c r="F22" s="106"/>
      <c r="G22" s="110"/>
      <c r="H22" s="35"/>
      <c r="I22" s="148"/>
      <c r="J22" s="57"/>
    </row>
    <row r="23" spans="1:10" ht="18" customHeight="1" x14ac:dyDescent="0.2">
      <c r="A23" s="58"/>
      <c r="C23" s="35"/>
      <c r="D23" s="146"/>
      <c r="E23" s="105"/>
      <c r="F23" s="106"/>
      <c r="G23" s="146"/>
      <c r="H23" s="35"/>
      <c r="I23" s="40"/>
      <c r="J23" s="57"/>
    </row>
    <row r="24" spans="1:10" ht="15" customHeight="1" x14ac:dyDescent="0.2">
      <c r="A24" s="58" t="s">
        <v>173</v>
      </c>
      <c r="C24" s="35"/>
      <c r="D24" s="146"/>
      <c r="E24" s="105"/>
      <c r="F24" s="106"/>
      <c r="G24" s="146"/>
      <c r="H24" s="35"/>
      <c r="I24" s="40"/>
      <c r="J24" s="57"/>
    </row>
    <row r="25" spans="1:10" ht="15" customHeight="1" x14ac:dyDescent="0.2">
      <c r="A25" s="58" t="s">
        <v>171</v>
      </c>
      <c r="C25" s="35"/>
      <c r="D25" s="110">
        <v>3307000</v>
      </c>
      <c r="E25" s="105"/>
      <c r="F25" s="106"/>
      <c r="G25" s="110">
        <v>2199500</v>
      </c>
      <c r="H25" s="35"/>
      <c r="I25" s="150">
        <f>D25-G25</f>
        <v>1107500</v>
      </c>
      <c r="J25" s="57"/>
    </row>
    <row r="26" spans="1:10" ht="15" customHeight="1" x14ac:dyDescent="0.2">
      <c r="A26" s="58" t="s">
        <v>172</v>
      </c>
      <c r="C26" s="41"/>
      <c r="D26" s="110">
        <v>99</v>
      </c>
      <c r="E26" s="105"/>
      <c r="F26" s="106"/>
      <c r="G26" s="110">
        <v>68</v>
      </c>
      <c r="H26" s="35"/>
      <c r="I26" s="150">
        <f>D26-G26</f>
        <v>31</v>
      </c>
      <c r="J26" s="57"/>
    </row>
    <row r="27" spans="1:10" ht="18" customHeight="1" x14ac:dyDescent="0.2">
      <c r="A27" s="58"/>
      <c r="C27" s="41"/>
      <c r="D27" s="110"/>
      <c r="E27" s="105"/>
      <c r="F27" s="106"/>
      <c r="G27" s="110"/>
      <c r="H27" s="35"/>
      <c r="I27" s="148"/>
      <c r="J27" s="57"/>
    </row>
    <row r="28" spans="1:10" ht="18" customHeight="1" x14ac:dyDescent="0.2">
      <c r="A28" s="58"/>
      <c r="C28" s="35"/>
      <c r="D28" s="146"/>
      <c r="E28" s="105"/>
      <c r="F28" s="106"/>
      <c r="G28" s="146"/>
      <c r="H28" s="35"/>
      <c r="I28" s="40"/>
      <c r="J28" s="57"/>
    </row>
    <row r="29" spans="1:10" ht="15" customHeight="1" x14ac:dyDescent="0.2">
      <c r="A29" s="58" t="s">
        <v>174</v>
      </c>
      <c r="C29" s="35"/>
      <c r="D29" s="110">
        <f>SUM((D20+D25)/22)</f>
        <v>2246027.5909090908</v>
      </c>
      <c r="E29" s="110"/>
      <c r="F29" s="110"/>
      <c r="G29" s="110">
        <v>2280708</v>
      </c>
      <c r="H29" s="35"/>
      <c r="I29" s="150">
        <f>D29-G29</f>
        <v>-34680.409090909176</v>
      </c>
      <c r="J29" s="57"/>
    </row>
    <row r="30" spans="1:10" ht="18" customHeight="1" x14ac:dyDescent="0.2">
      <c r="A30" s="58"/>
      <c r="C30" s="35"/>
      <c r="D30" s="110"/>
      <c r="E30" s="105"/>
      <c r="F30" s="106"/>
      <c r="G30" s="110"/>
      <c r="H30" s="35"/>
      <c r="I30" s="148"/>
      <c r="J30" s="57"/>
    </row>
    <row r="31" spans="1:10" ht="18" customHeight="1" x14ac:dyDescent="0.2">
      <c r="A31" s="58"/>
      <c r="C31" s="35"/>
      <c r="D31" s="146"/>
      <c r="E31" s="105"/>
      <c r="F31" s="106"/>
      <c r="G31" s="146"/>
      <c r="H31" s="35"/>
      <c r="I31" s="40"/>
      <c r="J31" s="57"/>
    </row>
    <row r="32" spans="1:10" ht="15" customHeight="1" x14ac:dyDescent="0.2">
      <c r="A32" s="58" t="s">
        <v>175</v>
      </c>
      <c r="C32" s="35"/>
      <c r="D32" s="146"/>
      <c r="E32" s="105"/>
      <c r="F32" s="106"/>
      <c r="G32" s="146"/>
      <c r="H32" s="35"/>
      <c r="I32" s="40"/>
      <c r="J32" s="57"/>
    </row>
    <row r="33" spans="1:10" ht="15" customHeight="1" x14ac:dyDescent="0.2">
      <c r="A33" s="58" t="s">
        <v>176</v>
      </c>
      <c r="C33" s="35"/>
      <c r="D33" s="107">
        <v>199000</v>
      </c>
      <c r="E33" s="105"/>
      <c r="F33" s="106"/>
      <c r="G33" s="107">
        <v>1565000</v>
      </c>
      <c r="H33" s="35"/>
      <c r="I33" s="147">
        <f>D33-G33</f>
        <v>-1366000</v>
      </c>
      <c r="J33" s="57"/>
    </row>
    <row r="34" spans="1:10" ht="21" customHeight="1" x14ac:dyDescent="0.25">
      <c r="A34" s="60"/>
      <c r="B34" s="151"/>
      <c r="C34" s="151"/>
      <c r="D34" s="111"/>
      <c r="E34" s="111"/>
      <c r="F34" s="112"/>
      <c r="G34" s="111"/>
      <c r="H34" s="151"/>
      <c r="I34" s="152"/>
      <c r="J34" s="57"/>
    </row>
    <row r="35" spans="1:10" ht="21" customHeight="1" x14ac:dyDescent="0.25">
      <c r="A35" s="61"/>
      <c r="B35" s="62"/>
      <c r="C35" s="62"/>
      <c r="D35" s="113"/>
      <c r="E35" s="113"/>
      <c r="F35" s="114"/>
      <c r="G35" s="115"/>
      <c r="H35" s="62"/>
      <c r="I35" s="63"/>
      <c r="J35" s="64"/>
    </row>
  </sheetData>
  <mergeCells count="4">
    <mergeCell ref="A1:H1"/>
    <mergeCell ref="A2:J2"/>
    <mergeCell ref="C4:D4"/>
    <mergeCell ref="F4:G4"/>
  </mergeCells>
  <printOptions horizontalCentered="1"/>
  <pageMargins left="0.7" right="0.7" top="0.47916666666666702" bottom="0.75" header="0.3" footer="0.3"/>
  <pageSetup scale="96" firstPageNumber="2" orientation="portrait" useFirstPageNumber="1" r:id="rId1"/>
  <headerFooter alignWithMargins="0">
    <oddFooter>&amp;C1</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C4FEF-442F-4E95-A7E3-2CE59EB6BFC1}">
  <sheetPr codeName="Sheet31">
    <tabColor rgb="FF00B050"/>
    <pageSetUpPr fitToPage="1"/>
  </sheetPr>
  <dimension ref="A1:R37"/>
  <sheetViews>
    <sheetView topLeftCell="A2" zoomScaleNormal="100" zoomScalePageLayoutView="80" workbookViewId="0">
      <selection activeCell="J41" sqref="J41"/>
    </sheetView>
  </sheetViews>
  <sheetFormatPr defaultColWidth="9.140625" defaultRowHeight="12.75" x14ac:dyDescent="0.2"/>
  <cols>
    <col min="1" max="1" width="26.7109375" style="33" customWidth="1"/>
    <col min="2" max="2" width="13.140625" style="33" customWidth="1"/>
    <col min="3" max="3" width="2.7109375" style="33" customWidth="1"/>
    <col min="4" max="4" width="16.42578125" style="51" customWidth="1"/>
    <col min="5" max="5" width="2.7109375" style="33" customWidth="1"/>
    <col min="6" max="6" width="13.28515625" style="33" customWidth="1"/>
    <col min="7" max="7" width="2.7109375" style="33" customWidth="1"/>
    <col min="8" max="8" width="18.85546875" style="33" customWidth="1"/>
    <col min="9" max="9" width="9.140625" style="33"/>
    <col min="10" max="10" width="15.28515625" style="33" customWidth="1"/>
    <col min="11" max="16" width="9.140625" style="33"/>
    <col min="17" max="17" width="16.5703125" style="33" bestFit="1" customWidth="1"/>
    <col min="18" max="18" width="17.7109375" style="33" bestFit="1" customWidth="1"/>
    <col min="19" max="16384" width="9.140625" style="33"/>
  </cols>
  <sheetData>
    <row r="1" spans="1:17" ht="21.6" customHeight="1" x14ac:dyDescent="0.2">
      <c r="A1" s="326" t="s">
        <v>177</v>
      </c>
      <c r="B1" s="326"/>
      <c r="C1" s="326"/>
      <c r="D1" s="326"/>
      <c r="E1" s="326"/>
      <c r="F1" s="326"/>
      <c r="G1" s="326"/>
      <c r="H1" s="326"/>
    </row>
    <row r="2" spans="1:17" ht="136.15" customHeight="1" thickBot="1" x14ac:dyDescent="0.3">
      <c r="A2" s="330" t="s">
        <v>243</v>
      </c>
      <c r="B2" s="331"/>
      <c r="C2" s="331"/>
      <c r="D2" s="331"/>
      <c r="E2" s="331"/>
      <c r="F2" s="331"/>
      <c r="G2" s="331"/>
      <c r="H2" s="331"/>
    </row>
    <row r="3" spans="1:17" ht="56.45" customHeight="1" x14ac:dyDescent="0.2">
      <c r="A3" s="284" t="s">
        <v>178</v>
      </c>
      <c r="B3" s="285"/>
      <c r="C3" s="285"/>
      <c r="D3" s="286" t="s">
        <v>65</v>
      </c>
      <c r="E3" s="285"/>
      <c r="F3" s="287" t="s">
        <v>179</v>
      </c>
      <c r="G3" s="285"/>
      <c r="H3" s="287" t="s">
        <v>180</v>
      </c>
      <c r="J3" s="288" t="s">
        <v>181</v>
      </c>
    </row>
    <row r="4" spans="1:17" ht="12.75" customHeight="1" x14ac:dyDescent="0.2">
      <c r="A4" s="34"/>
      <c r="B4" s="35"/>
      <c r="C4" s="35"/>
      <c r="D4" s="36"/>
      <c r="E4" s="35"/>
      <c r="F4" s="37"/>
      <c r="G4" s="35"/>
      <c r="H4" s="38"/>
      <c r="J4" s="122"/>
      <c r="K4" s="332" t="s">
        <v>234</v>
      </c>
      <c r="L4" s="330" t="s">
        <v>235</v>
      </c>
    </row>
    <row r="5" spans="1:17" ht="15" customHeight="1" x14ac:dyDescent="0.2">
      <c r="A5" s="35" t="s">
        <v>182</v>
      </c>
      <c r="B5" s="35"/>
      <c r="C5" s="35"/>
      <c r="D5" s="39"/>
      <c r="E5" s="35"/>
      <c r="F5" s="35"/>
      <c r="G5" s="35"/>
      <c r="H5" s="40"/>
      <c r="I5" s="124"/>
      <c r="J5" s="122"/>
      <c r="K5" s="332"/>
      <c r="L5" s="330"/>
    </row>
    <row r="6" spans="1:17" ht="15" customHeight="1" x14ac:dyDescent="0.2">
      <c r="A6" s="41" t="s">
        <v>183</v>
      </c>
      <c r="B6" s="35"/>
      <c r="C6" s="116"/>
      <c r="D6" s="227">
        <v>29418546</v>
      </c>
      <c r="E6" s="35"/>
      <c r="F6" s="225">
        <f>D6/D26*100</f>
        <v>15.384345382968725</v>
      </c>
      <c r="G6" s="35"/>
      <c r="H6" s="117">
        <f>L6-K6</f>
        <v>-2.3100000000000005</v>
      </c>
      <c r="I6" s="225"/>
      <c r="J6" s="123">
        <v>17.691655979704073</v>
      </c>
      <c r="K6" s="124">
        <f>ROUND(J6,2)</f>
        <v>17.690000000000001</v>
      </c>
      <c r="L6" s="129">
        <f>ROUND(F6,2)</f>
        <v>15.38</v>
      </c>
      <c r="M6" s="125"/>
    </row>
    <row r="7" spans="1:17" ht="15" customHeight="1" x14ac:dyDescent="0.2">
      <c r="A7" s="41" t="s">
        <v>184</v>
      </c>
      <c r="B7" s="35"/>
      <c r="C7" s="35"/>
      <c r="D7" s="227">
        <v>0</v>
      </c>
      <c r="E7" s="35"/>
      <c r="F7" s="225">
        <f>D7/D26*100</f>
        <v>0</v>
      </c>
      <c r="G7" s="35"/>
      <c r="H7" s="117">
        <f t="shared" ref="H7:H9" si="0">L7-K7</f>
        <v>0</v>
      </c>
      <c r="J7" s="123">
        <v>0</v>
      </c>
      <c r="K7" s="124">
        <f t="shared" ref="K7:K25" si="1">ROUND(J7,2)</f>
        <v>0</v>
      </c>
      <c r="L7" s="129">
        <f t="shared" ref="L7:L25" si="2">ROUND(F7,2)</f>
        <v>0</v>
      </c>
      <c r="M7" s="125"/>
    </row>
    <row r="8" spans="1:17" ht="15" customHeight="1" x14ac:dyDescent="0.2">
      <c r="A8" s="41" t="s">
        <v>185</v>
      </c>
      <c r="B8" s="118"/>
      <c r="C8" s="35"/>
      <c r="D8" s="227">
        <v>93254979</v>
      </c>
      <c r="E8" s="35"/>
      <c r="F8" s="225">
        <f>D8/D26*100</f>
        <v>48.767427377868891</v>
      </c>
      <c r="G8" s="35"/>
      <c r="H8" s="117">
        <f t="shared" si="0"/>
        <v>1.6500000000000057</v>
      </c>
      <c r="J8" s="123">
        <v>47.12178838133277</v>
      </c>
      <c r="K8" s="124">
        <f t="shared" si="1"/>
        <v>47.12</v>
      </c>
      <c r="L8" s="129">
        <f t="shared" si="2"/>
        <v>48.77</v>
      </c>
      <c r="M8" s="125"/>
    </row>
    <row r="9" spans="1:17" ht="15" customHeight="1" thickBot="1" x14ac:dyDescent="0.25">
      <c r="A9" s="41" t="s">
        <v>186</v>
      </c>
      <c r="B9" s="35"/>
      <c r="C9" s="35"/>
      <c r="D9" s="278">
        <v>0</v>
      </c>
      <c r="E9" s="35"/>
      <c r="F9" s="226">
        <f>D9/D26*100</f>
        <v>0</v>
      </c>
      <c r="G9" s="35"/>
      <c r="H9" s="119">
        <f t="shared" si="0"/>
        <v>0</v>
      </c>
      <c r="J9" s="123">
        <v>0</v>
      </c>
      <c r="K9" s="124">
        <f t="shared" si="1"/>
        <v>0</v>
      </c>
      <c r="L9" s="129">
        <f t="shared" si="2"/>
        <v>0</v>
      </c>
      <c r="M9" s="125"/>
    </row>
    <row r="10" spans="1:17" ht="15" customHeight="1" thickTop="1" x14ac:dyDescent="0.2">
      <c r="A10" s="43" t="s">
        <v>187</v>
      </c>
      <c r="B10" s="35"/>
      <c r="C10" s="35"/>
      <c r="D10" s="279">
        <f>SUM(D6:D9)</f>
        <v>122673525</v>
      </c>
      <c r="E10" s="35"/>
      <c r="F10" s="153">
        <f>SUM(F6:F9)</f>
        <v>64.151772760837616</v>
      </c>
      <c r="G10" s="42"/>
      <c r="H10" s="120">
        <f>SUM(H6:H9)</f>
        <v>-0.65999999999999481</v>
      </c>
      <c r="J10" s="123">
        <v>64.813444361036844</v>
      </c>
      <c r="K10" s="124">
        <f t="shared" si="1"/>
        <v>64.81</v>
      </c>
      <c r="L10" s="129">
        <f t="shared" si="2"/>
        <v>64.150000000000006</v>
      </c>
      <c r="M10" s="125"/>
      <c r="P10" s="130"/>
    </row>
    <row r="11" spans="1:17" ht="15" customHeight="1" x14ac:dyDescent="0.2">
      <c r="A11" s="35"/>
      <c r="B11" s="35"/>
      <c r="C11" s="35"/>
      <c r="D11" s="227"/>
      <c r="E11" s="35"/>
      <c r="F11" s="225"/>
      <c r="G11" s="35"/>
      <c r="H11" s="44"/>
      <c r="I11" s="124"/>
      <c r="J11" s="123"/>
      <c r="K11" s="124"/>
      <c r="L11" s="129"/>
      <c r="M11" s="125"/>
    </row>
    <row r="12" spans="1:17" ht="15" customHeight="1" x14ac:dyDescent="0.2">
      <c r="A12" s="35" t="s">
        <v>188</v>
      </c>
      <c r="B12" s="35"/>
      <c r="C12" s="35"/>
      <c r="D12" s="227">
        <v>16296217</v>
      </c>
      <c r="E12" s="35"/>
      <c r="F12" s="255">
        <f>D12/D26*100</f>
        <v>8.5220605655971724</v>
      </c>
      <c r="G12" s="35"/>
      <c r="H12" s="117">
        <f>L12-K12</f>
        <v>0.29999999999999893</v>
      </c>
      <c r="I12" s="225"/>
      <c r="J12" s="123">
        <v>8.2163956933747713</v>
      </c>
      <c r="K12" s="124">
        <f>ROUND(J12,2)</f>
        <v>8.2200000000000006</v>
      </c>
      <c r="L12" s="129">
        <f t="shared" si="2"/>
        <v>8.52</v>
      </c>
      <c r="M12" s="125"/>
    </row>
    <row r="13" spans="1:17" ht="15" customHeight="1" x14ac:dyDescent="0.2">
      <c r="A13" s="35" t="s">
        <v>189</v>
      </c>
      <c r="B13" s="35"/>
      <c r="C13" s="35"/>
      <c r="D13" s="227">
        <v>12200000</v>
      </c>
      <c r="E13" s="35"/>
      <c r="F13" s="225">
        <f>D13/D26*100</f>
        <v>6.3799554768008733</v>
      </c>
      <c r="G13" s="35"/>
      <c r="H13" s="117">
        <f t="shared" ref="H13:H25" si="3">L13-K13</f>
        <v>0.26999999999999957</v>
      </c>
      <c r="J13" s="123">
        <v>6.1096857671403741</v>
      </c>
      <c r="K13" s="124">
        <f t="shared" si="1"/>
        <v>6.11</v>
      </c>
      <c r="L13" s="129">
        <f t="shared" si="2"/>
        <v>6.38</v>
      </c>
      <c r="M13" s="125"/>
      <c r="Q13" s="189"/>
    </row>
    <row r="14" spans="1:17" ht="15" customHeight="1" x14ac:dyDescent="0.2">
      <c r="A14" s="35" t="s">
        <v>6</v>
      </c>
      <c r="B14" s="35"/>
      <c r="C14" s="35"/>
      <c r="D14" s="227">
        <v>200000</v>
      </c>
      <c r="E14" s="35"/>
      <c r="F14" s="225">
        <f>D14/D26*100</f>
        <v>0.10458943404591597</v>
      </c>
      <c r="G14" s="35"/>
      <c r="H14" s="117">
        <f t="shared" si="3"/>
        <v>0</v>
      </c>
      <c r="J14" s="123">
        <v>9.9749971708414265E-2</v>
      </c>
      <c r="K14" s="124">
        <f>ROUND(J14,2)</f>
        <v>0.1</v>
      </c>
      <c r="L14" s="129">
        <f t="shared" si="2"/>
        <v>0.1</v>
      </c>
      <c r="M14" s="125"/>
    </row>
    <row r="15" spans="1:17" ht="15" customHeight="1" x14ac:dyDescent="0.2">
      <c r="A15" s="35" t="s">
        <v>190</v>
      </c>
      <c r="B15" s="35"/>
      <c r="C15" s="35"/>
      <c r="D15" s="227">
        <v>0</v>
      </c>
      <c r="E15" s="35"/>
      <c r="F15" s="225">
        <f>D15/D26*100</f>
        <v>0</v>
      </c>
      <c r="G15" s="35"/>
      <c r="H15" s="117">
        <f t="shared" si="3"/>
        <v>0</v>
      </c>
      <c r="J15" s="123">
        <v>0</v>
      </c>
      <c r="K15" s="124">
        <f t="shared" si="1"/>
        <v>0</v>
      </c>
      <c r="L15" s="129">
        <f t="shared" si="2"/>
        <v>0</v>
      </c>
      <c r="M15" s="125"/>
    </row>
    <row r="16" spans="1:17" ht="15" customHeight="1" x14ac:dyDescent="0.2">
      <c r="A16" s="35" t="s">
        <v>191</v>
      </c>
      <c r="B16" s="35"/>
      <c r="C16" s="35"/>
      <c r="D16" s="227">
        <v>25242636</v>
      </c>
      <c r="E16" s="35"/>
      <c r="F16" s="225">
        <f>D16/D26*100</f>
        <v>13.20056506533532</v>
      </c>
      <c r="G16" s="35"/>
      <c r="H16" s="117">
        <f t="shared" si="3"/>
        <v>-0.26000000000000156</v>
      </c>
      <c r="J16" s="123">
        <v>13.462933982825348</v>
      </c>
      <c r="K16" s="124">
        <f t="shared" si="1"/>
        <v>13.46</v>
      </c>
      <c r="L16" s="129">
        <f t="shared" si="2"/>
        <v>13.2</v>
      </c>
      <c r="M16" s="125"/>
    </row>
    <row r="17" spans="1:13" ht="15" customHeight="1" x14ac:dyDescent="0.2">
      <c r="A17" s="35" t="s">
        <v>192</v>
      </c>
      <c r="B17" s="35"/>
      <c r="C17" s="35"/>
      <c r="D17" s="227">
        <v>5237000</v>
      </c>
      <c r="E17" s="35"/>
      <c r="F17" s="225">
        <f>D17/D26*100</f>
        <v>2.7386743304923096</v>
      </c>
      <c r="G17" s="35"/>
      <c r="H17" s="117">
        <f t="shared" si="3"/>
        <v>0.12000000000000011</v>
      </c>
      <c r="J17" s="123">
        <v>2.620431756780043</v>
      </c>
      <c r="K17" s="124">
        <f t="shared" si="1"/>
        <v>2.62</v>
      </c>
      <c r="L17" s="129">
        <f t="shared" si="2"/>
        <v>2.74</v>
      </c>
      <c r="M17" s="125"/>
    </row>
    <row r="18" spans="1:13" ht="15" customHeight="1" x14ac:dyDescent="0.2">
      <c r="A18" s="35" t="s">
        <v>193</v>
      </c>
      <c r="B18" s="35"/>
      <c r="C18" s="35"/>
      <c r="D18" s="227">
        <v>0</v>
      </c>
      <c r="E18" s="35"/>
      <c r="F18" s="225">
        <f>D18/D26*100</f>
        <v>0</v>
      </c>
      <c r="G18" s="35"/>
      <c r="H18" s="117">
        <f t="shared" si="3"/>
        <v>0</v>
      </c>
      <c r="J18" s="123">
        <v>0</v>
      </c>
      <c r="K18" s="124">
        <f t="shared" si="1"/>
        <v>0</v>
      </c>
      <c r="L18" s="129">
        <f t="shared" si="2"/>
        <v>0</v>
      </c>
      <c r="M18" s="125"/>
    </row>
    <row r="19" spans="1:13" ht="15" customHeight="1" x14ac:dyDescent="0.2">
      <c r="A19" s="35" t="s">
        <v>7</v>
      </c>
      <c r="B19" s="35"/>
      <c r="C19" s="35"/>
      <c r="D19" s="227">
        <v>8539927</v>
      </c>
      <c r="E19" s="35"/>
      <c r="F19" s="225">
        <f>D19/D26*100</f>
        <v>4.465930658617185</v>
      </c>
      <c r="G19" s="35"/>
      <c r="H19" s="117">
        <f t="shared" si="3"/>
        <v>0.21999999999999975</v>
      </c>
      <c r="J19" s="123">
        <v>4.250875966845304</v>
      </c>
      <c r="K19" s="124">
        <f>ROUND(J19,2)</f>
        <v>4.25</v>
      </c>
      <c r="L19" s="129">
        <f t="shared" si="2"/>
        <v>4.47</v>
      </c>
      <c r="M19" s="125"/>
    </row>
    <row r="20" spans="1:13" ht="15" customHeight="1" x14ac:dyDescent="0.2">
      <c r="A20" s="35" t="s">
        <v>194</v>
      </c>
      <c r="B20" s="35"/>
      <c r="C20" s="35"/>
      <c r="D20" s="227">
        <v>3085</v>
      </c>
      <c r="E20" s="35"/>
      <c r="F20" s="225">
        <f>D20/D26*100</f>
        <v>1.6132920201582536E-3</v>
      </c>
      <c r="G20" s="35"/>
      <c r="H20" s="117">
        <f t="shared" si="3"/>
        <v>0</v>
      </c>
      <c r="J20" s="123">
        <v>1.5750520532758613E-3</v>
      </c>
      <c r="K20" s="124">
        <f t="shared" si="1"/>
        <v>0</v>
      </c>
      <c r="L20" s="129">
        <f t="shared" si="2"/>
        <v>0</v>
      </c>
      <c r="M20" s="125"/>
    </row>
    <row r="21" spans="1:13" ht="15" customHeight="1" x14ac:dyDescent="0.2">
      <c r="A21" s="35" t="s">
        <v>8</v>
      </c>
      <c r="B21" s="35"/>
      <c r="C21" s="35"/>
      <c r="D21" s="227">
        <v>454676</v>
      </c>
      <c r="E21" s="35"/>
      <c r="F21" s="225">
        <f>D21/D26*100</f>
        <v>0.23777152757130443</v>
      </c>
      <c r="G21" s="35"/>
      <c r="H21" s="117">
        <f t="shared" si="3"/>
        <v>0</v>
      </c>
      <c r="I21" s="137"/>
      <c r="J21" s="123">
        <v>0.23695905029248934</v>
      </c>
      <c r="K21" s="124">
        <f t="shared" si="1"/>
        <v>0.24</v>
      </c>
      <c r="L21" s="129">
        <f t="shared" si="2"/>
        <v>0.24</v>
      </c>
      <c r="M21" s="125"/>
    </row>
    <row r="22" spans="1:13" ht="15" customHeight="1" x14ac:dyDescent="0.2">
      <c r="A22" s="35" t="s">
        <v>195</v>
      </c>
      <c r="B22" s="35"/>
      <c r="C22" s="35"/>
      <c r="D22" s="227">
        <v>376839</v>
      </c>
      <c r="E22" s="35"/>
      <c r="F22" s="225">
        <f>D22/D26*100</f>
        <v>0.19706688868214461</v>
      </c>
      <c r="G22" s="35"/>
      <c r="H22" s="117">
        <f t="shared" si="3"/>
        <v>1.0000000000000009E-2</v>
      </c>
      <c r="J22" s="123">
        <v>0.18794839794313561</v>
      </c>
      <c r="K22" s="124">
        <f t="shared" si="1"/>
        <v>0.19</v>
      </c>
      <c r="L22" s="129">
        <f t="shared" si="2"/>
        <v>0.2</v>
      </c>
      <c r="M22" s="125"/>
    </row>
    <row r="23" spans="1:13" ht="15" customHeight="1" x14ac:dyDescent="0.2">
      <c r="A23" s="35" t="s">
        <v>196</v>
      </c>
      <c r="B23" s="35"/>
      <c r="C23" s="35"/>
      <c r="D23" s="227">
        <v>0</v>
      </c>
      <c r="E23" s="121"/>
      <c r="F23" s="225">
        <f>D23/D26*100</f>
        <v>0</v>
      </c>
      <c r="G23" s="35"/>
      <c r="H23" s="117">
        <f t="shared" si="3"/>
        <v>0</v>
      </c>
      <c r="J23" s="123">
        <v>0</v>
      </c>
      <c r="K23" s="124">
        <f t="shared" si="1"/>
        <v>0</v>
      </c>
      <c r="L23" s="129">
        <f t="shared" si="2"/>
        <v>0</v>
      </c>
      <c r="M23" s="125"/>
    </row>
    <row r="24" spans="1:13" ht="15" customHeight="1" x14ac:dyDescent="0.2">
      <c r="A24" s="35" t="s">
        <v>197</v>
      </c>
      <c r="B24" s="35"/>
      <c r="C24" s="35"/>
      <c r="D24" s="227">
        <v>0</v>
      </c>
      <c r="E24" s="121"/>
      <c r="F24" s="225">
        <f>D24/D26*100</f>
        <v>0</v>
      </c>
      <c r="G24" s="35"/>
      <c r="H24" s="117">
        <f t="shared" si="3"/>
        <v>0</v>
      </c>
      <c r="J24" s="123">
        <v>0</v>
      </c>
      <c r="K24" s="124">
        <f>ROUND(J24,2)</f>
        <v>0</v>
      </c>
      <c r="L24" s="129">
        <f t="shared" si="2"/>
        <v>0</v>
      </c>
      <c r="M24" s="125"/>
    </row>
    <row r="25" spans="1:13" ht="15" customHeight="1" thickBot="1" x14ac:dyDescent="0.25">
      <c r="A25" s="35" t="s">
        <v>198</v>
      </c>
      <c r="B25" s="35"/>
      <c r="C25" s="35"/>
      <c r="D25" s="309">
        <v>0</v>
      </c>
      <c r="E25" s="45"/>
      <c r="F25" s="228">
        <f>D25/D26*100</f>
        <v>0</v>
      </c>
      <c r="G25" s="35"/>
      <c r="H25" s="117">
        <f t="shared" si="3"/>
        <v>0</v>
      </c>
      <c r="J25" s="123">
        <v>0</v>
      </c>
      <c r="K25" s="124">
        <f t="shared" si="1"/>
        <v>0</v>
      </c>
      <c r="L25" s="129">
        <f t="shared" si="2"/>
        <v>0</v>
      </c>
      <c r="M25" s="125"/>
    </row>
    <row r="26" spans="1:13" ht="15" customHeight="1" thickTop="1" thickBot="1" x14ac:dyDescent="0.25">
      <c r="A26" s="43" t="s">
        <v>199</v>
      </c>
      <c r="B26" s="35"/>
      <c r="C26" s="35"/>
      <c r="D26" s="229">
        <f>SUM(D10:D25)</f>
        <v>191223905</v>
      </c>
      <c r="E26" s="35"/>
      <c r="F26" s="264">
        <f>ROUND(SUM(F10:F25),1)</f>
        <v>100</v>
      </c>
      <c r="G26" s="35"/>
      <c r="H26" s="46"/>
      <c r="J26" s="126">
        <v>100</v>
      </c>
      <c r="K26" s="124"/>
      <c r="L26" s="129"/>
    </row>
    <row r="27" spans="1:13" ht="10.9" customHeight="1" x14ac:dyDescent="0.2">
      <c r="A27" s="33" t="s">
        <v>200</v>
      </c>
      <c r="B27" s="35"/>
      <c r="C27" s="35"/>
      <c r="D27" s="39"/>
      <c r="E27" s="35"/>
      <c r="F27" s="35"/>
      <c r="G27" s="35"/>
      <c r="H27" s="35"/>
    </row>
    <row r="28" spans="1:13" ht="24" customHeight="1" x14ac:dyDescent="0.2">
      <c r="A28" s="284" t="s">
        <v>201</v>
      </c>
      <c r="B28" s="289" t="s">
        <v>241</v>
      </c>
      <c r="C28" s="289"/>
      <c r="D28" s="289"/>
      <c r="E28" s="290"/>
      <c r="F28" s="289" t="s">
        <v>238</v>
      </c>
      <c r="G28" s="289"/>
      <c r="H28" s="289"/>
      <c r="I28" s="35"/>
    </row>
    <row r="29" spans="1:13" ht="28.9" customHeight="1" x14ac:dyDescent="0.2">
      <c r="A29" s="35"/>
      <c r="B29" s="47" t="s">
        <v>202</v>
      </c>
      <c r="C29" s="48"/>
      <c r="D29" s="36" t="s">
        <v>65</v>
      </c>
      <c r="E29" s="49"/>
      <c r="F29" s="47" t="s">
        <v>202</v>
      </c>
      <c r="G29" s="48"/>
      <c r="H29" s="36" t="s">
        <v>65</v>
      </c>
      <c r="I29" s="49"/>
    </row>
    <row r="30" spans="1:13" ht="15.6" customHeight="1" x14ac:dyDescent="0.2">
      <c r="A30" s="35" t="s">
        <v>203</v>
      </c>
      <c r="B30" s="280">
        <v>926</v>
      </c>
      <c r="C30" s="35"/>
      <c r="D30" s="280">
        <v>46105607</v>
      </c>
      <c r="E30" s="35"/>
      <c r="F30" s="280">
        <v>850</v>
      </c>
      <c r="G30" s="35"/>
      <c r="H30" s="280">
        <v>42288890</v>
      </c>
      <c r="I30" s="35"/>
    </row>
    <row r="31" spans="1:13" ht="15.6" customHeight="1" x14ac:dyDescent="0.2">
      <c r="A31" s="35" t="s">
        <v>197</v>
      </c>
      <c r="B31" s="35">
        <v>0</v>
      </c>
      <c r="C31" s="35"/>
      <c r="D31" s="310">
        <v>0</v>
      </c>
      <c r="E31" s="35"/>
      <c r="F31" s="35">
        <v>5</v>
      </c>
      <c r="G31" s="35"/>
      <c r="H31" s="310">
        <v>1239936</v>
      </c>
      <c r="I31" s="35"/>
    </row>
    <row r="32" spans="1:13" ht="15.6" customHeight="1" thickBot="1" x14ac:dyDescent="0.25">
      <c r="A32" s="35" t="s">
        <v>192</v>
      </c>
      <c r="B32" s="281">
        <v>99</v>
      </c>
      <c r="C32" s="35"/>
      <c r="D32" s="281">
        <v>3307000</v>
      </c>
      <c r="E32" s="35"/>
      <c r="F32" s="281">
        <v>48</v>
      </c>
      <c r="G32" s="35"/>
      <c r="H32" s="281">
        <v>1581000</v>
      </c>
      <c r="I32" s="35"/>
    </row>
    <row r="33" spans="1:18" ht="15.6" customHeight="1" thickTop="1" x14ac:dyDescent="0.2">
      <c r="A33" s="43" t="s">
        <v>204</v>
      </c>
      <c r="B33" s="12">
        <f>SUM(B30:B32)</f>
        <v>1025</v>
      </c>
      <c r="C33" s="35"/>
      <c r="D33" s="12">
        <f>SUM(D30:D32)</f>
        <v>49412607</v>
      </c>
      <c r="E33" s="35"/>
      <c r="F33" s="12">
        <f>SUM(F30:F32)</f>
        <v>903</v>
      </c>
      <c r="G33" s="35"/>
      <c r="H33" s="12">
        <f>SUM(H30:H32)</f>
        <v>45109826</v>
      </c>
      <c r="I33" s="35"/>
      <c r="R33" s="189"/>
    </row>
    <row r="34" spans="1:18" ht="15.6" customHeight="1" x14ac:dyDescent="0.2">
      <c r="A34" s="35"/>
      <c r="B34" s="35"/>
      <c r="C34" s="35"/>
      <c r="D34" s="39"/>
      <c r="E34" s="35"/>
      <c r="F34" s="35"/>
      <c r="G34" s="35"/>
      <c r="H34" s="39"/>
      <c r="I34" s="35"/>
      <c r="R34" s="189"/>
    </row>
    <row r="35" spans="1:18" ht="15.6" customHeight="1" x14ac:dyDescent="0.2">
      <c r="A35" s="35" t="s">
        <v>205</v>
      </c>
      <c r="C35" s="35"/>
      <c r="D35" s="265">
        <v>2.831</v>
      </c>
      <c r="E35" s="35"/>
      <c r="F35" s="265">
        <v>2.6240000000000001</v>
      </c>
      <c r="G35" s="35"/>
      <c r="H35" s="50"/>
      <c r="I35" s="35"/>
      <c r="R35" s="189"/>
    </row>
    <row r="36" spans="1:18" ht="15.6" customHeight="1" x14ac:dyDescent="0.2">
      <c r="A36" s="35"/>
      <c r="B36" s="35"/>
      <c r="C36" s="35"/>
      <c r="D36" s="39"/>
      <c r="E36" s="35"/>
      <c r="F36" s="39"/>
      <c r="G36" s="35"/>
      <c r="H36" s="50"/>
      <c r="I36" s="35"/>
    </row>
    <row r="37" spans="1:18" ht="15.6" customHeight="1" x14ac:dyDescent="0.2">
      <c r="A37" s="35" t="s">
        <v>206</v>
      </c>
      <c r="C37" s="35"/>
      <c r="D37" s="282">
        <v>1.929</v>
      </c>
      <c r="E37" s="35"/>
      <c r="F37" s="311">
        <v>1.8240000000000001</v>
      </c>
      <c r="G37" s="35"/>
      <c r="H37" s="39"/>
      <c r="I37" s="35"/>
    </row>
  </sheetData>
  <mergeCells count="4">
    <mergeCell ref="A1:H1"/>
    <mergeCell ref="A2:H2"/>
    <mergeCell ref="K4:K5"/>
    <mergeCell ref="L4:L5"/>
  </mergeCells>
  <printOptions horizontalCentered="1"/>
  <pageMargins left="0.6" right="0.6" top="0.38541666666666702" bottom="0.75" header="0.3" footer="0.3"/>
  <pageSetup scale="96" firstPageNumber="2" orientation="portrait" useFirstPageNumber="1" r:id="rId1"/>
  <headerFooter alignWithMargins="0">
    <oddFooter>&amp;C2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anchor moveWithCells="1" sizeWithCells="1">
                  <from>
                    <xdr:col>11</xdr:col>
                    <xdr:colOff>323850</xdr:colOff>
                    <xdr:row>1</xdr:row>
                    <xdr:rowOff>66675</xdr:rowOff>
                  </from>
                  <to>
                    <xdr:col>15</xdr:col>
                    <xdr:colOff>323850</xdr:colOff>
                    <xdr:row>1</xdr:row>
                    <xdr:rowOff>676275</xdr:rowOff>
                  </to>
                </anchor>
              </controlPr>
            </control>
          </mc:Choice>
        </mc:AlternateContent>
        <mc:AlternateContent xmlns:mc="http://schemas.openxmlformats.org/markup-compatibility/2006">
          <mc:Choice Requires="x14">
            <control shapeId="51202" r:id="rId5" name="Button 2">
              <controlPr defaultSize="0" print="0" autoFill="0" autoPict="0">
                <anchor moveWithCells="1" sizeWithCells="1">
                  <from>
                    <xdr:col>11</xdr:col>
                    <xdr:colOff>323850</xdr:colOff>
                    <xdr:row>1</xdr:row>
                    <xdr:rowOff>66675</xdr:rowOff>
                  </from>
                  <to>
                    <xdr:col>15</xdr:col>
                    <xdr:colOff>323850</xdr:colOff>
                    <xdr:row>1</xdr:row>
                    <xdr:rowOff>676275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6FCC7-AFD2-4106-9EDD-C43F4AA969DB}">
  <sheetPr>
    <tabColor rgb="FF00B050"/>
  </sheetPr>
  <dimension ref="A1:O29"/>
  <sheetViews>
    <sheetView topLeftCell="A11" zoomScaleNormal="100" workbookViewId="0">
      <selection activeCell="V30" sqref="V30"/>
    </sheetView>
  </sheetViews>
  <sheetFormatPr defaultRowHeight="12.75" x14ac:dyDescent="0.2"/>
  <cols>
    <col min="1" max="1" width="19.28515625" style="1" customWidth="1"/>
    <col min="2" max="2" width="10.28515625" style="139" bestFit="1" customWidth="1"/>
    <col min="3" max="16384" width="9.140625" style="1"/>
  </cols>
  <sheetData>
    <row r="1" spans="1:6" ht="14.25" x14ac:dyDescent="0.2">
      <c r="A1" s="138" t="s">
        <v>207</v>
      </c>
      <c r="B1" s="283">
        <v>0.64150000000000007</v>
      </c>
      <c r="C1" s="154"/>
      <c r="E1" s="138"/>
      <c r="F1" s="155"/>
    </row>
    <row r="2" spans="1:6" ht="14.25" x14ac:dyDescent="0.2">
      <c r="A2" s="138" t="s">
        <v>208</v>
      </c>
      <c r="B2" s="283">
        <v>1.6132920201582536E-5</v>
      </c>
      <c r="C2" s="154"/>
      <c r="E2" s="138"/>
      <c r="F2" s="155"/>
    </row>
    <row r="3" spans="1:6" ht="14.25" x14ac:dyDescent="0.2">
      <c r="A3" s="138" t="s">
        <v>157</v>
      </c>
      <c r="B3" s="283">
        <v>0.2172</v>
      </c>
      <c r="C3" s="154"/>
      <c r="E3" s="138"/>
      <c r="F3" s="155"/>
    </row>
    <row r="4" spans="1:6" ht="14.25" x14ac:dyDescent="0.2">
      <c r="A4" s="138" t="s">
        <v>209</v>
      </c>
      <c r="B4" s="283">
        <v>6.4799999999999996E-2</v>
      </c>
      <c r="C4" s="154"/>
      <c r="E4" s="138"/>
      <c r="F4" s="155"/>
    </row>
    <row r="5" spans="1:6" ht="14.25" x14ac:dyDescent="0.2">
      <c r="A5" s="138" t="s">
        <v>192</v>
      </c>
      <c r="B5" s="283">
        <v>2.7400000000000001E-2</v>
      </c>
      <c r="C5" s="154"/>
      <c r="E5" s="138"/>
      <c r="F5" s="155"/>
    </row>
    <row r="6" spans="1:6" ht="14.25" x14ac:dyDescent="0.2">
      <c r="A6" s="138" t="s">
        <v>158</v>
      </c>
      <c r="B6" s="283">
        <v>0</v>
      </c>
      <c r="C6" s="154"/>
      <c r="E6" s="138"/>
      <c r="F6" s="155"/>
    </row>
    <row r="7" spans="1:6" ht="14.25" x14ac:dyDescent="0.2">
      <c r="A7" s="138" t="s">
        <v>190</v>
      </c>
      <c r="B7" s="283">
        <v>0</v>
      </c>
      <c r="C7" s="154"/>
      <c r="E7" s="138"/>
      <c r="F7" s="155"/>
    </row>
    <row r="8" spans="1:6" ht="14.25" x14ac:dyDescent="0.2">
      <c r="A8" s="138" t="s">
        <v>7</v>
      </c>
      <c r="B8" s="283">
        <v>4.4699999999999997E-2</v>
      </c>
      <c r="C8" s="154"/>
      <c r="E8" s="138"/>
      <c r="F8" s="155"/>
    </row>
    <row r="9" spans="1:6" ht="14.25" x14ac:dyDescent="0.2">
      <c r="A9" s="138" t="s">
        <v>8</v>
      </c>
      <c r="B9" s="283">
        <v>2.3999999999999998E-3</v>
      </c>
      <c r="C9" s="154"/>
      <c r="E9" s="138"/>
      <c r="F9" s="155"/>
    </row>
    <row r="10" spans="1:6" ht="14.25" x14ac:dyDescent="0.2">
      <c r="A10" s="138" t="s">
        <v>159</v>
      </c>
      <c r="B10" s="283">
        <v>2E-3</v>
      </c>
      <c r="C10" s="154"/>
      <c r="E10" s="138"/>
      <c r="F10" s="155"/>
    </row>
    <row r="11" spans="1:6" ht="14.25" x14ac:dyDescent="0.2">
      <c r="A11" s="138" t="s">
        <v>160</v>
      </c>
      <c r="B11" s="283">
        <v>0</v>
      </c>
      <c r="C11" s="154"/>
      <c r="E11" s="138"/>
      <c r="F11" s="155"/>
    </row>
    <row r="12" spans="1:6" ht="14.25" x14ac:dyDescent="0.2">
      <c r="A12" s="154"/>
      <c r="B12" s="138">
        <f>SUM(B1:B11)</f>
        <v>1.0000161329202013</v>
      </c>
    </row>
    <row r="13" spans="1:6" ht="14.25" x14ac:dyDescent="0.2">
      <c r="A13" s="316"/>
      <c r="B13" s="317"/>
    </row>
    <row r="14" spans="1:6" ht="14.25" x14ac:dyDescent="0.2">
      <c r="A14" s="318"/>
      <c r="B14" s="319"/>
    </row>
    <row r="15" spans="1:6" ht="14.25" x14ac:dyDescent="0.2">
      <c r="A15" s="138"/>
      <c r="B15" s="154"/>
      <c r="C15" s="320"/>
    </row>
    <row r="16" spans="1:6" ht="14.25" x14ac:dyDescent="0.2">
      <c r="A16" s="138"/>
      <c r="B16" s="154"/>
      <c r="C16" s="320"/>
    </row>
    <row r="17" spans="1:15" ht="14.25" x14ac:dyDescent="0.2">
      <c r="A17" s="138"/>
      <c r="B17" s="154"/>
      <c r="C17" s="320"/>
    </row>
    <row r="18" spans="1:15" ht="14.25" x14ac:dyDescent="0.2">
      <c r="A18" s="138"/>
      <c r="B18" s="154"/>
      <c r="C18" s="320"/>
    </row>
    <row r="19" spans="1:15" ht="15" x14ac:dyDescent="0.25">
      <c r="A19" s="138"/>
      <c r="B19" s="154"/>
      <c r="C19" s="321"/>
    </row>
    <row r="20" spans="1:15" ht="15" x14ac:dyDescent="0.25">
      <c r="A20" s="138"/>
      <c r="B20" s="154"/>
      <c r="C20" s="321"/>
    </row>
    <row r="21" spans="1:15" ht="15" x14ac:dyDescent="0.25">
      <c r="A21" s="138"/>
      <c r="B21" s="154"/>
      <c r="C21" s="321"/>
    </row>
    <row r="22" spans="1:15" ht="15" x14ac:dyDescent="0.25">
      <c r="A22" s="138"/>
      <c r="B22" s="154"/>
      <c r="C22" s="321"/>
    </row>
    <row r="23" spans="1:15" ht="15" x14ac:dyDescent="0.25">
      <c r="A23" s="138"/>
      <c r="B23" s="154"/>
      <c r="C23" s="321"/>
      <c r="O23" s="1" t="s">
        <v>210</v>
      </c>
    </row>
    <row r="24" spans="1:15" ht="15" x14ac:dyDescent="0.25">
      <c r="A24" s="138"/>
      <c r="B24" s="154"/>
      <c r="C24" s="321"/>
    </row>
    <row r="25" spans="1:15" ht="15" x14ac:dyDescent="0.25">
      <c r="A25" s="138"/>
      <c r="B25" s="154"/>
      <c r="C25" s="321"/>
    </row>
    <row r="26" spans="1:15" ht="14.25" x14ac:dyDescent="0.2">
      <c r="A26" s="154"/>
      <c r="B26" s="138"/>
    </row>
    <row r="27" spans="1:15" ht="14.25" x14ac:dyDescent="0.2">
      <c r="A27" s="138"/>
      <c r="B27" s="154"/>
    </row>
    <row r="28" spans="1:15" ht="14.25" x14ac:dyDescent="0.2">
      <c r="A28" s="138"/>
      <c r="B28" s="154"/>
    </row>
    <row r="29" spans="1:15" ht="14.25" x14ac:dyDescent="0.2">
      <c r="A29" s="154"/>
      <c r="B29" s="138"/>
    </row>
  </sheetData>
  <printOptions gridLines="1" gridLinesSet="0"/>
  <pageMargins left="0.44" right="0.39" top="2.2000000000000002" bottom="1.51" header="1.02" footer="0.5"/>
  <pageSetup orientation="portrait" r:id="rId1"/>
  <headerFooter alignWithMargins="0">
    <oddFooter>&amp;CPage &amp;P</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B050"/>
  </sheetPr>
  <dimension ref="A1:T5395"/>
  <sheetViews>
    <sheetView tabSelected="1" view="pageBreakPreview" zoomScaleNormal="100" zoomScaleSheetLayoutView="100" workbookViewId="0">
      <pane xSplit="1" ySplit="5" topLeftCell="B537" activePane="bottomRight" state="frozen"/>
      <selection activeCell="B30" sqref="B30"/>
      <selection pane="topRight" activeCell="B30" sqref="B30"/>
      <selection pane="bottomLeft" activeCell="B30" sqref="B30"/>
      <selection pane="bottomRight" activeCell="A283" sqref="A283:J286"/>
    </sheetView>
  </sheetViews>
  <sheetFormatPr defaultRowHeight="12.75" x14ac:dyDescent="0.2"/>
  <cols>
    <col min="1" max="1" width="8.5703125" style="238" customWidth="1"/>
    <col min="2" max="2" width="8.7109375" customWidth="1"/>
    <col min="3" max="3" width="13.85546875" customWidth="1"/>
    <col min="4" max="4" width="7.7109375" style="185" customWidth="1"/>
    <col min="5" max="5" width="10.7109375" style="247" customWidth="1"/>
    <col min="6" max="6" width="8.7109375" style="177" customWidth="1"/>
    <col min="7" max="7" width="8.42578125" style="197" customWidth="1"/>
    <col min="8" max="8" width="7.5703125" style="220" customWidth="1"/>
    <col min="9" max="9" width="12.7109375" style="163" customWidth="1"/>
    <col min="10" max="10" width="10.140625" style="185" customWidth="1"/>
    <col min="11" max="11" width="6" style="306" customWidth="1"/>
    <col min="12" max="12" width="8.42578125" style="157" customWidth="1"/>
    <col min="13" max="13" width="3.42578125" style="156" customWidth="1"/>
    <col min="14" max="14" width="6.5703125" style="156" customWidth="1"/>
    <col min="15" max="15" width="3.42578125" style="127" customWidth="1"/>
    <col min="16" max="16" width="5.5703125" style="127" customWidth="1"/>
    <col min="17" max="17" width="5.28515625" style="127" customWidth="1"/>
    <col min="18" max="18" width="9.140625" style="127"/>
  </cols>
  <sheetData>
    <row r="1" spans="1:20" ht="15.75" x14ac:dyDescent="0.25">
      <c r="A1" s="333" t="s">
        <v>72</v>
      </c>
      <c r="B1" s="333"/>
      <c r="C1" s="333"/>
      <c r="D1" s="333"/>
      <c r="E1" s="333"/>
      <c r="F1" s="333"/>
      <c r="G1" s="333"/>
      <c r="H1" s="333"/>
      <c r="I1" s="333"/>
      <c r="J1" s="333"/>
      <c r="K1" s="296"/>
      <c r="P1" s="140"/>
    </row>
    <row r="2" spans="1:20" x14ac:dyDescent="0.2">
      <c r="A2" s="235"/>
      <c r="B2" s="1"/>
      <c r="C2" s="1"/>
      <c r="D2" s="200"/>
      <c r="E2" s="241"/>
      <c r="F2" s="170"/>
      <c r="G2" s="191"/>
      <c r="H2" s="212"/>
      <c r="I2" s="162"/>
      <c r="J2" s="200"/>
      <c r="K2" s="297"/>
    </row>
    <row r="3" spans="1:20" x14ac:dyDescent="0.2">
      <c r="A3" s="236"/>
      <c r="B3" s="204"/>
      <c r="C3" s="204"/>
      <c r="D3" s="171"/>
      <c r="E3" s="206"/>
      <c r="F3" s="203" t="s">
        <v>36</v>
      </c>
      <c r="G3" s="211" t="s">
        <v>38</v>
      </c>
      <c r="H3" s="213"/>
      <c r="I3" s="274"/>
      <c r="J3" s="271"/>
      <c r="K3" s="297"/>
    </row>
    <row r="4" spans="1:20" x14ac:dyDescent="0.2">
      <c r="A4" s="236"/>
      <c r="B4" s="205" t="s">
        <v>18</v>
      </c>
      <c r="C4" s="204"/>
      <c r="D4" s="172"/>
      <c r="E4" s="208" t="s">
        <v>9</v>
      </c>
      <c r="F4" s="184" t="s">
        <v>10</v>
      </c>
      <c r="G4" s="209" t="s">
        <v>68</v>
      </c>
      <c r="H4" s="214" t="s">
        <v>11</v>
      </c>
      <c r="I4" s="275" t="s">
        <v>225</v>
      </c>
      <c r="J4" s="272" t="s">
        <v>12</v>
      </c>
      <c r="K4" s="298"/>
    </row>
    <row r="5" spans="1:20" x14ac:dyDescent="0.2">
      <c r="A5" s="251" t="s">
        <v>13</v>
      </c>
      <c r="B5" s="252" t="s">
        <v>14</v>
      </c>
      <c r="C5" s="253" t="s">
        <v>15</v>
      </c>
      <c r="D5" s="172" t="s">
        <v>69</v>
      </c>
      <c r="E5" s="210" t="s">
        <v>13</v>
      </c>
      <c r="F5" s="172" t="s">
        <v>67</v>
      </c>
      <c r="G5" s="207" t="s">
        <v>16</v>
      </c>
      <c r="H5" s="215" t="s">
        <v>17</v>
      </c>
      <c r="I5" s="276" t="s">
        <v>70</v>
      </c>
      <c r="J5" s="273" t="s">
        <v>67</v>
      </c>
      <c r="K5" s="299"/>
    </row>
    <row r="6" spans="1:20" x14ac:dyDescent="0.2">
      <c r="A6" s="235">
        <v>44986</v>
      </c>
      <c r="B6" s="2" t="s">
        <v>535</v>
      </c>
      <c r="C6" s="136"/>
      <c r="D6" s="200"/>
      <c r="E6" s="241"/>
      <c r="F6" s="170"/>
      <c r="G6" s="192"/>
      <c r="H6" s="216"/>
      <c r="I6" s="162"/>
      <c r="J6" s="200"/>
      <c r="K6" s="297"/>
      <c r="S6" s="127"/>
      <c r="T6" s="127"/>
    </row>
    <row r="7" spans="1:20" x14ac:dyDescent="0.2">
      <c r="A7" s="237"/>
      <c r="B7" s="127"/>
      <c r="C7" s="127"/>
      <c r="D7" s="187"/>
      <c r="E7" s="242"/>
      <c r="F7" s="187"/>
      <c r="G7" s="240"/>
      <c r="H7" s="277"/>
      <c r="I7" s="166"/>
      <c r="J7" s="187"/>
      <c r="K7" s="300"/>
      <c r="M7" s="127"/>
      <c r="N7" s="127"/>
      <c r="S7" s="127"/>
      <c r="T7" s="127"/>
    </row>
    <row r="8" spans="1:20" x14ac:dyDescent="0.2">
      <c r="A8" s="237"/>
      <c r="B8" t="s">
        <v>23</v>
      </c>
      <c r="C8" t="s">
        <v>245</v>
      </c>
      <c r="D8" s="312">
        <v>3.375</v>
      </c>
      <c r="E8" s="262">
        <v>44986</v>
      </c>
      <c r="F8" s="312">
        <v>2.84</v>
      </c>
      <c r="G8" s="313">
        <v>20000</v>
      </c>
      <c r="H8" s="314">
        <v>253</v>
      </c>
      <c r="I8" s="163">
        <v>399950</v>
      </c>
      <c r="J8">
        <v>2.875</v>
      </c>
      <c r="K8"/>
      <c r="L8" s="315">
        <v>44986</v>
      </c>
      <c r="M8" s="128" t="s">
        <v>246</v>
      </c>
      <c r="N8" s="128">
        <v>1723</v>
      </c>
      <c r="O8" s="128">
        <v>1</v>
      </c>
      <c r="P8" s="128" t="s">
        <v>247</v>
      </c>
      <c r="Q8" s="128" t="s">
        <v>248</v>
      </c>
      <c r="R8" s="128" t="s">
        <v>249</v>
      </c>
      <c r="S8" s="127"/>
      <c r="T8" s="127"/>
    </row>
    <row r="9" spans="1:20" x14ac:dyDescent="0.2">
      <c r="A9" s="237"/>
      <c r="B9" t="s">
        <v>21</v>
      </c>
      <c r="C9" t="s">
        <v>250</v>
      </c>
      <c r="D9" s="312">
        <v>3.55</v>
      </c>
      <c r="E9" s="262">
        <v>44986</v>
      </c>
      <c r="F9" s="312">
        <v>3.55</v>
      </c>
      <c r="G9" s="313">
        <v>50000</v>
      </c>
      <c r="H9" s="314">
        <v>209</v>
      </c>
      <c r="I9" s="163">
        <v>1030486.11</v>
      </c>
      <c r="J9">
        <v>3.5990000000000002</v>
      </c>
      <c r="K9"/>
      <c r="L9" s="315">
        <v>44986</v>
      </c>
      <c r="M9" s="128" t="s">
        <v>246</v>
      </c>
      <c r="N9" s="128">
        <v>1724</v>
      </c>
      <c r="O9" s="128">
        <v>2</v>
      </c>
      <c r="P9" s="128" t="s">
        <v>247</v>
      </c>
      <c r="Q9" s="128" t="s">
        <v>248</v>
      </c>
      <c r="R9" s="128" t="s">
        <v>251</v>
      </c>
      <c r="S9" s="127"/>
      <c r="T9" s="127"/>
    </row>
    <row r="10" spans="1:20" x14ac:dyDescent="0.2">
      <c r="A10" s="237"/>
      <c r="B10" t="s">
        <v>21</v>
      </c>
      <c r="C10" t="s">
        <v>250</v>
      </c>
      <c r="D10" s="312">
        <v>3.55</v>
      </c>
      <c r="E10" s="262">
        <v>44986</v>
      </c>
      <c r="F10" s="312">
        <v>3.55</v>
      </c>
      <c r="G10" s="313">
        <v>50000</v>
      </c>
      <c r="H10" s="314">
        <v>209</v>
      </c>
      <c r="I10" s="163">
        <v>1030486.11</v>
      </c>
      <c r="J10">
        <v>3.5990000000000002</v>
      </c>
      <c r="K10"/>
      <c r="L10" s="315">
        <v>44986</v>
      </c>
      <c r="M10" s="128" t="s">
        <v>246</v>
      </c>
      <c r="N10" s="128">
        <v>1724</v>
      </c>
      <c r="O10" s="128">
        <v>1</v>
      </c>
      <c r="P10" s="128" t="s">
        <v>247</v>
      </c>
      <c r="Q10" s="128" t="s">
        <v>248</v>
      </c>
      <c r="R10" s="128" t="s">
        <v>251</v>
      </c>
      <c r="S10" s="127"/>
      <c r="T10" s="127"/>
    </row>
    <row r="11" spans="1:20" x14ac:dyDescent="0.2">
      <c r="A11" s="237"/>
      <c r="B11" t="s">
        <v>24</v>
      </c>
      <c r="C11" t="s">
        <v>252</v>
      </c>
      <c r="D11" s="312"/>
      <c r="E11" s="262">
        <v>44986</v>
      </c>
      <c r="F11" s="312">
        <v>4.58</v>
      </c>
      <c r="G11" s="313">
        <v>50000</v>
      </c>
      <c r="H11" s="314">
        <v>14</v>
      </c>
      <c r="I11" s="163">
        <v>89055.56</v>
      </c>
      <c r="J11">
        <v>4.6520000000000001</v>
      </c>
      <c r="K11"/>
      <c r="L11" s="315">
        <v>44986</v>
      </c>
      <c r="M11" s="128" t="s">
        <v>246</v>
      </c>
      <c r="N11" s="128">
        <v>1725</v>
      </c>
      <c r="O11" s="128">
        <v>2</v>
      </c>
      <c r="P11" s="128" t="s">
        <v>247</v>
      </c>
      <c r="Q11" s="128" t="s">
        <v>248</v>
      </c>
      <c r="R11" s="128" t="s">
        <v>253</v>
      </c>
      <c r="S11" s="127"/>
      <c r="T11" s="127"/>
    </row>
    <row r="12" spans="1:20" x14ac:dyDescent="0.2">
      <c r="A12" s="237"/>
      <c r="B12" t="s">
        <v>24</v>
      </c>
      <c r="C12" t="s">
        <v>252</v>
      </c>
      <c r="D12" s="312"/>
      <c r="E12" s="262">
        <v>44986</v>
      </c>
      <c r="F12" s="312">
        <v>4.58</v>
      </c>
      <c r="G12" s="313">
        <v>50000</v>
      </c>
      <c r="H12" s="314">
        <v>14</v>
      </c>
      <c r="I12" s="163">
        <v>89055.56</v>
      </c>
      <c r="J12">
        <v>4.6520000000000001</v>
      </c>
      <c r="K12"/>
      <c r="L12" s="315">
        <v>44986</v>
      </c>
      <c r="M12" s="128" t="s">
        <v>246</v>
      </c>
      <c r="N12" s="128">
        <v>1725</v>
      </c>
      <c r="O12" s="128">
        <v>1</v>
      </c>
      <c r="P12" s="128" t="s">
        <v>247</v>
      </c>
      <c r="Q12" s="128" t="s">
        <v>248</v>
      </c>
      <c r="R12" s="128" t="s">
        <v>253</v>
      </c>
      <c r="S12" s="127"/>
      <c r="T12" s="127"/>
    </row>
    <row r="13" spans="1:20" x14ac:dyDescent="0.2">
      <c r="A13" s="237"/>
      <c r="B13" t="s">
        <v>24</v>
      </c>
      <c r="C13" t="s">
        <v>254</v>
      </c>
      <c r="D13" s="312"/>
      <c r="E13" s="262">
        <v>44986</v>
      </c>
      <c r="F13" s="312">
        <v>2.9</v>
      </c>
      <c r="G13" s="313">
        <v>50000</v>
      </c>
      <c r="H13" s="314">
        <v>238</v>
      </c>
      <c r="I13" s="163">
        <v>958611.11</v>
      </c>
      <c r="J13">
        <v>2.9980000000000002</v>
      </c>
      <c r="K13"/>
      <c r="L13" s="315">
        <v>44986</v>
      </c>
      <c r="M13" s="128" t="s">
        <v>246</v>
      </c>
      <c r="N13" s="128">
        <v>1726</v>
      </c>
      <c r="O13" s="128">
        <v>2</v>
      </c>
      <c r="P13" s="128" t="s">
        <v>247</v>
      </c>
      <c r="Q13" s="128" t="s">
        <v>248</v>
      </c>
      <c r="R13" s="128" t="s">
        <v>255</v>
      </c>
      <c r="S13" s="127"/>
      <c r="T13" s="127"/>
    </row>
    <row r="14" spans="1:20" x14ac:dyDescent="0.2">
      <c r="A14" s="237"/>
      <c r="B14" t="s">
        <v>24</v>
      </c>
      <c r="C14" t="s">
        <v>254</v>
      </c>
      <c r="D14" s="312"/>
      <c r="E14" s="262">
        <v>44986</v>
      </c>
      <c r="F14" s="312">
        <v>2.9</v>
      </c>
      <c r="G14" s="313">
        <v>50000</v>
      </c>
      <c r="H14" s="314">
        <v>238</v>
      </c>
      <c r="I14" s="163">
        <v>958611.11</v>
      </c>
      <c r="J14">
        <v>2.9980000000000002</v>
      </c>
      <c r="K14"/>
      <c r="L14" s="315">
        <v>44986</v>
      </c>
      <c r="M14" s="128" t="s">
        <v>246</v>
      </c>
      <c r="N14" s="128">
        <v>1726</v>
      </c>
      <c r="O14" s="128">
        <v>1</v>
      </c>
      <c r="P14" s="128" t="s">
        <v>247</v>
      </c>
      <c r="Q14" s="128" t="s">
        <v>248</v>
      </c>
      <c r="R14" s="128" t="s">
        <v>255</v>
      </c>
      <c r="S14" s="127"/>
      <c r="T14" s="127"/>
    </row>
    <row r="15" spans="1:20" x14ac:dyDescent="0.2">
      <c r="A15" s="237"/>
      <c r="B15" t="s">
        <v>24</v>
      </c>
      <c r="C15" t="s">
        <v>256</v>
      </c>
      <c r="D15" s="312"/>
      <c r="E15" s="262">
        <v>44986</v>
      </c>
      <c r="F15" s="312">
        <v>3.35</v>
      </c>
      <c r="G15" s="313">
        <v>50000</v>
      </c>
      <c r="H15" s="314">
        <v>251</v>
      </c>
      <c r="I15" s="163">
        <v>1167847.22</v>
      </c>
      <c r="J15">
        <v>3.4780000000000002</v>
      </c>
      <c r="K15"/>
      <c r="L15" s="315">
        <v>44986</v>
      </c>
      <c r="M15" s="128" t="s">
        <v>246</v>
      </c>
      <c r="N15" s="128">
        <v>1727</v>
      </c>
      <c r="O15" s="128">
        <v>2</v>
      </c>
      <c r="P15" s="128" t="s">
        <v>247</v>
      </c>
      <c r="Q15" s="128" t="s">
        <v>248</v>
      </c>
      <c r="R15" s="128" t="s">
        <v>257</v>
      </c>
      <c r="S15" s="127"/>
      <c r="T15" s="127"/>
    </row>
    <row r="16" spans="1:20" x14ac:dyDescent="0.2">
      <c r="A16" s="237"/>
      <c r="B16" t="s">
        <v>24</v>
      </c>
      <c r="C16" t="s">
        <v>256</v>
      </c>
      <c r="D16" s="312"/>
      <c r="E16" s="262">
        <v>44986</v>
      </c>
      <c r="F16" s="312">
        <v>3.35</v>
      </c>
      <c r="G16" s="313">
        <v>50000</v>
      </c>
      <c r="H16" s="314">
        <v>251</v>
      </c>
      <c r="I16" s="163">
        <v>1167847.22</v>
      </c>
      <c r="J16">
        <v>3.4780000000000002</v>
      </c>
      <c r="K16"/>
      <c r="L16" s="315">
        <v>44986</v>
      </c>
      <c r="M16" s="128" t="s">
        <v>246</v>
      </c>
      <c r="N16" s="128">
        <v>1727</v>
      </c>
      <c r="O16" s="128">
        <v>1</v>
      </c>
      <c r="P16" s="128" t="s">
        <v>247</v>
      </c>
      <c r="Q16" s="128" t="s">
        <v>248</v>
      </c>
      <c r="R16" s="128" t="s">
        <v>257</v>
      </c>
      <c r="S16" s="128"/>
      <c r="T16" s="127"/>
    </row>
    <row r="17" spans="1:20" x14ac:dyDescent="0.2">
      <c r="A17" s="237"/>
      <c r="B17" t="s">
        <v>24</v>
      </c>
      <c r="C17" t="s">
        <v>258</v>
      </c>
      <c r="D17" s="312"/>
      <c r="E17" s="262">
        <v>44986</v>
      </c>
      <c r="F17" s="312">
        <v>3.25</v>
      </c>
      <c r="G17" s="313">
        <v>50000</v>
      </c>
      <c r="H17" s="314">
        <v>253</v>
      </c>
      <c r="I17" s="163">
        <v>1142013.8899999999</v>
      </c>
      <c r="J17">
        <v>3.3719999999999999</v>
      </c>
      <c r="K17"/>
      <c r="L17" s="315">
        <v>44986</v>
      </c>
      <c r="M17" s="128" t="s">
        <v>246</v>
      </c>
      <c r="N17" s="128">
        <v>1728</v>
      </c>
      <c r="O17" s="128">
        <v>2</v>
      </c>
      <c r="P17" s="128" t="s">
        <v>247</v>
      </c>
      <c r="Q17" s="128" t="s">
        <v>248</v>
      </c>
      <c r="R17" s="128" t="s">
        <v>259</v>
      </c>
      <c r="S17" s="128"/>
      <c r="T17" s="127"/>
    </row>
    <row r="18" spans="1:20" x14ac:dyDescent="0.2">
      <c r="A18" s="237"/>
      <c r="B18" t="s">
        <v>24</v>
      </c>
      <c r="C18" t="s">
        <v>258</v>
      </c>
      <c r="D18" s="312"/>
      <c r="E18" s="262">
        <v>44986</v>
      </c>
      <c r="F18" s="312">
        <v>3.25</v>
      </c>
      <c r="G18" s="313">
        <v>50000</v>
      </c>
      <c r="H18" s="314">
        <v>253</v>
      </c>
      <c r="I18" s="163">
        <v>1142013.8899999999</v>
      </c>
      <c r="J18">
        <v>3.3719999999999999</v>
      </c>
      <c r="K18"/>
      <c r="L18" s="315">
        <v>44986</v>
      </c>
      <c r="M18" s="128" t="s">
        <v>246</v>
      </c>
      <c r="N18" s="128">
        <v>1728</v>
      </c>
      <c r="O18" s="128">
        <v>1</v>
      </c>
      <c r="P18" s="128" t="s">
        <v>247</v>
      </c>
      <c r="Q18" s="128" t="s">
        <v>248</v>
      </c>
      <c r="R18" s="128" t="s">
        <v>259</v>
      </c>
      <c r="S18" s="127"/>
      <c r="T18" s="127"/>
    </row>
    <row r="19" spans="1:20" x14ac:dyDescent="0.2">
      <c r="A19" s="237"/>
      <c r="B19" t="s">
        <v>24</v>
      </c>
      <c r="C19" t="s">
        <v>260</v>
      </c>
      <c r="D19" s="312"/>
      <c r="E19" s="262">
        <v>44986</v>
      </c>
      <c r="F19" s="312">
        <v>3</v>
      </c>
      <c r="G19" s="313">
        <v>50000</v>
      </c>
      <c r="H19" s="314">
        <v>260</v>
      </c>
      <c r="I19" s="163">
        <v>1083333.33</v>
      </c>
      <c r="J19">
        <v>3.109</v>
      </c>
      <c r="K19"/>
      <c r="L19" s="315">
        <v>44986</v>
      </c>
      <c r="M19" s="128" t="s">
        <v>246</v>
      </c>
      <c r="N19" s="128">
        <v>1729</v>
      </c>
      <c r="O19" s="128">
        <v>2</v>
      </c>
      <c r="P19" s="128" t="s">
        <v>247</v>
      </c>
      <c r="Q19" s="128" t="s">
        <v>248</v>
      </c>
      <c r="R19" s="128" t="s">
        <v>261</v>
      </c>
      <c r="S19" s="127"/>
      <c r="T19" s="127"/>
    </row>
    <row r="20" spans="1:20" x14ac:dyDescent="0.2">
      <c r="A20" s="237"/>
      <c r="B20" t="s">
        <v>24</v>
      </c>
      <c r="C20" t="s">
        <v>260</v>
      </c>
      <c r="D20" s="312"/>
      <c r="E20" s="262">
        <v>44986</v>
      </c>
      <c r="F20" s="312">
        <v>3</v>
      </c>
      <c r="G20" s="313">
        <v>50000</v>
      </c>
      <c r="H20" s="314">
        <v>260</v>
      </c>
      <c r="I20" s="163">
        <v>1083333.33</v>
      </c>
      <c r="J20">
        <v>3.109</v>
      </c>
      <c r="K20"/>
      <c r="L20" s="315">
        <v>44986</v>
      </c>
      <c r="M20" s="128" t="s">
        <v>246</v>
      </c>
      <c r="N20" s="128">
        <v>1729</v>
      </c>
      <c r="O20" s="128">
        <v>1</v>
      </c>
      <c r="P20" s="128" t="s">
        <v>247</v>
      </c>
      <c r="Q20" s="128" t="s">
        <v>248</v>
      </c>
      <c r="R20" s="128" t="s">
        <v>261</v>
      </c>
      <c r="S20" s="127"/>
      <c r="T20" s="127"/>
    </row>
    <row r="21" spans="1:20" x14ac:dyDescent="0.2">
      <c r="A21" s="237"/>
      <c r="B21" t="s">
        <v>27</v>
      </c>
      <c r="C21" t="s">
        <v>262</v>
      </c>
      <c r="D21" s="312"/>
      <c r="E21" s="262">
        <v>44986</v>
      </c>
      <c r="F21" s="312">
        <v>4.3499999999999996</v>
      </c>
      <c r="G21" s="313">
        <v>50000</v>
      </c>
      <c r="H21" s="314">
        <v>34</v>
      </c>
      <c r="I21" s="163">
        <v>205416.67</v>
      </c>
      <c r="J21">
        <v>4.4290000000000003</v>
      </c>
      <c r="K21"/>
      <c r="L21" s="315">
        <v>44986</v>
      </c>
      <c r="M21" s="128" t="s">
        <v>246</v>
      </c>
      <c r="N21" s="128">
        <v>1730</v>
      </c>
      <c r="O21" s="128">
        <v>2</v>
      </c>
      <c r="P21" s="128" t="s">
        <v>247</v>
      </c>
      <c r="Q21" s="128" t="s">
        <v>248</v>
      </c>
      <c r="R21" s="128" t="s">
        <v>263</v>
      </c>
      <c r="S21" s="127"/>
      <c r="T21" s="127"/>
    </row>
    <row r="22" spans="1:20" x14ac:dyDescent="0.2">
      <c r="A22" s="234"/>
      <c r="B22" t="s">
        <v>27</v>
      </c>
      <c r="C22" t="s">
        <v>262</v>
      </c>
      <c r="D22" s="312"/>
      <c r="E22" s="262">
        <v>44986</v>
      </c>
      <c r="F22" s="312">
        <v>4.3499999999999996</v>
      </c>
      <c r="G22" s="313">
        <v>50000</v>
      </c>
      <c r="H22" s="314">
        <v>34</v>
      </c>
      <c r="I22" s="163">
        <v>205416.67</v>
      </c>
      <c r="J22">
        <v>4.4290000000000003</v>
      </c>
      <c r="K22"/>
      <c r="L22" s="315">
        <v>44986</v>
      </c>
      <c r="M22" s="128" t="s">
        <v>246</v>
      </c>
      <c r="N22" s="128">
        <v>1730</v>
      </c>
      <c r="O22" s="128">
        <v>1</v>
      </c>
      <c r="P22" s="128" t="s">
        <v>247</v>
      </c>
      <c r="Q22" s="128" t="s">
        <v>248</v>
      </c>
      <c r="R22" s="128" t="s">
        <v>263</v>
      </c>
      <c r="S22" s="127"/>
      <c r="T22" s="127"/>
    </row>
    <row r="23" spans="1:20" x14ac:dyDescent="0.2">
      <c r="A23" s="237"/>
      <c r="B23" t="s">
        <v>27</v>
      </c>
      <c r="C23" t="s">
        <v>264</v>
      </c>
      <c r="D23" s="312"/>
      <c r="E23" s="262">
        <v>44986</v>
      </c>
      <c r="F23" s="312">
        <v>2.97</v>
      </c>
      <c r="G23" s="313">
        <v>50000</v>
      </c>
      <c r="H23" s="314">
        <v>197</v>
      </c>
      <c r="I23" s="163">
        <v>812625</v>
      </c>
      <c r="J23">
        <v>3.0609999999999999</v>
      </c>
      <c r="K23"/>
      <c r="L23" s="315">
        <v>44986</v>
      </c>
      <c r="M23" s="128" t="s">
        <v>246</v>
      </c>
      <c r="N23" s="128">
        <v>1731</v>
      </c>
      <c r="O23" s="128">
        <v>2</v>
      </c>
      <c r="P23" s="128" t="s">
        <v>247</v>
      </c>
      <c r="Q23" s="128" t="s">
        <v>248</v>
      </c>
      <c r="R23" s="128" t="s">
        <v>265</v>
      </c>
      <c r="S23" s="127"/>
      <c r="T23" s="127"/>
    </row>
    <row r="24" spans="1:20" x14ac:dyDescent="0.2">
      <c r="A24" s="237"/>
      <c r="B24" t="s">
        <v>27</v>
      </c>
      <c r="C24" t="s">
        <v>264</v>
      </c>
      <c r="D24" s="312"/>
      <c r="E24" s="262">
        <v>44986</v>
      </c>
      <c r="F24" s="312">
        <v>2.97</v>
      </c>
      <c r="G24" s="313">
        <v>50000</v>
      </c>
      <c r="H24" s="314">
        <v>197</v>
      </c>
      <c r="I24" s="163">
        <v>812625</v>
      </c>
      <c r="J24">
        <v>3.0609999999999999</v>
      </c>
      <c r="K24"/>
      <c r="L24" s="315">
        <v>44986</v>
      </c>
      <c r="M24" s="128" t="s">
        <v>246</v>
      </c>
      <c r="N24" s="128">
        <v>1731</v>
      </c>
      <c r="O24" s="128">
        <v>1</v>
      </c>
      <c r="P24" s="128" t="s">
        <v>247</v>
      </c>
      <c r="Q24" s="128" t="s">
        <v>248</v>
      </c>
      <c r="R24" s="128" t="s">
        <v>265</v>
      </c>
      <c r="S24" s="127"/>
      <c r="T24" s="127"/>
    </row>
    <row r="25" spans="1:20" x14ac:dyDescent="0.2">
      <c r="A25" s="237"/>
      <c r="B25" t="s">
        <v>27</v>
      </c>
      <c r="C25" t="s">
        <v>266</v>
      </c>
      <c r="D25" s="312"/>
      <c r="E25" s="262">
        <v>44986</v>
      </c>
      <c r="F25" s="312">
        <v>2.75</v>
      </c>
      <c r="G25" s="313">
        <v>50000</v>
      </c>
      <c r="H25" s="314">
        <v>209</v>
      </c>
      <c r="I25" s="163">
        <v>798263.89</v>
      </c>
      <c r="J25">
        <v>2.8330000000000002</v>
      </c>
      <c r="K25"/>
      <c r="L25" s="315">
        <v>44986</v>
      </c>
      <c r="M25" s="128" t="s">
        <v>246</v>
      </c>
      <c r="N25" s="128">
        <v>1732</v>
      </c>
      <c r="O25" s="128">
        <v>2</v>
      </c>
      <c r="P25" s="128" t="s">
        <v>247</v>
      </c>
      <c r="Q25" s="128" t="s">
        <v>248</v>
      </c>
      <c r="R25" s="128" t="s">
        <v>267</v>
      </c>
      <c r="S25" s="127"/>
      <c r="T25" s="127"/>
    </row>
    <row r="26" spans="1:20" x14ac:dyDescent="0.2">
      <c r="A26" s="237"/>
      <c r="B26" t="s">
        <v>27</v>
      </c>
      <c r="C26" t="s">
        <v>266</v>
      </c>
      <c r="D26" s="312"/>
      <c r="E26" s="262">
        <v>44986</v>
      </c>
      <c r="F26" s="312">
        <v>2.75</v>
      </c>
      <c r="G26" s="313">
        <v>50000</v>
      </c>
      <c r="H26" s="314">
        <v>209</v>
      </c>
      <c r="I26" s="163">
        <v>798263.89</v>
      </c>
      <c r="J26">
        <v>2.8330000000000002</v>
      </c>
      <c r="K26"/>
      <c r="L26" s="315">
        <v>44986</v>
      </c>
      <c r="M26" s="128" t="s">
        <v>246</v>
      </c>
      <c r="N26" s="128">
        <v>1732</v>
      </c>
      <c r="O26" s="128">
        <v>1</v>
      </c>
      <c r="P26" s="128" t="s">
        <v>247</v>
      </c>
      <c r="Q26" s="128" t="s">
        <v>248</v>
      </c>
      <c r="R26" s="128" t="s">
        <v>267</v>
      </c>
      <c r="S26" s="127"/>
      <c r="T26" s="127"/>
    </row>
    <row r="27" spans="1:20" x14ac:dyDescent="0.2">
      <c r="A27" s="237"/>
      <c r="B27" t="s">
        <v>27</v>
      </c>
      <c r="C27" t="s">
        <v>264</v>
      </c>
      <c r="D27" s="312"/>
      <c r="E27" s="262">
        <v>44986</v>
      </c>
      <c r="F27" s="312">
        <v>2.57</v>
      </c>
      <c r="G27" s="313">
        <v>50000</v>
      </c>
      <c r="H27" s="314">
        <v>244</v>
      </c>
      <c r="I27" s="163">
        <v>870944.44</v>
      </c>
      <c r="J27">
        <v>2.6520000000000001</v>
      </c>
      <c r="K27"/>
      <c r="L27" s="315">
        <v>44986</v>
      </c>
      <c r="M27" s="128" t="s">
        <v>246</v>
      </c>
      <c r="N27" s="128">
        <v>1733</v>
      </c>
      <c r="O27" s="128">
        <v>1</v>
      </c>
      <c r="P27" s="128" t="s">
        <v>247</v>
      </c>
      <c r="Q27" s="128" t="s">
        <v>248</v>
      </c>
      <c r="R27" s="128" t="s">
        <v>265</v>
      </c>
      <c r="S27" s="127"/>
      <c r="T27" s="127"/>
    </row>
    <row r="28" spans="1:20" x14ac:dyDescent="0.2">
      <c r="A28" s="237"/>
      <c r="B28" t="s">
        <v>27</v>
      </c>
      <c r="C28" t="s">
        <v>264</v>
      </c>
      <c r="D28" s="312"/>
      <c r="E28" s="262">
        <v>44986</v>
      </c>
      <c r="F28" s="312">
        <v>2.57</v>
      </c>
      <c r="G28" s="313">
        <v>50000</v>
      </c>
      <c r="H28" s="314">
        <v>244</v>
      </c>
      <c r="I28" s="163">
        <v>870944.44</v>
      </c>
      <c r="J28">
        <v>2.6520000000000001</v>
      </c>
      <c r="K28"/>
      <c r="L28" s="315">
        <v>44986</v>
      </c>
      <c r="M28" s="128" t="s">
        <v>246</v>
      </c>
      <c r="N28" s="128">
        <v>1733</v>
      </c>
      <c r="O28" s="128">
        <v>2</v>
      </c>
      <c r="P28" s="128" t="s">
        <v>247</v>
      </c>
      <c r="Q28" s="128" t="s">
        <v>248</v>
      </c>
      <c r="R28" s="128" t="s">
        <v>265</v>
      </c>
      <c r="S28" s="127"/>
      <c r="T28" s="127"/>
    </row>
    <row r="29" spans="1:20" x14ac:dyDescent="0.2">
      <c r="A29" s="237"/>
      <c r="B29" t="s">
        <v>27</v>
      </c>
      <c r="C29" t="s">
        <v>268</v>
      </c>
      <c r="D29" s="312"/>
      <c r="E29" s="262">
        <v>44986</v>
      </c>
      <c r="F29" s="312">
        <v>2.67</v>
      </c>
      <c r="G29" s="313">
        <v>50000</v>
      </c>
      <c r="H29" s="314">
        <v>251</v>
      </c>
      <c r="I29" s="163">
        <v>930791.67</v>
      </c>
      <c r="J29">
        <v>2.758</v>
      </c>
      <c r="K29"/>
      <c r="L29" s="315">
        <v>44986</v>
      </c>
      <c r="M29" s="128" t="s">
        <v>246</v>
      </c>
      <c r="N29" s="128">
        <v>1734</v>
      </c>
      <c r="O29" s="128">
        <v>2</v>
      </c>
      <c r="P29" s="128" t="s">
        <v>247</v>
      </c>
      <c r="Q29" s="128" t="s">
        <v>248</v>
      </c>
      <c r="R29" s="128" t="s">
        <v>269</v>
      </c>
      <c r="S29" s="127"/>
      <c r="T29" s="127"/>
    </row>
    <row r="30" spans="1:20" x14ac:dyDescent="0.2">
      <c r="A30" s="237"/>
      <c r="B30" t="s">
        <v>27</v>
      </c>
      <c r="C30" t="s">
        <v>268</v>
      </c>
      <c r="D30" s="312"/>
      <c r="E30" s="262">
        <v>44986</v>
      </c>
      <c r="F30" s="312">
        <v>2.67</v>
      </c>
      <c r="G30" s="313">
        <v>50000</v>
      </c>
      <c r="H30" s="314">
        <v>251</v>
      </c>
      <c r="I30" s="163">
        <v>930791.67</v>
      </c>
      <c r="J30">
        <v>2.758</v>
      </c>
      <c r="K30"/>
      <c r="L30" s="315">
        <v>44986</v>
      </c>
      <c r="M30" s="128" t="s">
        <v>246</v>
      </c>
      <c r="N30" s="128">
        <v>1734</v>
      </c>
      <c r="O30" s="128">
        <v>1</v>
      </c>
      <c r="P30" s="128" t="s">
        <v>247</v>
      </c>
      <c r="Q30" s="128" t="s">
        <v>248</v>
      </c>
      <c r="R30" s="128" t="s">
        <v>269</v>
      </c>
      <c r="S30" s="127"/>
      <c r="T30" s="127"/>
    </row>
    <row r="31" spans="1:20" x14ac:dyDescent="0.2">
      <c r="A31" s="237"/>
      <c r="B31" t="s">
        <v>27</v>
      </c>
      <c r="C31" t="s">
        <v>268</v>
      </c>
      <c r="D31" s="312"/>
      <c r="E31" s="262">
        <v>44986</v>
      </c>
      <c r="F31" s="312">
        <v>2.5150000000000001</v>
      </c>
      <c r="G31" s="313">
        <v>50000</v>
      </c>
      <c r="H31" s="314">
        <v>258</v>
      </c>
      <c r="I31" s="163">
        <v>901208.33</v>
      </c>
      <c r="J31">
        <v>2.597</v>
      </c>
      <c r="K31"/>
      <c r="L31" s="315">
        <v>44986</v>
      </c>
      <c r="M31" s="128" t="s">
        <v>246</v>
      </c>
      <c r="N31" s="128">
        <v>1735</v>
      </c>
      <c r="O31" s="128">
        <v>2</v>
      </c>
      <c r="P31" s="128" t="s">
        <v>247</v>
      </c>
      <c r="Q31" s="128" t="s">
        <v>248</v>
      </c>
      <c r="R31" s="128" t="s">
        <v>269</v>
      </c>
      <c r="S31" s="127"/>
      <c r="T31" s="127"/>
    </row>
    <row r="32" spans="1:20" x14ac:dyDescent="0.2">
      <c r="A32" s="237"/>
      <c r="B32" t="s">
        <v>27</v>
      </c>
      <c r="C32" t="s">
        <v>268</v>
      </c>
      <c r="D32" s="312"/>
      <c r="E32" s="262">
        <v>44986</v>
      </c>
      <c r="F32" s="312">
        <v>2.5150000000000001</v>
      </c>
      <c r="G32" s="313">
        <v>50000</v>
      </c>
      <c r="H32" s="314">
        <v>258</v>
      </c>
      <c r="I32" s="163">
        <v>901208.33</v>
      </c>
      <c r="J32">
        <v>2.597</v>
      </c>
      <c r="K32"/>
      <c r="L32" s="315">
        <v>44986</v>
      </c>
      <c r="M32" s="128" t="s">
        <v>246</v>
      </c>
      <c r="N32" s="128">
        <v>1735</v>
      </c>
      <c r="O32" s="128">
        <v>1</v>
      </c>
      <c r="P32" s="128" t="s">
        <v>247</v>
      </c>
      <c r="Q32" s="128" t="s">
        <v>248</v>
      </c>
      <c r="R32" s="128" t="s">
        <v>269</v>
      </c>
      <c r="S32" s="127"/>
      <c r="T32" s="127"/>
    </row>
    <row r="33" spans="1:20" x14ac:dyDescent="0.2">
      <c r="A33" s="237"/>
      <c r="B33" t="s">
        <v>27</v>
      </c>
      <c r="C33" t="s">
        <v>268</v>
      </c>
      <c r="D33" s="312"/>
      <c r="E33" s="262">
        <v>44986</v>
      </c>
      <c r="F33" s="312">
        <v>1.75</v>
      </c>
      <c r="G33" s="313">
        <v>50000</v>
      </c>
      <c r="H33" s="314">
        <v>274</v>
      </c>
      <c r="I33" s="163">
        <v>665972.22</v>
      </c>
      <c r="J33">
        <v>1.798</v>
      </c>
      <c r="K33"/>
      <c r="L33" s="315">
        <v>44986</v>
      </c>
      <c r="M33" s="128" t="s">
        <v>246</v>
      </c>
      <c r="N33" s="128">
        <v>1736</v>
      </c>
      <c r="O33" s="128">
        <v>2</v>
      </c>
      <c r="P33" s="128" t="s">
        <v>247</v>
      </c>
      <c r="Q33" s="128" t="s">
        <v>248</v>
      </c>
      <c r="R33" s="128" t="s">
        <v>269</v>
      </c>
      <c r="S33" s="128"/>
      <c r="T33" s="127"/>
    </row>
    <row r="34" spans="1:20" x14ac:dyDescent="0.2">
      <c r="A34" s="237"/>
      <c r="B34" t="s">
        <v>27</v>
      </c>
      <c r="C34" t="s">
        <v>268</v>
      </c>
      <c r="D34" s="312"/>
      <c r="E34" s="262">
        <v>44986</v>
      </c>
      <c r="F34" s="312">
        <v>1.75</v>
      </c>
      <c r="G34" s="313">
        <v>50000</v>
      </c>
      <c r="H34" s="314">
        <v>274</v>
      </c>
      <c r="I34" s="163">
        <v>665972.22</v>
      </c>
      <c r="J34">
        <v>1.798</v>
      </c>
      <c r="K34"/>
      <c r="L34" s="315">
        <v>44986</v>
      </c>
      <c r="M34" s="128" t="s">
        <v>246</v>
      </c>
      <c r="N34" s="128">
        <v>1736</v>
      </c>
      <c r="O34" s="128">
        <v>1</v>
      </c>
      <c r="P34" s="128" t="s">
        <v>247</v>
      </c>
      <c r="Q34" s="128" t="s">
        <v>248</v>
      </c>
      <c r="R34" s="128" t="s">
        <v>269</v>
      </c>
      <c r="S34" s="295"/>
      <c r="T34" s="127"/>
    </row>
    <row r="35" spans="1:20" x14ac:dyDescent="0.2">
      <c r="A35" s="237"/>
      <c r="B35" t="s">
        <v>27</v>
      </c>
      <c r="C35" t="s">
        <v>268</v>
      </c>
      <c r="D35" s="312"/>
      <c r="E35" s="262">
        <v>44986</v>
      </c>
      <c r="F35" s="312">
        <v>1.79</v>
      </c>
      <c r="G35" s="313">
        <v>50000</v>
      </c>
      <c r="H35" s="314">
        <v>286</v>
      </c>
      <c r="I35" s="163">
        <v>711027.78</v>
      </c>
      <c r="J35">
        <v>1.841</v>
      </c>
      <c r="K35"/>
      <c r="L35" s="315">
        <v>44986</v>
      </c>
      <c r="M35" s="128" t="s">
        <v>246</v>
      </c>
      <c r="N35" s="128">
        <v>1737</v>
      </c>
      <c r="O35" s="128">
        <v>1</v>
      </c>
      <c r="P35" s="128" t="s">
        <v>247</v>
      </c>
      <c r="Q35" s="128" t="s">
        <v>248</v>
      </c>
      <c r="R35" s="128" t="s">
        <v>269</v>
      </c>
      <c r="S35" s="127"/>
      <c r="T35" s="127"/>
    </row>
    <row r="36" spans="1:20" x14ac:dyDescent="0.2">
      <c r="A36" s="237"/>
      <c r="B36" t="s">
        <v>27</v>
      </c>
      <c r="C36" t="s">
        <v>268</v>
      </c>
      <c r="D36" s="312"/>
      <c r="E36" s="262">
        <v>44986</v>
      </c>
      <c r="F36" s="312">
        <v>1.79</v>
      </c>
      <c r="G36" s="313">
        <v>50000</v>
      </c>
      <c r="H36" s="314">
        <v>286</v>
      </c>
      <c r="I36" s="163">
        <v>711027.78</v>
      </c>
      <c r="J36">
        <v>1.841</v>
      </c>
      <c r="K36"/>
      <c r="L36" s="315">
        <v>44986</v>
      </c>
      <c r="M36" s="128" t="s">
        <v>246</v>
      </c>
      <c r="N36" s="128">
        <v>1738</v>
      </c>
      <c r="O36" s="128">
        <v>2</v>
      </c>
      <c r="P36" s="128" t="s">
        <v>247</v>
      </c>
      <c r="Q36" s="128" t="s">
        <v>248</v>
      </c>
      <c r="R36" s="128" t="s">
        <v>269</v>
      </c>
      <c r="S36" s="127"/>
      <c r="T36" s="127"/>
    </row>
    <row r="37" spans="1:20" x14ac:dyDescent="0.2">
      <c r="A37" s="237"/>
      <c r="B37" t="s">
        <v>27</v>
      </c>
      <c r="C37" t="s">
        <v>268</v>
      </c>
      <c r="D37" s="312"/>
      <c r="E37" s="262">
        <v>44986</v>
      </c>
      <c r="F37" s="312">
        <v>1.79</v>
      </c>
      <c r="G37" s="313">
        <v>50000</v>
      </c>
      <c r="H37" s="314">
        <v>286</v>
      </c>
      <c r="I37" s="163">
        <v>711027.78</v>
      </c>
      <c r="J37">
        <v>1.841</v>
      </c>
      <c r="K37"/>
      <c r="L37" s="315">
        <v>44986</v>
      </c>
      <c r="M37" s="128" t="s">
        <v>246</v>
      </c>
      <c r="N37" s="128">
        <v>1738</v>
      </c>
      <c r="O37" s="128">
        <v>1</v>
      </c>
      <c r="P37" s="128" t="s">
        <v>247</v>
      </c>
      <c r="Q37" s="128" t="s">
        <v>248</v>
      </c>
      <c r="R37" s="128" t="s">
        <v>269</v>
      </c>
      <c r="S37" s="127"/>
      <c r="T37" s="127"/>
    </row>
    <row r="38" spans="1:20" x14ac:dyDescent="0.2">
      <c r="A38" s="237"/>
      <c r="B38" t="s">
        <v>27</v>
      </c>
      <c r="C38" t="s">
        <v>268</v>
      </c>
      <c r="D38" s="312"/>
      <c r="E38" s="262">
        <v>44986</v>
      </c>
      <c r="F38" s="312">
        <v>1.79</v>
      </c>
      <c r="G38" s="313">
        <v>50000</v>
      </c>
      <c r="H38" s="314">
        <v>286</v>
      </c>
      <c r="I38" s="163">
        <v>711027.78</v>
      </c>
      <c r="J38">
        <v>1.841</v>
      </c>
      <c r="K38"/>
      <c r="L38" s="315">
        <v>44986</v>
      </c>
      <c r="M38" s="128" t="s">
        <v>246</v>
      </c>
      <c r="N38" s="128">
        <v>1737</v>
      </c>
      <c r="O38" s="128">
        <v>2</v>
      </c>
      <c r="P38" s="128" t="s">
        <v>247</v>
      </c>
      <c r="Q38" s="128" t="s">
        <v>248</v>
      </c>
      <c r="R38" s="128" t="s">
        <v>269</v>
      </c>
      <c r="S38" s="127"/>
      <c r="T38" s="127"/>
    </row>
    <row r="39" spans="1:20" x14ac:dyDescent="0.2">
      <c r="A39" s="237"/>
      <c r="B39" t="s">
        <v>27</v>
      </c>
      <c r="C39" t="s">
        <v>268</v>
      </c>
      <c r="D39" s="312"/>
      <c r="E39" s="262">
        <v>44986</v>
      </c>
      <c r="F39" s="312">
        <v>1.75</v>
      </c>
      <c r="G39" s="313">
        <v>50000</v>
      </c>
      <c r="H39" s="314">
        <v>288</v>
      </c>
      <c r="I39" s="163">
        <v>700000</v>
      </c>
      <c r="J39">
        <v>1.7989999999999999</v>
      </c>
      <c r="K39"/>
      <c r="L39" s="315">
        <v>44986</v>
      </c>
      <c r="M39" s="128" t="s">
        <v>246</v>
      </c>
      <c r="N39" s="128">
        <v>1739</v>
      </c>
      <c r="O39" s="128">
        <v>2</v>
      </c>
      <c r="P39" s="128" t="s">
        <v>247</v>
      </c>
      <c r="Q39" s="128" t="s">
        <v>248</v>
      </c>
      <c r="R39" s="128" t="s">
        <v>269</v>
      </c>
      <c r="S39" s="127"/>
      <c r="T39" s="127"/>
    </row>
    <row r="40" spans="1:20" x14ac:dyDescent="0.2">
      <c r="A40" s="237"/>
      <c r="B40" t="s">
        <v>27</v>
      </c>
      <c r="C40" t="s">
        <v>268</v>
      </c>
      <c r="D40" s="312"/>
      <c r="E40" s="262">
        <v>44986</v>
      </c>
      <c r="F40" s="312">
        <v>1.75</v>
      </c>
      <c r="G40" s="313">
        <v>50000</v>
      </c>
      <c r="H40" s="314">
        <v>288</v>
      </c>
      <c r="I40" s="163">
        <v>700000</v>
      </c>
      <c r="J40">
        <v>1.7989999999999999</v>
      </c>
      <c r="K40"/>
      <c r="L40" s="315">
        <v>44986</v>
      </c>
      <c r="M40" s="128" t="s">
        <v>246</v>
      </c>
      <c r="N40" s="128">
        <v>1739</v>
      </c>
      <c r="O40" s="128">
        <v>1</v>
      </c>
      <c r="P40" s="128" t="s">
        <v>247</v>
      </c>
      <c r="Q40" s="128" t="s">
        <v>248</v>
      </c>
      <c r="R40" s="128" t="s">
        <v>269</v>
      </c>
      <c r="S40" s="127"/>
      <c r="T40" s="127"/>
    </row>
    <row r="41" spans="1:20" x14ac:dyDescent="0.2">
      <c r="A41" s="237"/>
      <c r="B41" t="s">
        <v>27</v>
      </c>
      <c r="C41" t="s">
        <v>264</v>
      </c>
      <c r="D41" s="312"/>
      <c r="E41" s="262">
        <v>44986</v>
      </c>
      <c r="F41" s="312">
        <v>1.8</v>
      </c>
      <c r="G41" s="313">
        <v>50000</v>
      </c>
      <c r="H41" s="314">
        <v>288</v>
      </c>
      <c r="I41" s="163">
        <v>720000</v>
      </c>
      <c r="J41">
        <v>1.8520000000000001</v>
      </c>
      <c r="K41"/>
      <c r="L41" s="315">
        <v>44986</v>
      </c>
      <c r="M41" s="128" t="s">
        <v>246</v>
      </c>
      <c r="N41" s="128">
        <v>1740</v>
      </c>
      <c r="O41" s="128">
        <v>2</v>
      </c>
      <c r="P41" s="128" t="s">
        <v>247</v>
      </c>
      <c r="Q41" s="128" t="s">
        <v>248</v>
      </c>
      <c r="R41" s="128" t="s">
        <v>265</v>
      </c>
      <c r="S41" s="127"/>
      <c r="T41" s="127"/>
    </row>
    <row r="42" spans="1:20" x14ac:dyDescent="0.2">
      <c r="A42" s="237"/>
      <c r="B42" t="s">
        <v>27</v>
      </c>
      <c r="C42" t="s">
        <v>264</v>
      </c>
      <c r="D42" s="312"/>
      <c r="E42" s="262">
        <v>44986</v>
      </c>
      <c r="F42" s="312">
        <v>1.8</v>
      </c>
      <c r="G42" s="313">
        <v>50000</v>
      </c>
      <c r="H42" s="314">
        <v>288</v>
      </c>
      <c r="I42" s="163">
        <v>720000</v>
      </c>
      <c r="J42">
        <v>1.8520000000000001</v>
      </c>
      <c r="K42"/>
      <c r="L42" s="315">
        <v>44986</v>
      </c>
      <c r="M42" s="128" t="s">
        <v>246</v>
      </c>
      <c r="N42" s="128">
        <v>1740</v>
      </c>
      <c r="O42" s="128">
        <v>1</v>
      </c>
      <c r="P42" s="128" t="s">
        <v>247</v>
      </c>
      <c r="Q42" s="128" t="s">
        <v>248</v>
      </c>
      <c r="R42" s="128" t="s">
        <v>265</v>
      </c>
      <c r="S42" s="127"/>
      <c r="T42" s="127"/>
    </row>
    <row r="43" spans="1:20" x14ac:dyDescent="0.2">
      <c r="A43" s="237"/>
      <c r="B43" t="s">
        <v>27</v>
      </c>
      <c r="C43" t="s">
        <v>268</v>
      </c>
      <c r="D43" s="312"/>
      <c r="E43" s="262">
        <v>44986</v>
      </c>
      <c r="F43" s="312">
        <v>1.905</v>
      </c>
      <c r="G43" s="313">
        <v>50000</v>
      </c>
      <c r="H43" s="314">
        <v>302</v>
      </c>
      <c r="I43" s="163">
        <v>799041.67</v>
      </c>
      <c r="J43">
        <v>1.9630000000000001</v>
      </c>
      <c r="K43"/>
      <c r="L43" s="315">
        <v>44986</v>
      </c>
      <c r="M43" s="128" t="s">
        <v>246</v>
      </c>
      <c r="N43" s="128">
        <v>1741</v>
      </c>
      <c r="O43" s="128">
        <v>2</v>
      </c>
      <c r="P43" s="128" t="s">
        <v>247</v>
      </c>
      <c r="Q43" s="128" t="s">
        <v>248</v>
      </c>
      <c r="R43" s="128" t="s">
        <v>269</v>
      </c>
      <c r="S43" s="127"/>
      <c r="T43" s="127"/>
    </row>
    <row r="44" spans="1:20" x14ac:dyDescent="0.2">
      <c r="A44" s="237"/>
      <c r="B44" t="s">
        <v>27</v>
      </c>
      <c r="C44" t="s">
        <v>268</v>
      </c>
      <c r="D44" s="312"/>
      <c r="E44" s="262">
        <v>44986</v>
      </c>
      <c r="F44" s="312">
        <v>1.905</v>
      </c>
      <c r="G44" s="313">
        <v>50000</v>
      </c>
      <c r="H44" s="314">
        <v>302</v>
      </c>
      <c r="I44" s="163">
        <v>799041.67</v>
      </c>
      <c r="J44">
        <v>1.9630000000000001</v>
      </c>
      <c r="K44"/>
      <c r="L44" s="315">
        <v>44986</v>
      </c>
      <c r="M44" s="128" t="s">
        <v>246</v>
      </c>
      <c r="N44" s="128">
        <v>1741</v>
      </c>
      <c r="O44" s="128">
        <v>1</v>
      </c>
      <c r="P44" s="128" t="s">
        <v>247</v>
      </c>
      <c r="Q44" s="128" t="s">
        <v>248</v>
      </c>
      <c r="R44" s="128" t="s">
        <v>269</v>
      </c>
      <c r="S44" s="127"/>
      <c r="T44" s="127"/>
    </row>
    <row r="45" spans="1:20" x14ac:dyDescent="0.2">
      <c r="A45" s="237"/>
      <c r="B45" t="s">
        <v>27</v>
      </c>
      <c r="C45" t="s">
        <v>268</v>
      </c>
      <c r="D45" s="312"/>
      <c r="E45" s="262">
        <v>44986</v>
      </c>
      <c r="F45" s="312">
        <v>1.67</v>
      </c>
      <c r="G45" s="313">
        <v>50000</v>
      </c>
      <c r="H45" s="314">
        <v>324</v>
      </c>
      <c r="I45" s="163">
        <v>751500</v>
      </c>
      <c r="J45">
        <v>1.7190000000000001</v>
      </c>
      <c r="K45"/>
      <c r="L45" s="315">
        <v>44986</v>
      </c>
      <c r="M45" s="128" t="s">
        <v>246</v>
      </c>
      <c r="N45" s="128">
        <v>1742</v>
      </c>
      <c r="O45" s="128">
        <v>2</v>
      </c>
      <c r="P45" s="128" t="s">
        <v>247</v>
      </c>
      <c r="Q45" s="128" t="s">
        <v>248</v>
      </c>
      <c r="R45" s="128">
        <v>1</v>
      </c>
      <c r="S45" s="127"/>
      <c r="T45" s="127"/>
    </row>
    <row r="46" spans="1:20" x14ac:dyDescent="0.2">
      <c r="A46" s="237"/>
      <c r="B46" t="s">
        <v>27</v>
      </c>
      <c r="C46" t="s">
        <v>268</v>
      </c>
      <c r="D46" s="312"/>
      <c r="E46" s="262">
        <v>44986</v>
      </c>
      <c r="F46" s="312">
        <v>1.67</v>
      </c>
      <c r="G46" s="313">
        <v>50000</v>
      </c>
      <c r="H46" s="314">
        <v>324</v>
      </c>
      <c r="I46" s="163">
        <v>751500</v>
      </c>
      <c r="J46">
        <v>1.7190000000000001</v>
      </c>
      <c r="K46"/>
      <c r="L46" s="315">
        <v>44986</v>
      </c>
      <c r="M46" s="128" t="s">
        <v>246</v>
      </c>
      <c r="N46" s="128">
        <v>1742</v>
      </c>
      <c r="O46" s="128">
        <v>1</v>
      </c>
      <c r="P46" s="128" t="s">
        <v>247</v>
      </c>
      <c r="Q46" s="128" t="s">
        <v>248</v>
      </c>
      <c r="R46" s="128" t="s">
        <v>269</v>
      </c>
      <c r="S46" s="127"/>
      <c r="T46" s="127"/>
    </row>
    <row r="47" spans="1:20" x14ac:dyDescent="0.2">
      <c r="A47" s="237"/>
      <c r="B47" t="s">
        <v>27</v>
      </c>
      <c r="C47" t="s">
        <v>268</v>
      </c>
      <c r="D47" s="312"/>
      <c r="E47" s="262">
        <v>44986</v>
      </c>
      <c r="F47" s="312">
        <v>1.43</v>
      </c>
      <c r="G47" s="313">
        <v>50000</v>
      </c>
      <c r="H47" s="314">
        <v>343</v>
      </c>
      <c r="I47" s="163">
        <v>681236.11</v>
      </c>
      <c r="J47" s="312">
        <v>1.47</v>
      </c>
      <c r="K47"/>
      <c r="L47" s="315">
        <v>44986</v>
      </c>
      <c r="M47" s="128" t="s">
        <v>246</v>
      </c>
      <c r="N47" s="128">
        <v>1743</v>
      </c>
      <c r="O47" s="128">
        <v>2</v>
      </c>
      <c r="P47" s="128" t="s">
        <v>247</v>
      </c>
      <c r="Q47" s="128" t="s">
        <v>248</v>
      </c>
      <c r="R47" s="128" t="s">
        <v>269</v>
      </c>
      <c r="S47" s="127"/>
      <c r="T47" s="127"/>
    </row>
    <row r="48" spans="1:20" x14ac:dyDescent="0.2">
      <c r="A48" s="237"/>
      <c r="B48" t="s">
        <v>27</v>
      </c>
      <c r="C48" t="s">
        <v>268</v>
      </c>
      <c r="D48" s="312"/>
      <c r="E48" s="262">
        <v>44986</v>
      </c>
      <c r="F48" s="312">
        <v>1.43</v>
      </c>
      <c r="G48" s="313">
        <v>50000</v>
      </c>
      <c r="H48" s="314">
        <v>343</v>
      </c>
      <c r="I48" s="163">
        <v>681236.11</v>
      </c>
      <c r="J48" s="312">
        <v>1.47</v>
      </c>
      <c r="K48"/>
      <c r="L48" s="315">
        <v>44986</v>
      </c>
      <c r="M48" s="128" t="s">
        <v>246</v>
      </c>
      <c r="N48" s="128">
        <v>1743</v>
      </c>
      <c r="O48" s="128">
        <v>1</v>
      </c>
      <c r="P48" s="128" t="s">
        <v>247</v>
      </c>
      <c r="Q48" s="128" t="s">
        <v>248</v>
      </c>
      <c r="R48" s="128" t="s">
        <v>269</v>
      </c>
      <c r="S48" s="127"/>
      <c r="T48" s="127"/>
    </row>
    <row r="49" spans="1:20" x14ac:dyDescent="0.2">
      <c r="A49" s="237"/>
      <c r="B49" t="s">
        <v>27</v>
      </c>
      <c r="C49" t="s">
        <v>268</v>
      </c>
      <c r="D49" s="312"/>
      <c r="E49" s="262">
        <v>44986</v>
      </c>
      <c r="F49" s="312">
        <v>1.2949999999999999</v>
      </c>
      <c r="G49" s="313">
        <v>50000</v>
      </c>
      <c r="H49" s="314">
        <v>344</v>
      </c>
      <c r="I49" s="163">
        <v>618722.22</v>
      </c>
      <c r="J49">
        <v>1.329</v>
      </c>
      <c r="K49"/>
      <c r="L49" s="315">
        <v>44986</v>
      </c>
      <c r="M49" s="128" t="s">
        <v>246</v>
      </c>
      <c r="N49" s="128">
        <v>1744</v>
      </c>
      <c r="O49" s="128">
        <v>2</v>
      </c>
      <c r="P49" s="128" t="s">
        <v>247</v>
      </c>
      <c r="Q49" s="128" t="s">
        <v>248</v>
      </c>
      <c r="R49" s="128" t="s">
        <v>269</v>
      </c>
      <c r="S49" s="127"/>
      <c r="T49" s="127"/>
    </row>
    <row r="50" spans="1:20" x14ac:dyDescent="0.2">
      <c r="A50" s="237"/>
      <c r="B50" t="s">
        <v>27</v>
      </c>
      <c r="C50" t="s">
        <v>268</v>
      </c>
      <c r="D50" s="312"/>
      <c r="E50" s="262">
        <v>44986</v>
      </c>
      <c r="F50" s="312">
        <v>1.2949999999999999</v>
      </c>
      <c r="G50" s="313">
        <v>50000</v>
      </c>
      <c r="H50" s="314">
        <v>344</v>
      </c>
      <c r="I50" s="163">
        <v>618722.22</v>
      </c>
      <c r="J50">
        <v>1.329</v>
      </c>
      <c r="K50"/>
      <c r="L50" s="315">
        <v>44986</v>
      </c>
      <c r="M50" s="128" t="s">
        <v>246</v>
      </c>
      <c r="N50" s="128">
        <v>1744</v>
      </c>
      <c r="O50" s="128">
        <v>1</v>
      </c>
      <c r="P50" s="128" t="s">
        <v>247</v>
      </c>
      <c r="Q50" s="128" t="s">
        <v>248</v>
      </c>
      <c r="R50" s="128" t="s">
        <v>269</v>
      </c>
      <c r="S50" s="127"/>
      <c r="T50" s="127"/>
    </row>
    <row r="51" spans="1:20" x14ac:dyDescent="0.2">
      <c r="A51" s="237"/>
      <c r="B51" t="s">
        <v>27</v>
      </c>
      <c r="C51" t="s">
        <v>264</v>
      </c>
      <c r="D51" s="312"/>
      <c r="E51" s="262">
        <v>44986</v>
      </c>
      <c r="F51" s="312">
        <v>1.02</v>
      </c>
      <c r="G51" s="313">
        <v>50000</v>
      </c>
      <c r="H51" s="314">
        <v>365</v>
      </c>
      <c r="I51" s="163">
        <v>517083.33</v>
      </c>
      <c r="J51">
        <v>1.0449999999999999</v>
      </c>
      <c r="K51"/>
      <c r="L51" s="315">
        <v>44986</v>
      </c>
      <c r="M51" s="128" t="s">
        <v>246</v>
      </c>
      <c r="N51" s="128">
        <v>1745</v>
      </c>
      <c r="O51" s="128">
        <v>2</v>
      </c>
      <c r="P51" s="128" t="s">
        <v>247</v>
      </c>
      <c r="Q51" s="128" t="s">
        <v>248</v>
      </c>
      <c r="R51" s="128" t="s">
        <v>265</v>
      </c>
      <c r="S51" s="127"/>
      <c r="T51" s="127"/>
    </row>
    <row r="52" spans="1:20" x14ac:dyDescent="0.2">
      <c r="A52" s="237"/>
      <c r="B52" t="s">
        <v>27</v>
      </c>
      <c r="C52" t="s">
        <v>264</v>
      </c>
      <c r="D52" s="312"/>
      <c r="E52" s="262">
        <v>44986</v>
      </c>
      <c r="F52" s="312">
        <v>1.02</v>
      </c>
      <c r="G52" s="313">
        <v>50000</v>
      </c>
      <c r="H52" s="314">
        <v>365</v>
      </c>
      <c r="I52" s="163">
        <v>517083.33</v>
      </c>
      <c r="J52">
        <v>1.0449999999999999</v>
      </c>
      <c r="K52"/>
      <c r="L52" s="315">
        <v>44986</v>
      </c>
      <c r="M52" s="128" t="s">
        <v>246</v>
      </c>
      <c r="N52" s="128">
        <v>1745</v>
      </c>
      <c r="O52" s="128">
        <v>1</v>
      </c>
      <c r="P52" s="128" t="s">
        <v>247</v>
      </c>
      <c r="Q52" s="128" t="s">
        <v>248</v>
      </c>
      <c r="R52" s="128" t="s">
        <v>265</v>
      </c>
      <c r="S52" s="127"/>
      <c r="T52" s="127"/>
    </row>
    <row r="53" spans="1:20" x14ac:dyDescent="0.2">
      <c r="A53" s="237"/>
      <c r="D53" s="312"/>
      <c r="E53" s="262"/>
      <c r="F53" s="312"/>
      <c r="G53" s="313"/>
      <c r="H53" s="314"/>
      <c r="J53"/>
      <c r="K53"/>
      <c r="L53" s="262"/>
      <c r="M53"/>
      <c r="N53"/>
      <c r="O53"/>
      <c r="P53"/>
      <c r="Q53"/>
      <c r="R53"/>
      <c r="S53" s="127"/>
      <c r="T53" s="127"/>
    </row>
    <row r="54" spans="1:20" x14ac:dyDescent="0.2">
      <c r="A54" s="237"/>
      <c r="D54" s="312"/>
      <c r="E54" s="262"/>
      <c r="F54" s="312"/>
      <c r="G54" s="313"/>
      <c r="H54" s="314"/>
      <c r="J54"/>
      <c r="K54"/>
      <c r="L54" s="262"/>
      <c r="M54"/>
      <c r="N54"/>
      <c r="O54"/>
      <c r="P54"/>
      <c r="Q54"/>
      <c r="R54"/>
      <c r="S54" s="127"/>
      <c r="T54" s="127"/>
    </row>
    <row r="55" spans="1:20" x14ac:dyDescent="0.2">
      <c r="A55" s="235">
        <v>44986</v>
      </c>
      <c r="B55" s="2" t="s">
        <v>536</v>
      </c>
      <c r="D55" s="312"/>
      <c r="E55" s="262"/>
      <c r="F55" s="312"/>
      <c r="G55" s="313"/>
      <c r="H55" s="314"/>
      <c r="J55"/>
      <c r="K55"/>
      <c r="L55" s="262"/>
      <c r="M55"/>
      <c r="N55"/>
      <c r="O55"/>
      <c r="P55"/>
      <c r="Q55"/>
      <c r="R55"/>
      <c r="S55" s="127"/>
      <c r="T55" s="127"/>
    </row>
    <row r="56" spans="1:20" x14ac:dyDescent="0.2">
      <c r="A56" s="237"/>
      <c r="D56" s="312"/>
      <c r="E56" s="262"/>
      <c r="F56" s="312"/>
      <c r="G56" s="313"/>
      <c r="H56" s="314"/>
      <c r="J56"/>
      <c r="K56"/>
      <c r="L56" s="262"/>
      <c r="M56"/>
      <c r="N56"/>
      <c r="O56"/>
      <c r="P56"/>
      <c r="Q56"/>
      <c r="R56"/>
      <c r="S56" s="127"/>
      <c r="T56" s="127"/>
    </row>
    <row r="57" spans="1:20" x14ac:dyDescent="0.2">
      <c r="A57" s="237"/>
      <c r="B57" t="s">
        <v>28</v>
      </c>
      <c r="C57" t="s">
        <v>270</v>
      </c>
      <c r="D57" s="312">
        <v>4.55</v>
      </c>
      <c r="E57" s="262">
        <v>44986</v>
      </c>
      <c r="F57" s="312">
        <v>4.55</v>
      </c>
      <c r="G57" s="313">
        <v>50000</v>
      </c>
      <c r="H57" s="314">
        <v>29</v>
      </c>
      <c r="I57" s="163">
        <v>183263.89</v>
      </c>
      <c r="J57">
        <v>4.6130000000000004</v>
      </c>
      <c r="K57"/>
      <c r="L57" s="315">
        <v>44986</v>
      </c>
      <c r="M57" s="128" t="s">
        <v>246</v>
      </c>
      <c r="N57" s="128">
        <v>1746</v>
      </c>
      <c r="O57" s="128">
        <v>2</v>
      </c>
      <c r="P57" s="128" t="s">
        <v>247</v>
      </c>
      <c r="Q57" s="128" t="s">
        <v>248</v>
      </c>
      <c r="R57" s="128" t="s">
        <v>271</v>
      </c>
      <c r="S57" s="127"/>
      <c r="T57" s="127"/>
    </row>
    <row r="58" spans="1:20" x14ac:dyDescent="0.2">
      <c r="A58" s="237"/>
      <c r="B58" t="s">
        <v>28</v>
      </c>
      <c r="C58" t="s">
        <v>270</v>
      </c>
      <c r="D58" s="312">
        <v>4.55</v>
      </c>
      <c r="E58" s="262">
        <v>44986</v>
      </c>
      <c r="F58" s="312">
        <v>4.55</v>
      </c>
      <c r="G58" s="313">
        <v>50000</v>
      </c>
      <c r="H58" s="314">
        <v>29</v>
      </c>
      <c r="I58" s="163">
        <v>183263.89</v>
      </c>
      <c r="J58">
        <v>4.6130000000000004</v>
      </c>
      <c r="K58"/>
      <c r="L58" s="315">
        <v>44986</v>
      </c>
      <c r="M58" s="128" t="s">
        <v>246</v>
      </c>
      <c r="N58" s="128">
        <v>1746</v>
      </c>
      <c r="O58" s="128">
        <v>1</v>
      </c>
      <c r="P58" s="128" t="s">
        <v>247</v>
      </c>
      <c r="Q58" s="128" t="s">
        <v>248</v>
      </c>
      <c r="R58" s="128" t="s">
        <v>271</v>
      </c>
      <c r="S58" s="127"/>
      <c r="T58" s="127"/>
    </row>
    <row r="59" spans="1:20" x14ac:dyDescent="0.2">
      <c r="A59" s="237"/>
      <c r="B59" t="s">
        <v>28</v>
      </c>
      <c r="C59" t="s">
        <v>272</v>
      </c>
      <c r="D59" s="312">
        <v>4.43</v>
      </c>
      <c r="E59" s="262">
        <v>44986</v>
      </c>
      <c r="F59" s="312">
        <v>4.43</v>
      </c>
      <c r="G59" s="313">
        <v>50000</v>
      </c>
      <c r="H59" s="314">
        <v>30</v>
      </c>
      <c r="I59" s="163">
        <v>184583.33</v>
      </c>
      <c r="J59">
        <v>4.492</v>
      </c>
      <c r="K59"/>
      <c r="L59" s="315">
        <v>44986</v>
      </c>
      <c r="M59" s="128" t="s">
        <v>246</v>
      </c>
      <c r="N59" s="128">
        <v>1747</v>
      </c>
      <c r="O59" s="128">
        <v>2</v>
      </c>
      <c r="P59" s="128" t="s">
        <v>247</v>
      </c>
      <c r="Q59" s="128" t="s">
        <v>248</v>
      </c>
      <c r="R59" s="128" t="s">
        <v>273</v>
      </c>
      <c r="S59" s="127"/>
      <c r="T59" s="127"/>
    </row>
    <row r="60" spans="1:20" x14ac:dyDescent="0.2">
      <c r="A60" s="237"/>
      <c r="B60" t="s">
        <v>28</v>
      </c>
      <c r="C60" t="s">
        <v>272</v>
      </c>
      <c r="D60" s="312">
        <v>4.43</v>
      </c>
      <c r="E60" s="262">
        <v>44986</v>
      </c>
      <c r="F60" s="312">
        <v>4.43</v>
      </c>
      <c r="G60" s="313">
        <v>50000</v>
      </c>
      <c r="H60" s="314">
        <v>30</v>
      </c>
      <c r="I60" s="163">
        <v>184583.33</v>
      </c>
      <c r="J60">
        <v>4.492</v>
      </c>
      <c r="K60"/>
      <c r="L60" s="315">
        <v>44986</v>
      </c>
      <c r="M60" s="128" t="s">
        <v>246</v>
      </c>
      <c r="N60" s="128">
        <v>1747</v>
      </c>
      <c r="O60" s="128">
        <v>1</v>
      </c>
      <c r="P60" s="128" t="s">
        <v>247</v>
      </c>
      <c r="Q60" s="128" t="s">
        <v>248</v>
      </c>
      <c r="R60" s="128" t="s">
        <v>273</v>
      </c>
      <c r="S60" s="127"/>
      <c r="T60" s="127"/>
    </row>
    <row r="61" spans="1:20" x14ac:dyDescent="0.2">
      <c r="A61" s="237"/>
      <c r="B61" t="s">
        <v>28</v>
      </c>
      <c r="C61" t="s">
        <v>274</v>
      </c>
      <c r="D61" s="312">
        <v>3.5</v>
      </c>
      <c r="E61" s="262">
        <v>44986</v>
      </c>
      <c r="F61" s="312">
        <v>3.5</v>
      </c>
      <c r="G61" s="313">
        <v>50000</v>
      </c>
      <c r="H61" s="314">
        <v>211</v>
      </c>
      <c r="I61" s="163">
        <v>1025694.44</v>
      </c>
      <c r="J61">
        <v>3.5489999999999999</v>
      </c>
      <c r="K61"/>
      <c r="L61" s="315">
        <v>44986</v>
      </c>
      <c r="M61" s="128" t="s">
        <v>246</v>
      </c>
      <c r="N61" s="128">
        <v>1748</v>
      </c>
      <c r="O61" s="128">
        <v>2</v>
      </c>
      <c r="P61" s="128" t="s">
        <v>247</v>
      </c>
      <c r="Q61" s="128" t="s">
        <v>248</v>
      </c>
      <c r="R61" s="128" t="s">
        <v>275</v>
      </c>
      <c r="S61" s="127"/>
      <c r="T61" s="127"/>
    </row>
    <row r="62" spans="1:20" x14ac:dyDescent="0.2">
      <c r="A62" s="237"/>
      <c r="B62" t="s">
        <v>28</v>
      </c>
      <c r="C62" t="s">
        <v>274</v>
      </c>
      <c r="D62" s="312">
        <v>3.5</v>
      </c>
      <c r="E62" s="262">
        <v>44986</v>
      </c>
      <c r="F62" s="312">
        <v>3.5</v>
      </c>
      <c r="G62" s="313">
        <v>50000</v>
      </c>
      <c r="H62" s="314">
        <v>211</v>
      </c>
      <c r="I62" s="163">
        <v>1025694.44</v>
      </c>
      <c r="J62">
        <v>3.5489999999999999</v>
      </c>
      <c r="K62"/>
      <c r="L62" s="315">
        <v>44986</v>
      </c>
      <c r="M62" s="128" t="s">
        <v>246</v>
      </c>
      <c r="N62" s="128">
        <v>1748</v>
      </c>
      <c r="O62" s="128">
        <v>1</v>
      </c>
      <c r="P62" s="128" t="s">
        <v>247</v>
      </c>
      <c r="Q62" s="128" t="s">
        <v>248</v>
      </c>
      <c r="R62" s="128" t="s">
        <v>275</v>
      </c>
      <c r="S62" s="127"/>
      <c r="T62" s="127"/>
    </row>
    <row r="63" spans="1:20" x14ac:dyDescent="0.2">
      <c r="A63" s="237"/>
      <c r="B63" t="s">
        <v>28</v>
      </c>
      <c r="C63" t="s">
        <v>276</v>
      </c>
      <c r="D63" s="312">
        <v>3.26</v>
      </c>
      <c r="E63" s="262">
        <v>44986</v>
      </c>
      <c r="F63" s="312">
        <v>3.26</v>
      </c>
      <c r="G63" s="313">
        <v>50000</v>
      </c>
      <c r="H63" s="314">
        <v>244</v>
      </c>
      <c r="I63" s="163">
        <v>1104777.78</v>
      </c>
      <c r="J63">
        <v>3.3050000000000002</v>
      </c>
      <c r="K63"/>
      <c r="L63" s="315">
        <v>44986</v>
      </c>
      <c r="M63" s="128" t="s">
        <v>246</v>
      </c>
      <c r="N63" s="128">
        <v>1749</v>
      </c>
      <c r="O63" s="128">
        <v>2</v>
      </c>
      <c r="P63" s="128" t="s">
        <v>247</v>
      </c>
      <c r="Q63" s="128" t="s">
        <v>248</v>
      </c>
      <c r="R63" s="128" t="s">
        <v>277</v>
      </c>
      <c r="S63" s="127"/>
      <c r="T63" s="127"/>
    </row>
    <row r="64" spans="1:20" x14ac:dyDescent="0.2">
      <c r="A64" s="237"/>
      <c r="B64" t="s">
        <v>28</v>
      </c>
      <c r="C64" t="s">
        <v>276</v>
      </c>
      <c r="D64" s="312">
        <v>3.26</v>
      </c>
      <c r="E64" s="262">
        <v>44986</v>
      </c>
      <c r="F64" s="312">
        <v>3.26</v>
      </c>
      <c r="G64" s="313">
        <v>50000</v>
      </c>
      <c r="H64" s="314">
        <v>244</v>
      </c>
      <c r="I64" s="163">
        <v>1104777.78</v>
      </c>
      <c r="J64">
        <v>3.3050000000000002</v>
      </c>
      <c r="K64"/>
      <c r="L64" s="315">
        <v>44986</v>
      </c>
      <c r="M64" s="128" t="s">
        <v>246</v>
      </c>
      <c r="N64" s="128">
        <v>1749</v>
      </c>
      <c r="O64" s="128">
        <v>1</v>
      </c>
      <c r="P64" s="128" t="s">
        <v>247</v>
      </c>
      <c r="Q64" s="128" t="s">
        <v>248</v>
      </c>
      <c r="R64" s="128" t="s">
        <v>277</v>
      </c>
      <c r="S64" s="127"/>
      <c r="T64" s="127"/>
    </row>
    <row r="65" spans="1:20" x14ac:dyDescent="0.2">
      <c r="A65" s="237"/>
      <c r="B65" t="s">
        <v>28</v>
      </c>
      <c r="C65" t="s">
        <v>278</v>
      </c>
      <c r="D65" s="312">
        <v>2.46</v>
      </c>
      <c r="E65" s="262">
        <v>44986</v>
      </c>
      <c r="F65" s="312">
        <v>2.46</v>
      </c>
      <c r="G65" s="313">
        <v>50000</v>
      </c>
      <c r="H65" s="314">
        <v>289</v>
      </c>
      <c r="I65" s="163">
        <v>987416.67</v>
      </c>
      <c r="J65">
        <v>2.4940000000000002</v>
      </c>
      <c r="K65"/>
      <c r="L65" s="315">
        <v>44986</v>
      </c>
      <c r="M65" s="128" t="s">
        <v>246</v>
      </c>
      <c r="N65" s="128">
        <v>1750</v>
      </c>
      <c r="O65" s="128">
        <v>2</v>
      </c>
      <c r="P65" s="128" t="s">
        <v>247</v>
      </c>
      <c r="Q65" s="128" t="s">
        <v>248</v>
      </c>
      <c r="R65" s="128" t="s">
        <v>279</v>
      </c>
      <c r="S65" s="127"/>
      <c r="T65" s="127"/>
    </row>
    <row r="66" spans="1:20" x14ac:dyDescent="0.2">
      <c r="A66" s="237"/>
      <c r="B66" t="s">
        <v>28</v>
      </c>
      <c r="C66" t="s">
        <v>278</v>
      </c>
      <c r="D66" s="312">
        <v>2.46</v>
      </c>
      <c r="E66" s="262">
        <v>44986</v>
      </c>
      <c r="F66" s="312">
        <v>2.46</v>
      </c>
      <c r="G66" s="313">
        <v>50000</v>
      </c>
      <c r="H66" s="314">
        <v>289</v>
      </c>
      <c r="I66" s="163">
        <v>987416.67</v>
      </c>
      <c r="J66">
        <v>2.4940000000000002</v>
      </c>
      <c r="K66"/>
      <c r="L66" s="315">
        <v>44986</v>
      </c>
      <c r="M66" s="128" t="s">
        <v>246</v>
      </c>
      <c r="N66" s="128">
        <v>1750</v>
      </c>
      <c r="O66" s="128">
        <v>1</v>
      </c>
      <c r="P66" s="128" t="s">
        <v>247</v>
      </c>
      <c r="Q66" s="128" t="s">
        <v>248</v>
      </c>
      <c r="R66" s="128" t="s">
        <v>279</v>
      </c>
      <c r="S66" s="127"/>
      <c r="T66" s="127"/>
    </row>
    <row r="67" spans="1:20" x14ac:dyDescent="0.2">
      <c r="A67" s="237"/>
      <c r="D67" s="312"/>
      <c r="E67" s="262"/>
      <c r="F67" s="312"/>
      <c r="G67" s="313"/>
      <c r="H67" s="314"/>
      <c r="J67"/>
      <c r="K67"/>
      <c r="L67" s="262"/>
      <c r="M67"/>
      <c r="N67"/>
      <c r="O67"/>
      <c r="P67"/>
      <c r="Q67"/>
      <c r="R67"/>
      <c r="S67" s="127"/>
      <c r="T67" s="127"/>
    </row>
    <row r="68" spans="1:20" x14ac:dyDescent="0.2">
      <c r="A68" s="235">
        <v>44986</v>
      </c>
      <c r="B68" s="128" t="s">
        <v>537</v>
      </c>
      <c r="D68" s="312"/>
      <c r="E68" s="262"/>
      <c r="F68" s="312"/>
      <c r="G68" s="313"/>
      <c r="H68" s="314"/>
      <c r="J68"/>
      <c r="K68"/>
      <c r="L68" s="262"/>
      <c r="M68"/>
      <c r="N68"/>
      <c r="O68"/>
      <c r="P68"/>
      <c r="Q68"/>
      <c r="R68"/>
      <c r="S68" s="127"/>
      <c r="T68" s="127"/>
    </row>
    <row r="69" spans="1:20" x14ac:dyDescent="0.2">
      <c r="A69" s="237"/>
      <c r="D69" s="312"/>
      <c r="E69" s="262"/>
      <c r="F69" s="312"/>
      <c r="G69" s="313"/>
      <c r="H69" s="314"/>
      <c r="J69"/>
      <c r="K69"/>
      <c r="L69" s="262"/>
      <c r="M69"/>
      <c r="N69"/>
      <c r="O69"/>
      <c r="P69"/>
      <c r="Q69"/>
      <c r="R69"/>
      <c r="S69" s="127"/>
      <c r="T69" s="127"/>
    </row>
    <row r="70" spans="1:20" x14ac:dyDescent="0.2">
      <c r="A70" s="235">
        <v>44987</v>
      </c>
      <c r="B70" s="128" t="s">
        <v>535</v>
      </c>
      <c r="D70" s="312"/>
      <c r="E70" s="262"/>
      <c r="F70" s="312"/>
      <c r="G70" s="313"/>
      <c r="H70" s="314"/>
      <c r="J70"/>
      <c r="K70"/>
      <c r="L70" s="262"/>
      <c r="M70"/>
      <c r="N70"/>
      <c r="O70"/>
      <c r="P70"/>
      <c r="Q70"/>
      <c r="R70"/>
      <c r="S70" s="127"/>
      <c r="T70" s="127"/>
    </row>
    <row r="71" spans="1:20" x14ac:dyDescent="0.2">
      <c r="A71" s="237"/>
      <c r="D71" s="312"/>
      <c r="E71" s="262"/>
      <c r="F71" s="312"/>
      <c r="G71" s="313"/>
      <c r="H71" s="314"/>
      <c r="J71"/>
      <c r="K71"/>
      <c r="L71" s="262"/>
      <c r="M71"/>
      <c r="N71"/>
      <c r="O71"/>
      <c r="P71"/>
      <c r="Q71"/>
      <c r="R71"/>
      <c r="S71" s="127"/>
      <c r="T71" s="127"/>
    </row>
    <row r="72" spans="1:20" x14ac:dyDescent="0.2">
      <c r="A72" s="237"/>
      <c r="B72" t="s">
        <v>24</v>
      </c>
      <c r="C72" t="s">
        <v>280</v>
      </c>
      <c r="D72" s="312"/>
      <c r="E72" s="262">
        <v>44987</v>
      </c>
      <c r="F72" s="312">
        <v>4.5199999999999996</v>
      </c>
      <c r="G72" s="313">
        <v>50000</v>
      </c>
      <c r="H72" s="314">
        <v>28</v>
      </c>
      <c r="I72" s="163">
        <v>175777.78</v>
      </c>
      <c r="J72">
        <v>4.5990000000000002</v>
      </c>
      <c r="K72"/>
      <c r="L72" s="315">
        <v>44987</v>
      </c>
      <c r="M72" s="128" t="s">
        <v>246</v>
      </c>
      <c r="N72" s="128">
        <v>1751</v>
      </c>
      <c r="O72" s="128">
        <v>3</v>
      </c>
      <c r="P72" s="128" t="s">
        <v>247</v>
      </c>
      <c r="Q72" s="128" t="s">
        <v>248</v>
      </c>
      <c r="R72" s="128" t="s">
        <v>281</v>
      </c>
      <c r="S72" s="127"/>
      <c r="T72" s="127"/>
    </row>
    <row r="73" spans="1:20" x14ac:dyDescent="0.2">
      <c r="A73" s="237"/>
      <c r="B73" t="s">
        <v>24</v>
      </c>
      <c r="C73" t="s">
        <v>280</v>
      </c>
      <c r="D73" s="312"/>
      <c r="E73" s="262">
        <v>44987</v>
      </c>
      <c r="F73" s="312">
        <v>4.5199999999999996</v>
      </c>
      <c r="G73" s="313">
        <v>50000</v>
      </c>
      <c r="H73" s="314">
        <v>28</v>
      </c>
      <c r="I73" s="163">
        <v>175777.78</v>
      </c>
      <c r="J73">
        <v>4.5990000000000002</v>
      </c>
      <c r="K73"/>
      <c r="L73" s="315">
        <v>44987</v>
      </c>
      <c r="M73" s="128" t="s">
        <v>246</v>
      </c>
      <c r="N73" s="128">
        <v>1751</v>
      </c>
      <c r="O73" s="128">
        <v>1</v>
      </c>
      <c r="P73" s="128" t="s">
        <v>247</v>
      </c>
      <c r="Q73" s="128" t="s">
        <v>248</v>
      </c>
      <c r="R73" s="128" t="s">
        <v>281</v>
      </c>
      <c r="S73" s="127"/>
      <c r="T73" s="127"/>
    </row>
    <row r="74" spans="1:20" x14ac:dyDescent="0.2">
      <c r="A74" s="237"/>
      <c r="B74" t="s">
        <v>24</v>
      </c>
      <c r="C74" t="s">
        <v>280</v>
      </c>
      <c r="D74" s="312"/>
      <c r="E74" s="262">
        <v>44987</v>
      </c>
      <c r="F74" s="312">
        <v>4.5199999999999996</v>
      </c>
      <c r="G74" s="313">
        <v>50000</v>
      </c>
      <c r="H74" s="314">
        <v>28</v>
      </c>
      <c r="I74" s="163">
        <v>175777.78</v>
      </c>
      <c r="J74">
        <v>4.5990000000000002</v>
      </c>
      <c r="K74"/>
      <c r="L74" s="315">
        <v>44987</v>
      </c>
      <c r="M74" s="128" t="s">
        <v>246</v>
      </c>
      <c r="N74" s="128">
        <v>1751</v>
      </c>
      <c r="O74" s="128">
        <v>2</v>
      </c>
      <c r="P74" s="128" t="s">
        <v>247</v>
      </c>
      <c r="Q74" s="128" t="s">
        <v>248</v>
      </c>
      <c r="R74" s="128" t="s">
        <v>281</v>
      </c>
      <c r="S74" s="127"/>
      <c r="T74" s="127"/>
    </row>
    <row r="75" spans="1:20" x14ac:dyDescent="0.2">
      <c r="A75" s="237"/>
      <c r="B75" t="s">
        <v>24</v>
      </c>
      <c r="C75" t="s">
        <v>282</v>
      </c>
      <c r="D75" s="312"/>
      <c r="E75" s="262">
        <v>44987</v>
      </c>
      <c r="F75" s="312">
        <v>3.39</v>
      </c>
      <c r="G75" s="313">
        <v>50000</v>
      </c>
      <c r="H75" s="314">
        <v>217</v>
      </c>
      <c r="I75" s="163">
        <v>1021708.33</v>
      </c>
      <c r="J75">
        <v>3.5089999999999999</v>
      </c>
      <c r="K75"/>
      <c r="L75" s="315">
        <v>44987</v>
      </c>
      <c r="M75" s="128" t="s">
        <v>246</v>
      </c>
      <c r="N75" s="128">
        <v>1752</v>
      </c>
      <c r="O75" s="128">
        <v>2</v>
      </c>
      <c r="P75" s="128" t="s">
        <v>247</v>
      </c>
      <c r="Q75" s="128" t="s">
        <v>248</v>
      </c>
      <c r="R75" s="128" t="s">
        <v>283</v>
      </c>
      <c r="S75" s="127"/>
      <c r="T75" s="127"/>
    </row>
    <row r="76" spans="1:20" x14ac:dyDescent="0.2">
      <c r="A76" s="237"/>
      <c r="B76" t="s">
        <v>24</v>
      </c>
      <c r="C76" t="s">
        <v>282</v>
      </c>
      <c r="D76" s="312"/>
      <c r="E76" s="262">
        <v>44987</v>
      </c>
      <c r="F76" s="312">
        <v>3.39</v>
      </c>
      <c r="G76" s="313">
        <v>50000</v>
      </c>
      <c r="H76" s="314">
        <v>217</v>
      </c>
      <c r="I76" s="163">
        <v>1021708.33</v>
      </c>
      <c r="J76">
        <v>3.5089999999999999</v>
      </c>
      <c r="K76"/>
      <c r="L76" s="315">
        <v>44987</v>
      </c>
      <c r="M76" s="128" t="s">
        <v>246</v>
      </c>
      <c r="N76" s="128">
        <v>1752</v>
      </c>
      <c r="O76" s="128">
        <v>1</v>
      </c>
      <c r="P76" s="128" t="s">
        <v>247</v>
      </c>
      <c r="Q76" s="128" t="s">
        <v>248</v>
      </c>
      <c r="R76" s="128" t="s">
        <v>283</v>
      </c>
      <c r="S76" s="127"/>
      <c r="T76" s="127"/>
    </row>
    <row r="77" spans="1:20" x14ac:dyDescent="0.2">
      <c r="A77" s="237"/>
      <c r="B77" t="s">
        <v>25</v>
      </c>
      <c r="C77" t="s">
        <v>284</v>
      </c>
      <c r="D77" s="312"/>
      <c r="E77" s="262">
        <v>44987</v>
      </c>
      <c r="F77" s="312">
        <v>3.6</v>
      </c>
      <c r="G77" s="313">
        <v>50000</v>
      </c>
      <c r="H77" s="314">
        <v>163</v>
      </c>
      <c r="I77" s="163">
        <v>815000</v>
      </c>
      <c r="J77" s="312">
        <v>3.71</v>
      </c>
      <c r="K77"/>
      <c r="L77" s="315">
        <v>44987</v>
      </c>
      <c r="M77" s="128" t="s">
        <v>246</v>
      </c>
      <c r="N77" s="128">
        <v>1753</v>
      </c>
      <c r="O77" s="128">
        <v>3</v>
      </c>
      <c r="P77" s="128" t="s">
        <v>247</v>
      </c>
      <c r="Q77" s="128" t="s">
        <v>248</v>
      </c>
      <c r="R77" s="128" t="s">
        <v>285</v>
      </c>
      <c r="S77" s="127"/>
      <c r="T77" s="127"/>
    </row>
    <row r="78" spans="1:20" x14ac:dyDescent="0.2">
      <c r="A78" s="237"/>
      <c r="B78" t="s">
        <v>25</v>
      </c>
      <c r="C78" t="s">
        <v>284</v>
      </c>
      <c r="D78" s="312"/>
      <c r="E78" s="262">
        <v>44987</v>
      </c>
      <c r="F78" s="312">
        <v>3.6</v>
      </c>
      <c r="G78" s="313">
        <v>50000</v>
      </c>
      <c r="H78" s="314">
        <v>163</v>
      </c>
      <c r="I78" s="163">
        <v>815000</v>
      </c>
      <c r="J78" s="312">
        <v>3.71</v>
      </c>
      <c r="K78"/>
      <c r="L78" s="315">
        <v>44987</v>
      </c>
      <c r="M78" s="128" t="s">
        <v>246</v>
      </c>
      <c r="N78" s="128">
        <v>1753</v>
      </c>
      <c r="O78" s="128">
        <v>1</v>
      </c>
      <c r="P78" s="128" t="s">
        <v>247</v>
      </c>
      <c r="Q78" s="128" t="s">
        <v>248</v>
      </c>
      <c r="R78" s="128" t="s">
        <v>285</v>
      </c>
      <c r="S78" s="127"/>
      <c r="T78" s="127"/>
    </row>
    <row r="79" spans="1:20" x14ac:dyDescent="0.2">
      <c r="A79" s="237"/>
      <c r="B79" t="s">
        <v>25</v>
      </c>
      <c r="C79" t="s">
        <v>284</v>
      </c>
      <c r="D79" s="312"/>
      <c r="E79" s="262">
        <v>44987</v>
      </c>
      <c r="F79" s="312">
        <v>3.6</v>
      </c>
      <c r="G79" s="313">
        <v>50000</v>
      </c>
      <c r="H79" s="314">
        <v>163</v>
      </c>
      <c r="I79" s="163">
        <v>815000</v>
      </c>
      <c r="J79" s="312">
        <v>3.71</v>
      </c>
      <c r="K79"/>
      <c r="L79" s="315">
        <v>44987</v>
      </c>
      <c r="M79" s="128" t="s">
        <v>246</v>
      </c>
      <c r="N79" s="128">
        <v>1753</v>
      </c>
      <c r="O79" s="128">
        <v>2</v>
      </c>
      <c r="P79" s="128" t="s">
        <v>247</v>
      </c>
      <c r="Q79" s="128" t="s">
        <v>248</v>
      </c>
      <c r="R79" s="128" t="s">
        <v>285</v>
      </c>
      <c r="S79" s="127"/>
      <c r="T79" s="127"/>
    </row>
    <row r="80" spans="1:20" x14ac:dyDescent="0.2">
      <c r="A80" s="237"/>
      <c r="B80" t="s">
        <v>25</v>
      </c>
      <c r="C80" t="s">
        <v>284</v>
      </c>
      <c r="D80" s="312"/>
      <c r="E80" s="262">
        <v>44987</v>
      </c>
      <c r="F80" s="312">
        <v>3.601</v>
      </c>
      <c r="G80" s="313">
        <v>50000</v>
      </c>
      <c r="H80" s="314">
        <v>163</v>
      </c>
      <c r="I80" s="163">
        <v>815226.39</v>
      </c>
      <c r="J80">
        <v>3.7120000000000002</v>
      </c>
      <c r="K80"/>
      <c r="L80" s="315">
        <v>44987</v>
      </c>
      <c r="M80" s="128" t="s">
        <v>246</v>
      </c>
      <c r="N80" s="128">
        <v>1754</v>
      </c>
      <c r="O80" s="128">
        <v>3</v>
      </c>
      <c r="P80" s="128" t="s">
        <v>247</v>
      </c>
      <c r="Q80" s="128" t="s">
        <v>248</v>
      </c>
      <c r="R80" s="128" t="s">
        <v>285</v>
      </c>
      <c r="S80" s="127"/>
      <c r="T80" s="127"/>
    </row>
    <row r="81" spans="1:20" x14ac:dyDescent="0.2">
      <c r="A81" s="237"/>
      <c r="B81" t="s">
        <v>25</v>
      </c>
      <c r="C81" t="s">
        <v>284</v>
      </c>
      <c r="D81" s="312"/>
      <c r="E81" s="262">
        <v>44987</v>
      </c>
      <c r="F81" s="312">
        <v>3.601</v>
      </c>
      <c r="G81" s="313">
        <v>50000</v>
      </c>
      <c r="H81" s="314">
        <v>163</v>
      </c>
      <c r="I81" s="163">
        <v>815226.39</v>
      </c>
      <c r="J81">
        <v>3.7120000000000002</v>
      </c>
      <c r="K81"/>
      <c r="L81" s="315">
        <v>44987</v>
      </c>
      <c r="M81" s="128" t="s">
        <v>246</v>
      </c>
      <c r="N81" s="128">
        <v>1754</v>
      </c>
      <c r="O81" s="128">
        <v>1</v>
      </c>
      <c r="P81" s="128" t="s">
        <v>247</v>
      </c>
      <c r="Q81" s="128" t="s">
        <v>248</v>
      </c>
      <c r="R81" s="128" t="s">
        <v>285</v>
      </c>
      <c r="S81" s="127"/>
      <c r="T81" s="127"/>
    </row>
    <row r="82" spans="1:20" x14ac:dyDescent="0.2">
      <c r="A82" s="237"/>
      <c r="B82" t="s">
        <v>25</v>
      </c>
      <c r="C82" t="s">
        <v>284</v>
      </c>
      <c r="D82" s="312"/>
      <c r="E82" s="262">
        <v>44987</v>
      </c>
      <c r="F82" s="312">
        <v>3.601</v>
      </c>
      <c r="G82" s="313">
        <v>50000</v>
      </c>
      <c r="H82" s="314">
        <v>163</v>
      </c>
      <c r="I82" s="163">
        <v>815226.39</v>
      </c>
      <c r="J82">
        <v>3.7120000000000002</v>
      </c>
      <c r="K82"/>
      <c r="L82" s="315">
        <v>44987</v>
      </c>
      <c r="M82" s="128" t="s">
        <v>246</v>
      </c>
      <c r="N82" s="128">
        <v>1754</v>
      </c>
      <c r="O82" s="128">
        <v>2</v>
      </c>
      <c r="P82" s="128" t="s">
        <v>247</v>
      </c>
      <c r="Q82" s="128" t="s">
        <v>248</v>
      </c>
      <c r="R82" s="128" t="s">
        <v>285</v>
      </c>
      <c r="S82" s="127"/>
      <c r="T82" s="127"/>
    </row>
    <row r="83" spans="1:20" x14ac:dyDescent="0.2">
      <c r="A83" s="237"/>
      <c r="B83" t="s">
        <v>25</v>
      </c>
      <c r="C83" t="s">
        <v>284</v>
      </c>
      <c r="D83" s="312"/>
      <c r="E83" s="262">
        <v>44987</v>
      </c>
      <c r="F83" s="312">
        <v>3.5710000000000002</v>
      </c>
      <c r="G83" s="313">
        <v>50000</v>
      </c>
      <c r="H83" s="314">
        <v>167</v>
      </c>
      <c r="I83" s="163">
        <v>828273.61</v>
      </c>
      <c r="J83">
        <v>3.6819999999999999</v>
      </c>
      <c r="K83"/>
      <c r="L83" s="315">
        <v>44987</v>
      </c>
      <c r="M83" s="128" t="s">
        <v>246</v>
      </c>
      <c r="N83" s="128">
        <v>1755</v>
      </c>
      <c r="O83" s="128">
        <v>3</v>
      </c>
      <c r="P83" s="128" t="s">
        <v>247</v>
      </c>
      <c r="Q83" s="128" t="s">
        <v>248</v>
      </c>
      <c r="R83" s="128" t="s">
        <v>285</v>
      </c>
      <c r="S83" s="127"/>
      <c r="T83" s="127"/>
    </row>
    <row r="84" spans="1:20" x14ac:dyDescent="0.2">
      <c r="A84" s="237"/>
      <c r="B84" t="s">
        <v>25</v>
      </c>
      <c r="C84" t="s">
        <v>284</v>
      </c>
      <c r="D84" s="312"/>
      <c r="E84" s="262">
        <v>44987</v>
      </c>
      <c r="F84" s="312">
        <v>3.5710000000000002</v>
      </c>
      <c r="G84" s="313">
        <v>50000</v>
      </c>
      <c r="H84" s="314">
        <v>167</v>
      </c>
      <c r="I84" s="163">
        <v>828273.61</v>
      </c>
      <c r="J84">
        <v>3.6819999999999999</v>
      </c>
      <c r="K84"/>
      <c r="L84" s="315">
        <v>44987</v>
      </c>
      <c r="M84" s="128" t="s">
        <v>246</v>
      </c>
      <c r="N84" s="128">
        <v>1755</v>
      </c>
      <c r="O84" s="128">
        <v>1</v>
      </c>
      <c r="P84" s="128" t="s">
        <v>247</v>
      </c>
      <c r="Q84" s="128" t="s">
        <v>248</v>
      </c>
      <c r="R84" s="128" t="s">
        <v>285</v>
      </c>
      <c r="S84" s="127"/>
      <c r="T84" s="127"/>
    </row>
    <row r="85" spans="1:20" x14ac:dyDescent="0.2">
      <c r="A85" s="237"/>
      <c r="B85" t="s">
        <v>25</v>
      </c>
      <c r="C85" t="s">
        <v>284</v>
      </c>
      <c r="D85" s="312"/>
      <c r="E85" s="262">
        <v>44987</v>
      </c>
      <c r="F85" s="312">
        <v>3.5710000000000002</v>
      </c>
      <c r="G85" s="313">
        <v>50000</v>
      </c>
      <c r="H85" s="314">
        <v>167</v>
      </c>
      <c r="I85" s="163">
        <v>828273.61</v>
      </c>
      <c r="J85">
        <v>3.6819999999999999</v>
      </c>
      <c r="K85"/>
      <c r="L85" s="315">
        <v>44987</v>
      </c>
      <c r="M85" s="128" t="s">
        <v>246</v>
      </c>
      <c r="N85" s="128">
        <v>1755</v>
      </c>
      <c r="O85" s="128">
        <v>2</v>
      </c>
      <c r="P85" s="128" t="s">
        <v>247</v>
      </c>
      <c r="Q85" s="128" t="s">
        <v>248</v>
      </c>
      <c r="R85" s="128" t="s">
        <v>285</v>
      </c>
      <c r="S85" s="127"/>
      <c r="T85" s="127"/>
    </row>
    <row r="86" spans="1:20" x14ac:dyDescent="0.2">
      <c r="A86" s="237"/>
      <c r="B86" t="s">
        <v>25</v>
      </c>
      <c r="C86" t="s">
        <v>284</v>
      </c>
      <c r="D86" s="312"/>
      <c r="E86" s="262">
        <v>44987</v>
      </c>
      <c r="F86" s="312">
        <v>3.5750000000000002</v>
      </c>
      <c r="G86" s="313">
        <v>50000</v>
      </c>
      <c r="H86" s="314">
        <v>167</v>
      </c>
      <c r="I86" s="163">
        <v>829201.39</v>
      </c>
      <c r="J86">
        <v>3.6859999999999999</v>
      </c>
      <c r="K86"/>
      <c r="L86" s="315">
        <v>44987</v>
      </c>
      <c r="M86" s="128" t="s">
        <v>246</v>
      </c>
      <c r="N86" s="128">
        <v>1756</v>
      </c>
      <c r="O86" s="128">
        <v>3</v>
      </c>
      <c r="P86" s="128" t="s">
        <v>247</v>
      </c>
      <c r="Q86" s="128" t="s">
        <v>248</v>
      </c>
      <c r="R86" s="128" t="s">
        <v>285</v>
      </c>
      <c r="S86" s="127"/>
      <c r="T86" s="127"/>
    </row>
    <row r="87" spans="1:20" x14ac:dyDescent="0.2">
      <c r="A87" s="237"/>
      <c r="B87" t="s">
        <v>25</v>
      </c>
      <c r="C87" t="s">
        <v>284</v>
      </c>
      <c r="D87" s="312"/>
      <c r="E87" s="262">
        <v>44987</v>
      </c>
      <c r="F87" s="312">
        <v>3.5750000000000002</v>
      </c>
      <c r="G87" s="313">
        <v>50000</v>
      </c>
      <c r="H87" s="314">
        <v>167</v>
      </c>
      <c r="I87" s="163">
        <v>829201.39</v>
      </c>
      <c r="J87">
        <v>3.6859999999999999</v>
      </c>
      <c r="K87"/>
      <c r="L87" s="315">
        <v>44987</v>
      </c>
      <c r="M87" s="128" t="s">
        <v>246</v>
      </c>
      <c r="N87" s="128">
        <v>1756</v>
      </c>
      <c r="O87" s="128">
        <v>1</v>
      </c>
      <c r="P87" s="128" t="s">
        <v>247</v>
      </c>
      <c r="Q87" s="128" t="s">
        <v>248</v>
      </c>
      <c r="R87" s="128" t="s">
        <v>285</v>
      </c>
      <c r="S87" s="127"/>
      <c r="T87" s="127"/>
    </row>
    <row r="88" spans="1:20" x14ac:dyDescent="0.2">
      <c r="A88" s="237"/>
      <c r="B88" t="s">
        <v>25</v>
      </c>
      <c r="C88" t="s">
        <v>284</v>
      </c>
      <c r="D88" s="312"/>
      <c r="E88" s="262">
        <v>44987</v>
      </c>
      <c r="F88" s="312">
        <v>3.5750000000000002</v>
      </c>
      <c r="G88" s="313">
        <v>50000</v>
      </c>
      <c r="H88" s="314">
        <v>167</v>
      </c>
      <c r="I88" s="163">
        <v>829201.39</v>
      </c>
      <c r="J88">
        <v>3.6859999999999999</v>
      </c>
      <c r="K88"/>
      <c r="L88" s="315">
        <v>44987</v>
      </c>
      <c r="M88" s="128" t="s">
        <v>246</v>
      </c>
      <c r="N88" s="128">
        <v>1756</v>
      </c>
      <c r="O88" s="128">
        <v>2</v>
      </c>
      <c r="P88" s="128" t="s">
        <v>247</v>
      </c>
      <c r="Q88" s="128" t="s">
        <v>248</v>
      </c>
      <c r="R88" s="128" t="s">
        <v>285</v>
      </c>
      <c r="S88" s="127"/>
      <c r="T88" s="127"/>
    </row>
    <row r="89" spans="1:20" x14ac:dyDescent="0.2">
      <c r="A89" s="237"/>
      <c r="B89" t="s">
        <v>25</v>
      </c>
      <c r="C89" t="s">
        <v>284</v>
      </c>
      <c r="D89" s="312"/>
      <c r="E89" s="262">
        <v>44987</v>
      </c>
      <c r="F89" s="312">
        <v>3.55</v>
      </c>
      <c r="G89" s="313">
        <v>50000</v>
      </c>
      <c r="H89" s="314">
        <v>169</v>
      </c>
      <c r="I89" s="163">
        <v>833263.89</v>
      </c>
      <c r="J89" s="312">
        <v>3.66</v>
      </c>
      <c r="K89"/>
      <c r="L89" s="315">
        <v>44987</v>
      </c>
      <c r="M89" s="128" t="s">
        <v>246</v>
      </c>
      <c r="N89" s="128">
        <v>1757</v>
      </c>
      <c r="O89" s="128">
        <v>2</v>
      </c>
      <c r="P89" s="128" t="s">
        <v>247</v>
      </c>
      <c r="Q89" s="128" t="s">
        <v>248</v>
      </c>
      <c r="R89" s="128" t="s">
        <v>285</v>
      </c>
      <c r="S89" s="127"/>
      <c r="T89" s="127"/>
    </row>
    <row r="90" spans="1:20" x14ac:dyDescent="0.2">
      <c r="A90" s="237"/>
      <c r="B90" t="s">
        <v>25</v>
      </c>
      <c r="C90" t="s">
        <v>284</v>
      </c>
      <c r="D90" s="312"/>
      <c r="E90" s="262">
        <v>44987</v>
      </c>
      <c r="F90" s="312">
        <v>3.55</v>
      </c>
      <c r="G90" s="313">
        <v>50000</v>
      </c>
      <c r="H90" s="314">
        <v>169</v>
      </c>
      <c r="I90" s="163">
        <v>833263.89</v>
      </c>
      <c r="J90" s="312">
        <v>3.66</v>
      </c>
      <c r="K90"/>
      <c r="L90" s="315">
        <v>44987</v>
      </c>
      <c r="M90" s="128" t="s">
        <v>246</v>
      </c>
      <c r="N90" s="128">
        <v>1757</v>
      </c>
      <c r="O90" s="128">
        <v>1</v>
      </c>
      <c r="P90" s="128" t="s">
        <v>247</v>
      </c>
      <c r="Q90" s="128" t="s">
        <v>248</v>
      </c>
      <c r="R90" s="128" t="s">
        <v>285</v>
      </c>
      <c r="S90" s="127"/>
      <c r="T90" s="127"/>
    </row>
    <row r="91" spans="1:20" x14ac:dyDescent="0.2">
      <c r="A91" s="237"/>
      <c r="B91" t="s">
        <v>25</v>
      </c>
      <c r="C91" t="s">
        <v>284</v>
      </c>
      <c r="D91" s="312"/>
      <c r="E91" s="262">
        <v>44987</v>
      </c>
      <c r="F91" s="312">
        <v>3.2875000000000001</v>
      </c>
      <c r="G91" s="313">
        <v>50000</v>
      </c>
      <c r="H91" s="314">
        <v>175</v>
      </c>
      <c r="I91" s="163">
        <v>799045.14</v>
      </c>
      <c r="J91">
        <v>3.387</v>
      </c>
      <c r="K91"/>
      <c r="L91" s="315">
        <v>44987</v>
      </c>
      <c r="M91" s="128" t="s">
        <v>246</v>
      </c>
      <c r="N91" s="128">
        <v>1758</v>
      </c>
      <c r="O91" s="128">
        <v>3</v>
      </c>
      <c r="P91" s="128" t="s">
        <v>247</v>
      </c>
      <c r="Q91" s="128" t="s">
        <v>248</v>
      </c>
      <c r="R91" s="128" t="s">
        <v>285</v>
      </c>
      <c r="S91" s="127"/>
      <c r="T91" s="127"/>
    </row>
    <row r="92" spans="1:20" x14ac:dyDescent="0.2">
      <c r="A92" s="237"/>
      <c r="B92" t="s">
        <v>25</v>
      </c>
      <c r="C92" t="s">
        <v>284</v>
      </c>
      <c r="D92" s="312"/>
      <c r="E92" s="262">
        <v>44987</v>
      </c>
      <c r="F92" s="312">
        <v>3.2875000000000001</v>
      </c>
      <c r="G92" s="313">
        <v>50000</v>
      </c>
      <c r="H92" s="314">
        <v>175</v>
      </c>
      <c r="I92" s="163">
        <v>799045.14</v>
      </c>
      <c r="J92">
        <v>3.387</v>
      </c>
      <c r="K92"/>
      <c r="L92" s="315">
        <v>44987</v>
      </c>
      <c r="M92" s="128" t="s">
        <v>246</v>
      </c>
      <c r="N92" s="128">
        <v>1758</v>
      </c>
      <c r="O92" s="128">
        <v>1</v>
      </c>
      <c r="P92" s="128" t="s">
        <v>247</v>
      </c>
      <c r="Q92" s="128" t="s">
        <v>248</v>
      </c>
      <c r="R92" s="128" t="s">
        <v>285</v>
      </c>
      <c r="S92" s="127"/>
      <c r="T92" s="127"/>
    </row>
    <row r="93" spans="1:20" x14ac:dyDescent="0.2">
      <c r="A93" s="237"/>
      <c r="B93" t="s">
        <v>25</v>
      </c>
      <c r="C93" t="s">
        <v>284</v>
      </c>
      <c r="D93" s="312"/>
      <c r="E93" s="262">
        <v>44987</v>
      </c>
      <c r="F93" s="312">
        <v>3.2875000000000001</v>
      </c>
      <c r="G93" s="313">
        <v>50000</v>
      </c>
      <c r="H93" s="314">
        <v>175</v>
      </c>
      <c r="I93" s="163">
        <v>799045.14</v>
      </c>
      <c r="J93">
        <v>3.387</v>
      </c>
      <c r="K93"/>
      <c r="L93" s="315">
        <v>44987</v>
      </c>
      <c r="M93" s="128" t="s">
        <v>246</v>
      </c>
      <c r="N93" s="128">
        <v>1758</v>
      </c>
      <c r="O93" s="128">
        <v>2</v>
      </c>
      <c r="P93" s="128" t="s">
        <v>247</v>
      </c>
      <c r="Q93" s="128" t="s">
        <v>248</v>
      </c>
      <c r="R93" s="128" t="s">
        <v>285</v>
      </c>
      <c r="S93" s="127"/>
      <c r="T93" s="127"/>
    </row>
    <row r="94" spans="1:20" x14ac:dyDescent="0.2">
      <c r="A94" s="237"/>
      <c r="B94" t="s">
        <v>25</v>
      </c>
      <c r="C94" t="s">
        <v>284</v>
      </c>
      <c r="D94" s="312"/>
      <c r="E94" s="262">
        <v>44987</v>
      </c>
      <c r="F94" s="312">
        <v>3.2925</v>
      </c>
      <c r="G94" s="313">
        <v>50000</v>
      </c>
      <c r="H94" s="314">
        <v>175</v>
      </c>
      <c r="I94" s="163">
        <v>800260.42</v>
      </c>
      <c r="J94">
        <v>3.3929999999999998</v>
      </c>
      <c r="K94"/>
      <c r="L94" s="315">
        <v>44987</v>
      </c>
      <c r="M94" s="128" t="s">
        <v>246</v>
      </c>
      <c r="N94" s="128">
        <v>1759</v>
      </c>
      <c r="O94" s="128">
        <v>3</v>
      </c>
      <c r="P94" s="128" t="s">
        <v>247</v>
      </c>
      <c r="Q94" s="128" t="s">
        <v>248</v>
      </c>
      <c r="R94" s="128" t="s">
        <v>285</v>
      </c>
      <c r="S94" s="127"/>
      <c r="T94" s="127"/>
    </row>
    <row r="95" spans="1:20" x14ac:dyDescent="0.2">
      <c r="A95" s="237"/>
      <c r="B95" t="s">
        <v>25</v>
      </c>
      <c r="C95" t="s">
        <v>284</v>
      </c>
      <c r="D95" s="312"/>
      <c r="E95" s="262">
        <v>44987</v>
      </c>
      <c r="F95" s="312">
        <v>3.2925</v>
      </c>
      <c r="G95" s="313">
        <v>50000</v>
      </c>
      <c r="H95" s="314">
        <v>175</v>
      </c>
      <c r="I95" s="163">
        <v>800260.42</v>
      </c>
      <c r="J95">
        <v>3.3929999999999998</v>
      </c>
      <c r="K95"/>
      <c r="L95" s="315">
        <v>44987</v>
      </c>
      <c r="M95" s="128" t="s">
        <v>246</v>
      </c>
      <c r="N95" s="128">
        <v>1759</v>
      </c>
      <c r="O95" s="128">
        <v>1</v>
      </c>
      <c r="P95" s="128" t="s">
        <v>247</v>
      </c>
      <c r="Q95" s="128" t="s">
        <v>248</v>
      </c>
      <c r="R95" s="128" t="s">
        <v>285</v>
      </c>
      <c r="S95" s="127"/>
      <c r="T95" s="127"/>
    </row>
    <row r="96" spans="1:20" x14ac:dyDescent="0.2">
      <c r="A96" s="237"/>
      <c r="B96" t="s">
        <v>25</v>
      </c>
      <c r="C96" t="s">
        <v>284</v>
      </c>
      <c r="D96" s="312"/>
      <c r="E96" s="262">
        <v>44987</v>
      </c>
      <c r="F96" s="312">
        <v>3.2925</v>
      </c>
      <c r="G96" s="313">
        <v>50000</v>
      </c>
      <c r="H96" s="314">
        <v>175</v>
      </c>
      <c r="I96" s="163">
        <v>800260.42</v>
      </c>
      <c r="J96">
        <v>3.3929999999999998</v>
      </c>
      <c r="K96"/>
      <c r="L96" s="315">
        <v>44987</v>
      </c>
      <c r="M96" s="128" t="s">
        <v>246</v>
      </c>
      <c r="N96" s="128">
        <v>1759</v>
      </c>
      <c r="O96" s="128">
        <v>2</v>
      </c>
      <c r="P96" s="128" t="s">
        <v>247</v>
      </c>
      <c r="Q96" s="128" t="s">
        <v>248</v>
      </c>
      <c r="R96" s="128" t="s">
        <v>285</v>
      </c>
      <c r="S96" s="127"/>
      <c r="T96" s="127"/>
    </row>
    <row r="97" spans="1:20" x14ac:dyDescent="0.2">
      <c r="A97" s="237"/>
      <c r="B97" t="s">
        <v>25</v>
      </c>
      <c r="C97" t="s">
        <v>284</v>
      </c>
      <c r="D97" s="312"/>
      <c r="E97" s="262">
        <v>44987</v>
      </c>
      <c r="F97" s="312">
        <v>3.27</v>
      </c>
      <c r="G97" s="313">
        <v>50000</v>
      </c>
      <c r="H97" s="314">
        <v>177</v>
      </c>
      <c r="I97" s="163">
        <v>803875</v>
      </c>
      <c r="J97" s="312">
        <v>3.37</v>
      </c>
      <c r="K97"/>
      <c r="L97" s="315">
        <v>44987</v>
      </c>
      <c r="M97" s="128" t="s">
        <v>246</v>
      </c>
      <c r="N97" s="128">
        <v>1760</v>
      </c>
      <c r="O97" s="128">
        <v>3</v>
      </c>
      <c r="P97" s="128" t="s">
        <v>247</v>
      </c>
      <c r="Q97" s="128" t="s">
        <v>248</v>
      </c>
      <c r="R97" s="128" t="s">
        <v>285</v>
      </c>
      <c r="S97" s="127"/>
      <c r="T97" s="127"/>
    </row>
    <row r="98" spans="1:20" x14ac:dyDescent="0.2">
      <c r="A98" s="237"/>
      <c r="B98" t="s">
        <v>25</v>
      </c>
      <c r="C98" t="s">
        <v>284</v>
      </c>
      <c r="D98" s="312"/>
      <c r="E98" s="262">
        <v>44987</v>
      </c>
      <c r="F98" s="312">
        <v>3.27</v>
      </c>
      <c r="G98" s="313">
        <v>50000</v>
      </c>
      <c r="H98" s="314">
        <v>177</v>
      </c>
      <c r="I98" s="163">
        <v>803875</v>
      </c>
      <c r="J98" s="312">
        <v>3.37</v>
      </c>
      <c r="K98"/>
      <c r="L98" s="315">
        <v>44987</v>
      </c>
      <c r="M98" s="128" t="s">
        <v>246</v>
      </c>
      <c r="N98" s="128">
        <v>1760</v>
      </c>
      <c r="O98" s="128">
        <v>1</v>
      </c>
      <c r="P98" s="128" t="s">
        <v>247</v>
      </c>
      <c r="Q98" s="128" t="s">
        <v>248</v>
      </c>
      <c r="R98" s="128" t="s">
        <v>285</v>
      </c>
      <c r="S98" s="127"/>
      <c r="T98" s="127"/>
    </row>
    <row r="99" spans="1:20" x14ac:dyDescent="0.2">
      <c r="A99" s="237"/>
      <c r="B99" t="s">
        <v>25</v>
      </c>
      <c r="C99" t="s">
        <v>284</v>
      </c>
      <c r="D99" s="312"/>
      <c r="E99" s="262">
        <v>44987</v>
      </c>
      <c r="F99" s="312">
        <v>3.27</v>
      </c>
      <c r="G99" s="313">
        <v>50000</v>
      </c>
      <c r="H99" s="314">
        <v>177</v>
      </c>
      <c r="I99" s="163">
        <v>803875</v>
      </c>
      <c r="J99" s="312">
        <v>3.37</v>
      </c>
      <c r="K99"/>
      <c r="L99" s="315">
        <v>44987</v>
      </c>
      <c r="M99" s="128" t="s">
        <v>246</v>
      </c>
      <c r="N99" s="128">
        <v>1760</v>
      </c>
      <c r="O99" s="128">
        <v>2</v>
      </c>
      <c r="P99" s="128" t="s">
        <v>247</v>
      </c>
      <c r="Q99" s="128" t="s">
        <v>248</v>
      </c>
      <c r="R99" s="128" t="s">
        <v>285</v>
      </c>
      <c r="S99" s="127"/>
      <c r="T99" s="127"/>
    </row>
    <row r="100" spans="1:20" x14ac:dyDescent="0.2">
      <c r="A100" s="237"/>
      <c r="B100" t="s">
        <v>25</v>
      </c>
      <c r="C100" t="s">
        <v>284</v>
      </c>
      <c r="D100" s="312"/>
      <c r="E100" s="262">
        <v>44987</v>
      </c>
      <c r="F100" s="312">
        <v>3.27</v>
      </c>
      <c r="G100" s="313">
        <v>50000</v>
      </c>
      <c r="H100" s="314">
        <v>177</v>
      </c>
      <c r="I100" s="163">
        <v>803875</v>
      </c>
      <c r="J100" s="312">
        <v>3.37</v>
      </c>
      <c r="K100"/>
      <c r="L100" s="315">
        <v>44987</v>
      </c>
      <c r="M100" s="128" t="s">
        <v>246</v>
      </c>
      <c r="N100" s="128">
        <v>1761</v>
      </c>
      <c r="O100" s="128">
        <v>3</v>
      </c>
      <c r="P100" s="128" t="s">
        <v>247</v>
      </c>
      <c r="Q100" s="128" t="s">
        <v>248</v>
      </c>
      <c r="R100" s="128" t="s">
        <v>285</v>
      </c>
      <c r="S100" s="127"/>
      <c r="T100" s="127"/>
    </row>
    <row r="101" spans="1:20" x14ac:dyDescent="0.2">
      <c r="A101" s="237"/>
      <c r="B101" t="s">
        <v>25</v>
      </c>
      <c r="C101" t="s">
        <v>284</v>
      </c>
      <c r="D101" s="312"/>
      <c r="E101" s="262">
        <v>44987</v>
      </c>
      <c r="F101" s="312">
        <v>3.27</v>
      </c>
      <c r="G101" s="313">
        <v>50000</v>
      </c>
      <c r="H101" s="314">
        <v>177</v>
      </c>
      <c r="I101" s="163">
        <v>803875</v>
      </c>
      <c r="J101" s="312">
        <v>3.37</v>
      </c>
      <c r="K101"/>
      <c r="L101" s="315">
        <v>44987</v>
      </c>
      <c r="M101" s="128" t="s">
        <v>246</v>
      </c>
      <c r="N101" s="128">
        <v>1761</v>
      </c>
      <c r="O101" s="128">
        <v>1</v>
      </c>
      <c r="P101" s="128" t="s">
        <v>247</v>
      </c>
      <c r="Q101" s="128" t="s">
        <v>248</v>
      </c>
      <c r="R101" s="128" t="s">
        <v>285</v>
      </c>
      <c r="S101" s="127"/>
      <c r="T101" s="127"/>
    </row>
    <row r="102" spans="1:20" x14ac:dyDescent="0.2">
      <c r="A102" s="237"/>
      <c r="B102" t="s">
        <v>25</v>
      </c>
      <c r="C102" t="s">
        <v>284</v>
      </c>
      <c r="D102" s="312"/>
      <c r="E102" s="262">
        <v>44987</v>
      </c>
      <c r="F102" s="312">
        <v>3.27</v>
      </c>
      <c r="G102" s="313">
        <v>50000</v>
      </c>
      <c r="H102" s="314">
        <v>177</v>
      </c>
      <c r="I102" s="163">
        <v>803875</v>
      </c>
      <c r="J102" s="312">
        <v>3.37</v>
      </c>
      <c r="K102"/>
      <c r="L102" s="315">
        <v>44987</v>
      </c>
      <c r="M102" s="128" t="s">
        <v>246</v>
      </c>
      <c r="N102" s="128">
        <v>1761</v>
      </c>
      <c r="O102" s="128">
        <v>2</v>
      </c>
      <c r="P102" s="128" t="s">
        <v>247</v>
      </c>
      <c r="Q102" s="128" t="s">
        <v>248</v>
      </c>
      <c r="R102" s="128" t="s">
        <v>285</v>
      </c>
      <c r="S102" s="127"/>
      <c r="T102" s="127"/>
    </row>
    <row r="103" spans="1:20" x14ac:dyDescent="0.2">
      <c r="A103" s="237"/>
      <c r="D103" s="312"/>
      <c r="E103" s="262"/>
      <c r="F103" s="312"/>
      <c r="G103" s="313"/>
      <c r="H103" s="314"/>
      <c r="J103" s="312"/>
      <c r="K103"/>
      <c r="L103" s="262"/>
      <c r="M103"/>
      <c r="N103"/>
      <c r="O103"/>
      <c r="P103"/>
      <c r="Q103"/>
      <c r="R103"/>
      <c r="S103" s="127"/>
      <c r="T103" s="127"/>
    </row>
    <row r="104" spans="1:20" x14ac:dyDescent="0.2">
      <c r="A104" s="235">
        <v>44987</v>
      </c>
      <c r="B104" s="2" t="s">
        <v>536</v>
      </c>
      <c r="D104" s="312"/>
      <c r="E104" s="262"/>
      <c r="F104" s="312"/>
      <c r="G104" s="313"/>
      <c r="H104" s="314"/>
      <c r="J104" s="312"/>
      <c r="K104"/>
      <c r="L104" s="262"/>
      <c r="M104"/>
      <c r="N104"/>
      <c r="O104"/>
      <c r="P104"/>
      <c r="Q104"/>
      <c r="R104"/>
      <c r="S104" s="127"/>
      <c r="T104" s="127"/>
    </row>
    <row r="105" spans="1:20" x14ac:dyDescent="0.2">
      <c r="A105" s="237"/>
      <c r="D105" s="312"/>
      <c r="E105" s="262"/>
      <c r="F105" s="312"/>
      <c r="G105" s="313"/>
      <c r="H105" s="314"/>
      <c r="J105" s="312"/>
      <c r="K105"/>
      <c r="L105" s="262"/>
      <c r="M105"/>
      <c r="N105"/>
      <c r="O105"/>
      <c r="P105"/>
      <c r="Q105"/>
      <c r="R105"/>
      <c r="S105" s="127"/>
      <c r="T105" s="127"/>
    </row>
    <row r="106" spans="1:20" x14ac:dyDescent="0.2">
      <c r="A106" s="237"/>
      <c r="B106" t="s">
        <v>25</v>
      </c>
      <c r="C106" t="s">
        <v>284</v>
      </c>
      <c r="D106" s="312"/>
      <c r="E106" s="262">
        <v>44987</v>
      </c>
      <c r="F106" s="312">
        <v>3.2709999999999999</v>
      </c>
      <c r="G106" s="313">
        <v>50000</v>
      </c>
      <c r="H106" s="314">
        <v>177</v>
      </c>
      <c r="I106" s="163">
        <v>804120.83</v>
      </c>
      <c r="J106">
        <v>3.371</v>
      </c>
      <c r="K106"/>
      <c r="L106" s="315">
        <v>44987</v>
      </c>
      <c r="M106" s="128" t="s">
        <v>246</v>
      </c>
      <c r="N106" s="128">
        <v>1762</v>
      </c>
      <c r="O106" s="128">
        <v>3</v>
      </c>
      <c r="P106" s="128" t="s">
        <v>247</v>
      </c>
      <c r="Q106" s="128" t="s">
        <v>248</v>
      </c>
      <c r="R106" s="128" t="s">
        <v>285</v>
      </c>
      <c r="S106" s="127"/>
      <c r="T106" s="127"/>
    </row>
    <row r="107" spans="1:20" x14ac:dyDescent="0.2">
      <c r="A107" s="237"/>
      <c r="B107" t="s">
        <v>25</v>
      </c>
      <c r="C107" t="s">
        <v>284</v>
      </c>
      <c r="D107" s="312"/>
      <c r="E107" s="262">
        <v>44987</v>
      </c>
      <c r="F107" s="312">
        <v>3.2709999999999999</v>
      </c>
      <c r="G107" s="313">
        <v>50000</v>
      </c>
      <c r="H107" s="314">
        <v>177</v>
      </c>
      <c r="I107" s="163">
        <v>804120.83</v>
      </c>
      <c r="J107">
        <v>3.371</v>
      </c>
      <c r="K107"/>
      <c r="L107" s="315">
        <v>44987</v>
      </c>
      <c r="M107" s="128" t="s">
        <v>246</v>
      </c>
      <c r="N107" s="128">
        <v>1762</v>
      </c>
      <c r="O107" s="128">
        <v>1</v>
      </c>
      <c r="P107" s="128" t="s">
        <v>247</v>
      </c>
      <c r="Q107" s="128" t="s">
        <v>248</v>
      </c>
      <c r="R107" s="128" t="s">
        <v>285</v>
      </c>
      <c r="S107" s="127"/>
      <c r="T107" s="127"/>
    </row>
    <row r="108" spans="1:20" x14ac:dyDescent="0.2">
      <c r="A108" s="237"/>
      <c r="B108" t="s">
        <v>25</v>
      </c>
      <c r="C108" t="s">
        <v>284</v>
      </c>
      <c r="D108" s="312"/>
      <c r="E108" s="262">
        <v>44987</v>
      </c>
      <c r="F108" s="312">
        <v>3.2709999999999999</v>
      </c>
      <c r="G108" s="313">
        <v>50000</v>
      </c>
      <c r="H108" s="314">
        <v>177</v>
      </c>
      <c r="I108" s="163">
        <v>804120.83</v>
      </c>
      <c r="J108">
        <v>3.371</v>
      </c>
      <c r="K108"/>
      <c r="L108" s="315">
        <v>44987</v>
      </c>
      <c r="M108" s="128" t="s">
        <v>246</v>
      </c>
      <c r="N108" s="128">
        <v>1762</v>
      </c>
      <c r="O108" s="128">
        <v>2</v>
      </c>
      <c r="P108" s="128" t="s">
        <v>247</v>
      </c>
      <c r="Q108" s="128" t="s">
        <v>248</v>
      </c>
      <c r="R108" s="128" t="s">
        <v>285</v>
      </c>
      <c r="S108" s="127"/>
      <c r="T108" s="127"/>
    </row>
    <row r="109" spans="1:20" x14ac:dyDescent="0.2">
      <c r="A109" s="237"/>
      <c r="B109" t="s">
        <v>25</v>
      </c>
      <c r="C109" t="s">
        <v>284</v>
      </c>
      <c r="D109" s="312"/>
      <c r="E109" s="262">
        <v>44987</v>
      </c>
      <c r="F109" s="312">
        <v>3.2330000000000001</v>
      </c>
      <c r="G109" s="313">
        <v>50000</v>
      </c>
      <c r="H109" s="314">
        <v>182</v>
      </c>
      <c r="I109" s="163">
        <v>817230.56</v>
      </c>
      <c r="J109">
        <v>3.3319999999999999</v>
      </c>
      <c r="K109"/>
      <c r="L109" s="315">
        <v>44987</v>
      </c>
      <c r="M109" s="128" t="s">
        <v>246</v>
      </c>
      <c r="N109" s="128">
        <v>1763</v>
      </c>
      <c r="O109" s="128">
        <v>3</v>
      </c>
      <c r="P109" s="128" t="s">
        <v>247</v>
      </c>
      <c r="Q109" s="128" t="s">
        <v>248</v>
      </c>
      <c r="R109" s="128" t="s">
        <v>285</v>
      </c>
      <c r="S109" s="127"/>
      <c r="T109" s="127"/>
    </row>
    <row r="110" spans="1:20" x14ac:dyDescent="0.2">
      <c r="A110" s="237"/>
      <c r="B110" t="s">
        <v>25</v>
      </c>
      <c r="C110" t="s">
        <v>284</v>
      </c>
      <c r="D110" s="312"/>
      <c r="E110" s="262">
        <v>44987</v>
      </c>
      <c r="F110" s="312">
        <v>3.2330000000000001</v>
      </c>
      <c r="G110" s="313">
        <v>50000</v>
      </c>
      <c r="H110" s="314">
        <v>182</v>
      </c>
      <c r="I110" s="163">
        <v>817230.56</v>
      </c>
      <c r="J110">
        <v>3.3319999999999999</v>
      </c>
      <c r="K110"/>
      <c r="L110" s="315">
        <v>44987</v>
      </c>
      <c r="M110" s="128" t="s">
        <v>246</v>
      </c>
      <c r="N110" s="128">
        <v>1763</v>
      </c>
      <c r="O110" s="128">
        <v>1</v>
      </c>
      <c r="P110" s="128" t="s">
        <v>247</v>
      </c>
      <c r="Q110" s="128" t="s">
        <v>248</v>
      </c>
      <c r="R110" s="128" t="s">
        <v>285</v>
      </c>
      <c r="S110" s="127"/>
      <c r="T110" s="127"/>
    </row>
    <row r="111" spans="1:20" x14ac:dyDescent="0.2">
      <c r="A111" s="237"/>
      <c r="B111" t="s">
        <v>25</v>
      </c>
      <c r="C111" t="s">
        <v>284</v>
      </c>
      <c r="D111" s="312"/>
      <c r="E111" s="262">
        <v>44987</v>
      </c>
      <c r="F111" s="312">
        <v>3.2330000000000001</v>
      </c>
      <c r="G111" s="313">
        <v>50000</v>
      </c>
      <c r="H111" s="314">
        <v>182</v>
      </c>
      <c r="I111" s="163">
        <v>817230.56</v>
      </c>
      <c r="J111">
        <v>3.3319999999999999</v>
      </c>
      <c r="K111"/>
      <c r="L111" s="315">
        <v>44987</v>
      </c>
      <c r="M111" s="128" t="s">
        <v>246</v>
      </c>
      <c r="N111" s="128">
        <v>1763</v>
      </c>
      <c r="O111" s="128">
        <v>2</v>
      </c>
      <c r="P111" s="128" t="s">
        <v>247</v>
      </c>
      <c r="Q111" s="128" t="s">
        <v>248</v>
      </c>
      <c r="R111" s="128" t="s">
        <v>285</v>
      </c>
      <c r="S111" s="127"/>
      <c r="T111" s="127"/>
    </row>
    <row r="112" spans="1:20" x14ac:dyDescent="0.2">
      <c r="A112" s="237"/>
      <c r="B112" t="s">
        <v>25</v>
      </c>
      <c r="C112" t="s">
        <v>284</v>
      </c>
      <c r="D112" s="312"/>
      <c r="E112" s="262">
        <v>44987</v>
      </c>
      <c r="F112" s="312">
        <v>3.2349999999999999</v>
      </c>
      <c r="G112" s="313">
        <v>50000</v>
      </c>
      <c r="H112" s="314">
        <v>182</v>
      </c>
      <c r="I112" s="163">
        <v>817736.11</v>
      </c>
      <c r="J112">
        <v>3.3340000000000001</v>
      </c>
      <c r="K112"/>
      <c r="L112" s="315">
        <v>44987</v>
      </c>
      <c r="M112" s="128" t="s">
        <v>246</v>
      </c>
      <c r="N112" s="128">
        <v>1764</v>
      </c>
      <c r="O112" s="128">
        <v>3</v>
      </c>
      <c r="P112" s="128" t="s">
        <v>247</v>
      </c>
      <c r="Q112" s="128" t="s">
        <v>248</v>
      </c>
      <c r="R112" s="128" t="s">
        <v>285</v>
      </c>
      <c r="S112" s="127"/>
      <c r="T112" s="127"/>
    </row>
    <row r="113" spans="1:20" x14ac:dyDescent="0.2">
      <c r="A113" s="237"/>
      <c r="B113" t="s">
        <v>25</v>
      </c>
      <c r="C113" t="s">
        <v>284</v>
      </c>
      <c r="D113" s="312"/>
      <c r="E113" s="262">
        <v>44987</v>
      </c>
      <c r="F113" s="312">
        <v>3.2349999999999999</v>
      </c>
      <c r="G113" s="313">
        <v>50000</v>
      </c>
      <c r="H113" s="314">
        <v>182</v>
      </c>
      <c r="I113" s="163">
        <v>817736.11</v>
      </c>
      <c r="J113">
        <v>3.3340000000000001</v>
      </c>
      <c r="K113"/>
      <c r="L113" s="315">
        <v>44987</v>
      </c>
      <c r="M113" s="128" t="s">
        <v>246</v>
      </c>
      <c r="N113" s="128">
        <v>1764</v>
      </c>
      <c r="O113" s="128">
        <v>1</v>
      </c>
      <c r="P113" s="128" t="s">
        <v>247</v>
      </c>
      <c r="Q113" s="128" t="s">
        <v>248</v>
      </c>
      <c r="R113" s="128" t="s">
        <v>285</v>
      </c>
      <c r="S113" s="127"/>
      <c r="T113" s="127"/>
    </row>
    <row r="114" spans="1:20" x14ac:dyDescent="0.2">
      <c r="A114" s="237"/>
      <c r="B114" t="s">
        <v>25</v>
      </c>
      <c r="C114" t="s">
        <v>284</v>
      </c>
      <c r="D114" s="312"/>
      <c r="E114" s="262">
        <v>44987</v>
      </c>
      <c r="F114" s="312">
        <v>3.2349999999999999</v>
      </c>
      <c r="G114" s="313">
        <v>50000</v>
      </c>
      <c r="H114" s="314">
        <v>182</v>
      </c>
      <c r="I114" s="163">
        <v>817736.11</v>
      </c>
      <c r="J114">
        <v>3.3340000000000001</v>
      </c>
      <c r="K114"/>
      <c r="L114" s="315">
        <v>44987</v>
      </c>
      <c r="M114" s="128" t="s">
        <v>246</v>
      </c>
      <c r="N114" s="128">
        <v>1764</v>
      </c>
      <c r="O114" s="128">
        <v>2</v>
      </c>
      <c r="P114" s="128" t="s">
        <v>247</v>
      </c>
      <c r="Q114" s="128" t="s">
        <v>248</v>
      </c>
      <c r="R114" s="128" t="s">
        <v>285</v>
      </c>
      <c r="S114" s="127"/>
      <c r="T114" s="127"/>
    </row>
    <row r="115" spans="1:20" x14ac:dyDescent="0.2">
      <c r="A115" s="237"/>
      <c r="B115" t="s">
        <v>28</v>
      </c>
      <c r="C115" t="s">
        <v>286</v>
      </c>
      <c r="D115" s="312">
        <v>4.45</v>
      </c>
      <c r="E115" s="262">
        <v>44987</v>
      </c>
      <c r="F115" s="312">
        <v>4.45</v>
      </c>
      <c r="G115" s="313">
        <v>50000</v>
      </c>
      <c r="H115" s="314">
        <v>31</v>
      </c>
      <c r="I115" s="163">
        <v>191597.22</v>
      </c>
      <c r="J115">
        <v>4.5119999999999996</v>
      </c>
      <c r="K115"/>
      <c r="L115" s="315">
        <v>44987</v>
      </c>
      <c r="M115" s="128" t="s">
        <v>246</v>
      </c>
      <c r="N115" s="128">
        <v>1765</v>
      </c>
      <c r="O115" s="128">
        <v>2</v>
      </c>
      <c r="P115" s="128" t="s">
        <v>247</v>
      </c>
      <c r="Q115" s="128" t="s">
        <v>248</v>
      </c>
      <c r="R115" s="128" t="s">
        <v>287</v>
      </c>
      <c r="S115" s="127"/>
      <c r="T115" s="127"/>
    </row>
    <row r="116" spans="1:20" x14ac:dyDescent="0.2">
      <c r="A116" s="237"/>
      <c r="B116" t="s">
        <v>28</v>
      </c>
      <c r="C116" t="s">
        <v>286</v>
      </c>
      <c r="D116" s="312">
        <v>4.45</v>
      </c>
      <c r="E116" s="262">
        <v>44987</v>
      </c>
      <c r="F116" s="312">
        <v>4.45</v>
      </c>
      <c r="G116" s="313">
        <v>50000</v>
      </c>
      <c r="H116" s="314">
        <v>31</v>
      </c>
      <c r="I116" s="163">
        <v>191597.22</v>
      </c>
      <c r="J116">
        <v>4.5119999999999996</v>
      </c>
      <c r="K116"/>
      <c r="L116" s="315">
        <v>44987</v>
      </c>
      <c r="M116" s="128" t="s">
        <v>246</v>
      </c>
      <c r="N116" s="128">
        <v>1765</v>
      </c>
      <c r="O116" s="128">
        <v>1</v>
      </c>
      <c r="P116" s="128" t="s">
        <v>247</v>
      </c>
      <c r="Q116" s="128" t="s">
        <v>248</v>
      </c>
      <c r="R116" s="128" t="s">
        <v>287</v>
      </c>
      <c r="S116" s="127"/>
      <c r="T116" s="127"/>
    </row>
    <row r="117" spans="1:20" x14ac:dyDescent="0.2">
      <c r="A117" s="237"/>
      <c r="B117" t="s">
        <v>28</v>
      </c>
      <c r="C117" t="s">
        <v>288</v>
      </c>
      <c r="D117" s="312">
        <v>4.5599999999999996</v>
      </c>
      <c r="E117" s="262">
        <v>44987</v>
      </c>
      <c r="F117" s="312">
        <v>4.5599999999999996</v>
      </c>
      <c r="G117" s="313">
        <v>50000</v>
      </c>
      <c r="H117" s="314">
        <v>31</v>
      </c>
      <c r="I117" s="163">
        <v>196333.33</v>
      </c>
      <c r="J117">
        <v>4.6230000000000002</v>
      </c>
      <c r="K117"/>
      <c r="L117" s="315">
        <v>44987</v>
      </c>
      <c r="M117" s="128" t="s">
        <v>246</v>
      </c>
      <c r="N117" s="128">
        <v>1766</v>
      </c>
      <c r="O117" s="128">
        <v>2</v>
      </c>
      <c r="P117" s="128" t="s">
        <v>247</v>
      </c>
      <c r="Q117" s="128" t="s">
        <v>248</v>
      </c>
      <c r="R117" s="128" t="s">
        <v>289</v>
      </c>
      <c r="S117" s="127"/>
      <c r="T117" s="127"/>
    </row>
    <row r="118" spans="1:20" x14ac:dyDescent="0.2">
      <c r="A118" s="237"/>
      <c r="B118" t="s">
        <v>28</v>
      </c>
      <c r="C118" t="s">
        <v>288</v>
      </c>
      <c r="D118" s="312">
        <v>4.5599999999999996</v>
      </c>
      <c r="E118" s="262">
        <v>44987</v>
      </c>
      <c r="F118" s="312">
        <v>4.5599999999999996</v>
      </c>
      <c r="G118" s="313">
        <v>50000</v>
      </c>
      <c r="H118" s="314">
        <v>31</v>
      </c>
      <c r="I118" s="163">
        <v>196333.33</v>
      </c>
      <c r="J118">
        <v>4.6230000000000002</v>
      </c>
      <c r="K118"/>
      <c r="L118" s="315">
        <v>44987</v>
      </c>
      <c r="M118" s="128" t="s">
        <v>246</v>
      </c>
      <c r="N118" s="128">
        <v>1766</v>
      </c>
      <c r="O118" s="128">
        <v>1</v>
      </c>
      <c r="P118" s="128" t="s">
        <v>247</v>
      </c>
      <c r="Q118" s="128" t="s">
        <v>248</v>
      </c>
      <c r="R118" s="128" t="s">
        <v>289</v>
      </c>
      <c r="S118" s="127"/>
      <c r="T118" s="127"/>
    </row>
    <row r="119" spans="1:20" x14ac:dyDescent="0.2">
      <c r="A119" s="237"/>
      <c r="D119" s="312"/>
      <c r="E119" s="262"/>
      <c r="F119" s="312"/>
      <c r="G119" s="313"/>
      <c r="H119" s="314"/>
      <c r="J119"/>
      <c r="K119"/>
      <c r="L119" s="262"/>
      <c r="M119"/>
      <c r="N119"/>
      <c r="O119"/>
      <c r="P119"/>
      <c r="Q119"/>
      <c r="R119"/>
      <c r="S119" s="127"/>
      <c r="T119" s="127"/>
    </row>
    <row r="120" spans="1:20" x14ac:dyDescent="0.2">
      <c r="A120" s="235">
        <v>44987</v>
      </c>
      <c r="B120" s="128" t="s">
        <v>538</v>
      </c>
      <c r="D120" s="312"/>
      <c r="E120" s="262"/>
      <c r="F120" s="312"/>
      <c r="G120" s="313"/>
      <c r="H120" s="314"/>
      <c r="J120"/>
      <c r="K120"/>
      <c r="L120" s="262"/>
      <c r="M120"/>
      <c r="N120"/>
      <c r="O120"/>
      <c r="P120"/>
      <c r="Q120"/>
      <c r="R120"/>
      <c r="S120" s="127"/>
      <c r="T120" s="127"/>
    </row>
    <row r="121" spans="1:20" x14ac:dyDescent="0.2">
      <c r="A121" s="237"/>
      <c r="D121" s="312"/>
      <c r="E121" s="262"/>
      <c r="F121" s="312"/>
      <c r="G121" s="313"/>
      <c r="H121" s="314"/>
      <c r="J121"/>
      <c r="K121"/>
      <c r="L121" s="262"/>
      <c r="M121"/>
      <c r="N121"/>
      <c r="O121"/>
      <c r="P121"/>
      <c r="Q121"/>
      <c r="R121"/>
      <c r="S121" s="127"/>
      <c r="T121" s="127"/>
    </row>
    <row r="122" spans="1:20" x14ac:dyDescent="0.2">
      <c r="A122" s="237"/>
      <c r="B122" t="s">
        <v>24</v>
      </c>
      <c r="C122" t="s">
        <v>290</v>
      </c>
      <c r="D122" s="312"/>
      <c r="E122" s="262">
        <v>45021</v>
      </c>
      <c r="F122" s="312">
        <v>4.5599999999999996</v>
      </c>
      <c r="G122" s="313">
        <v>50000</v>
      </c>
      <c r="H122" s="314"/>
      <c r="J122"/>
      <c r="K122"/>
      <c r="L122" s="315">
        <v>44987</v>
      </c>
      <c r="M122" s="128" t="s">
        <v>291</v>
      </c>
      <c r="N122" s="128">
        <v>1349</v>
      </c>
      <c r="O122" s="128">
        <v>1</v>
      </c>
      <c r="P122" s="128" t="s">
        <v>292</v>
      </c>
      <c r="Q122" s="128" t="s">
        <v>248</v>
      </c>
      <c r="R122" s="128" t="s">
        <v>293</v>
      </c>
      <c r="S122" s="127"/>
      <c r="T122" s="127"/>
    </row>
    <row r="123" spans="1:20" x14ac:dyDescent="0.2">
      <c r="A123" s="237"/>
      <c r="B123" t="s">
        <v>27</v>
      </c>
      <c r="C123" t="s">
        <v>268</v>
      </c>
      <c r="D123" s="312"/>
      <c r="E123" s="262">
        <v>45352</v>
      </c>
      <c r="F123" s="312">
        <v>5.0650000000000004</v>
      </c>
      <c r="G123" s="313">
        <v>50000</v>
      </c>
      <c r="H123" s="314"/>
      <c r="J123"/>
      <c r="K123"/>
      <c r="L123" s="315">
        <v>44987</v>
      </c>
      <c r="M123" s="128" t="s">
        <v>291</v>
      </c>
      <c r="N123" s="128">
        <v>1350</v>
      </c>
      <c r="O123" s="128">
        <v>2</v>
      </c>
      <c r="P123" s="128" t="s">
        <v>292</v>
      </c>
      <c r="Q123" s="128" t="s">
        <v>248</v>
      </c>
      <c r="R123" s="128" t="s">
        <v>294</v>
      </c>
      <c r="S123" s="127"/>
      <c r="T123" s="127"/>
    </row>
    <row r="124" spans="1:20" x14ac:dyDescent="0.2">
      <c r="A124" s="237"/>
      <c r="B124" t="s">
        <v>27</v>
      </c>
      <c r="C124" t="s">
        <v>268</v>
      </c>
      <c r="D124" s="312"/>
      <c r="E124" s="262">
        <v>45352</v>
      </c>
      <c r="F124" s="312">
        <v>5.0650000000000004</v>
      </c>
      <c r="G124" s="313">
        <v>50000</v>
      </c>
      <c r="H124" s="314"/>
      <c r="J124"/>
      <c r="K124"/>
      <c r="L124" s="315">
        <v>44987</v>
      </c>
      <c r="M124" s="128" t="s">
        <v>291</v>
      </c>
      <c r="N124" s="128">
        <v>1350</v>
      </c>
      <c r="O124" s="128">
        <v>1</v>
      </c>
      <c r="P124" s="128" t="s">
        <v>292</v>
      </c>
      <c r="Q124" s="128" t="s">
        <v>248</v>
      </c>
      <c r="R124" s="128" t="s">
        <v>294</v>
      </c>
      <c r="S124" s="127"/>
      <c r="T124" s="127"/>
    </row>
    <row r="125" spans="1:20" x14ac:dyDescent="0.2">
      <c r="A125" s="237"/>
      <c r="B125" t="s">
        <v>27</v>
      </c>
      <c r="C125" t="s">
        <v>268</v>
      </c>
      <c r="D125" s="312"/>
      <c r="E125" s="262">
        <v>45352</v>
      </c>
      <c r="F125" s="312">
        <v>5.0650000000000004</v>
      </c>
      <c r="G125" s="313">
        <v>50000</v>
      </c>
      <c r="H125" s="314"/>
      <c r="J125"/>
      <c r="K125"/>
      <c r="L125" s="315">
        <v>44987</v>
      </c>
      <c r="M125" s="128" t="s">
        <v>291</v>
      </c>
      <c r="N125" s="128">
        <v>1347</v>
      </c>
      <c r="O125" s="128">
        <v>2</v>
      </c>
      <c r="P125" s="128" t="s">
        <v>292</v>
      </c>
      <c r="Q125" s="128" t="s">
        <v>248</v>
      </c>
      <c r="R125" s="128" t="s">
        <v>294</v>
      </c>
      <c r="S125" s="127"/>
      <c r="T125" s="127"/>
    </row>
    <row r="126" spans="1:20" x14ac:dyDescent="0.2">
      <c r="A126" s="237"/>
      <c r="B126" t="s">
        <v>27</v>
      </c>
      <c r="C126" t="s">
        <v>268</v>
      </c>
      <c r="D126" s="312"/>
      <c r="E126" s="262">
        <v>45352</v>
      </c>
      <c r="F126" s="312">
        <v>5.0650000000000004</v>
      </c>
      <c r="G126" s="313">
        <v>50000</v>
      </c>
      <c r="H126" s="314"/>
      <c r="J126"/>
      <c r="K126"/>
      <c r="L126" s="315">
        <v>44987</v>
      </c>
      <c r="M126" s="128" t="s">
        <v>291</v>
      </c>
      <c r="N126" s="128">
        <v>1347</v>
      </c>
      <c r="O126" s="128">
        <v>1</v>
      </c>
      <c r="P126" s="128" t="s">
        <v>292</v>
      </c>
      <c r="Q126" s="128" t="s">
        <v>248</v>
      </c>
      <c r="R126" s="128" t="s">
        <v>294</v>
      </c>
      <c r="S126" s="127"/>
      <c r="T126" s="127"/>
    </row>
    <row r="127" spans="1:20" x14ac:dyDescent="0.2">
      <c r="A127" s="237"/>
      <c r="B127" t="s">
        <v>25</v>
      </c>
      <c r="C127" t="s">
        <v>295</v>
      </c>
      <c r="D127" s="312">
        <v>4.625</v>
      </c>
      <c r="E127" s="262">
        <v>45716</v>
      </c>
      <c r="F127" s="312">
        <v>4.9219999999999997</v>
      </c>
      <c r="G127" s="313">
        <v>50000</v>
      </c>
      <c r="H127" s="314"/>
      <c r="J127"/>
      <c r="K127"/>
      <c r="L127" s="315">
        <v>44987</v>
      </c>
      <c r="M127" s="128" t="s">
        <v>291</v>
      </c>
      <c r="N127" s="128">
        <v>1352</v>
      </c>
      <c r="O127" s="128">
        <v>2</v>
      </c>
      <c r="P127" s="128" t="s">
        <v>292</v>
      </c>
      <c r="Q127" s="128" t="s">
        <v>248</v>
      </c>
      <c r="R127" s="128" t="s">
        <v>296</v>
      </c>
      <c r="S127" s="127"/>
      <c r="T127" s="127"/>
    </row>
    <row r="128" spans="1:20" x14ac:dyDescent="0.2">
      <c r="A128" s="237"/>
      <c r="B128" t="s">
        <v>25</v>
      </c>
      <c r="C128" t="s">
        <v>295</v>
      </c>
      <c r="D128" s="312">
        <v>4.625</v>
      </c>
      <c r="E128" s="262">
        <v>45716</v>
      </c>
      <c r="F128" s="312">
        <v>4.9219999999999997</v>
      </c>
      <c r="G128" s="313">
        <v>50000</v>
      </c>
      <c r="H128" s="314"/>
      <c r="J128"/>
      <c r="K128"/>
      <c r="L128" s="315">
        <v>44987</v>
      </c>
      <c r="M128" s="128" t="s">
        <v>291</v>
      </c>
      <c r="N128" s="128">
        <v>1351</v>
      </c>
      <c r="O128" s="128">
        <v>1</v>
      </c>
      <c r="P128" s="128" t="s">
        <v>292</v>
      </c>
      <c r="Q128" s="128" t="s">
        <v>248</v>
      </c>
      <c r="R128" s="128" t="s">
        <v>296</v>
      </c>
      <c r="S128" s="127"/>
      <c r="T128" s="127"/>
    </row>
    <row r="129" spans="1:20" x14ac:dyDescent="0.2">
      <c r="A129" s="237"/>
      <c r="B129" t="s">
        <v>25</v>
      </c>
      <c r="C129" t="s">
        <v>295</v>
      </c>
      <c r="D129" s="312">
        <v>4.625</v>
      </c>
      <c r="E129" s="262">
        <v>45716</v>
      </c>
      <c r="F129" s="312">
        <v>4.9219999999999997</v>
      </c>
      <c r="G129" s="313">
        <v>50000</v>
      </c>
      <c r="H129" s="314"/>
      <c r="J129"/>
      <c r="K129"/>
      <c r="L129" s="315">
        <v>44987</v>
      </c>
      <c r="M129" s="128" t="s">
        <v>291</v>
      </c>
      <c r="N129" s="128">
        <v>1352</v>
      </c>
      <c r="O129" s="128">
        <v>1</v>
      </c>
      <c r="P129" s="128" t="s">
        <v>292</v>
      </c>
      <c r="Q129" s="128" t="s">
        <v>248</v>
      </c>
      <c r="R129" s="128" t="s">
        <v>296</v>
      </c>
      <c r="S129" s="127"/>
      <c r="T129" s="127"/>
    </row>
    <row r="130" spans="1:20" x14ac:dyDescent="0.2">
      <c r="A130" s="237"/>
      <c r="B130" t="s">
        <v>25</v>
      </c>
      <c r="C130" t="s">
        <v>295</v>
      </c>
      <c r="D130" s="312">
        <v>4.625</v>
      </c>
      <c r="E130" s="262">
        <v>45716</v>
      </c>
      <c r="F130" s="312">
        <v>4.9219999999999997</v>
      </c>
      <c r="G130" s="313">
        <v>50000</v>
      </c>
      <c r="H130" s="314"/>
      <c r="J130"/>
      <c r="K130"/>
      <c r="L130" s="315">
        <v>44987</v>
      </c>
      <c r="M130" s="128" t="s">
        <v>291</v>
      </c>
      <c r="N130" s="128">
        <v>1354</v>
      </c>
      <c r="O130" s="128">
        <v>2</v>
      </c>
      <c r="P130" s="128" t="s">
        <v>292</v>
      </c>
      <c r="Q130" s="128" t="s">
        <v>248</v>
      </c>
      <c r="R130" s="128" t="s">
        <v>296</v>
      </c>
      <c r="S130" s="127"/>
      <c r="T130" s="127"/>
    </row>
    <row r="131" spans="1:20" x14ac:dyDescent="0.2">
      <c r="A131" s="237"/>
      <c r="B131" t="s">
        <v>25</v>
      </c>
      <c r="C131" t="s">
        <v>295</v>
      </c>
      <c r="D131" s="312">
        <v>4.625</v>
      </c>
      <c r="E131" s="262">
        <v>45716</v>
      </c>
      <c r="F131" s="312">
        <v>4.9219999999999997</v>
      </c>
      <c r="G131" s="313">
        <v>50000</v>
      </c>
      <c r="H131" s="314"/>
      <c r="J131"/>
      <c r="K131"/>
      <c r="L131" s="315">
        <v>44987</v>
      </c>
      <c r="M131" s="128" t="s">
        <v>291</v>
      </c>
      <c r="N131" s="128">
        <v>1353</v>
      </c>
      <c r="O131" s="128">
        <v>1</v>
      </c>
      <c r="P131" s="128" t="s">
        <v>292</v>
      </c>
      <c r="Q131" s="128" t="s">
        <v>248</v>
      </c>
      <c r="R131" s="128" t="s">
        <v>296</v>
      </c>
      <c r="S131" s="127"/>
      <c r="T131" s="127"/>
    </row>
    <row r="132" spans="1:20" x14ac:dyDescent="0.2">
      <c r="A132" s="237"/>
      <c r="B132" t="s">
        <v>25</v>
      </c>
      <c r="C132" t="s">
        <v>295</v>
      </c>
      <c r="D132" s="312">
        <v>4.625</v>
      </c>
      <c r="E132" s="262">
        <v>45716</v>
      </c>
      <c r="F132" s="312">
        <v>4.9219999999999997</v>
      </c>
      <c r="G132" s="313">
        <v>50000</v>
      </c>
      <c r="H132" s="314"/>
      <c r="J132"/>
      <c r="K132"/>
      <c r="L132" s="315">
        <v>44987</v>
      </c>
      <c r="M132" s="128" t="s">
        <v>291</v>
      </c>
      <c r="N132" s="128">
        <v>1353</v>
      </c>
      <c r="O132" s="128">
        <v>2</v>
      </c>
      <c r="P132" s="128" t="s">
        <v>292</v>
      </c>
      <c r="Q132" s="128" t="s">
        <v>248</v>
      </c>
      <c r="R132" s="128" t="s">
        <v>296</v>
      </c>
      <c r="S132" s="127"/>
      <c r="T132" s="127"/>
    </row>
    <row r="133" spans="1:20" x14ac:dyDescent="0.2">
      <c r="A133" s="237"/>
      <c r="B133" t="s">
        <v>25</v>
      </c>
      <c r="C133" t="s">
        <v>295</v>
      </c>
      <c r="D133" s="312">
        <v>4.625</v>
      </c>
      <c r="E133" s="262">
        <v>45716</v>
      </c>
      <c r="F133" s="312">
        <v>4.9219999999999997</v>
      </c>
      <c r="G133" s="313">
        <v>50000</v>
      </c>
      <c r="H133" s="314"/>
      <c r="J133"/>
      <c r="K133"/>
      <c r="L133" s="315">
        <v>44987</v>
      </c>
      <c r="M133" s="128" t="s">
        <v>291</v>
      </c>
      <c r="N133" s="128">
        <v>1354</v>
      </c>
      <c r="O133" s="128">
        <v>1</v>
      </c>
      <c r="P133" s="128" t="s">
        <v>292</v>
      </c>
      <c r="Q133" s="128" t="s">
        <v>248</v>
      </c>
      <c r="R133" s="128" t="s">
        <v>296</v>
      </c>
      <c r="S133" s="127"/>
      <c r="T133" s="127"/>
    </row>
    <row r="134" spans="1:20" x14ac:dyDescent="0.2">
      <c r="A134" s="237"/>
      <c r="B134" t="s">
        <v>25</v>
      </c>
      <c r="C134" t="s">
        <v>295</v>
      </c>
      <c r="D134" s="312">
        <v>4.625</v>
      </c>
      <c r="E134" s="262">
        <v>45716</v>
      </c>
      <c r="F134" s="312">
        <v>4.992</v>
      </c>
      <c r="G134" s="313">
        <v>50000</v>
      </c>
      <c r="H134" s="314"/>
      <c r="J134"/>
      <c r="K134"/>
      <c r="L134" s="315">
        <v>44987</v>
      </c>
      <c r="M134" s="128" t="s">
        <v>291</v>
      </c>
      <c r="N134" s="128">
        <v>1351</v>
      </c>
      <c r="O134" s="128">
        <v>2</v>
      </c>
      <c r="P134" s="128" t="s">
        <v>292</v>
      </c>
      <c r="Q134" s="128" t="s">
        <v>248</v>
      </c>
      <c r="R134" s="128" t="s">
        <v>296</v>
      </c>
      <c r="S134" s="127"/>
      <c r="T134" s="127"/>
    </row>
    <row r="135" spans="1:20" x14ac:dyDescent="0.2">
      <c r="A135" s="237"/>
      <c r="B135" t="s">
        <v>28</v>
      </c>
      <c r="C135" t="s">
        <v>297</v>
      </c>
      <c r="D135" s="312">
        <v>5.19</v>
      </c>
      <c r="E135" s="262">
        <v>45170</v>
      </c>
      <c r="F135" s="312">
        <v>5.19</v>
      </c>
      <c r="G135" s="313">
        <v>50000</v>
      </c>
      <c r="H135" s="314"/>
      <c r="J135"/>
      <c r="K135"/>
      <c r="L135" s="315">
        <v>44987</v>
      </c>
      <c r="M135" s="128" t="s">
        <v>291</v>
      </c>
      <c r="N135" s="128">
        <v>1355</v>
      </c>
      <c r="O135" s="128">
        <v>2</v>
      </c>
      <c r="P135" s="128" t="s">
        <v>292</v>
      </c>
      <c r="Q135" s="128" t="s">
        <v>248</v>
      </c>
      <c r="R135" s="128" t="s">
        <v>298</v>
      </c>
      <c r="S135" s="127"/>
      <c r="T135" s="127"/>
    </row>
    <row r="136" spans="1:20" x14ac:dyDescent="0.2">
      <c r="A136" s="237"/>
      <c r="B136" t="s">
        <v>28</v>
      </c>
      <c r="C136" t="s">
        <v>297</v>
      </c>
      <c r="D136" s="312">
        <v>5.19</v>
      </c>
      <c r="E136" s="262">
        <v>45170</v>
      </c>
      <c r="F136" s="312">
        <v>5.19</v>
      </c>
      <c r="G136" s="313">
        <v>50000</v>
      </c>
      <c r="H136" s="314"/>
      <c r="J136"/>
      <c r="K136"/>
      <c r="L136" s="315">
        <v>44987</v>
      </c>
      <c r="M136" s="128" t="s">
        <v>291</v>
      </c>
      <c r="N136" s="128">
        <v>1355</v>
      </c>
      <c r="O136" s="128">
        <v>1</v>
      </c>
      <c r="P136" s="128" t="s">
        <v>292</v>
      </c>
      <c r="Q136" s="128" t="s">
        <v>248</v>
      </c>
      <c r="R136" s="128" t="s">
        <v>298</v>
      </c>
      <c r="S136" s="127"/>
      <c r="T136" s="127"/>
    </row>
    <row r="137" spans="1:20" x14ac:dyDescent="0.2">
      <c r="A137" s="237"/>
      <c r="B137" t="s">
        <v>28</v>
      </c>
      <c r="C137" t="s">
        <v>299</v>
      </c>
      <c r="D137" s="312">
        <v>5.38</v>
      </c>
      <c r="E137" s="262">
        <v>45226</v>
      </c>
      <c r="F137" s="312">
        <v>5.38</v>
      </c>
      <c r="G137" s="313">
        <v>50000</v>
      </c>
      <c r="H137" s="314"/>
      <c r="J137"/>
      <c r="K137"/>
      <c r="L137" s="315">
        <v>44987</v>
      </c>
      <c r="M137" s="128" t="s">
        <v>291</v>
      </c>
      <c r="N137" s="128">
        <v>1348</v>
      </c>
      <c r="O137" s="128">
        <v>2</v>
      </c>
      <c r="P137" s="128" t="s">
        <v>292</v>
      </c>
      <c r="Q137" s="128" t="s">
        <v>248</v>
      </c>
      <c r="R137" s="128" t="s">
        <v>300</v>
      </c>
      <c r="S137" s="127"/>
      <c r="T137" s="127"/>
    </row>
    <row r="138" spans="1:20" x14ac:dyDescent="0.2">
      <c r="A138" s="237"/>
      <c r="B138" t="s">
        <v>28</v>
      </c>
      <c r="C138" t="s">
        <v>299</v>
      </c>
      <c r="D138" s="312">
        <v>5.38</v>
      </c>
      <c r="E138" s="262">
        <v>45226</v>
      </c>
      <c r="F138" s="312">
        <v>5.38</v>
      </c>
      <c r="G138" s="313">
        <v>50000</v>
      </c>
      <c r="H138" s="314"/>
      <c r="J138"/>
      <c r="K138"/>
      <c r="L138" s="315">
        <v>44987</v>
      </c>
      <c r="M138" s="128" t="s">
        <v>291</v>
      </c>
      <c r="N138" s="128">
        <v>1348</v>
      </c>
      <c r="O138" s="128">
        <v>1</v>
      </c>
      <c r="P138" s="128" t="s">
        <v>292</v>
      </c>
      <c r="Q138" s="128" t="s">
        <v>248</v>
      </c>
      <c r="R138" s="128" t="s">
        <v>300</v>
      </c>
      <c r="S138" s="127"/>
      <c r="T138" s="127"/>
    </row>
    <row r="139" spans="1:20" x14ac:dyDescent="0.2">
      <c r="A139" s="237"/>
      <c r="D139" s="312"/>
      <c r="E139" s="262"/>
      <c r="F139" s="312"/>
      <c r="G139" s="313"/>
      <c r="H139" s="314"/>
      <c r="J139"/>
      <c r="K139"/>
      <c r="L139" s="262"/>
      <c r="M139"/>
      <c r="N139"/>
      <c r="O139"/>
      <c r="P139"/>
      <c r="Q139"/>
      <c r="R139"/>
      <c r="S139" s="127"/>
      <c r="T139" s="127"/>
    </row>
    <row r="140" spans="1:20" x14ac:dyDescent="0.2">
      <c r="A140" s="235">
        <v>44988</v>
      </c>
      <c r="B140" s="128" t="s">
        <v>542</v>
      </c>
      <c r="D140" s="312"/>
      <c r="E140" s="262"/>
      <c r="F140" s="312"/>
      <c r="G140" s="313"/>
      <c r="H140" s="314"/>
      <c r="J140"/>
      <c r="K140"/>
      <c r="L140" s="262"/>
      <c r="M140"/>
      <c r="N140"/>
      <c r="O140"/>
      <c r="P140"/>
      <c r="Q140"/>
      <c r="R140"/>
      <c r="S140" s="127"/>
      <c r="T140" s="127"/>
    </row>
    <row r="141" spans="1:20" x14ac:dyDescent="0.2">
      <c r="A141" s="235"/>
      <c r="B141" s="128"/>
      <c r="D141" s="312"/>
      <c r="E141" s="262"/>
      <c r="F141" s="312"/>
      <c r="G141" s="313"/>
      <c r="H141" s="314"/>
      <c r="J141"/>
      <c r="K141"/>
      <c r="L141" s="262"/>
      <c r="M141"/>
      <c r="N141"/>
      <c r="O141"/>
      <c r="P141"/>
      <c r="Q141"/>
      <c r="R141"/>
      <c r="S141" s="127"/>
      <c r="T141" s="127"/>
    </row>
    <row r="142" spans="1:20" x14ac:dyDescent="0.2">
      <c r="A142" s="235">
        <v>44988</v>
      </c>
      <c r="B142" s="128" t="s">
        <v>538</v>
      </c>
      <c r="D142" s="312"/>
      <c r="E142" s="262"/>
      <c r="F142" s="312"/>
      <c r="G142" s="313"/>
      <c r="H142" s="314"/>
      <c r="J142"/>
      <c r="K142"/>
      <c r="L142" s="262"/>
      <c r="M142"/>
      <c r="N142"/>
      <c r="O142"/>
      <c r="P142"/>
      <c r="Q142"/>
      <c r="R142"/>
      <c r="S142" s="127"/>
      <c r="T142" s="127"/>
    </row>
    <row r="143" spans="1:20" x14ac:dyDescent="0.2">
      <c r="A143" s="237"/>
      <c r="D143" s="312"/>
      <c r="E143" s="262"/>
      <c r="F143" s="312"/>
      <c r="G143" s="313"/>
      <c r="H143" s="314"/>
      <c r="J143"/>
      <c r="K143"/>
      <c r="L143" s="262"/>
      <c r="M143"/>
      <c r="N143"/>
      <c r="O143"/>
      <c r="P143"/>
      <c r="Q143"/>
      <c r="R143"/>
      <c r="S143" s="127"/>
      <c r="T143" s="127"/>
    </row>
    <row r="144" spans="1:20" x14ac:dyDescent="0.2">
      <c r="A144" s="237"/>
      <c r="B144" t="s">
        <v>27</v>
      </c>
      <c r="C144" t="s">
        <v>264</v>
      </c>
      <c r="D144" s="312"/>
      <c r="E144" s="262">
        <v>45352</v>
      </c>
      <c r="F144" s="312">
        <v>5</v>
      </c>
      <c r="G144" s="313">
        <v>50000</v>
      </c>
      <c r="H144" s="314"/>
      <c r="J144"/>
      <c r="K144"/>
      <c r="L144" s="315">
        <v>44988</v>
      </c>
      <c r="M144" s="128" t="s">
        <v>291</v>
      </c>
      <c r="N144" s="128">
        <v>1356</v>
      </c>
      <c r="O144" s="128">
        <v>2</v>
      </c>
      <c r="P144" s="128" t="s">
        <v>292</v>
      </c>
      <c r="Q144" s="128" t="s">
        <v>248</v>
      </c>
      <c r="R144" s="128" t="s">
        <v>301</v>
      </c>
      <c r="S144" s="127"/>
      <c r="T144" s="127"/>
    </row>
    <row r="145" spans="1:20" x14ac:dyDescent="0.2">
      <c r="A145" s="237"/>
      <c r="B145" t="s">
        <v>27</v>
      </c>
      <c r="C145" t="s">
        <v>264</v>
      </c>
      <c r="D145" s="312"/>
      <c r="E145" s="262">
        <v>45352</v>
      </c>
      <c r="F145" s="312">
        <v>5</v>
      </c>
      <c r="G145" s="313">
        <v>50000</v>
      </c>
      <c r="H145" s="314"/>
      <c r="J145"/>
      <c r="K145"/>
      <c r="L145" s="315">
        <v>44988</v>
      </c>
      <c r="M145" s="128" t="s">
        <v>291</v>
      </c>
      <c r="N145" s="128">
        <v>1356</v>
      </c>
      <c r="O145" s="128">
        <v>1</v>
      </c>
      <c r="P145" s="128" t="s">
        <v>292</v>
      </c>
      <c r="Q145" s="128" t="s">
        <v>248</v>
      </c>
      <c r="R145" s="128" t="s">
        <v>301</v>
      </c>
      <c r="S145" s="127"/>
      <c r="T145" s="127"/>
    </row>
    <row r="146" spans="1:20" x14ac:dyDescent="0.2">
      <c r="A146" s="237"/>
      <c r="D146" s="312"/>
      <c r="E146" s="262"/>
      <c r="F146" s="312"/>
      <c r="G146" s="313"/>
      <c r="H146" s="314"/>
      <c r="J146"/>
      <c r="K146"/>
      <c r="L146" s="262"/>
      <c r="M146"/>
      <c r="N146"/>
      <c r="O146"/>
      <c r="P146"/>
      <c r="Q146"/>
      <c r="R146"/>
      <c r="S146" s="127"/>
      <c r="T146" s="127"/>
    </row>
    <row r="147" spans="1:20" x14ac:dyDescent="0.2">
      <c r="A147" s="235">
        <v>44991</v>
      </c>
      <c r="B147" s="128" t="s">
        <v>539</v>
      </c>
      <c r="D147" s="312"/>
      <c r="E147" s="262"/>
      <c r="F147" s="312"/>
      <c r="G147" s="313"/>
      <c r="H147" s="314"/>
      <c r="J147"/>
      <c r="K147"/>
      <c r="L147" s="262"/>
      <c r="M147"/>
      <c r="N147"/>
      <c r="O147"/>
      <c r="P147"/>
      <c r="Q147"/>
      <c r="R147"/>
      <c r="S147" s="127"/>
      <c r="T147" s="127"/>
    </row>
    <row r="148" spans="1:20" x14ac:dyDescent="0.2">
      <c r="A148" s="237"/>
      <c r="D148" s="312"/>
      <c r="E148" s="262"/>
      <c r="F148" s="312"/>
      <c r="G148" s="313"/>
      <c r="H148" s="314"/>
      <c r="J148"/>
      <c r="K148"/>
      <c r="L148" s="262"/>
      <c r="M148"/>
      <c r="N148"/>
      <c r="O148"/>
      <c r="P148"/>
      <c r="Q148"/>
      <c r="R148"/>
      <c r="S148" s="127"/>
      <c r="T148" s="127"/>
    </row>
    <row r="149" spans="1:20" x14ac:dyDescent="0.2">
      <c r="A149" s="237"/>
      <c r="B149" t="s">
        <v>24</v>
      </c>
      <c r="C149" t="s">
        <v>302</v>
      </c>
      <c r="D149" s="312"/>
      <c r="E149" s="262">
        <v>44991</v>
      </c>
      <c r="F149" s="312">
        <v>4.5199999999999996</v>
      </c>
      <c r="G149" s="313">
        <v>50000</v>
      </c>
      <c r="H149" s="314">
        <v>13</v>
      </c>
      <c r="I149" s="163">
        <v>81611.11</v>
      </c>
      <c r="J149" s="312">
        <v>4.59</v>
      </c>
      <c r="K149"/>
      <c r="L149" s="315">
        <v>44991</v>
      </c>
      <c r="M149" s="128" t="s">
        <v>246</v>
      </c>
      <c r="N149" s="128">
        <v>1767</v>
      </c>
      <c r="O149" s="128">
        <v>2</v>
      </c>
      <c r="P149" s="128" t="s">
        <v>247</v>
      </c>
      <c r="Q149" s="128" t="s">
        <v>248</v>
      </c>
      <c r="R149" s="128" t="s">
        <v>303</v>
      </c>
      <c r="S149" s="127"/>
      <c r="T149" s="127"/>
    </row>
    <row r="150" spans="1:20" x14ac:dyDescent="0.2">
      <c r="A150" s="237"/>
      <c r="B150" t="s">
        <v>24</v>
      </c>
      <c r="C150" t="s">
        <v>302</v>
      </c>
      <c r="D150" s="312"/>
      <c r="E150" s="262">
        <v>44991</v>
      </c>
      <c r="F150" s="312">
        <v>4.5199999999999996</v>
      </c>
      <c r="G150" s="313">
        <v>50000</v>
      </c>
      <c r="H150" s="314">
        <v>13</v>
      </c>
      <c r="I150" s="163">
        <v>81611.11</v>
      </c>
      <c r="J150" s="312">
        <v>4.59</v>
      </c>
      <c r="K150"/>
      <c r="L150" s="315">
        <v>44991</v>
      </c>
      <c r="M150" s="128" t="s">
        <v>246</v>
      </c>
      <c r="N150" s="128">
        <v>1767</v>
      </c>
      <c r="O150" s="128">
        <v>1</v>
      </c>
      <c r="P150" s="128" t="s">
        <v>247</v>
      </c>
      <c r="Q150" s="128" t="s">
        <v>248</v>
      </c>
      <c r="R150" s="128" t="s">
        <v>303</v>
      </c>
      <c r="S150" s="127"/>
      <c r="T150" s="127"/>
    </row>
    <row r="151" spans="1:20" x14ac:dyDescent="0.2">
      <c r="A151" s="237"/>
      <c r="B151" t="s">
        <v>24</v>
      </c>
      <c r="C151" t="s">
        <v>304</v>
      </c>
      <c r="D151" s="312"/>
      <c r="E151" s="262">
        <v>44991</v>
      </c>
      <c r="F151" s="312">
        <v>4.45</v>
      </c>
      <c r="G151" s="313">
        <v>50000</v>
      </c>
      <c r="H151" s="314">
        <v>17</v>
      </c>
      <c r="I151" s="163">
        <v>105069.44</v>
      </c>
      <c r="J151">
        <v>4.5209999999999999</v>
      </c>
      <c r="K151"/>
      <c r="L151" s="315">
        <v>44991</v>
      </c>
      <c r="M151" s="128" t="s">
        <v>246</v>
      </c>
      <c r="N151" s="128">
        <v>1768</v>
      </c>
      <c r="O151" s="128">
        <v>1</v>
      </c>
      <c r="P151" s="128" t="s">
        <v>247</v>
      </c>
      <c r="Q151" s="128" t="s">
        <v>248</v>
      </c>
      <c r="R151" s="128" t="s">
        <v>305</v>
      </c>
      <c r="S151" s="127"/>
      <c r="T151" s="127"/>
    </row>
    <row r="152" spans="1:20" x14ac:dyDescent="0.2">
      <c r="A152" s="237"/>
      <c r="D152" s="312"/>
      <c r="E152" s="262"/>
      <c r="F152" s="312"/>
      <c r="G152" s="313"/>
      <c r="H152" s="314"/>
      <c r="J152"/>
      <c r="K152"/>
      <c r="L152" s="262"/>
      <c r="M152"/>
      <c r="N152"/>
      <c r="O152"/>
      <c r="P152"/>
      <c r="Q152"/>
      <c r="R152"/>
      <c r="S152" s="127"/>
      <c r="T152" s="127"/>
    </row>
    <row r="153" spans="1:20" x14ac:dyDescent="0.2">
      <c r="A153" s="235">
        <v>44991</v>
      </c>
      <c r="B153" s="128" t="s">
        <v>537</v>
      </c>
      <c r="D153" s="312"/>
      <c r="E153" s="262"/>
      <c r="F153" s="312"/>
      <c r="G153" s="313"/>
      <c r="H153" s="314"/>
      <c r="J153"/>
      <c r="K153"/>
      <c r="L153" s="262"/>
      <c r="M153"/>
      <c r="N153"/>
      <c r="O153"/>
      <c r="P153"/>
      <c r="Q153"/>
      <c r="R153"/>
      <c r="S153" s="127"/>
      <c r="T153" s="127"/>
    </row>
    <row r="154" spans="1:20" x14ac:dyDescent="0.2">
      <c r="A154" s="237"/>
      <c r="D154" s="312"/>
      <c r="E154" s="262"/>
      <c r="F154" s="312"/>
      <c r="G154" s="313"/>
      <c r="H154" s="314"/>
      <c r="J154"/>
      <c r="K154"/>
      <c r="L154" s="262"/>
      <c r="M154"/>
      <c r="N154"/>
      <c r="O154"/>
      <c r="P154"/>
      <c r="Q154"/>
      <c r="R154"/>
      <c r="S154" s="127"/>
      <c r="T154" s="127"/>
    </row>
    <row r="155" spans="1:20" x14ac:dyDescent="0.2">
      <c r="A155" s="235">
        <v>44992</v>
      </c>
      <c r="B155" s="128" t="s">
        <v>540</v>
      </c>
      <c r="D155" s="312"/>
      <c r="E155" s="262"/>
      <c r="F155" s="312"/>
      <c r="G155" s="313"/>
      <c r="H155" s="314"/>
      <c r="J155"/>
      <c r="K155"/>
      <c r="L155" s="262"/>
      <c r="M155"/>
      <c r="N155"/>
      <c r="O155"/>
      <c r="P155"/>
      <c r="Q155"/>
      <c r="R155"/>
      <c r="S155" s="127"/>
      <c r="T155" s="127"/>
    </row>
    <row r="156" spans="1:20" x14ac:dyDescent="0.2">
      <c r="A156" s="237"/>
      <c r="D156" s="312"/>
      <c r="E156" s="262"/>
      <c r="F156" s="312"/>
      <c r="G156" s="313"/>
      <c r="H156" s="314"/>
      <c r="J156"/>
      <c r="K156"/>
      <c r="L156" s="262"/>
      <c r="M156"/>
      <c r="N156"/>
      <c r="O156"/>
      <c r="P156"/>
      <c r="Q156"/>
      <c r="R156"/>
      <c r="S156" s="127"/>
      <c r="T156" s="127"/>
    </row>
    <row r="157" spans="1:20" x14ac:dyDescent="0.2">
      <c r="A157" s="235">
        <v>44992</v>
      </c>
      <c r="B157" s="128" t="s">
        <v>538</v>
      </c>
      <c r="D157" s="312"/>
      <c r="E157" s="262"/>
      <c r="F157" s="312"/>
      <c r="G157" s="313"/>
      <c r="H157" s="314"/>
      <c r="J157"/>
      <c r="K157"/>
      <c r="L157" s="262"/>
      <c r="M157"/>
      <c r="N157"/>
      <c r="O157"/>
      <c r="P157"/>
      <c r="Q157"/>
      <c r="R157"/>
      <c r="S157" s="127"/>
      <c r="T157" s="127"/>
    </row>
    <row r="158" spans="1:20" x14ac:dyDescent="0.2">
      <c r="A158" s="237"/>
      <c r="D158" s="312"/>
      <c r="E158" s="262"/>
      <c r="F158" s="312"/>
      <c r="G158" s="313"/>
      <c r="H158" s="314"/>
      <c r="J158"/>
      <c r="K158"/>
      <c r="L158" s="262"/>
      <c r="M158"/>
      <c r="N158"/>
      <c r="O158"/>
      <c r="P158"/>
      <c r="Q158"/>
      <c r="R158"/>
      <c r="S158" s="127"/>
      <c r="T158" s="127"/>
    </row>
    <row r="159" spans="1:20" x14ac:dyDescent="0.2">
      <c r="A159" s="237"/>
      <c r="B159" t="s">
        <v>21</v>
      </c>
      <c r="C159" t="s">
        <v>306</v>
      </c>
      <c r="D159" s="312">
        <v>5.15</v>
      </c>
      <c r="E159" s="262">
        <v>45194</v>
      </c>
      <c r="F159" s="312">
        <v>5.15</v>
      </c>
      <c r="G159" s="313">
        <v>50000</v>
      </c>
      <c r="H159" s="314"/>
      <c r="J159"/>
      <c r="K159"/>
      <c r="L159" s="315">
        <v>44992</v>
      </c>
      <c r="M159" s="128" t="s">
        <v>291</v>
      </c>
      <c r="N159" s="128">
        <v>1383</v>
      </c>
      <c r="O159" s="128">
        <v>2</v>
      </c>
      <c r="P159" s="128" t="s">
        <v>292</v>
      </c>
      <c r="Q159" s="128" t="s">
        <v>248</v>
      </c>
      <c r="R159" s="128" t="s">
        <v>307</v>
      </c>
      <c r="S159" s="127"/>
      <c r="T159" s="127"/>
    </row>
    <row r="160" spans="1:20" x14ac:dyDescent="0.2">
      <c r="A160" s="237"/>
      <c r="B160" t="s">
        <v>21</v>
      </c>
      <c r="C160" t="s">
        <v>306</v>
      </c>
      <c r="D160" s="312">
        <v>5.15</v>
      </c>
      <c r="E160" s="262">
        <v>45194</v>
      </c>
      <c r="F160" s="312">
        <v>5.15</v>
      </c>
      <c r="G160" s="313">
        <v>50000</v>
      </c>
      <c r="H160" s="314"/>
      <c r="J160"/>
      <c r="K160"/>
      <c r="L160" s="315">
        <v>44992</v>
      </c>
      <c r="M160" s="128" t="s">
        <v>291</v>
      </c>
      <c r="N160" s="128">
        <v>1383</v>
      </c>
      <c r="O160" s="128">
        <v>1</v>
      </c>
      <c r="P160" s="128" t="s">
        <v>292</v>
      </c>
      <c r="Q160" s="128" t="s">
        <v>248</v>
      </c>
      <c r="R160" s="128" t="s">
        <v>307</v>
      </c>
      <c r="S160" s="127"/>
      <c r="T160" s="127"/>
    </row>
    <row r="161" spans="1:20" x14ac:dyDescent="0.2">
      <c r="A161" s="237"/>
      <c r="B161" t="s">
        <v>24</v>
      </c>
      <c r="C161" t="s">
        <v>308</v>
      </c>
      <c r="D161" s="312"/>
      <c r="E161" s="262">
        <v>44995</v>
      </c>
      <c r="F161" s="312">
        <v>4.54</v>
      </c>
      <c r="G161" s="313">
        <v>50000</v>
      </c>
      <c r="H161" s="314"/>
      <c r="J161"/>
      <c r="K161"/>
      <c r="L161" s="315">
        <v>44992</v>
      </c>
      <c r="M161" s="128" t="s">
        <v>291</v>
      </c>
      <c r="N161" s="128">
        <v>1374</v>
      </c>
      <c r="O161" s="128">
        <v>2</v>
      </c>
      <c r="P161" s="128" t="s">
        <v>292</v>
      </c>
      <c r="Q161" s="128" t="s">
        <v>248</v>
      </c>
      <c r="R161" s="128" t="s">
        <v>309</v>
      </c>
      <c r="S161" s="127"/>
      <c r="T161" s="127"/>
    </row>
    <row r="162" spans="1:20" x14ac:dyDescent="0.2">
      <c r="A162" s="237"/>
      <c r="B162" t="s">
        <v>24</v>
      </c>
      <c r="C162" t="s">
        <v>308</v>
      </c>
      <c r="D162" s="312"/>
      <c r="E162" s="262">
        <v>44995</v>
      </c>
      <c r="F162" s="312">
        <v>4.54</v>
      </c>
      <c r="G162" s="313">
        <v>50000</v>
      </c>
      <c r="H162" s="314"/>
      <c r="J162"/>
      <c r="K162"/>
      <c r="L162" s="315">
        <v>44992</v>
      </c>
      <c r="M162" s="128" t="s">
        <v>291</v>
      </c>
      <c r="N162" s="128">
        <v>1374</v>
      </c>
      <c r="O162" s="128">
        <v>1</v>
      </c>
      <c r="P162" s="128" t="s">
        <v>292</v>
      </c>
      <c r="Q162" s="128" t="s">
        <v>248</v>
      </c>
      <c r="R162" s="128" t="s">
        <v>309</v>
      </c>
      <c r="S162" s="127"/>
      <c r="T162" s="127"/>
    </row>
    <row r="163" spans="1:20" x14ac:dyDescent="0.2">
      <c r="A163" s="237"/>
      <c r="B163" t="s">
        <v>24</v>
      </c>
      <c r="C163" t="s">
        <v>302</v>
      </c>
      <c r="D163" s="312"/>
      <c r="E163" s="262">
        <v>44998</v>
      </c>
      <c r="F163" s="312">
        <v>4.5199999999999996</v>
      </c>
      <c r="G163" s="313">
        <v>50000</v>
      </c>
      <c r="H163" s="314"/>
      <c r="J163"/>
      <c r="K163"/>
      <c r="L163" s="315">
        <v>44992</v>
      </c>
      <c r="M163" s="128" t="s">
        <v>291</v>
      </c>
      <c r="N163" s="128">
        <v>1359</v>
      </c>
      <c r="O163" s="128">
        <v>2</v>
      </c>
      <c r="P163" s="128" t="s">
        <v>292</v>
      </c>
      <c r="Q163" s="128" t="s">
        <v>248</v>
      </c>
      <c r="R163" s="128" t="s">
        <v>310</v>
      </c>
      <c r="S163" s="127"/>
      <c r="T163" s="127"/>
    </row>
    <row r="164" spans="1:20" x14ac:dyDescent="0.2">
      <c r="A164" s="237"/>
      <c r="B164" t="s">
        <v>24</v>
      </c>
      <c r="C164" t="s">
        <v>302</v>
      </c>
      <c r="D164" s="312"/>
      <c r="E164" s="262">
        <v>44998</v>
      </c>
      <c r="F164" s="312">
        <v>4.5199999999999996</v>
      </c>
      <c r="G164" s="313">
        <v>50000</v>
      </c>
      <c r="H164" s="314"/>
      <c r="J164"/>
      <c r="K164"/>
      <c r="L164" s="315">
        <v>44992</v>
      </c>
      <c r="M164" s="128" t="s">
        <v>291</v>
      </c>
      <c r="N164" s="128">
        <v>1359</v>
      </c>
      <c r="O164" s="128">
        <v>1</v>
      </c>
      <c r="P164" s="128" t="s">
        <v>292</v>
      </c>
      <c r="Q164" s="128" t="s">
        <v>248</v>
      </c>
      <c r="R164" s="128" t="s">
        <v>310</v>
      </c>
      <c r="S164" s="127"/>
      <c r="T164" s="127"/>
    </row>
    <row r="165" spans="1:20" x14ac:dyDescent="0.2">
      <c r="A165" s="237"/>
      <c r="B165" t="s">
        <v>24</v>
      </c>
      <c r="C165" t="s">
        <v>280</v>
      </c>
      <c r="D165" s="312"/>
      <c r="E165" s="262">
        <v>45030</v>
      </c>
      <c r="F165" s="312">
        <v>4.67</v>
      </c>
      <c r="G165" s="313">
        <v>50000</v>
      </c>
      <c r="H165" s="314"/>
      <c r="J165"/>
      <c r="K165"/>
      <c r="L165" s="315">
        <v>44992</v>
      </c>
      <c r="M165" s="128" t="s">
        <v>291</v>
      </c>
      <c r="N165" s="128">
        <v>1372</v>
      </c>
      <c r="O165" s="128">
        <v>2</v>
      </c>
      <c r="P165" s="128" t="s">
        <v>292</v>
      </c>
      <c r="Q165" s="128" t="s">
        <v>248</v>
      </c>
      <c r="R165" s="128" t="s">
        <v>311</v>
      </c>
      <c r="S165" s="127"/>
      <c r="T165" s="127"/>
    </row>
    <row r="166" spans="1:20" x14ac:dyDescent="0.2">
      <c r="A166" s="237"/>
      <c r="B166" t="s">
        <v>24</v>
      </c>
      <c r="C166" t="s">
        <v>280</v>
      </c>
      <c r="D166" s="312"/>
      <c r="E166" s="262">
        <v>45030</v>
      </c>
      <c r="F166" s="312">
        <v>4.67</v>
      </c>
      <c r="G166" s="313">
        <v>50000</v>
      </c>
      <c r="H166" s="314"/>
      <c r="J166"/>
      <c r="K166"/>
      <c r="L166" s="315">
        <v>44992</v>
      </c>
      <c r="M166" s="128" t="s">
        <v>291</v>
      </c>
      <c r="N166" s="128">
        <v>1372</v>
      </c>
      <c r="O166" s="128">
        <v>1</v>
      </c>
      <c r="P166" s="128" t="s">
        <v>292</v>
      </c>
      <c r="Q166" s="128" t="s">
        <v>248</v>
      </c>
      <c r="R166" s="128" t="s">
        <v>311</v>
      </c>
      <c r="S166" s="127"/>
      <c r="T166" s="127"/>
    </row>
    <row r="167" spans="1:20" x14ac:dyDescent="0.2">
      <c r="A167" s="237"/>
      <c r="B167" t="s">
        <v>24</v>
      </c>
      <c r="C167" t="s">
        <v>260</v>
      </c>
      <c r="D167" s="312"/>
      <c r="E167" s="262">
        <v>45198</v>
      </c>
      <c r="F167" s="312">
        <v>5.22</v>
      </c>
      <c r="G167" s="313">
        <v>50000</v>
      </c>
      <c r="H167" s="314"/>
      <c r="J167"/>
      <c r="K167"/>
      <c r="L167" s="315">
        <v>44992</v>
      </c>
      <c r="M167" s="128" t="s">
        <v>291</v>
      </c>
      <c r="N167" s="128">
        <v>1379</v>
      </c>
      <c r="O167" s="128">
        <v>2</v>
      </c>
      <c r="P167" s="128" t="s">
        <v>292</v>
      </c>
      <c r="Q167" s="128" t="s">
        <v>248</v>
      </c>
      <c r="R167" s="128" t="s">
        <v>312</v>
      </c>
      <c r="S167" s="127"/>
      <c r="T167" s="127"/>
    </row>
    <row r="168" spans="1:20" x14ac:dyDescent="0.2">
      <c r="A168" s="237"/>
      <c r="B168" t="s">
        <v>24</v>
      </c>
      <c r="C168" t="s">
        <v>260</v>
      </c>
      <c r="D168" s="312"/>
      <c r="E168" s="262">
        <v>45198</v>
      </c>
      <c r="F168" s="312">
        <v>5.22</v>
      </c>
      <c r="G168" s="313">
        <v>50000</v>
      </c>
      <c r="H168" s="314"/>
      <c r="J168"/>
      <c r="K168"/>
      <c r="L168" s="315">
        <v>44992</v>
      </c>
      <c r="M168" s="128" t="s">
        <v>291</v>
      </c>
      <c r="N168" s="128">
        <v>1379</v>
      </c>
      <c r="O168" s="128">
        <v>1</v>
      </c>
      <c r="P168" s="128" t="s">
        <v>292</v>
      </c>
      <c r="Q168" s="128" t="s">
        <v>248</v>
      </c>
      <c r="R168" s="128" t="s">
        <v>312</v>
      </c>
      <c r="S168" s="127"/>
      <c r="T168" s="127"/>
    </row>
    <row r="169" spans="1:20" x14ac:dyDescent="0.2">
      <c r="A169" s="237"/>
      <c r="B169" t="s">
        <v>27</v>
      </c>
      <c r="C169" t="s">
        <v>313</v>
      </c>
      <c r="D169" s="312"/>
      <c r="E169" s="262">
        <v>45001</v>
      </c>
      <c r="F169" s="312">
        <v>4.3499999999999996</v>
      </c>
      <c r="G169" s="313">
        <v>50000</v>
      </c>
      <c r="H169" s="314"/>
      <c r="J169"/>
      <c r="K169"/>
      <c r="L169" s="315">
        <v>44992</v>
      </c>
      <c r="M169" s="128" t="s">
        <v>291</v>
      </c>
      <c r="N169" s="128">
        <v>1360</v>
      </c>
      <c r="O169" s="128">
        <v>2</v>
      </c>
      <c r="P169" s="128" t="s">
        <v>292</v>
      </c>
      <c r="Q169" s="128" t="s">
        <v>248</v>
      </c>
      <c r="R169" s="128" t="s">
        <v>314</v>
      </c>
      <c r="S169" s="127"/>
      <c r="T169" s="127"/>
    </row>
    <row r="170" spans="1:20" x14ac:dyDescent="0.2">
      <c r="A170" s="237"/>
      <c r="B170" t="s">
        <v>27</v>
      </c>
      <c r="C170" t="s">
        <v>313</v>
      </c>
      <c r="D170" s="312"/>
      <c r="E170" s="262">
        <v>45001</v>
      </c>
      <c r="F170" s="312">
        <v>4.3499999999999996</v>
      </c>
      <c r="G170" s="313">
        <v>50000</v>
      </c>
      <c r="H170" s="314"/>
      <c r="J170"/>
      <c r="K170"/>
      <c r="L170" s="315">
        <v>44992</v>
      </c>
      <c r="M170" s="128" t="s">
        <v>291</v>
      </c>
      <c r="N170" s="128">
        <v>1360</v>
      </c>
      <c r="O170" s="128">
        <v>1</v>
      </c>
      <c r="P170" s="128" t="s">
        <v>292</v>
      </c>
      <c r="Q170" s="128" t="s">
        <v>248</v>
      </c>
      <c r="R170" s="128" t="s">
        <v>314</v>
      </c>
      <c r="S170" s="127"/>
      <c r="T170" s="127"/>
    </row>
    <row r="171" spans="1:20" x14ac:dyDescent="0.2">
      <c r="A171" s="237"/>
      <c r="B171" t="s">
        <v>27</v>
      </c>
      <c r="C171" t="s">
        <v>262</v>
      </c>
      <c r="D171" s="312"/>
      <c r="E171" s="262">
        <v>45009</v>
      </c>
      <c r="F171" s="312">
        <v>4.38</v>
      </c>
      <c r="G171" s="313">
        <v>50000</v>
      </c>
      <c r="H171" s="314"/>
      <c r="J171"/>
      <c r="K171"/>
      <c r="L171" s="315">
        <v>44992</v>
      </c>
      <c r="M171" s="128" t="s">
        <v>291</v>
      </c>
      <c r="N171" s="128">
        <v>1361</v>
      </c>
      <c r="O171" s="128">
        <v>2</v>
      </c>
      <c r="P171" s="128" t="s">
        <v>292</v>
      </c>
      <c r="Q171" s="128" t="s">
        <v>248</v>
      </c>
      <c r="R171" s="128" t="s">
        <v>315</v>
      </c>
      <c r="S171" s="127"/>
      <c r="T171" s="127"/>
    </row>
    <row r="172" spans="1:20" x14ac:dyDescent="0.2">
      <c r="A172" s="237"/>
      <c r="B172" t="s">
        <v>27</v>
      </c>
      <c r="C172" t="s">
        <v>262</v>
      </c>
      <c r="D172" s="312"/>
      <c r="E172" s="262">
        <v>45009</v>
      </c>
      <c r="F172" s="312">
        <v>4.38</v>
      </c>
      <c r="G172" s="313">
        <v>50000</v>
      </c>
      <c r="H172" s="314"/>
      <c r="J172"/>
      <c r="K172"/>
      <c r="L172" s="315">
        <v>44992</v>
      </c>
      <c r="M172" s="128" t="s">
        <v>291</v>
      </c>
      <c r="N172" s="128">
        <v>1361</v>
      </c>
      <c r="O172" s="128">
        <v>1</v>
      </c>
      <c r="P172" s="128" t="s">
        <v>292</v>
      </c>
      <c r="Q172" s="128" t="s">
        <v>248</v>
      </c>
      <c r="R172" s="128" t="s">
        <v>315</v>
      </c>
      <c r="S172" s="127"/>
      <c r="T172" s="127"/>
    </row>
    <row r="173" spans="1:20" x14ac:dyDescent="0.2">
      <c r="A173" s="237"/>
      <c r="B173" t="s">
        <v>27</v>
      </c>
      <c r="C173" t="s">
        <v>262</v>
      </c>
      <c r="D173" s="312"/>
      <c r="E173" s="262">
        <v>45013</v>
      </c>
      <c r="F173" s="312">
        <v>4.47</v>
      </c>
      <c r="G173" s="313">
        <v>50000</v>
      </c>
      <c r="H173" s="314"/>
      <c r="J173"/>
      <c r="K173"/>
      <c r="L173" s="315">
        <v>44992</v>
      </c>
      <c r="M173" s="128" t="s">
        <v>291</v>
      </c>
      <c r="N173" s="128">
        <v>1363</v>
      </c>
      <c r="O173" s="128">
        <v>2</v>
      </c>
      <c r="P173" s="128" t="s">
        <v>292</v>
      </c>
      <c r="Q173" s="128" t="s">
        <v>248</v>
      </c>
      <c r="R173" s="128" t="s">
        <v>316</v>
      </c>
      <c r="S173" s="127"/>
      <c r="T173" s="127"/>
    </row>
    <row r="174" spans="1:20" x14ac:dyDescent="0.2">
      <c r="A174" s="237"/>
      <c r="B174" t="s">
        <v>27</v>
      </c>
      <c r="C174" t="s">
        <v>262</v>
      </c>
      <c r="D174" s="312"/>
      <c r="E174" s="262">
        <v>45013</v>
      </c>
      <c r="F174" s="312">
        <v>4.47</v>
      </c>
      <c r="G174" s="313">
        <v>50000</v>
      </c>
      <c r="H174" s="314"/>
      <c r="J174"/>
      <c r="K174"/>
      <c r="L174" s="315">
        <v>44992</v>
      </c>
      <c r="M174" s="128" t="s">
        <v>291</v>
      </c>
      <c r="N174" s="128">
        <v>1363</v>
      </c>
      <c r="O174" s="128">
        <v>1</v>
      </c>
      <c r="P174" s="128" t="s">
        <v>292</v>
      </c>
      <c r="Q174" s="128" t="s">
        <v>248</v>
      </c>
      <c r="R174" s="128" t="s">
        <v>316</v>
      </c>
      <c r="S174" s="127"/>
      <c r="T174" s="127"/>
    </row>
    <row r="175" spans="1:20" x14ac:dyDescent="0.2">
      <c r="A175" s="237"/>
      <c r="B175" t="s">
        <v>27</v>
      </c>
      <c r="C175" t="s">
        <v>262</v>
      </c>
      <c r="D175" s="312"/>
      <c r="E175" s="262">
        <v>45021</v>
      </c>
      <c r="F175" s="312">
        <v>4.5199999999999996</v>
      </c>
      <c r="G175" s="313">
        <v>50000</v>
      </c>
      <c r="H175" s="314"/>
      <c r="J175"/>
      <c r="K175"/>
      <c r="L175" s="315">
        <v>44992</v>
      </c>
      <c r="M175" s="128" t="s">
        <v>291</v>
      </c>
      <c r="N175" s="128">
        <v>1376</v>
      </c>
      <c r="O175" s="128">
        <v>1</v>
      </c>
      <c r="P175" s="128" t="s">
        <v>292</v>
      </c>
      <c r="Q175" s="128" t="s">
        <v>248</v>
      </c>
      <c r="R175" s="128" t="s">
        <v>317</v>
      </c>
      <c r="S175" s="127"/>
      <c r="T175" s="127"/>
    </row>
    <row r="176" spans="1:20" x14ac:dyDescent="0.2">
      <c r="A176" s="237"/>
      <c r="B176" t="s">
        <v>27</v>
      </c>
      <c r="C176" t="s">
        <v>262</v>
      </c>
      <c r="D176" s="312"/>
      <c r="E176" s="262">
        <v>45021</v>
      </c>
      <c r="F176" s="312">
        <v>4.5199999999999996</v>
      </c>
      <c r="G176" s="313">
        <v>50000</v>
      </c>
      <c r="H176" s="314"/>
      <c r="J176"/>
      <c r="K176"/>
      <c r="L176" s="315">
        <v>44992</v>
      </c>
      <c r="M176" s="128" t="s">
        <v>291</v>
      </c>
      <c r="N176" s="128">
        <v>1376</v>
      </c>
      <c r="O176" s="128">
        <v>2</v>
      </c>
      <c r="P176" s="128" t="s">
        <v>292</v>
      </c>
      <c r="Q176" s="128" t="s">
        <v>248</v>
      </c>
      <c r="R176" s="128" t="s">
        <v>317</v>
      </c>
      <c r="S176" s="127"/>
      <c r="T176" s="127"/>
    </row>
    <row r="177" spans="1:20" x14ac:dyDescent="0.2">
      <c r="A177" s="237"/>
      <c r="B177" t="s">
        <v>27</v>
      </c>
      <c r="C177" t="s">
        <v>262</v>
      </c>
      <c r="D177" s="312"/>
      <c r="E177" s="262">
        <v>45026</v>
      </c>
      <c r="F177" s="312">
        <v>4.53</v>
      </c>
      <c r="G177" s="313">
        <v>50000</v>
      </c>
      <c r="H177" s="314"/>
      <c r="J177"/>
      <c r="K177"/>
      <c r="L177" s="315">
        <v>44992</v>
      </c>
      <c r="M177" s="128" t="s">
        <v>291</v>
      </c>
      <c r="N177" s="128">
        <v>1357</v>
      </c>
      <c r="O177" s="128">
        <v>3</v>
      </c>
      <c r="P177" s="128" t="s">
        <v>292</v>
      </c>
      <c r="Q177" s="128" t="s">
        <v>248</v>
      </c>
      <c r="R177" s="128" t="s">
        <v>318</v>
      </c>
      <c r="S177" s="127"/>
      <c r="T177" s="127"/>
    </row>
    <row r="178" spans="1:20" x14ac:dyDescent="0.2">
      <c r="A178" s="237"/>
      <c r="B178" t="s">
        <v>27</v>
      </c>
      <c r="C178" t="s">
        <v>262</v>
      </c>
      <c r="D178" s="312"/>
      <c r="E178" s="262">
        <v>45026</v>
      </c>
      <c r="F178" s="312">
        <v>4.53</v>
      </c>
      <c r="G178" s="313">
        <v>50000</v>
      </c>
      <c r="H178" s="314"/>
      <c r="J178"/>
      <c r="K178"/>
      <c r="L178" s="315">
        <v>44992</v>
      </c>
      <c r="M178" s="128" t="s">
        <v>291</v>
      </c>
      <c r="N178" s="128">
        <v>1357</v>
      </c>
      <c r="O178" s="128">
        <v>1</v>
      </c>
      <c r="P178" s="128" t="s">
        <v>292</v>
      </c>
      <c r="Q178" s="128" t="s">
        <v>248</v>
      </c>
      <c r="R178" s="128" t="s">
        <v>318</v>
      </c>
      <c r="S178" s="127"/>
      <c r="T178" s="127"/>
    </row>
    <row r="179" spans="1:20" x14ac:dyDescent="0.2">
      <c r="A179" s="237"/>
      <c r="B179" t="s">
        <v>27</v>
      </c>
      <c r="C179" t="s">
        <v>262</v>
      </c>
      <c r="D179" s="312"/>
      <c r="E179" s="262">
        <v>45026</v>
      </c>
      <c r="F179" s="312">
        <v>4.53</v>
      </c>
      <c r="G179" s="313">
        <v>50000</v>
      </c>
      <c r="H179" s="314"/>
      <c r="J179"/>
      <c r="K179"/>
      <c r="L179" s="315">
        <v>44992</v>
      </c>
      <c r="M179" s="128" t="s">
        <v>291</v>
      </c>
      <c r="N179" s="128">
        <v>1357</v>
      </c>
      <c r="O179" s="128">
        <v>2</v>
      </c>
      <c r="P179" s="128" t="s">
        <v>292</v>
      </c>
      <c r="Q179" s="128" t="s">
        <v>248</v>
      </c>
      <c r="R179" s="128" t="s">
        <v>318</v>
      </c>
      <c r="S179" s="127"/>
      <c r="T179" s="127"/>
    </row>
    <row r="180" spans="1:20" x14ac:dyDescent="0.2">
      <c r="A180" s="237"/>
      <c r="B180" t="s">
        <v>27</v>
      </c>
      <c r="C180" t="s">
        <v>262</v>
      </c>
      <c r="D180" s="312"/>
      <c r="E180" s="262">
        <v>45026</v>
      </c>
      <c r="F180" s="312">
        <v>4.55</v>
      </c>
      <c r="G180" s="313">
        <v>50000</v>
      </c>
      <c r="H180" s="314"/>
      <c r="J180"/>
      <c r="K180"/>
      <c r="L180" s="315">
        <v>44992</v>
      </c>
      <c r="M180" s="128" t="s">
        <v>291</v>
      </c>
      <c r="N180" s="128">
        <v>1365</v>
      </c>
      <c r="O180" s="128">
        <v>2</v>
      </c>
      <c r="P180" s="128" t="s">
        <v>292</v>
      </c>
      <c r="Q180" s="128" t="s">
        <v>248</v>
      </c>
      <c r="R180" s="128" t="s">
        <v>318</v>
      </c>
      <c r="S180" s="127"/>
      <c r="T180" s="127"/>
    </row>
    <row r="181" spans="1:20" x14ac:dyDescent="0.2">
      <c r="A181" s="237"/>
      <c r="B181" t="s">
        <v>27</v>
      </c>
      <c r="C181" t="s">
        <v>262</v>
      </c>
      <c r="D181" s="312"/>
      <c r="E181" s="262">
        <v>45026</v>
      </c>
      <c r="F181" s="312">
        <v>4.55</v>
      </c>
      <c r="G181" s="313">
        <v>50000</v>
      </c>
      <c r="H181" s="314"/>
      <c r="J181"/>
      <c r="K181"/>
      <c r="L181" s="315">
        <v>44992</v>
      </c>
      <c r="M181" s="128" t="s">
        <v>291</v>
      </c>
      <c r="N181" s="128">
        <v>1365</v>
      </c>
      <c r="O181" s="128">
        <v>1</v>
      </c>
      <c r="P181" s="128" t="s">
        <v>292</v>
      </c>
      <c r="Q181" s="128" t="s">
        <v>248</v>
      </c>
      <c r="R181" s="128" t="s">
        <v>318</v>
      </c>
      <c r="S181" s="127"/>
      <c r="T181" s="127"/>
    </row>
    <row r="182" spans="1:20" x14ac:dyDescent="0.2">
      <c r="A182" s="237"/>
      <c r="B182" t="s">
        <v>27</v>
      </c>
      <c r="C182" t="s">
        <v>264</v>
      </c>
      <c r="D182" s="312"/>
      <c r="E182" s="262">
        <v>45026</v>
      </c>
      <c r="F182" s="312">
        <v>4.5999999999999996</v>
      </c>
      <c r="G182" s="313">
        <v>50000</v>
      </c>
      <c r="H182" s="314"/>
      <c r="J182"/>
      <c r="K182"/>
      <c r="L182" s="315">
        <v>44992</v>
      </c>
      <c r="M182" s="128" t="s">
        <v>291</v>
      </c>
      <c r="N182" s="128">
        <v>1382</v>
      </c>
      <c r="O182" s="128">
        <v>1</v>
      </c>
      <c r="P182" s="128" t="s">
        <v>292</v>
      </c>
      <c r="Q182" s="128" t="s">
        <v>248</v>
      </c>
      <c r="R182" s="128" t="s">
        <v>319</v>
      </c>
      <c r="S182" s="127"/>
      <c r="T182" s="127"/>
    </row>
    <row r="183" spans="1:20" x14ac:dyDescent="0.2">
      <c r="A183" s="237"/>
      <c r="B183" t="s">
        <v>27</v>
      </c>
      <c r="C183" t="s">
        <v>264</v>
      </c>
      <c r="D183" s="312"/>
      <c r="E183" s="262">
        <v>45026</v>
      </c>
      <c r="F183" s="312">
        <v>4.5999999999999996</v>
      </c>
      <c r="G183" s="313">
        <v>50000</v>
      </c>
      <c r="H183" s="314"/>
      <c r="J183"/>
      <c r="K183"/>
      <c r="L183" s="315">
        <v>44992</v>
      </c>
      <c r="M183" s="128" t="s">
        <v>291</v>
      </c>
      <c r="N183" s="128">
        <v>1382</v>
      </c>
      <c r="O183" s="128">
        <v>2</v>
      </c>
      <c r="P183" s="128" t="s">
        <v>292</v>
      </c>
      <c r="Q183" s="128" t="s">
        <v>248</v>
      </c>
      <c r="R183" s="128" t="s">
        <v>319</v>
      </c>
      <c r="S183" s="127"/>
      <c r="T183" s="127"/>
    </row>
    <row r="184" spans="1:20" x14ac:dyDescent="0.2">
      <c r="A184" s="237"/>
      <c r="B184" t="s">
        <v>27</v>
      </c>
      <c r="C184" t="s">
        <v>268</v>
      </c>
      <c r="D184" s="312"/>
      <c r="E184" s="262">
        <v>45180</v>
      </c>
      <c r="F184" s="312">
        <v>4.99</v>
      </c>
      <c r="G184" s="313">
        <v>50000</v>
      </c>
      <c r="H184" s="314"/>
      <c r="J184"/>
      <c r="K184"/>
      <c r="L184" s="315">
        <v>44992</v>
      </c>
      <c r="M184" s="128" t="s">
        <v>291</v>
      </c>
      <c r="N184" s="128">
        <v>1377</v>
      </c>
      <c r="O184" s="128">
        <v>2</v>
      </c>
      <c r="P184" s="128" t="s">
        <v>292</v>
      </c>
      <c r="Q184" s="128" t="s">
        <v>248</v>
      </c>
      <c r="R184" s="128" t="s">
        <v>320</v>
      </c>
      <c r="S184" s="127"/>
      <c r="T184" s="127"/>
    </row>
    <row r="185" spans="1:20" x14ac:dyDescent="0.2">
      <c r="A185" s="237"/>
      <c r="B185" t="s">
        <v>27</v>
      </c>
      <c r="C185" t="s">
        <v>268</v>
      </c>
      <c r="D185" s="312"/>
      <c r="E185" s="262">
        <v>45180</v>
      </c>
      <c r="F185" s="312">
        <v>4.99</v>
      </c>
      <c r="G185" s="313">
        <v>50000</v>
      </c>
      <c r="H185" s="314"/>
      <c r="J185"/>
      <c r="K185"/>
      <c r="L185" s="315">
        <v>44992</v>
      </c>
      <c r="M185" s="128" t="s">
        <v>291</v>
      </c>
      <c r="N185" s="128">
        <v>1377</v>
      </c>
      <c r="O185" s="128">
        <v>1</v>
      </c>
      <c r="P185" s="128" t="s">
        <v>292</v>
      </c>
      <c r="Q185" s="128" t="s">
        <v>248</v>
      </c>
      <c r="R185" s="128" t="s">
        <v>320</v>
      </c>
      <c r="S185" s="127"/>
      <c r="T185" s="127"/>
    </row>
    <row r="186" spans="1:20" x14ac:dyDescent="0.2">
      <c r="A186" s="237"/>
      <c r="B186" t="s">
        <v>27</v>
      </c>
      <c r="C186" t="s">
        <v>268</v>
      </c>
      <c r="D186" s="312"/>
      <c r="E186" s="262">
        <v>45194</v>
      </c>
      <c r="F186" s="312">
        <v>5.01</v>
      </c>
      <c r="G186" s="313">
        <v>50000</v>
      </c>
      <c r="H186" s="314"/>
      <c r="J186"/>
      <c r="K186"/>
      <c r="L186" s="315">
        <v>44992</v>
      </c>
      <c r="M186" s="128" t="s">
        <v>291</v>
      </c>
      <c r="N186" s="128">
        <v>1375</v>
      </c>
      <c r="O186" s="128">
        <v>2</v>
      </c>
      <c r="P186" s="128" t="s">
        <v>292</v>
      </c>
      <c r="Q186" s="128" t="s">
        <v>248</v>
      </c>
      <c r="R186" s="128" t="s">
        <v>321</v>
      </c>
      <c r="S186" s="127"/>
      <c r="T186" s="127"/>
    </row>
    <row r="187" spans="1:20" x14ac:dyDescent="0.2">
      <c r="A187" s="237"/>
      <c r="B187" t="s">
        <v>27</v>
      </c>
      <c r="C187" t="s">
        <v>268</v>
      </c>
      <c r="D187" s="312"/>
      <c r="E187" s="262">
        <v>45194</v>
      </c>
      <c r="F187" s="312">
        <v>5.01</v>
      </c>
      <c r="G187" s="313">
        <v>50000</v>
      </c>
      <c r="H187" s="314"/>
      <c r="J187"/>
      <c r="K187"/>
      <c r="L187" s="315">
        <v>44992</v>
      </c>
      <c r="M187" s="128" t="s">
        <v>291</v>
      </c>
      <c r="N187" s="128">
        <v>1375</v>
      </c>
      <c r="O187" s="128">
        <v>1</v>
      </c>
      <c r="P187" s="128" t="s">
        <v>292</v>
      </c>
      <c r="Q187" s="128" t="s">
        <v>248</v>
      </c>
      <c r="R187" s="128" t="s">
        <v>321</v>
      </c>
      <c r="S187" s="127"/>
      <c r="T187" s="127"/>
    </row>
    <row r="188" spans="1:20" x14ac:dyDescent="0.2">
      <c r="A188" s="237"/>
      <c r="B188" t="s">
        <v>27</v>
      </c>
      <c r="C188" t="s">
        <v>262</v>
      </c>
      <c r="D188" s="312"/>
      <c r="E188" s="262">
        <v>45196</v>
      </c>
      <c r="F188" s="312">
        <v>4.9550000000000001</v>
      </c>
      <c r="G188" s="313">
        <v>50000</v>
      </c>
      <c r="H188" s="314"/>
      <c r="J188"/>
      <c r="K188"/>
      <c r="L188" s="315">
        <v>44992</v>
      </c>
      <c r="M188" s="128" t="s">
        <v>291</v>
      </c>
      <c r="N188" s="128">
        <v>1378</v>
      </c>
      <c r="O188" s="128">
        <v>2</v>
      </c>
      <c r="P188" s="128" t="s">
        <v>292</v>
      </c>
      <c r="Q188" s="128" t="s">
        <v>248</v>
      </c>
      <c r="R188" s="128" t="s">
        <v>322</v>
      </c>
      <c r="S188" s="127"/>
      <c r="T188" s="127"/>
    </row>
    <row r="189" spans="1:20" x14ac:dyDescent="0.2">
      <c r="A189" s="237"/>
      <c r="B189" t="s">
        <v>27</v>
      </c>
      <c r="C189" t="s">
        <v>262</v>
      </c>
      <c r="D189" s="312"/>
      <c r="E189" s="262">
        <v>45196</v>
      </c>
      <c r="F189" s="312">
        <v>4.9550000000000001</v>
      </c>
      <c r="G189" s="313">
        <v>50000</v>
      </c>
      <c r="H189" s="314"/>
      <c r="J189"/>
      <c r="K189"/>
      <c r="L189" s="315">
        <v>44992</v>
      </c>
      <c r="M189" s="128" t="s">
        <v>291</v>
      </c>
      <c r="N189" s="128">
        <v>1378</v>
      </c>
      <c r="O189" s="128">
        <v>1</v>
      </c>
      <c r="P189" s="128" t="s">
        <v>292</v>
      </c>
      <c r="Q189" s="128" t="s">
        <v>248</v>
      </c>
      <c r="R189" s="128" t="s">
        <v>322</v>
      </c>
      <c r="S189" s="127"/>
      <c r="T189" s="127"/>
    </row>
    <row r="190" spans="1:20" x14ac:dyDescent="0.2">
      <c r="A190" s="237"/>
      <c r="B190" t="s">
        <v>25</v>
      </c>
      <c r="C190" t="s">
        <v>284</v>
      </c>
      <c r="D190" s="312"/>
      <c r="E190" s="262">
        <v>45104</v>
      </c>
      <c r="F190" s="312">
        <v>4.8099999999999996</v>
      </c>
      <c r="G190" s="313">
        <v>50000</v>
      </c>
      <c r="H190" s="314"/>
      <c r="J190"/>
      <c r="K190"/>
      <c r="L190" s="315">
        <v>44992</v>
      </c>
      <c r="M190" s="128" t="s">
        <v>291</v>
      </c>
      <c r="N190" s="128">
        <v>1366</v>
      </c>
      <c r="O190" s="128">
        <v>3</v>
      </c>
      <c r="P190" s="128" t="s">
        <v>292</v>
      </c>
      <c r="Q190" s="128" t="s">
        <v>248</v>
      </c>
      <c r="R190" s="128" t="s">
        <v>323</v>
      </c>
      <c r="S190" s="127"/>
      <c r="T190" s="127"/>
    </row>
    <row r="191" spans="1:20" x14ac:dyDescent="0.2">
      <c r="A191" s="237"/>
      <c r="B191" t="s">
        <v>25</v>
      </c>
      <c r="C191" t="s">
        <v>284</v>
      </c>
      <c r="D191" s="312"/>
      <c r="E191" s="262">
        <v>45104</v>
      </c>
      <c r="F191" s="312">
        <v>4.8099999999999996</v>
      </c>
      <c r="G191" s="313">
        <v>50000</v>
      </c>
      <c r="H191" s="314"/>
      <c r="J191"/>
      <c r="K191"/>
      <c r="L191" s="315">
        <v>44992</v>
      </c>
      <c r="M191" s="128" t="s">
        <v>291</v>
      </c>
      <c r="N191" s="128">
        <v>1366</v>
      </c>
      <c r="O191" s="128">
        <v>1</v>
      </c>
      <c r="P191" s="128" t="s">
        <v>292</v>
      </c>
      <c r="Q191" s="128" t="s">
        <v>248</v>
      </c>
      <c r="R191" s="128" t="s">
        <v>323</v>
      </c>
      <c r="S191" s="127"/>
      <c r="T191" s="127"/>
    </row>
    <row r="192" spans="1:20" x14ac:dyDescent="0.2">
      <c r="A192" s="237"/>
      <c r="B192" t="s">
        <v>25</v>
      </c>
      <c r="C192" t="s">
        <v>284</v>
      </c>
      <c r="D192" s="312"/>
      <c r="E192" s="262">
        <v>45104</v>
      </c>
      <c r="F192" s="312">
        <v>4.8099999999999996</v>
      </c>
      <c r="G192" s="313">
        <v>50000</v>
      </c>
      <c r="H192" s="314"/>
      <c r="J192"/>
      <c r="K192"/>
      <c r="L192" s="315">
        <v>44992</v>
      </c>
      <c r="M192" s="128" t="s">
        <v>291</v>
      </c>
      <c r="N192" s="128">
        <v>1366</v>
      </c>
      <c r="O192" s="128">
        <v>2</v>
      </c>
      <c r="P192" s="128" t="s">
        <v>292</v>
      </c>
      <c r="Q192" s="128" t="s">
        <v>248</v>
      </c>
      <c r="R192" s="128" t="s">
        <v>323</v>
      </c>
      <c r="S192" s="127"/>
      <c r="T192" s="127"/>
    </row>
    <row r="193" spans="1:20" x14ac:dyDescent="0.2">
      <c r="A193" s="237"/>
      <c r="B193" t="s">
        <v>25</v>
      </c>
      <c r="C193" t="s">
        <v>284</v>
      </c>
      <c r="D193" s="312"/>
      <c r="E193" s="262">
        <v>45104</v>
      </c>
      <c r="F193" s="312">
        <v>4.8150000000000004</v>
      </c>
      <c r="G193" s="313">
        <v>50000</v>
      </c>
      <c r="H193" s="314"/>
      <c r="J193"/>
      <c r="K193"/>
      <c r="L193" s="315">
        <v>44992</v>
      </c>
      <c r="M193" s="128" t="s">
        <v>291</v>
      </c>
      <c r="N193" s="128">
        <v>1367</v>
      </c>
      <c r="O193" s="128">
        <v>3</v>
      </c>
      <c r="P193" s="128" t="s">
        <v>292</v>
      </c>
      <c r="Q193" s="128" t="s">
        <v>248</v>
      </c>
      <c r="R193" s="128" t="s">
        <v>323</v>
      </c>
      <c r="S193" s="127"/>
      <c r="T193" s="127"/>
    </row>
    <row r="194" spans="1:20" x14ac:dyDescent="0.2">
      <c r="A194" s="237"/>
      <c r="B194" t="s">
        <v>25</v>
      </c>
      <c r="C194" t="s">
        <v>284</v>
      </c>
      <c r="D194" s="312"/>
      <c r="E194" s="262">
        <v>45104</v>
      </c>
      <c r="F194" s="312">
        <v>4.8150000000000004</v>
      </c>
      <c r="G194" s="313">
        <v>50000</v>
      </c>
      <c r="H194" s="314"/>
      <c r="J194"/>
      <c r="K194"/>
      <c r="L194" s="315">
        <v>44992</v>
      </c>
      <c r="M194" s="128" t="s">
        <v>291</v>
      </c>
      <c r="N194" s="128">
        <v>1367</v>
      </c>
      <c r="O194" s="128">
        <v>1</v>
      </c>
      <c r="P194" s="128" t="s">
        <v>292</v>
      </c>
      <c r="Q194" s="128" t="s">
        <v>248</v>
      </c>
      <c r="R194" s="128" t="s">
        <v>323</v>
      </c>
      <c r="S194" s="127"/>
      <c r="T194" s="127"/>
    </row>
    <row r="195" spans="1:20" x14ac:dyDescent="0.2">
      <c r="A195" s="237"/>
      <c r="B195" t="s">
        <v>25</v>
      </c>
      <c r="C195" t="s">
        <v>284</v>
      </c>
      <c r="D195" s="312"/>
      <c r="E195" s="262">
        <v>45104</v>
      </c>
      <c r="F195" s="312">
        <v>4.8150000000000004</v>
      </c>
      <c r="G195" s="313">
        <v>50000</v>
      </c>
      <c r="H195" s="314"/>
      <c r="J195"/>
      <c r="K195"/>
      <c r="L195" s="315">
        <v>44992</v>
      </c>
      <c r="M195" s="128" t="s">
        <v>291</v>
      </c>
      <c r="N195" s="128">
        <v>1367</v>
      </c>
      <c r="O195" s="128">
        <v>2</v>
      </c>
      <c r="P195" s="128" t="s">
        <v>292</v>
      </c>
      <c r="Q195" s="128" t="s">
        <v>248</v>
      </c>
      <c r="R195" s="128" t="s">
        <v>323</v>
      </c>
      <c r="S195" s="127"/>
      <c r="T195" s="127"/>
    </row>
    <row r="196" spans="1:20" x14ac:dyDescent="0.2">
      <c r="A196" s="237"/>
      <c r="B196" t="s">
        <v>25</v>
      </c>
      <c r="C196" t="s">
        <v>284</v>
      </c>
      <c r="D196" s="312"/>
      <c r="E196" s="262">
        <v>45104</v>
      </c>
      <c r="F196" s="312">
        <v>4.84</v>
      </c>
      <c r="G196" s="313">
        <v>50000</v>
      </c>
      <c r="H196" s="314"/>
      <c r="J196"/>
      <c r="K196"/>
      <c r="L196" s="315">
        <v>44992</v>
      </c>
      <c r="M196" s="128" t="s">
        <v>291</v>
      </c>
      <c r="N196" s="128">
        <v>1381</v>
      </c>
      <c r="O196" s="128">
        <v>1</v>
      </c>
      <c r="P196" s="128" t="s">
        <v>292</v>
      </c>
      <c r="Q196" s="128" t="s">
        <v>248</v>
      </c>
      <c r="R196" s="128" t="s">
        <v>323</v>
      </c>
      <c r="S196" s="127"/>
      <c r="T196" s="127"/>
    </row>
    <row r="197" spans="1:20" x14ac:dyDescent="0.2">
      <c r="A197" s="237"/>
      <c r="B197" t="s">
        <v>25</v>
      </c>
      <c r="C197" t="s">
        <v>284</v>
      </c>
      <c r="D197" s="312"/>
      <c r="E197" s="262">
        <v>45104</v>
      </c>
      <c r="F197" s="312">
        <v>4.84</v>
      </c>
      <c r="G197" s="313">
        <v>50000</v>
      </c>
      <c r="H197" s="314"/>
      <c r="J197"/>
      <c r="K197"/>
      <c r="L197" s="315">
        <v>44992</v>
      </c>
      <c r="M197" s="128" t="s">
        <v>291</v>
      </c>
      <c r="N197" s="128">
        <v>1381</v>
      </c>
      <c r="O197" s="128">
        <v>2</v>
      </c>
      <c r="P197" s="128" t="s">
        <v>292</v>
      </c>
      <c r="Q197" s="128" t="s">
        <v>248</v>
      </c>
      <c r="R197" s="128" t="s">
        <v>323</v>
      </c>
      <c r="S197" s="127"/>
      <c r="T197" s="127"/>
    </row>
    <row r="198" spans="1:20" x14ac:dyDescent="0.2">
      <c r="A198" s="237"/>
      <c r="B198" t="s">
        <v>25</v>
      </c>
      <c r="C198" t="s">
        <v>295</v>
      </c>
      <c r="D198" s="312">
        <v>4.375</v>
      </c>
      <c r="E198" s="262">
        <v>45596</v>
      </c>
      <c r="F198" s="312">
        <v>5.0510000000000002</v>
      </c>
      <c r="G198" s="313">
        <v>50000</v>
      </c>
      <c r="H198" s="314"/>
      <c r="J198"/>
      <c r="K198"/>
      <c r="L198" s="315">
        <v>44992</v>
      </c>
      <c r="M198" s="128" t="s">
        <v>291</v>
      </c>
      <c r="N198" s="128">
        <v>1370</v>
      </c>
      <c r="O198" s="128">
        <v>3</v>
      </c>
      <c r="P198" s="128" t="s">
        <v>292</v>
      </c>
      <c r="Q198" s="128" t="s">
        <v>248</v>
      </c>
      <c r="R198" s="128" t="s">
        <v>324</v>
      </c>
      <c r="S198" s="127"/>
      <c r="T198" s="127"/>
    </row>
    <row r="199" spans="1:20" x14ac:dyDescent="0.2">
      <c r="A199" s="237"/>
      <c r="B199" t="s">
        <v>25</v>
      </c>
      <c r="C199" t="s">
        <v>295</v>
      </c>
      <c r="D199" s="312">
        <v>4.375</v>
      </c>
      <c r="E199" s="262">
        <v>45596</v>
      </c>
      <c r="F199" s="312">
        <v>5.0510000000000002</v>
      </c>
      <c r="G199" s="313">
        <v>50000</v>
      </c>
      <c r="H199" s="314"/>
      <c r="J199"/>
      <c r="K199"/>
      <c r="L199" s="315">
        <v>44992</v>
      </c>
      <c r="M199" s="128" t="s">
        <v>291</v>
      </c>
      <c r="N199" s="128">
        <v>1370</v>
      </c>
      <c r="O199" s="128">
        <v>1</v>
      </c>
      <c r="P199" s="128" t="s">
        <v>292</v>
      </c>
      <c r="Q199" s="128" t="s">
        <v>248</v>
      </c>
      <c r="R199" s="128" t="s">
        <v>324</v>
      </c>
      <c r="S199" s="127"/>
      <c r="T199" s="127"/>
    </row>
    <row r="200" spans="1:20" x14ac:dyDescent="0.2">
      <c r="A200" s="237"/>
      <c r="B200" t="s">
        <v>25</v>
      </c>
      <c r="C200" t="s">
        <v>295</v>
      </c>
      <c r="D200" s="312">
        <v>4.375</v>
      </c>
      <c r="E200" s="262">
        <v>45596</v>
      </c>
      <c r="F200" s="312">
        <v>5.0510000000000002</v>
      </c>
      <c r="G200" s="313">
        <v>50000</v>
      </c>
      <c r="H200" s="314"/>
      <c r="J200"/>
      <c r="K200"/>
      <c r="L200" s="315">
        <v>44992</v>
      </c>
      <c r="M200" s="128" t="s">
        <v>291</v>
      </c>
      <c r="N200" s="128">
        <v>1370</v>
      </c>
      <c r="O200" s="128">
        <v>2</v>
      </c>
      <c r="P200" s="128" t="s">
        <v>292</v>
      </c>
      <c r="Q200" s="128" t="s">
        <v>248</v>
      </c>
      <c r="R200" s="128" t="s">
        <v>324</v>
      </c>
      <c r="S200" s="127"/>
      <c r="T200" s="127"/>
    </row>
    <row r="201" spans="1:20" x14ac:dyDescent="0.2">
      <c r="A201" s="237"/>
      <c r="D201" s="312"/>
      <c r="E201" s="262"/>
      <c r="F201" s="312"/>
      <c r="G201" s="313"/>
      <c r="H201" s="314"/>
      <c r="J201"/>
      <c r="K201"/>
      <c r="L201" s="315"/>
      <c r="M201" s="128"/>
      <c r="N201" s="128"/>
      <c r="O201" s="128"/>
      <c r="P201" s="128"/>
      <c r="Q201" s="128"/>
      <c r="R201" s="128"/>
      <c r="S201" s="127"/>
      <c r="T201" s="127"/>
    </row>
    <row r="202" spans="1:20" x14ac:dyDescent="0.2">
      <c r="A202" s="235">
        <v>44992</v>
      </c>
      <c r="B202" s="128" t="s">
        <v>541</v>
      </c>
      <c r="D202" s="312"/>
      <c r="E202" s="262"/>
      <c r="F202" s="312"/>
      <c r="G202" s="313"/>
      <c r="H202" s="314"/>
      <c r="J202"/>
      <c r="K202"/>
      <c r="L202" s="262"/>
      <c r="M202"/>
      <c r="N202"/>
      <c r="O202"/>
      <c r="P202"/>
      <c r="Q202"/>
      <c r="R202"/>
      <c r="S202" s="127"/>
      <c r="T202" s="127"/>
    </row>
    <row r="203" spans="1:20" x14ac:dyDescent="0.2">
      <c r="A203" s="237"/>
      <c r="D203" s="312"/>
      <c r="E203" s="262"/>
      <c r="F203" s="312"/>
      <c r="G203" s="313"/>
      <c r="H203" s="314"/>
      <c r="J203"/>
      <c r="K203"/>
      <c r="L203" s="262"/>
      <c r="M203"/>
      <c r="N203"/>
      <c r="O203"/>
      <c r="P203"/>
      <c r="Q203"/>
      <c r="R203"/>
      <c r="S203" s="127"/>
      <c r="T203" s="127"/>
    </row>
    <row r="204" spans="1:20" x14ac:dyDescent="0.2">
      <c r="A204" s="237"/>
      <c r="B204" t="s">
        <v>25</v>
      </c>
      <c r="C204" t="s">
        <v>295</v>
      </c>
      <c r="D204" s="312">
        <v>4.375</v>
      </c>
      <c r="E204" s="262">
        <v>45596</v>
      </c>
      <c r="F204" s="312">
        <v>5.0510000000000002</v>
      </c>
      <c r="G204" s="313">
        <v>50000</v>
      </c>
      <c r="H204" s="314"/>
      <c r="J204"/>
      <c r="K204"/>
      <c r="L204" s="315">
        <v>44992</v>
      </c>
      <c r="M204" s="128" t="s">
        <v>291</v>
      </c>
      <c r="N204" s="128">
        <v>1368</v>
      </c>
      <c r="O204" s="128">
        <v>3</v>
      </c>
      <c r="P204" s="128" t="s">
        <v>292</v>
      </c>
      <c r="Q204" s="128" t="s">
        <v>248</v>
      </c>
      <c r="R204" s="128" t="s">
        <v>324</v>
      </c>
      <c r="S204" s="127"/>
      <c r="T204" s="127"/>
    </row>
    <row r="205" spans="1:20" x14ac:dyDescent="0.2">
      <c r="A205" s="237"/>
      <c r="B205" t="s">
        <v>25</v>
      </c>
      <c r="C205" t="s">
        <v>295</v>
      </c>
      <c r="D205" s="312">
        <v>4.375</v>
      </c>
      <c r="E205" s="262">
        <v>45596</v>
      </c>
      <c r="F205" s="312">
        <v>5.0510000000000002</v>
      </c>
      <c r="G205" s="313">
        <v>50000</v>
      </c>
      <c r="H205" s="314"/>
      <c r="J205"/>
      <c r="K205"/>
      <c r="L205" s="315">
        <v>44992</v>
      </c>
      <c r="M205" s="128" t="s">
        <v>291</v>
      </c>
      <c r="N205" s="128">
        <v>1368</v>
      </c>
      <c r="O205" s="128">
        <v>1</v>
      </c>
      <c r="P205" s="128" t="s">
        <v>292</v>
      </c>
      <c r="Q205" s="128" t="s">
        <v>248</v>
      </c>
      <c r="R205" s="128" t="s">
        <v>324</v>
      </c>
      <c r="S205" s="127"/>
      <c r="T205" s="127"/>
    </row>
    <row r="206" spans="1:20" x14ac:dyDescent="0.2">
      <c r="A206" s="237"/>
      <c r="B206" t="s">
        <v>25</v>
      </c>
      <c r="C206" t="s">
        <v>295</v>
      </c>
      <c r="D206" s="312">
        <v>4.375</v>
      </c>
      <c r="E206" s="262">
        <v>45596</v>
      </c>
      <c r="F206" s="312">
        <v>5.0510000000000002</v>
      </c>
      <c r="G206" s="313">
        <v>50000</v>
      </c>
      <c r="H206" s="314"/>
      <c r="J206"/>
      <c r="K206"/>
      <c r="L206" s="315">
        <v>44992</v>
      </c>
      <c r="M206" s="128" t="s">
        <v>291</v>
      </c>
      <c r="N206" s="128">
        <v>1368</v>
      </c>
      <c r="O206" s="128">
        <v>2</v>
      </c>
      <c r="P206" s="128" t="s">
        <v>292</v>
      </c>
      <c r="Q206" s="128" t="s">
        <v>248</v>
      </c>
      <c r="R206" s="128" t="s">
        <v>324</v>
      </c>
      <c r="S206" s="127"/>
      <c r="T206" s="127"/>
    </row>
    <row r="207" spans="1:20" x14ac:dyDescent="0.2">
      <c r="A207" s="237"/>
      <c r="B207" t="s">
        <v>25</v>
      </c>
      <c r="C207" t="s">
        <v>295</v>
      </c>
      <c r="D207" s="312">
        <v>4.375</v>
      </c>
      <c r="E207" s="262">
        <v>45596</v>
      </c>
      <c r="F207" s="312">
        <v>5.0510000000000002</v>
      </c>
      <c r="G207" s="313">
        <v>50000</v>
      </c>
      <c r="H207" s="314"/>
      <c r="J207"/>
      <c r="K207"/>
      <c r="L207" s="315">
        <v>44992</v>
      </c>
      <c r="M207" s="128" t="s">
        <v>291</v>
      </c>
      <c r="N207" s="128">
        <v>1369</v>
      </c>
      <c r="O207" s="128">
        <v>3</v>
      </c>
      <c r="P207" s="128" t="s">
        <v>292</v>
      </c>
      <c r="Q207" s="128" t="s">
        <v>248</v>
      </c>
      <c r="R207" s="128" t="s">
        <v>324</v>
      </c>
      <c r="S207" s="127"/>
      <c r="T207" s="127"/>
    </row>
    <row r="208" spans="1:20" x14ac:dyDescent="0.2">
      <c r="A208" s="237"/>
      <c r="B208" t="s">
        <v>25</v>
      </c>
      <c r="C208" t="s">
        <v>295</v>
      </c>
      <c r="D208" s="312">
        <v>4.375</v>
      </c>
      <c r="E208" s="262">
        <v>45596</v>
      </c>
      <c r="F208" s="312">
        <v>5.0510000000000002</v>
      </c>
      <c r="G208" s="313">
        <v>50000</v>
      </c>
      <c r="H208" s="314"/>
      <c r="J208"/>
      <c r="K208"/>
      <c r="L208" s="315">
        <v>44992</v>
      </c>
      <c r="M208" s="128" t="s">
        <v>291</v>
      </c>
      <c r="N208" s="128">
        <v>1369</v>
      </c>
      <c r="O208" s="128">
        <v>1</v>
      </c>
      <c r="P208" s="128" t="s">
        <v>292</v>
      </c>
      <c r="Q208" s="128" t="s">
        <v>248</v>
      </c>
      <c r="R208" s="128" t="s">
        <v>324</v>
      </c>
      <c r="S208" s="128"/>
      <c r="T208" s="127"/>
    </row>
    <row r="209" spans="1:20" x14ac:dyDescent="0.2">
      <c r="A209" s="237"/>
      <c r="B209" t="s">
        <v>25</v>
      </c>
      <c r="C209" t="s">
        <v>295</v>
      </c>
      <c r="D209" s="312">
        <v>4.375</v>
      </c>
      <c r="E209" s="262">
        <v>45596</v>
      </c>
      <c r="F209" s="312">
        <v>5.0510000000000002</v>
      </c>
      <c r="G209" s="313">
        <v>50000</v>
      </c>
      <c r="H209" s="314"/>
      <c r="J209"/>
      <c r="K209"/>
      <c r="L209" s="315">
        <v>44992</v>
      </c>
      <c r="M209" s="128" t="s">
        <v>291</v>
      </c>
      <c r="N209" s="128">
        <v>1369</v>
      </c>
      <c r="O209" s="128">
        <v>2</v>
      </c>
      <c r="P209" s="128" t="s">
        <v>292</v>
      </c>
      <c r="Q209" s="128" t="s">
        <v>248</v>
      </c>
      <c r="R209" s="128" t="s">
        <v>324</v>
      </c>
      <c r="S209" s="128"/>
      <c r="T209" s="127"/>
    </row>
    <row r="210" spans="1:20" x14ac:dyDescent="0.2">
      <c r="A210" s="237"/>
      <c r="B210" t="s">
        <v>28</v>
      </c>
      <c r="C210" t="s">
        <v>286</v>
      </c>
      <c r="D210" s="312">
        <v>4.5</v>
      </c>
      <c r="E210" s="262">
        <v>45001</v>
      </c>
      <c r="F210" s="312">
        <v>4.5</v>
      </c>
      <c r="G210" s="313">
        <v>50000</v>
      </c>
      <c r="H210" s="314"/>
      <c r="J210"/>
      <c r="K210"/>
      <c r="L210" s="315">
        <v>44992</v>
      </c>
      <c r="M210" s="128" t="s">
        <v>291</v>
      </c>
      <c r="N210" s="128">
        <v>1358</v>
      </c>
      <c r="O210" s="128">
        <v>2</v>
      </c>
      <c r="P210" s="128" t="s">
        <v>292</v>
      </c>
      <c r="Q210" s="128" t="s">
        <v>248</v>
      </c>
      <c r="R210" s="128" t="s">
        <v>325</v>
      </c>
      <c r="S210" s="128"/>
      <c r="T210" s="127"/>
    </row>
    <row r="211" spans="1:20" x14ac:dyDescent="0.2">
      <c r="A211" s="237"/>
      <c r="B211" t="s">
        <v>28</v>
      </c>
      <c r="C211" t="s">
        <v>286</v>
      </c>
      <c r="D211" s="312">
        <v>4.5</v>
      </c>
      <c r="E211" s="262">
        <v>45001</v>
      </c>
      <c r="F211" s="312">
        <v>4.5</v>
      </c>
      <c r="G211" s="313">
        <v>50000</v>
      </c>
      <c r="H211" s="314"/>
      <c r="J211"/>
      <c r="K211"/>
      <c r="L211" s="315">
        <v>44992</v>
      </c>
      <c r="M211" s="128" t="s">
        <v>291</v>
      </c>
      <c r="N211" s="128">
        <v>1358</v>
      </c>
      <c r="O211" s="128">
        <v>1</v>
      </c>
      <c r="P211" s="128" t="s">
        <v>292</v>
      </c>
      <c r="Q211" s="128" t="s">
        <v>248</v>
      </c>
      <c r="R211" s="128" t="s">
        <v>325</v>
      </c>
      <c r="S211" s="127"/>
      <c r="T211" s="127"/>
    </row>
    <row r="212" spans="1:20" x14ac:dyDescent="0.2">
      <c r="A212" s="237"/>
      <c r="B212" t="s">
        <v>28</v>
      </c>
      <c r="C212" t="s">
        <v>326</v>
      </c>
      <c r="D212" s="312">
        <v>4.55</v>
      </c>
      <c r="E212" s="262">
        <v>45001</v>
      </c>
      <c r="F212" s="312">
        <v>4.55</v>
      </c>
      <c r="G212" s="313">
        <v>50000</v>
      </c>
      <c r="H212" s="314"/>
      <c r="J212"/>
      <c r="K212"/>
      <c r="L212" s="315">
        <v>44992</v>
      </c>
      <c r="M212" s="128" t="s">
        <v>291</v>
      </c>
      <c r="N212" s="128">
        <v>1373</v>
      </c>
      <c r="O212" s="128">
        <v>2</v>
      </c>
      <c r="P212" s="128" t="s">
        <v>292</v>
      </c>
      <c r="Q212" s="128" t="s">
        <v>248</v>
      </c>
      <c r="R212" s="128" t="s">
        <v>327</v>
      </c>
      <c r="S212" s="127"/>
      <c r="T212" s="127"/>
    </row>
    <row r="213" spans="1:20" x14ac:dyDescent="0.2">
      <c r="A213" s="237"/>
      <c r="B213" t="s">
        <v>28</v>
      </c>
      <c r="C213" t="s">
        <v>326</v>
      </c>
      <c r="D213" s="312">
        <v>4.55</v>
      </c>
      <c r="E213" s="262">
        <v>45001</v>
      </c>
      <c r="F213" s="312">
        <v>4.55</v>
      </c>
      <c r="G213" s="313">
        <v>50000</v>
      </c>
      <c r="H213" s="314"/>
      <c r="J213"/>
      <c r="K213"/>
      <c r="L213" s="315">
        <v>44992</v>
      </c>
      <c r="M213" s="128" t="s">
        <v>291</v>
      </c>
      <c r="N213" s="128">
        <v>1373</v>
      </c>
      <c r="O213" s="128">
        <v>1</v>
      </c>
      <c r="P213" s="128" t="s">
        <v>292</v>
      </c>
      <c r="Q213" s="128" t="s">
        <v>248</v>
      </c>
      <c r="R213" s="128" t="s">
        <v>327</v>
      </c>
      <c r="S213" s="127"/>
      <c r="T213" s="127"/>
    </row>
    <row r="214" spans="1:20" x14ac:dyDescent="0.2">
      <c r="A214" s="237"/>
      <c r="B214" t="s">
        <v>28</v>
      </c>
      <c r="C214" t="s">
        <v>272</v>
      </c>
      <c r="D214" s="312">
        <v>4.6500000000000004</v>
      </c>
      <c r="E214" s="262">
        <v>45026</v>
      </c>
      <c r="F214" s="312">
        <v>4.6500000000000004</v>
      </c>
      <c r="G214" s="313">
        <v>50000</v>
      </c>
      <c r="H214" s="314"/>
      <c r="J214"/>
      <c r="K214"/>
      <c r="L214" s="315">
        <v>44992</v>
      </c>
      <c r="M214" s="128" t="s">
        <v>291</v>
      </c>
      <c r="N214" s="128">
        <v>1371</v>
      </c>
      <c r="O214" s="128">
        <v>1</v>
      </c>
      <c r="P214" s="128" t="s">
        <v>292</v>
      </c>
      <c r="Q214" s="128" t="s">
        <v>248</v>
      </c>
      <c r="R214" s="128" t="s">
        <v>328</v>
      </c>
      <c r="S214" s="128"/>
      <c r="T214" s="127"/>
    </row>
    <row r="215" spans="1:20" x14ac:dyDescent="0.2">
      <c r="A215" s="237"/>
      <c r="B215" t="s">
        <v>28</v>
      </c>
      <c r="C215" t="s">
        <v>272</v>
      </c>
      <c r="D215" s="312">
        <v>4.6500000000000004</v>
      </c>
      <c r="E215" s="262">
        <v>45026</v>
      </c>
      <c r="F215" s="312">
        <v>4.6500000000000004</v>
      </c>
      <c r="G215" s="313">
        <v>50000</v>
      </c>
      <c r="H215" s="314"/>
      <c r="J215"/>
      <c r="K215"/>
      <c r="L215" s="315">
        <v>44992</v>
      </c>
      <c r="M215" s="128" t="s">
        <v>291</v>
      </c>
      <c r="N215" s="128">
        <v>1371</v>
      </c>
      <c r="O215" s="128">
        <v>2</v>
      </c>
      <c r="P215" s="128" t="s">
        <v>292</v>
      </c>
      <c r="Q215" s="128" t="s">
        <v>248</v>
      </c>
      <c r="R215" s="128" t="s">
        <v>328</v>
      </c>
      <c r="S215" s="128"/>
      <c r="T215" s="127"/>
    </row>
    <row r="216" spans="1:20" x14ac:dyDescent="0.2">
      <c r="A216" s="237"/>
      <c r="B216" t="s">
        <v>28</v>
      </c>
      <c r="C216" t="s">
        <v>270</v>
      </c>
      <c r="D216" s="312">
        <v>4.68</v>
      </c>
      <c r="E216" s="262">
        <v>45026</v>
      </c>
      <c r="F216" s="312">
        <v>4.68</v>
      </c>
      <c r="G216" s="313">
        <v>50000</v>
      </c>
      <c r="H216" s="314"/>
      <c r="J216"/>
      <c r="K216"/>
      <c r="L216" s="315">
        <v>44992</v>
      </c>
      <c r="M216" s="128" t="s">
        <v>291</v>
      </c>
      <c r="N216" s="128">
        <v>1364</v>
      </c>
      <c r="O216" s="128">
        <v>2</v>
      </c>
      <c r="P216" s="128" t="s">
        <v>292</v>
      </c>
      <c r="Q216" s="128" t="s">
        <v>248</v>
      </c>
      <c r="R216" s="128" t="s">
        <v>329</v>
      </c>
      <c r="S216" s="127"/>
      <c r="T216" s="127"/>
    </row>
    <row r="217" spans="1:20" x14ac:dyDescent="0.2">
      <c r="A217" s="237"/>
      <c r="B217" t="s">
        <v>28</v>
      </c>
      <c r="C217" t="s">
        <v>270</v>
      </c>
      <c r="D217" s="312">
        <v>4.68</v>
      </c>
      <c r="E217" s="262">
        <v>45026</v>
      </c>
      <c r="F217" s="312">
        <v>4.68</v>
      </c>
      <c r="G217" s="313">
        <v>50000</v>
      </c>
      <c r="H217" s="314"/>
      <c r="J217"/>
      <c r="K217"/>
      <c r="L217" s="315">
        <v>44992</v>
      </c>
      <c r="M217" s="128" t="s">
        <v>291</v>
      </c>
      <c r="N217" s="128">
        <v>1364</v>
      </c>
      <c r="O217" s="128">
        <v>1</v>
      </c>
      <c r="P217" s="128" t="s">
        <v>292</v>
      </c>
      <c r="Q217" s="128" t="s">
        <v>248</v>
      </c>
      <c r="R217" s="128" t="s">
        <v>329</v>
      </c>
      <c r="S217" s="127"/>
      <c r="T217" s="127"/>
    </row>
    <row r="218" spans="1:20" x14ac:dyDescent="0.2">
      <c r="A218" s="237"/>
      <c r="B218" t="s">
        <v>28</v>
      </c>
      <c r="C218" t="s">
        <v>288</v>
      </c>
      <c r="D218" s="312">
        <v>4.6900000000000004</v>
      </c>
      <c r="E218" s="262">
        <v>45026</v>
      </c>
      <c r="F218" s="312">
        <v>4.6900000000000004</v>
      </c>
      <c r="G218" s="313">
        <v>50000</v>
      </c>
      <c r="H218" s="314"/>
      <c r="J218"/>
      <c r="K218"/>
      <c r="L218" s="315">
        <v>44992</v>
      </c>
      <c r="M218" s="128" t="s">
        <v>291</v>
      </c>
      <c r="N218" s="128">
        <v>1362</v>
      </c>
      <c r="O218" s="128">
        <v>2</v>
      </c>
      <c r="P218" s="128" t="s">
        <v>292</v>
      </c>
      <c r="Q218" s="128" t="s">
        <v>248</v>
      </c>
      <c r="R218" s="128" t="s">
        <v>330</v>
      </c>
      <c r="S218" s="127"/>
      <c r="T218" s="127"/>
    </row>
    <row r="219" spans="1:20" x14ac:dyDescent="0.2">
      <c r="A219" s="237"/>
      <c r="B219" t="s">
        <v>28</v>
      </c>
      <c r="C219" t="s">
        <v>288</v>
      </c>
      <c r="D219" s="312">
        <v>4.6900000000000004</v>
      </c>
      <c r="E219" s="262">
        <v>45026</v>
      </c>
      <c r="F219" s="312">
        <v>4.6900000000000004</v>
      </c>
      <c r="G219" s="313">
        <v>50000</v>
      </c>
      <c r="H219" s="314"/>
      <c r="J219"/>
      <c r="K219"/>
      <c r="L219" s="315">
        <v>44992</v>
      </c>
      <c r="M219" s="128" t="s">
        <v>291</v>
      </c>
      <c r="N219" s="128">
        <v>1362</v>
      </c>
      <c r="O219" s="128">
        <v>1</v>
      </c>
      <c r="P219" s="128" t="s">
        <v>292</v>
      </c>
      <c r="Q219" s="128" t="s">
        <v>248</v>
      </c>
      <c r="R219" s="128" t="s">
        <v>330</v>
      </c>
      <c r="S219" s="127"/>
      <c r="T219" s="127"/>
    </row>
    <row r="220" spans="1:20" x14ac:dyDescent="0.2">
      <c r="A220" s="237"/>
      <c r="B220" t="s">
        <v>28</v>
      </c>
      <c r="C220" t="s">
        <v>331</v>
      </c>
      <c r="D220" s="312">
        <v>5.19</v>
      </c>
      <c r="E220" s="262">
        <v>45194</v>
      </c>
      <c r="F220" s="312">
        <v>5.19</v>
      </c>
      <c r="G220" s="313">
        <v>50000</v>
      </c>
      <c r="H220" s="314"/>
      <c r="J220"/>
      <c r="K220"/>
      <c r="L220" s="315">
        <v>44992</v>
      </c>
      <c r="M220" s="128" t="s">
        <v>291</v>
      </c>
      <c r="N220" s="128">
        <v>1380</v>
      </c>
      <c r="O220" s="128">
        <v>2</v>
      </c>
      <c r="P220" s="128" t="s">
        <v>292</v>
      </c>
      <c r="Q220" s="128" t="s">
        <v>248</v>
      </c>
      <c r="R220" s="128" t="s">
        <v>332</v>
      </c>
      <c r="S220" s="127"/>
      <c r="T220" s="127"/>
    </row>
    <row r="221" spans="1:20" x14ac:dyDescent="0.2">
      <c r="A221" s="237"/>
      <c r="B221" t="s">
        <v>28</v>
      </c>
      <c r="C221" t="s">
        <v>331</v>
      </c>
      <c r="D221" s="312">
        <v>5.19</v>
      </c>
      <c r="E221" s="262">
        <v>45194</v>
      </c>
      <c r="F221" s="312">
        <v>5.19</v>
      </c>
      <c r="G221" s="313">
        <v>50000</v>
      </c>
      <c r="H221" s="314"/>
      <c r="J221"/>
      <c r="K221"/>
      <c r="L221" s="315">
        <v>44992</v>
      </c>
      <c r="M221" s="128" t="s">
        <v>291</v>
      </c>
      <c r="N221" s="128">
        <v>1380</v>
      </c>
      <c r="O221" s="128">
        <v>1</v>
      </c>
      <c r="P221" s="128" t="s">
        <v>292</v>
      </c>
      <c r="Q221" s="128" t="s">
        <v>248</v>
      </c>
      <c r="R221" s="128" t="s">
        <v>332</v>
      </c>
      <c r="S221" s="127"/>
      <c r="T221" s="127"/>
    </row>
    <row r="222" spans="1:20" x14ac:dyDescent="0.2">
      <c r="A222" s="237"/>
      <c r="D222" s="312"/>
      <c r="E222" s="262"/>
      <c r="F222" s="312"/>
      <c r="G222" s="313"/>
      <c r="H222" s="314"/>
      <c r="J222"/>
      <c r="K222"/>
      <c r="L222" s="262"/>
      <c r="M222"/>
      <c r="N222"/>
      <c r="O222"/>
      <c r="P222"/>
      <c r="Q222"/>
      <c r="R222"/>
      <c r="S222" s="127"/>
      <c r="T222" s="127"/>
    </row>
    <row r="223" spans="1:20" x14ac:dyDescent="0.2">
      <c r="A223" s="235">
        <v>44993</v>
      </c>
      <c r="B223" s="128" t="s">
        <v>539</v>
      </c>
      <c r="D223" s="312"/>
      <c r="E223" s="262"/>
      <c r="F223" s="312"/>
      <c r="G223" s="313"/>
      <c r="H223" s="314"/>
      <c r="J223"/>
      <c r="K223"/>
      <c r="L223" s="262"/>
      <c r="M223"/>
      <c r="N223"/>
      <c r="O223"/>
      <c r="P223"/>
      <c r="Q223"/>
      <c r="R223"/>
      <c r="S223" s="127"/>
      <c r="T223" s="127"/>
    </row>
    <row r="224" spans="1:20" x14ac:dyDescent="0.2">
      <c r="A224" s="237"/>
      <c r="D224" s="312"/>
      <c r="E224" s="262"/>
      <c r="F224" s="312"/>
      <c r="G224" s="313"/>
      <c r="H224" s="314"/>
      <c r="J224"/>
      <c r="K224"/>
      <c r="L224" s="262"/>
      <c r="M224"/>
      <c r="N224"/>
      <c r="O224"/>
      <c r="P224"/>
      <c r="Q224"/>
      <c r="R224"/>
      <c r="S224" s="127"/>
      <c r="T224" s="127"/>
    </row>
    <row r="225" spans="1:20" x14ac:dyDescent="0.2">
      <c r="A225" s="237"/>
      <c r="B225" t="s">
        <v>21</v>
      </c>
      <c r="C225" t="s">
        <v>333</v>
      </c>
      <c r="D225" s="312">
        <v>4</v>
      </c>
      <c r="E225" s="262">
        <v>44993</v>
      </c>
      <c r="F225" s="312">
        <v>4</v>
      </c>
      <c r="G225" s="313">
        <v>50000</v>
      </c>
      <c r="H225" s="314">
        <v>169</v>
      </c>
      <c r="I225" s="163">
        <v>938888.89</v>
      </c>
      <c r="J225">
        <v>4.056</v>
      </c>
      <c r="K225"/>
      <c r="L225" s="315">
        <v>44993</v>
      </c>
      <c r="M225" s="128" t="s">
        <v>246</v>
      </c>
      <c r="N225" s="128">
        <v>1769</v>
      </c>
      <c r="O225" s="128">
        <v>2</v>
      </c>
      <c r="P225" s="128" t="s">
        <v>247</v>
      </c>
      <c r="Q225" s="128" t="s">
        <v>248</v>
      </c>
      <c r="R225" s="128" t="s">
        <v>334</v>
      </c>
      <c r="S225" s="127"/>
      <c r="T225" s="127"/>
    </row>
    <row r="226" spans="1:20" x14ac:dyDescent="0.2">
      <c r="A226" s="237"/>
      <c r="B226" t="s">
        <v>21</v>
      </c>
      <c r="C226" t="s">
        <v>333</v>
      </c>
      <c r="D226" s="312">
        <v>4</v>
      </c>
      <c r="E226" s="262">
        <v>44993</v>
      </c>
      <c r="F226" s="312">
        <v>4</v>
      </c>
      <c r="G226" s="313">
        <v>50000</v>
      </c>
      <c r="H226" s="314">
        <v>169</v>
      </c>
      <c r="I226" s="163">
        <v>938888.89</v>
      </c>
      <c r="J226">
        <v>4.056</v>
      </c>
      <c r="K226"/>
      <c r="L226" s="315">
        <v>44993</v>
      </c>
      <c r="M226" s="128" t="s">
        <v>246</v>
      </c>
      <c r="N226" s="128">
        <v>1769</v>
      </c>
      <c r="O226" s="128">
        <v>1</v>
      </c>
      <c r="P226" s="128" t="s">
        <v>247</v>
      </c>
      <c r="Q226" s="128" t="s">
        <v>248</v>
      </c>
      <c r="R226" s="128" t="s">
        <v>334</v>
      </c>
      <c r="S226" s="127"/>
      <c r="T226" s="127"/>
    </row>
    <row r="227" spans="1:20" x14ac:dyDescent="0.2">
      <c r="A227" s="237"/>
      <c r="B227" t="s">
        <v>24</v>
      </c>
      <c r="C227" t="s">
        <v>280</v>
      </c>
      <c r="D227" s="312"/>
      <c r="E227" s="262">
        <v>44993</v>
      </c>
      <c r="F227" s="312">
        <v>4.5</v>
      </c>
      <c r="G227" s="313">
        <v>50000</v>
      </c>
      <c r="H227" s="314">
        <v>8</v>
      </c>
      <c r="I227" s="163">
        <v>50000</v>
      </c>
      <c r="J227">
        <v>4.5670000000000002</v>
      </c>
      <c r="K227"/>
      <c r="L227" s="315">
        <v>44993</v>
      </c>
      <c r="M227" s="128" t="s">
        <v>246</v>
      </c>
      <c r="N227" s="128">
        <v>1770</v>
      </c>
      <c r="O227" s="128">
        <v>2</v>
      </c>
      <c r="P227" s="128" t="s">
        <v>247</v>
      </c>
      <c r="Q227" s="128" t="s">
        <v>248</v>
      </c>
      <c r="R227" s="128" t="s">
        <v>335</v>
      </c>
      <c r="S227" s="127"/>
      <c r="T227" s="127"/>
    </row>
    <row r="228" spans="1:20" x14ac:dyDescent="0.2">
      <c r="A228" s="237"/>
      <c r="B228" t="s">
        <v>24</v>
      </c>
      <c r="C228" t="s">
        <v>280</v>
      </c>
      <c r="D228" s="312"/>
      <c r="E228" s="262">
        <v>44993</v>
      </c>
      <c r="F228" s="312">
        <v>4.5</v>
      </c>
      <c r="G228" s="313">
        <v>50000</v>
      </c>
      <c r="H228" s="314">
        <v>8</v>
      </c>
      <c r="I228" s="163">
        <v>50000</v>
      </c>
      <c r="J228">
        <v>4.5670000000000002</v>
      </c>
      <c r="K228"/>
      <c r="L228" s="315">
        <v>44993</v>
      </c>
      <c r="M228" s="128" t="s">
        <v>246</v>
      </c>
      <c r="N228" s="128">
        <v>1770</v>
      </c>
      <c r="O228" s="128">
        <v>1</v>
      </c>
      <c r="P228" s="128" t="s">
        <v>247</v>
      </c>
      <c r="Q228" s="128" t="s">
        <v>248</v>
      </c>
      <c r="R228" s="128" t="s">
        <v>335</v>
      </c>
      <c r="S228" s="127"/>
      <c r="T228" s="127"/>
    </row>
    <row r="229" spans="1:20" x14ac:dyDescent="0.2">
      <c r="A229" s="237"/>
      <c r="B229" t="s">
        <v>24</v>
      </c>
      <c r="C229" t="s">
        <v>336</v>
      </c>
      <c r="D229" s="312"/>
      <c r="E229" s="262">
        <v>44993</v>
      </c>
      <c r="F229" s="312">
        <v>4.4000000000000004</v>
      </c>
      <c r="G229" s="313">
        <v>50000</v>
      </c>
      <c r="H229" s="314">
        <v>119</v>
      </c>
      <c r="I229" s="163">
        <v>727222.22</v>
      </c>
      <c r="J229">
        <v>4.5270000000000001</v>
      </c>
      <c r="K229"/>
      <c r="L229" s="315">
        <v>44993</v>
      </c>
      <c r="M229" s="128" t="s">
        <v>246</v>
      </c>
      <c r="N229" s="128">
        <v>1771</v>
      </c>
      <c r="O229" s="128">
        <v>1</v>
      </c>
      <c r="P229" s="128" t="s">
        <v>247</v>
      </c>
      <c r="Q229" s="128" t="s">
        <v>248</v>
      </c>
      <c r="R229" s="128" t="s">
        <v>337</v>
      </c>
      <c r="S229" s="127"/>
      <c r="T229" s="127"/>
    </row>
    <row r="230" spans="1:20" x14ac:dyDescent="0.2">
      <c r="A230" s="237"/>
      <c r="B230" t="s">
        <v>24</v>
      </c>
      <c r="C230" t="s">
        <v>338</v>
      </c>
      <c r="D230" s="312"/>
      <c r="E230" s="262">
        <v>44993</v>
      </c>
      <c r="F230" s="312">
        <v>4.55</v>
      </c>
      <c r="G230" s="313">
        <v>50000</v>
      </c>
      <c r="H230" s="314">
        <v>140</v>
      </c>
      <c r="I230" s="163">
        <v>884722.22</v>
      </c>
      <c r="J230">
        <v>4.6959999999999997</v>
      </c>
      <c r="K230"/>
      <c r="L230" s="315">
        <v>44993</v>
      </c>
      <c r="M230" s="128" t="s">
        <v>246</v>
      </c>
      <c r="N230" s="128">
        <v>1772</v>
      </c>
      <c r="O230" s="128">
        <v>2</v>
      </c>
      <c r="P230" s="128" t="s">
        <v>247</v>
      </c>
      <c r="Q230" s="128" t="s">
        <v>248</v>
      </c>
      <c r="R230" s="128" t="s">
        <v>339</v>
      </c>
      <c r="S230" s="127"/>
      <c r="T230" s="127"/>
    </row>
    <row r="231" spans="1:20" x14ac:dyDescent="0.2">
      <c r="A231" s="237"/>
      <c r="B231" t="s">
        <v>24</v>
      </c>
      <c r="C231" t="s">
        <v>338</v>
      </c>
      <c r="D231" s="312"/>
      <c r="E231" s="262">
        <v>44993</v>
      </c>
      <c r="F231" s="312">
        <v>4.55</v>
      </c>
      <c r="G231" s="313">
        <v>50000</v>
      </c>
      <c r="H231" s="314">
        <v>140</v>
      </c>
      <c r="I231" s="163">
        <v>884722.22</v>
      </c>
      <c r="J231">
        <v>4.6959999999999997</v>
      </c>
      <c r="K231"/>
      <c r="L231" s="315">
        <v>44993</v>
      </c>
      <c r="M231" s="128" t="s">
        <v>246</v>
      </c>
      <c r="N231" s="128">
        <v>1772</v>
      </c>
      <c r="O231" s="128">
        <v>1</v>
      </c>
      <c r="P231" s="128" t="s">
        <v>247</v>
      </c>
      <c r="Q231" s="128" t="s">
        <v>248</v>
      </c>
      <c r="R231" s="128" t="s">
        <v>339</v>
      </c>
      <c r="S231" s="127"/>
      <c r="T231" s="127"/>
    </row>
    <row r="232" spans="1:20" x14ac:dyDescent="0.2">
      <c r="A232" s="237"/>
      <c r="B232" t="s">
        <v>24</v>
      </c>
      <c r="C232" t="s">
        <v>340</v>
      </c>
      <c r="D232" s="312"/>
      <c r="E232" s="262">
        <v>44993</v>
      </c>
      <c r="F232" s="312">
        <v>4.25</v>
      </c>
      <c r="G232" s="313">
        <v>50000</v>
      </c>
      <c r="H232" s="314">
        <v>153</v>
      </c>
      <c r="I232" s="163">
        <v>903125</v>
      </c>
      <c r="J232">
        <v>4.3879999999999999</v>
      </c>
      <c r="K232"/>
      <c r="L232" s="315">
        <v>44993</v>
      </c>
      <c r="M232" s="128" t="s">
        <v>246</v>
      </c>
      <c r="N232" s="128">
        <v>1773</v>
      </c>
      <c r="O232" s="128">
        <v>2</v>
      </c>
      <c r="P232" s="128" t="s">
        <v>247</v>
      </c>
      <c r="Q232" s="128" t="s">
        <v>248</v>
      </c>
      <c r="R232" s="128" t="s">
        <v>341</v>
      </c>
      <c r="S232" s="127"/>
      <c r="T232" s="127"/>
    </row>
    <row r="233" spans="1:20" x14ac:dyDescent="0.2">
      <c r="A233" s="237"/>
      <c r="B233" t="s">
        <v>24</v>
      </c>
      <c r="C233" t="s">
        <v>340</v>
      </c>
      <c r="D233" s="312"/>
      <c r="E233" s="262">
        <v>44993</v>
      </c>
      <c r="F233" s="312">
        <v>4.25</v>
      </c>
      <c r="G233" s="313">
        <v>50000</v>
      </c>
      <c r="H233" s="314">
        <v>153</v>
      </c>
      <c r="I233" s="163">
        <v>903125</v>
      </c>
      <c r="J233">
        <v>4.3879999999999999</v>
      </c>
      <c r="K233"/>
      <c r="L233" s="315">
        <v>44993</v>
      </c>
      <c r="M233" s="128" t="s">
        <v>246</v>
      </c>
      <c r="N233" s="128">
        <v>1773</v>
      </c>
      <c r="O233" s="128">
        <v>1</v>
      </c>
      <c r="P233" s="128" t="s">
        <v>247</v>
      </c>
      <c r="Q233" s="128" t="s">
        <v>248</v>
      </c>
      <c r="R233" s="128" t="s">
        <v>341</v>
      </c>
      <c r="S233" s="127"/>
      <c r="T233" s="127"/>
    </row>
    <row r="234" spans="1:20" x14ac:dyDescent="0.2">
      <c r="A234" s="237"/>
      <c r="B234" t="s">
        <v>24</v>
      </c>
      <c r="C234" t="s">
        <v>342</v>
      </c>
      <c r="D234" s="312"/>
      <c r="E234" s="262">
        <v>44993</v>
      </c>
      <c r="F234" s="312">
        <v>4.25</v>
      </c>
      <c r="G234" s="313">
        <v>50000</v>
      </c>
      <c r="H234" s="314">
        <v>154</v>
      </c>
      <c r="I234" s="163">
        <v>909027.78</v>
      </c>
      <c r="J234">
        <v>4.3890000000000002</v>
      </c>
      <c r="K234"/>
      <c r="L234" s="315">
        <v>44993</v>
      </c>
      <c r="M234" s="128" t="s">
        <v>246</v>
      </c>
      <c r="N234" s="128">
        <v>1774</v>
      </c>
      <c r="O234" s="128">
        <v>2</v>
      </c>
      <c r="P234" s="128" t="s">
        <v>247</v>
      </c>
      <c r="Q234" s="128" t="s">
        <v>248</v>
      </c>
      <c r="R234" s="128" t="s">
        <v>343</v>
      </c>
      <c r="S234" s="127"/>
      <c r="T234" s="127"/>
    </row>
    <row r="235" spans="1:20" x14ac:dyDescent="0.2">
      <c r="A235" s="237"/>
      <c r="B235" t="s">
        <v>24</v>
      </c>
      <c r="C235" t="s">
        <v>342</v>
      </c>
      <c r="D235" s="312"/>
      <c r="E235" s="262">
        <v>44993</v>
      </c>
      <c r="F235" s="312">
        <v>4.25</v>
      </c>
      <c r="G235" s="313">
        <v>50000</v>
      </c>
      <c r="H235" s="314">
        <v>154</v>
      </c>
      <c r="I235" s="163">
        <v>909027.78</v>
      </c>
      <c r="J235">
        <v>4.3890000000000002</v>
      </c>
      <c r="K235"/>
      <c r="L235" s="315">
        <v>44993</v>
      </c>
      <c r="M235" s="128" t="s">
        <v>246</v>
      </c>
      <c r="N235" s="128">
        <v>1774</v>
      </c>
      <c r="O235" s="128">
        <v>1</v>
      </c>
      <c r="P235" s="128" t="s">
        <v>247</v>
      </c>
      <c r="Q235" s="128" t="s">
        <v>248</v>
      </c>
      <c r="R235" s="128" t="s">
        <v>343</v>
      </c>
      <c r="S235" s="127"/>
      <c r="T235" s="127"/>
    </row>
    <row r="236" spans="1:20" x14ac:dyDescent="0.2">
      <c r="A236" s="237"/>
      <c r="B236" t="s">
        <v>27</v>
      </c>
      <c r="C236" t="s">
        <v>268</v>
      </c>
      <c r="D236" s="312"/>
      <c r="E236" s="262">
        <v>44993</v>
      </c>
      <c r="F236" s="312">
        <v>4.1749999999999998</v>
      </c>
      <c r="G236" s="313">
        <v>50000</v>
      </c>
      <c r="H236" s="314">
        <v>133</v>
      </c>
      <c r="I236" s="163">
        <v>771215.28</v>
      </c>
      <c r="J236">
        <v>4.2990000000000004</v>
      </c>
      <c r="K236"/>
      <c r="L236" s="315">
        <v>44993</v>
      </c>
      <c r="M236" s="128" t="s">
        <v>246</v>
      </c>
      <c r="N236" s="128">
        <v>1775</v>
      </c>
      <c r="O236" s="128">
        <v>2</v>
      </c>
      <c r="P236" s="128" t="s">
        <v>247</v>
      </c>
      <c r="Q236" s="128" t="s">
        <v>248</v>
      </c>
      <c r="R236" s="128" t="s">
        <v>344</v>
      </c>
      <c r="S236" s="127"/>
      <c r="T236" s="127"/>
    </row>
    <row r="237" spans="1:20" x14ac:dyDescent="0.2">
      <c r="A237" s="237"/>
      <c r="B237" t="s">
        <v>27</v>
      </c>
      <c r="C237" t="s">
        <v>268</v>
      </c>
      <c r="D237" s="312"/>
      <c r="E237" s="262">
        <v>44993</v>
      </c>
      <c r="F237" s="312">
        <v>4.1749999999999998</v>
      </c>
      <c r="G237" s="313">
        <v>50000</v>
      </c>
      <c r="H237" s="314">
        <v>133</v>
      </c>
      <c r="I237" s="163">
        <v>771215.28</v>
      </c>
      <c r="J237">
        <v>4.2990000000000004</v>
      </c>
      <c r="K237"/>
      <c r="L237" s="315">
        <v>44993</v>
      </c>
      <c r="M237" s="128" t="s">
        <v>246</v>
      </c>
      <c r="N237" s="128">
        <v>1775</v>
      </c>
      <c r="O237" s="128">
        <v>1</v>
      </c>
      <c r="P237" s="128" t="s">
        <v>247</v>
      </c>
      <c r="Q237" s="128" t="s">
        <v>248</v>
      </c>
      <c r="R237" s="128" t="s">
        <v>344</v>
      </c>
      <c r="S237" s="127"/>
      <c r="T237" s="127"/>
    </row>
    <row r="238" spans="1:20" x14ac:dyDescent="0.2">
      <c r="A238" s="237"/>
      <c r="B238" t="s">
        <v>27</v>
      </c>
      <c r="C238" t="s">
        <v>268</v>
      </c>
      <c r="D238" s="312"/>
      <c r="E238" s="262">
        <v>44993</v>
      </c>
      <c r="F238" s="312">
        <v>4.0449999999999999</v>
      </c>
      <c r="G238" s="313">
        <v>50000</v>
      </c>
      <c r="H238" s="314">
        <v>146</v>
      </c>
      <c r="I238" s="163">
        <v>820236.11</v>
      </c>
      <c r="J238" s="312">
        <v>4.17</v>
      </c>
      <c r="K238"/>
      <c r="L238" s="315">
        <v>44993</v>
      </c>
      <c r="M238" s="128" t="s">
        <v>246</v>
      </c>
      <c r="N238" s="128">
        <v>1776</v>
      </c>
      <c r="O238" s="128">
        <v>2</v>
      </c>
      <c r="P238" s="128" t="s">
        <v>247</v>
      </c>
      <c r="Q238" s="128" t="s">
        <v>248</v>
      </c>
      <c r="R238" s="128" t="s">
        <v>344</v>
      </c>
      <c r="S238" s="127"/>
      <c r="T238" s="127"/>
    </row>
    <row r="239" spans="1:20" x14ac:dyDescent="0.2">
      <c r="A239" s="237"/>
      <c r="B239" t="s">
        <v>27</v>
      </c>
      <c r="C239" t="s">
        <v>268</v>
      </c>
      <c r="D239" s="312"/>
      <c r="E239" s="262">
        <v>44993</v>
      </c>
      <c r="F239" s="312">
        <v>4.0449999999999999</v>
      </c>
      <c r="G239" s="313">
        <v>50000</v>
      </c>
      <c r="H239" s="314">
        <v>146</v>
      </c>
      <c r="I239" s="163">
        <v>820236.11</v>
      </c>
      <c r="J239" s="312">
        <v>4.17</v>
      </c>
      <c r="K239"/>
      <c r="L239" s="315">
        <v>44993</v>
      </c>
      <c r="M239" s="128" t="s">
        <v>246</v>
      </c>
      <c r="N239" s="128">
        <v>1776</v>
      </c>
      <c r="O239" s="128">
        <v>1</v>
      </c>
      <c r="P239" s="128" t="s">
        <v>247</v>
      </c>
      <c r="Q239" s="128" t="s">
        <v>248</v>
      </c>
      <c r="R239" s="128" t="s">
        <v>344</v>
      </c>
      <c r="S239" s="127"/>
      <c r="T239" s="127"/>
    </row>
    <row r="240" spans="1:20" x14ac:dyDescent="0.2">
      <c r="A240" s="237"/>
      <c r="B240" t="s">
        <v>27</v>
      </c>
      <c r="C240" t="s">
        <v>266</v>
      </c>
      <c r="D240" s="312"/>
      <c r="E240" s="262">
        <v>44993</v>
      </c>
      <c r="F240" s="312">
        <v>3.7450000000000001</v>
      </c>
      <c r="G240" s="313">
        <v>50000</v>
      </c>
      <c r="H240" s="314">
        <v>153</v>
      </c>
      <c r="I240" s="163">
        <v>795812.5</v>
      </c>
      <c r="J240">
        <v>3.8580000000000001</v>
      </c>
      <c r="K240"/>
      <c r="L240" s="315">
        <v>44993</v>
      </c>
      <c r="M240" s="128" t="s">
        <v>246</v>
      </c>
      <c r="N240" s="128">
        <v>1777</v>
      </c>
      <c r="O240" s="128">
        <v>3</v>
      </c>
      <c r="P240" s="128" t="s">
        <v>247</v>
      </c>
      <c r="Q240" s="128" t="s">
        <v>248</v>
      </c>
      <c r="R240" s="128" t="s">
        <v>345</v>
      </c>
      <c r="S240" s="127"/>
      <c r="T240" s="127"/>
    </row>
    <row r="241" spans="1:20" x14ac:dyDescent="0.2">
      <c r="A241" s="237"/>
      <c r="B241" t="s">
        <v>27</v>
      </c>
      <c r="C241" t="s">
        <v>266</v>
      </c>
      <c r="D241" s="312"/>
      <c r="E241" s="262">
        <v>44993</v>
      </c>
      <c r="F241" s="312">
        <v>3.7450000000000001</v>
      </c>
      <c r="G241" s="313">
        <v>50000</v>
      </c>
      <c r="H241" s="314">
        <v>153</v>
      </c>
      <c r="I241" s="163">
        <v>795812.5</v>
      </c>
      <c r="J241">
        <v>3.8580000000000001</v>
      </c>
      <c r="K241"/>
      <c r="L241" s="315">
        <v>44993</v>
      </c>
      <c r="M241" s="128" t="s">
        <v>246</v>
      </c>
      <c r="N241" s="128">
        <v>1777</v>
      </c>
      <c r="O241" s="128">
        <v>1</v>
      </c>
      <c r="P241" s="128" t="s">
        <v>247</v>
      </c>
      <c r="Q241" s="128" t="s">
        <v>248</v>
      </c>
      <c r="R241" s="128" t="s">
        <v>345</v>
      </c>
      <c r="S241" s="127"/>
      <c r="T241" s="127"/>
    </row>
    <row r="242" spans="1:20" x14ac:dyDescent="0.2">
      <c r="A242" s="237"/>
      <c r="B242" t="s">
        <v>27</v>
      </c>
      <c r="C242" t="s">
        <v>266</v>
      </c>
      <c r="D242" s="312"/>
      <c r="E242" s="262">
        <v>44993</v>
      </c>
      <c r="F242" s="312">
        <v>3.7450000000000001</v>
      </c>
      <c r="G242" s="313">
        <v>50000</v>
      </c>
      <c r="H242" s="314">
        <v>153</v>
      </c>
      <c r="I242" s="163">
        <v>795812.5</v>
      </c>
      <c r="J242">
        <v>3.8580000000000001</v>
      </c>
      <c r="K242"/>
      <c r="L242" s="315">
        <v>44993</v>
      </c>
      <c r="M242" s="128" t="s">
        <v>246</v>
      </c>
      <c r="N242" s="128">
        <v>1777</v>
      </c>
      <c r="O242" s="128">
        <v>2</v>
      </c>
      <c r="P242" s="128" t="s">
        <v>247</v>
      </c>
      <c r="Q242" s="128" t="s">
        <v>248</v>
      </c>
      <c r="R242" s="128" t="s">
        <v>345</v>
      </c>
      <c r="S242" s="127"/>
      <c r="T242" s="127"/>
    </row>
    <row r="243" spans="1:20" x14ac:dyDescent="0.2">
      <c r="A243" s="237"/>
      <c r="B243" t="s">
        <v>27</v>
      </c>
      <c r="C243" t="s">
        <v>346</v>
      </c>
      <c r="D243" s="312"/>
      <c r="E243" s="262">
        <v>44993</v>
      </c>
      <c r="F243" s="312">
        <v>3.7</v>
      </c>
      <c r="G243" s="313">
        <v>50000</v>
      </c>
      <c r="H243" s="314">
        <v>167</v>
      </c>
      <c r="I243" s="163">
        <v>585194.43999999994</v>
      </c>
      <c r="J243">
        <v>3.8170000000000002</v>
      </c>
      <c r="K243"/>
      <c r="L243" s="315">
        <v>44993</v>
      </c>
      <c r="M243" s="128" t="s">
        <v>246</v>
      </c>
      <c r="N243" s="128">
        <v>1778</v>
      </c>
      <c r="O243" s="128">
        <v>2</v>
      </c>
      <c r="P243" s="128" t="s">
        <v>247</v>
      </c>
      <c r="Q243" s="128" t="s">
        <v>248</v>
      </c>
      <c r="R243" s="128" t="s">
        <v>347</v>
      </c>
      <c r="S243" s="127"/>
      <c r="T243" s="127"/>
    </row>
    <row r="244" spans="1:20" x14ac:dyDescent="0.2">
      <c r="A244" s="237"/>
      <c r="B244" t="s">
        <v>27</v>
      </c>
      <c r="C244" t="s">
        <v>346</v>
      </c>
      <c r="D244" s="312"/>
      <c r="E244" s="262">
        <v>44993</v>
      </c>
      <c r="F244" s="312">
        <v>3.7</v>
      </c>
      <c r="G244" s="313">
        <v>50000</v>
      </c>
      <c r="H244" s="314">
        <v>167</v>
      </c>
      <c r="I244" s="163">
        <v>585194.43999999994</v>
      </c>
      <c r="J244">
        <v>3.8170000000000002</v>
      </c>
      <c r="K244"/>
      <c r="L244" s="315">
        <v>44993</v>
      </c>
      <c r="M244" s="128" t="s">
        <v>246</v>
      </c>
      <c r="N244" s="128">
        <v>1778</v>
      </c>
      <c r="O244" s="128">
        <v>1</v>
      </c>
      <c r="P244" s="128" t="s">
        <v>247</v>
      </c>
      <c r="Q244" s="128" t="s">
        <v>248</v>
      </c>
      <c r="R244" s="128" t="s">
        <v>347</v>
      </c>
      <c r="S244" s="127"/>
      <c r="T244" s="127"/>
    </row>
    <row r="245" spans="1:20" x14ac:dyDescent="0.2">
      <c r="A245" s="237"/>
      <c r="B245" t="s">
        <v>27</v>
      </c>
      <c r="C245" t="s">
        <v>268</v>
      </c>
      <c r="D245" s="312"/>
      <c r="E245" s="262">
        <v>44993</v>
      </c>
      <c r="F245" s="312">
        <v>3.7349999999999999</v>
      </c>
      <c r="G245" s="313">
        <v>50000</v>
      </c>
      <c r="H245" s="314">
        <v>169</v>
      </c>
      <c r="I245" s="163">
        <v>876687.5</v>
      </c>
      <c r="J245">
        <v>3.8540000000000001</v>
      </c>
      <c r="K245"/>
      <c r="L245" s="315">
        <v>44993</v>
      </c>
      <c r="M245" s="128" t="s">
        <v>246</v>
      </c>
      <c r="N245" s="128">
        <v>1779</v>
      </c>
      <c r="O245" s="128">
        <v>2</v>
      </c>
      <c r="P245" s="128" t="s">
        <v>247</v>
      </c>
      <c r="Q245" s="128" t="s">
        <v>248</v>
      </c>
      <c r="R245" s="128" t="s">
        <v>344</v>
      </c>
      <c r="S245" s="127"/>
      <c r="T245" s="127"/>
    </row>
    <row r="246" spans="1:20" x14ac:dyDescent="0.2">
      <c r="A246" s="237"/>
      <c r="B246" t="s">
        <v>27</v>
      </c>
      <c r="C246" t="s">
        <v>268</v>
      </c>
      <c r="D246" s="312"/>
      <c r="E246" s="262">
        <v>44993</v>
      </c>
      <c r="F246" s="312">
        <v>3.7349999999999999</v>
      </c>
      <c r="G246" s="313">
        <v>50000</v>
      </c>
      <c r="H246" s="314">
        <v>169</v>
      </c>
      <c r="I246" s="163">
        <v>876687.5</v>
      </c>
      <c r="J246">
        <v>3.8540000000000001</v>
      </c>
      <c r="K246"/>
      <c r="L246" s="315">
        <v>44993</v>
      </c>
      <c r="M246" s="128" t="s">
        <v>246</v>
      </c>
      <c r="N246" s="128">
        <v>1779</v>
      </c>
      <c r="O246" s="128">
        <v>1</v>
      </c>
      <c r="P246" s="128" t="s">
        <v>247</v>
      </c>
      <c r="Q246" s="128" t="s">
        <v>248</v>
      </c>
      <c r="R246" s="128" t="s">
        <v>344</v>
      </c>
      <c r="S246" s="127"/>
      <c r="T246" s="127"/>
    </row>
    <row r="247" spans="1:20" x14ac:dyDescent="0.2">
      <c r="A247" s="237"/>
      <c r="B247" t="s">
        <v>27</v>
      </c>
      <c r="C247" t="s">
        <v>346</v>
      </c>
      <c r="D247" s="312"/>
      <c r="E247" s="262">
        <v>44993</v>
      </c>
      <c r="F247" s="312">
        <v>3.8</v>
      </c>
      <c r="G247" s="313">
        <v>50000</v>
      </c>
      <c r="H247" s="314">
        <v>169</v>
      </c>
      <c r="I247" s="163">
        <v>891944.44</v>
      </c>
      <c r="J247">
        <v>3.923</v>
      </c>
      <c r="K247"/>
      <c r="L247" s="315">
        <v>44993</v>
      </c>
      <c r="M247" s="128" t="s">
        <v>246</v>
      </c>
      <c r="N247" s="128">
        <v>1780</v>
      </c>
      <c r="O247" s="128">
        <v>2</v>
      </c>
      <c r="P247" s="128" t="s">
        <v>247</v>
      </c>
      <c r="Q247" s="128" t="s">
        <v>248</v>
      </c>
      <c r="R247" s="128" t="s">
        <v>347</v>
      </c>
      <c r="S247" s="127"/>
      <c r="T247" s="127"/>
    </row>
    <row r="248" spans="1:20" x14ac:dyDescent="0.2">
      <c r="A248" s="237"/>
      <c r="B248" t="s">
        <v>27</v>
      </c>
      <c r="C248" t="s">
        <v>346</v>
      </c>
      <c r="D248" s="312"/>
      <c r="E248" s="262">
        <v>44993</v>
      </c>
      <c r="F248" s="312">
        <v>3.8</v>
      </c>
      <c r="G248" s="313">
        <v>50000</v>
      </c>
      <c r="H248" s="314">
        <v>169</v>
      </c>
      <c r="I248" s="163">
        <v>891944.44</v>
      </c>
      <c r="J248">
        <v>3.923</v>
      </c>
      <c r="K248"/>
      <c r="L248" s="315">
        <v>44993</v>
      </c>
      <c r="M248" s="128" t="s">
        <v>246</v>
      </c>
      <c r="N248" s="128">
        <v>1780</v>
      </c>
      <c r="O248" s="128">
        <v>1</v>
      </c>
      <c r="P248" s="128" t="s">
        <v>247</v>
      </c>
      <c r="Q248" s="128" t="s">
        <v>248</v>
      </c>
      <c r="R248" s="128" t="s">
        <v>347</v>
      </c>
      <c r="S248" s="127"/>
      <c r="T248" s="127"/>
    </row>
    <row r="249" spans="1:20" x14ac:dyDescent="0.2">
      <c r="A249" s="237"/>
      <c r="B249" t="s">
        <v>27</v>
      </c>
      <c r="C249" t="s">
        <v>268</v>
      </c>
      <c r="D249" s="312"/>
      <c r="E249" s="262">
        <v>44993</v>
      </c>
      <c r="F249" s="312">
        <v>3.7349999999999999</v>
      </c>
      <c r="G249" s="313">
        <v>50000</v>
      </c>
      <c r="H249" s="314">
        <v>170</v>
      </c>
      <c r="I249" s="163">
        <v>881875</v>
      </c>
      <c r="J249">
        <v>3.855</v>
      </c>
      <c r="K249"/>
      <c r="L249" s="315">
        <v>44993</v>
      </c>
      <c r="M249" s="128" t="s">
        <v>246</v>
      </c>
      <c r="N249" s="128">
        <v>1781</v>
      </c>
      <c r="O249" s="128">
        <v>2</v>
      </c>
      <c r="P249" s="128" t="s">
        <v>247</v>
      </c>
      <c r="Q249" s="128" t="s">
        <v>248</v>
      </c>
      <c r="R249" s="128" t="s">
        <v>344</v>
      </c>
      <c r="S249" s="127"/>
      <c r="T249" s="127"/>
    </row>
    <row r="250" spans="1:20" x14ac:dyDescent="0.2">
      <c r="A250" s="237"/>
      <c r="B250" t="s">
        <v>27</v>
      </c>
      <c r="C250" t="s">
        <v>268</v>
      </c>
      <c r="D250" s="312"/>
      <c r="E250" s="262">
        <v>44993</v>
      </c>
      <c r="F250" s="312">
        <v>3.7349999999999999</v>
      </c>
      <c r="G250" s="313">
        <v>50000</v>
      </c>
      <c r="H250" s="314">
        <v>170</v>
      </c>
      <c r="I250" s="163">
        <v>881875</v>
      </c>
      <c r="J250">
        <v>3.855</v>
      </c>
      <c r="K250"/>
      <c r="L250" s="315">
        <v>44993</v>
      </c>
      <c r="M250" s="128" t="s">
        <v>246</v>
      </c>
      <c r="N250" s="128">
        <v>1781</v>
      </c>
      <c r="O250" s="128">
        <v>1</v>
      </c>
      <c r="P250" s="128" t="s">
        <v>247</v>
      </c>
      <c r="Q250" s="128" t="s">
        <v>248</v>
      </c>
      <c r="R250" s="128" t="s">
        <v>344</v>
      </c>
      <c r="S250" s="127"/>
      <c r="T250" s="127"/>
    </row>
    <row r="251" spans="1:20" x14ac:dyDescent="0.2">
      <c r="A251" s="235">
        <v>44993</v>
      </c>
      <c r="B251" s="128" t="s">
        <v>536</v>
      </c>
      <c r="D251" s="312"/>
      <c r="E251" s="262"/>
      <c r="F251" s="312"/>
      <c r="G251" s="313"/>
      <c r="H251" s="314"/>
      <c r="J251"/>
      <c r="K251"/>
      <c r="L251" s="262"/>
      <c r="M251"/>
      <c r="N251"/>
      <c r="O251"/>
      <c r="P251"/>
      <c r="Q251"/>
      <c r="R251"/>
      <c r="S251" s="127"/>
      <c r="T251" s="127"/>
    </row>
    <row r="252" spans="1:20" x14ac:dyDescent="0.2">
      <c r="A252" s="237"/>
      <c r="D252" s="312"/>
      <c r="E252" s="262"/>
      <c r="F252" s="312"/>
      <c r="G252" s="313"/>
      <c r="H252" s="314"/>
      <c r="J252"/>
      <c r="K252"/>
      <c r="L252" s="262"/>
      <c r="M252"/>
      <c r="N252"/>
      <c r="O252"/>
      <c r="P252"/>
      <c r="Q252"/>
      <c r="R252"/>
      <c r="S252" s="127"/>
      <c r="T252" s="127"/>
    </row>
    <row r="253" spans="1:20" x14ac:dyDescent="0.2">
      <c r="A253" s="237"/>
      <c r="B253" t="s">
        <v>27</v>
      </c>
      <c r="C253" t="s">
        <v>264</v>
      </c>
      <c r="D253" s="312"/>
      <c r="E253" s="262">
        <v>44993</v>
      </c>
      <c r="F253" s="312">
        <v>3.68</v>
      </c>
      <c r="G253" s="313">
        <v>50000</v>
      </c>
      <c r="H253" s="314">
        <v>173</v>
      </c>
      <c r="I253" s="163">
        <v>884222.22</v>
      </c>
      <c r="J253">
        <v>3.798</v>
      </c>
      <c r="K253"/>
      <c r="L253" s="315">
        <v>44993</v>
      </c>
      <c r="M253" s="128" t="s">
        <v>246</v>
      </c>
      <c r="N253" s="128">
        <v>1782</v>
      </c>
      <c r="O253" s="128">
        <v>2</v>
      </c>
      <c r="P253" s="128" t="s">
        <v>247</v>
      </c>
      <c r="Q253" s="128" t="s">
        <v>248</v>
      </c>
      <c r="R253" s="128" t="s">
        <v>348</v>
      </c>
      <c r="S253" s="127"/>
      <c r="T253" s="127"/>
    </row>
    <row r="254" spans="1:20" x14ac:dyDescent="0.2">
      <c r="A254" s="237"/>
      <c r="B254" t="s">
        <v>27</v>
      </c>
      <c r="C254" t="s">
        <v>264</v>
      </c>
      <c r="D254" s="312"/>
      <c r="E254" s="262">
        <v>44993</v>
      </c>
      <c r="F254" s="312">
        <v>3.68</v>
      </c>
      <c r="G254" s="313">
        <v>50000</v>
      </c>
      <c r="H254" s="314">
        <v>173</v>
      </c>
      <c r="I254" s="163">
        <v>884222.22</v>
      </c>
      <c r="J254">
        <v>3.798</v>
      </c>
      <c r="K254"/>
      <c r="L254" s="315">
        <v>44993</v>
      </c>
      <c r="M254" s="128" t="s">
        <v>246</v>
      </c>
      <c r="N254" s="128">
        <v>1782</v>
      </c>
      <c r="O254" s="128">
        <v>1</v>
      </c>
      <c r="P254" s="128" t="s">
        <v>247</v>
      </c>
      <c r="Q254" s="128" t="s">
        <v>248</v>
      </c>
      <c r="R254" s="128" t="s">
        <v>348</v>
      </c>
      <c r="S254" s="127"/>
      <c r="T254" s="127"/>
    </row>
    <row r="255" spans="1:20" x14ac:dyDescent="0.2">
      <c r="A255" s="237"/>
      <c r="B255" t="s">
        <v>27</v>
      </c>
      <c r="C255" t="s">
        <v>346</v>
      </c>
      <c r="D255" s="312"/>
      <c r="E255" s="262">
        <v>44993</v>
      </c>
      <c r="F255" s="312">
        <v>3.3</v>
      </c>
      <c r="G255" s="313">
        <v>50000</v>
      </c>
      <c r="H255" s="314">
        <v>176</v>
      </c>
      <c r="I255" s="163">
        <v>806666.67</v>
      </c>
      <c r="J255">
        <v>3.4009999999999998</v>
      </c>
      <c r="K255"/>
      <c r="L255" s="315">
        <v>44993</v>
      </c>
      <c r="M255" s="128" t="s">
        <v>246</v>
      </c>
      <c r="N255" s="128">
        <v>1783</v>
      </c>
      <c r="O255" s="128">
        <v>2</v>
      </c>
      <c r="P255" s="128" t="s">
        <v>247</v>
      </c>
      <c r="Q255" s="128" t="s">
        <v>248</v>
      </c>
      <c r="R255" s="128" t="s">
        <v>347</v>
      </c>
      <c r="S255" s="127"/>
      <c r="T255" s="127"/>
    </row>
    <row r="256" spans="1:20" x14ac:dyDescent="0.2">
      <c r="A256" s="237"/>
      <c r="B256" t="s">
        <v>27</v>
      </c>
      <c r="C256" t="s">
        <v>346</v>
      </c>
      <c r="D256" s="312"/>
      <c r="E256" s="262">
        <v>44993</v>
      </c>
      <c r="F256" s="312">
        <v>3.3</v>
      </c>
      <c r="G256" s="313">
        <v>50000</v>
      </c>
      <c r="H256" s="314">
        <v>176</v>
      </c>
      <c r="I256" s="163">
        <v>806666.67</v>
      </c>
      <c r="J256">
        <v>3.4009999999999998</v>
      </c>
      <c r="K256"/>
      <c r="L256" s="315">
        <v>44993</v>
      </c>
      <c r="M256" s="128" t="s">
        <v>246</v>
      </c>
      <c r="N256" s="128">
        <v>1783</v>
      </c>
      <c r="O256" s="128">
        <v>1</v>
      </c>
      <c r="P256" s="128" t="s">
        <v>247</v>
      </c>
      <c r="Q256" s="128" t="s">
        <v>248</v>
      </c>
      <c r="R256" s="128" t="s">
        <v>347</v>
      </c>
      <c r="S256" s="127"/>
      <c r="T256" s="127"/>
    </row>
    <row r="257" spans="1:20" x14ac:dyDescent="0.2">
      <c r="A257" s="237"/>
      <c r="B257" t="s">
        <v>27</v>
      </c>
      <c r="C257" t="s">
        <v>346</v>
      </c>
      <c r="D257" s="312"/>
      <c r="E257" s="262">
        <v>44993</v>
      </c>
      <c r="F257" s="312">
        <v>3.2</v>
      </c>
      <c r="G257" s="313">
        <v>50000</v>
      </c>
      <c r="H257" s="314">
        <v>181</v>
      </c>
      <c r="I257" s="163">
        <v>804444.44</v>
      </c>
      <c r="J257">
        <v>3.2970000000000002</v>
      </c>
      <c r="K257"/>
      <c r="L257" s="315">
        <v>44993</v>
      </c>
      <c r="M257" s="128" t="s">
        <v>246</v>
      </c>
      <c r="N257" s="128">
        <v>1784</v>
      </c>
      <c r="O257" s="128">
        <v>2</v>
      </c>
      <c r="P257" s="128" t="s">
        <v>247</v>
      </c>
      <c r="Q257" s="128" t="s">
        <v>248</v>
      </c>
      <c r="R257" s="128" t="s">
        <v>347</v>
      </c>
      <c r="S257" s="127"/>
      <c r="T257" s="127"/>
    </row>
    <row r="258" spans="1:20" x14ac:dyDescent="0.2">
      <c r="A258" s="237"/>
      <c r="B258" t="s">
        <v>27</v>
      </c>
      <c r="C258" t="s">
        <v>346</v>
      </c>
      <c r="D258" s="312"/>
      <c r="E258" s="262">
        <v>44993</v>
      </c>
      <c r="F258" s="312">
        <v>3.2</v>
      </c>
      <c r="G258" s="313">
        <v>50000</v>
      </c>
      <c r="H258" s="314">
        <v>181</v>
      </c>
      <c r="I258" s="163">
        <v>804444.44</v>
      </c>
      <c r="J258">
        <v>3.2970000000000002</v>
      </c>
      <c r="K258"/>
      <c r="L258" s="315">
        <v>44993</v>
      </c>
      <c r="M258" s="128" t="s">
        <v>246</v>
      </c>
      <c r="N258" s="128">
        <v>1784</v>
      </c>
      <c r="O258" s="128">
        <v>1</v>
      </c>
      <c r="P258" s="128" t="s">
        <v>247</v>
      </c>
      <c r="Q258" s="128" t="s">
        <v>248</v>
      </c>
      <c r="R258" s="128" t="s">
        <v>347</v>
      </c>
      <c r="S258" s="127"/>
      <c r="T258" s="127"/>
    </row>
    <row r="259" spans="1:20" x14ac:dyDescent="0.2">
      <c r="A259" s="237"/>
      <c r="B259" t="s">
        <v>28</v>
      </c>
      <c r="C259" t="s">
        <v>288</v>
      </c>
      <c r="D259" s="312">
        <v>4.5599999999999996</v>
      </c>
      <c r="E259" s="262">
        <v>44993</v>
      </c>
      <c r="F259" s="312">
        <v>4.5599999999999996</v>
      </c>
      <c r="G259" s="313">
        <v>50000</v>
      </c>
      <c r="H259" s="314">
        <v>33</v>
      </c>
      <c r="I259" s="163">
        <v>209000</v>
      </c>
      <c r="J259">
        <v>4.6230000000000002</v>
      </c>
      <c r="K259"/>
      <c r="L259" s="315">
        <v>44993</v>
      </c>
      <c r="M259" s="128" t="s">
        <v>246</v>
      </c>
      <c r="N259" s="128">
        <v>1785</v>
      </c>
      <c r="O259" s="128">
        <v>2</v>
      </c>
      <c r="P259" s="128" t="s">
        <v>247</v>
      </c>
      <c r="Q259" s="128" t="s">
        <v>248</v>
      </c>
      <c r="R259" s="128" t="s">
        <v>349</v>
      </c>
      <c r="S259" s="127"/>
      <c r="T259" s="127"/>
    </row>
    <row r="260" spans="1:20" x14ac:dyDescent="0.2">
      <c r="A260" s="237"/>
      <c r="B260" t="s">
        <v>28</v>
      </c>
      <c r="C260" t="s">
        <v>288</v>
      </c>
      <c r="D260" s="312">
        <v>4.5599999999999996</v>
      </c>
      <c r="E260" s="262">
        <v>44993</v>
      </c>
      <c r="F260" s="312">
        <v>4.5599999999999996</v>
      </c>
      <c r="G260" s="313">
        <v>50000</v>
      </c>
      <c r="H260" s="314">
        <v>33</v>
      </c>
      <c r="I260" s="163">
        <v>209000</v>
      </c>
      <c r="J260">
        <v>4.6230000000000002</v>
      </c>
      <c r="K260"/>
      <c r="L260" s="315">
        <v>44993</v>
      </c>
      <c r="M260" s="128" t="s">
        <v>246</v>
      </c>
      <c r="N260" s="128">
        <v>1785</v>
      </c>
      <c r="O260" s="128">
        <v>1</v>
      </c>
      <c r="P260" s="128" t="s">
        <v>247</v>
      </c>
      <c r="Q260" s="128" t="s">
        <v>248</v>
      </c>
      <c r="R260" s="128" t="s">
        <v>349</v>
      </c>
      <c r="S260" s="127"/>
      <c r="T260" s="127"/>
    </row>
    <row r="261" spans="1:20" x14ac:dyDescent="0.2">
      <c r="A261" s="237"/>
      <c r="B261" t="s">
        <v>28</v>
      </c>
      <c r="C261" t="s">
        <v>286</v>
      </c>
      <c r="D261" s="312">
        <v>4.5</v>
      </c>
      <c r="E261" s="262">
        <v>44993</v>
      </c>
      <c r="F261" s="312">
        <v>4.5</v>
      </c>
      <c r="G261" s="313">
        <v>50000</v>
      </c>
      <c r="H261" s="314">
        <v>34</v>
      </c>
      <c r="I261" s="163">
        <v>212500</v>
      </c>
      <c r="J261">
        <v>4.5629999999999997</v>
      </c>
      <c r="K261"/>
      <c r="L261" s="315">
        <v>44993</v>
      </c>
      <c r="M261" s="128" t="s">
        <v>246</v>
      </c>
      <c r="N261" s="128">
        <v>1786</v>
      </c>
      <c r="O261" s="128">
        <v>2</v>
      </c>
      <c r="P261" s="128" t="s">
        <v>247</v>
      </c>
      <c r="Q261" s="128" t="s">
        <v>248</v>
      </c>
      <c r="R261" s="128" t="s">
        <v>350</v>
      </c>
      <c r="S261" s="127"/>
      <c r="T261" s="127"/>
    </row>
    <row r="262" spans="1:20" x14ac:dyDescent="0.2">
      <c r="A262" s="237"/>
      <c r="B262" t="s">
        <v>28</v>
      </c>
      <c r="C262" t="s">
        <v>286</v>
      </c>
      <c r="D262" s="312">
        <v>4.5</v>
      </c>
      <c r="E262" s="262">
        <v>44993</v>
      </c>
      <c r="F262" s="312">
        <v>4.5</v>
      </c>
      <c r="G262" s="313">
        <v>50000</v>
      </c>
      <c r="H262" s="314">
        <v>34</v>
      </c>
      <c r="I262" s="163">
        <v>212500</v>
      </c>
      <c r="J262">
        <v>4.5629999999999997</v>
      </c>
      <c r="K262"/>
      <c r="L262" s="315">
        <v>44993</v>
      </c>
      <c r="M262" s="128" t="s">
        <v>246</v>
      </c>
      <c r="N262" s="128">
        <v>1786</v>
      </c>
      <c r="O262" s="128">
        <v>1</v>
      </c>
      <c r="P262" s="128" t="s">
        <v>247</v>
      </c>
      <c r="Q262" s="128" t="s">
        <v>248</v>
      </c>
      <c r="R262" s="128" t="s">
        <v>350</v>
      </c>
      <c r="S262" s="127"/>
      <c r="T262" s="127"/>
    </row>
    <row r="263" spans="1:20" x14ac:dyDescent="0.2">
      <c r="A263" s="237"/>
      <c r="B263" t="s">
        <v>28</v>
      </c>
      <c r="C263" t="s">
        <v>270</v>
      </c>
      <c r="D263" s="312">
        <v>4.47</v>
      </c>
      <c r="E263" s="262">
        <v>44993</v>
      </c>
      <c r="F263" s="312">
        <v>4.47</v>
      </c>
      <c r="G263" s="313">
        <v>50000</v>
      </c>
      <c r="H263" s="314">
        <v>56</v>
      </c>
      <c r="I263" s="163">
        <v>347666.67</v>
      </c>
      <c r="J263">
        <v>4.532</v>
      </c>
      <c r="K263"/>
      <c r="L263" s="315">
        <v>44993</v>
      </c>
      <c r="M263" s="128" t="s">
        <v>246</v>
      </c>
      <c r="N263" s="128">
        <v>1787</v>
      </c>
      <c r="O263" s="128">
        <v>2</v>
      </c>
      <c r="P263" s="128" t="s">
        <v>247</v>
      </c>
      <c r="Q263" s="128" t="s">
        <v>248</v>
      </c>
      <c r="R263" s="128" t="s">
        <v>351</v>
      </c>
      <c r="S263" s="127"/>
      <c r="T263" s="127"/>
    </row>
    <row r="264" spans="1:20" x14ac:dyDescent="0.2">
      <c r="A264" s="237"/>
      <c r="B264" t="s">
        <v>28</v>
      </c>
      <c r="C264" t="s">
        <v>270</v>
      </c>
      <c r="D264" s="312">
        <v>4.47</v>
      </c>
      <c r="E264" s="262">
        <v>44993</v>
      </c>
      <c r="F264" s="312">
        <v>4.47</v>
      </c>
      <c r="G264" s="313">
        <v>50000</v>
      </c>
      <c r="H264" s="314">
        <v>56</v>
      </c>
      <c r="I264" s="163">
        <v>347666.67</v>
      </c>
      <c r="J264">
        <v>4.532</v>
      </c>
      <c r="K264"/>
      <c r="L264" s="315">
        <v>44993</v>
      </c>
      <c r="M264" s="128" t="s">
        <v>246</v>
      </c>
      <c r="N264" s="128">
        <v>1787</v>
      </c>
      <c r="O264" s="128">
        <v>1</v>
      </c>
      <c r="P264" s="128" t="s">
        <v>247</v>
      </c>
      <c r="Q264" s="128" t="s">
        <v>248</v>
      </c>
      <c r="R264" s="128" t="s">
        <v>351</v>
      </c>
      <c r="S264" s="127"/>
      <c r="T264" s="127"/>
    </row>
    <row r="265" spans="1:20" x14ac:dyDescent="0.2">
      <c r="A265" s="237"/>
      <c r="B265" t="s">
        <v>28</v>
      </c>
      <c r="C265" t="s">
        <v>352</v>
      </c>
      <c r="D265" s="312">
        <v>4.2300000000000004</v>
      </c>
      <c r="E265" s="262">
        <v>44993</v>
      </c>
      <c r="F265" s="312">
        <v>4.2300000000000004</v>
      </c>
      <c r="G265" s="313">
        <v>50000</v>
      </c>
      <c r="H265" s="314">
        <v>153</v>
      </c>
      <c r="I265" s="163">
        <v>898875</v>
      </c>
      <c r="J265">
        <v>4.2889999999999997</v>
      </c>
      <c r="K265"/>
      <c r="L265" s="315">
        <v>44993</v>
      </c>
      <c r="M265" s="128" t="s">
        <v>246</v>
      </c>
      <c r="N265" s="128">
        <v>1788</v>
      </c>
      <c r="O265" s="128">
        <v>2</v>
      </c>
      <c r="P265" s="128" t="s">
        <v>247</v>
      </c>
      <c r="Q265" s="128" t="s">
        <v>248</v>
      </c>
      <c r="R265" s="128" t="s">
        <v>353</v>
      </c>
      <c r="S265" s="127"/>
      <c r="T265" s="127"/>
    </row>
    <row r="266" spans="1:20" x14ac:dyDescent="0.2">
      <c r="A266" s="237"/>
      <c r="B266" t="s">
        <v>28</v>
      </c>
      <c r="C266" t="s">
        <v>352</v>
      </c>
      <c r="D266" s="312">
        <v>4.2300000000000004</v>
      </c>
      <c r="E266" s="262">
        <v>44993</v>
      </c>
      <c r="F266" s="312">
        <v>4.2300000000000004</v>
      </c>
      <c r="G266" s="313">
        <v>50000</v>
      </c>
      <c r="H266" s="314">
        <v>153</v>
      </c>
      <c r="I266" s="163">
        <v>898875</v>
      </c>
      <c r="J266">
        <v>4.2889999999999997</v>
      </c>
      <c r="K266"/>
      <c r="L266" s="315">
        <v>44993</v>
      </c>
      <c r="M266" s="128" t="s">
        <v>246</v>
      </c>
      <c r="N266" s="128">
        <v>1788</v>
      </c>
      <c r="O266" s="128">
        <v>1</v>
      </c>
      <c r="P266" s="128" t="s">
        <v>247</v>
      </c>
      <c r="Q266" s="128" t="s">
        <v>248</v>
      </c>
      <c r="R266" s="128" t="s">
        <v>353</v>
      </c>
      <c r="S266" s="127"/>
      <c r="T266" s="127"/>
    </row>
    <row r="267" spans="1:20" x14ac:dyDescent="0.2">
      <c r="A267" s="237"/>
      <c r="B267" t="s">
        <v>28</v>
      </c>
      <c r="C267" t="s">
        <v>299</v>
      </c>
      <c r="D267" s="312">
        <v>4.1900000000000004</v>
      </c>
      <c r="E267" s="262">
        <v>44993</v>
      </c>
      <c r="F267" s="312">
        <v>4.1900000000000004</v>
      </c>
      <c r="G267" s="313">
        <v>50000</v>
      </c>
      <c r="H267" s="314">
        <v>154</v>
      </c>
      <c r="I267" s="163">
        <v>896194.44</v>
      </c>
      <c r="J267">
        <v>4.2480000000000002</v>
      </c>
      <c r="K267"/>
      <c r="L267" s="315">
        <v>44993</v>
      </c>
      <c r="M267" s="128" t="s">
        <v>246</v>
      </c>
      <c r="N267" s="128">
        <v>1790</v>
      </c>
      <c r="O267" s="128">
        <v>3</v>
      </c>
      <c r="P267" s="128" t="s">
        <v>247</v>
      </c>
      <c r="Q267" s="128" t="s">
        <v>248</v>
      </c>
      <c r="R267" s="128" t="s">
        <v>354</v>
      </c>
      <c r="S267" s="127"/>
      <c r="T267" s="127"/>
    </row>
    <row r="268" spans="1:20" x14ac:dyDescent="0.2">
      <c r="A268" s="237"/>
      <c r="B268" t="s">
        <v>28</v>
      </c>
      <c r="C268" t="s">
        <v>299</v>
      </c>
      <c r="D268" s="312">
        <v>4.1900000000000004</v>
      </c>
      <c r="E268" s="262">
        <v>44993</v>
      </c>
      <c r="F268" s="312">
        <v>4.1900000000000004</v>
      </c>
      <c r="G268" s="313">
        <v>50000</v>
      </c>
      <c r="H268" s="314">
        <v>154</v>
      </c>
      <c r="I268" s="163">
        <v>896194.44</v>
      </c>
      <c r="J268">
        <v>4.2480000000000002</v>
      </c>
      <c r="K268"/>
      <c r="L268" s="315">
        <v>44993</v>
      </c>
      <c r="M268" s="128" t="s">
        <v>246</v>
      </c>
      <c r="N268" s="128">
        <v>1790</v>
      </c>
      <c r="O268" s="128">
        <v>1</v>
      </c>
      <c r="P268" s="128" t="s">
        <v>247</v>
      </c>
      <c r="Q268" s="128" t="s">
        <v>248</v>
      </c>
      <c r="R268" s="128" t="s">
        <v>354</v>
      </c>
      <c r="S268" s="127"/>
      <c r="T268" s="127"/>
    </row>
    <row r="269" spans="1:20" x14ac:dyDescent="0.2">
      <c r="A269" s="237"/>
      <c r="B269" t="s">
        <v>28</v>
      </c>
      <c r="C269" t="s">
        <v>299</v>
      </c>
      <c r="D269" s="312">
        <v>4.1900000000000004</v>
      </c>
      <c r="E269" s="262">
        <v>44993</v>
      </c>
      <c r="F269" s="312">
        <v>4.1900000000000004</v>
      </c>
      <c r="G269" s="313">
        <v>50000</v>
      </c>
      <c r="H269" s="314">
        <v>154</v>
      </c>
      <c r="I269" s="163">
        <v>896194.44</v>
      </c>
      <c r="J269">
        <v>4.2480000000000002</v>
      </c>
      <c r="K269"/>
      <c r="L269" s="315">
        <v>44993</v>
      </c>
      <c r="M269" s="128" t="s">
        <v>246</v>
      </c>
      <c r="N269" s="128">
        <v>1790</v>
      </c>
      <c r="O269" s="128">
        <v>2</v>
      </c>
      <c r="P269" s="128" t="s">
        <v>247</v>
      </c>
      <c r="Q269" s="128" t="s">
        <v>248</v>
      </c>
      <c r="R269" s="128" t="s">
        <v>354</v>
      </c>
      <c r="S269" s="127"/>
      <c r="T269" s="127"/>
    </row>
    <row r="270" spans="1:20" x14ac:dyDescent="0.2">
      <c r="A270" s="237"/>
      <c r="B270" t="s">
        <v>28</v>
      </c>
      <c r="C270" t="s">
        <v>355</v>
      </c>
      <c r="D270" s="312">
        <v>4.2</v>
      </c>
      <c r="E270" s="262">
        <v>44993</v>
      </c>
      <c r="F270" s="312">
        <v>4.2</v>
      </c>
      <c r="G270" s="313">
        <v>50000</v>
      </c>
      <c r="H270" s="314">
        <v>154</v>
      </c>
      <c r="I270" s="163">
        <v>898333.33</v>
      </c>
      <c r="J270">
        <v>4.258</v>
      </c>
      <c r="K270"/>
      <c r="L270" s="315">
        <v>44993</v>
      </c>
      <c r="M270" s="128" t="s">
        <v>246</v>
      </c>
      <c r="N270" s="128">
        <v>1789</v>
      </c>
      <c r="O270" s="128">
        <v>2</v>
      </c>
      <c r="P270" s="128" t="s">
        <v>247</v>
      </c>
      <c r="Q270" s="128" t="s">
        <v>248</v>
      </c>
      <c r="R270" s="128" t="s">
        <v>356</v>
      </c>
      <c r="S270" s="127"/>
      <c r="T270" s="127"/>
    </row>
    <row r="271" spans="1:20" x14ac:dyDescent="0.2">
      <c r="A271" s="237"/>
      <c r="B271" t="s">
        <v>28</v>
      </c>
      <c r="C271" t="s">
        <v>355</v>
      </c>
      <c r="D271" s="312">
        <v>4.2</v>
      </c>
      <c r="E271" s="262">
        <v>44993</v>
      </c>
      <c r="F271" s="312">
        <v>4.2</v>
      </c>
      <c r="G271" s="313">
        <v>50000</v>
      </c>
      <c r="H271" s="314">
        <v>154</v>
      </c>
      <c r="I271" s="163">
        <v>898333.33</v>
      </c>
      <c r="J271">
        <v>4.258</v>
      </c>
      <c r="K271"/>
      <c r="L271" s="315">
        <v>44993</v>
      </c>
      <c r="M271" s="128" t="s">
        <v>246</v>
      </c>
      <c r="N271" s="128">
        <v>1789</v>
      </c>
      <c r="O271" s="128">
        <v>1</v>
      </c>
      <c r="P271" s="128" t="s">
        <v>247</v>
      </c>
      <c r="Q271" s="128" t="s">
        <v>248</v>
      </c>
      <c r="R271" s="128" t="s">
        <v>356</v>
      </c>
      <c r="S271" s="127"/>
      <c r="T271" s="127"/>
    </row>
    <row r="272" spans="1:20" x14ac:dyDescent="0.2">
      <c r="A272" s="237"/>
      <c r="B272" t="s">
        <v>28</v>
      </c>
      <c r="C272" t="s">
        <v>357</v>
      </c>
      <c r="D272" s="312">
        <v>4.0999999999999996</v>
      </c>
      <c r="E272" s="262">
        <v>44993</v>
      </c>
      <c r="F272" s="312">
        <v>4.0999999999999996</v>
      </c>
      <c r="G272" s="313">
        <v>50000</v>
      </c>
      <c r="H272" s="314">
        <v>167</v>
      </c>
      <c r="I272" s="163">
        <v>950972.22</v>
      </c>
      <c r="J272">
        <v>4.157</v>
      </c>
      <c r="K272"/>
      <c r="L272" s="315">
        <v>44993</v>
      </c>
      <c r="M272" s="128" t="s">
        <v>246</v>
      </c>
      <c r="N272" s="128">
        <v>1791</v>
      </c>
      <c r="O272" s="128">
        <v>2</v>
      </c>
      <c r="P272" s="128" t="s">
        <v>247</v>
      </c>
      <c r="Q272" s="128" t="s">
        <v>248</v>
      </c>
      <c r="R272" s="128" t="s">
        <v>358</v>
      </c>
      <c r="S272" s="127"/>
      <c r="T272" s="127"/>
    </row>
    <row r="273" spans="1:20" x14ac:dyDescent="0.2">
      <c r="A273" s="237"/>
      <c r="B273" t="s">
        <v>28</v>
      </c>
      <c r="C273" t="s">
        <v>357</v>
      </c>
      <c r="D273" s="312">
        <v>4.0999999999999996</v>
      </c>
      <c r="E273" s="262">
        <v>44993</v>
      </c>
      <c r="F273" s="312">
        <v>4.0999999999999996</v>
      </c>
      <c r="G273" s="313">
        <v>50000</v>
      </c>
      <c r="H273" s="314">
        <v>167</v>
      </c>
      <c r="I273" s="163">
        <v>950972.22</v>
      </c>
      <c r="J273">
        <v>4.157</v>
      </c>
      <c r="K273"/>
      <c r="L273" s="315">
        <v>44993</v>
      </c>
      <c r="M273" s="128" t="s">
        <v>246</v>
      </c>
      <c r="N273" s="128">
        <v>1791</v>
      </c>
      <c r="O273" s="128">
        <v>1</v>
      </c>
      <c r="P273" s="128" t="s">
        <v>247</v>
      </c>
      <c r="Q273" s="128" t="s">
        <v>248</v>
      </c>
      <c r="R273" s="128" t="s">
        <v>358</v>
      </c>
      <c r="S273" s="127"/>
      <c r="T273" s="127"/>
    </row>
    <row r="274" spans="1:20" x14ac:dyDescent="0.2">
      <c r="A274" s="237"/>
      <c r="B274" t="s">
        <v>28</v>
      </c>
      <c r="C274" t="s">
        <v>331</v>
      </c>
      <c r="D274" s="312">
        <v>3.67</v>
      </c>
      <c r="E274" s="262">
        <v>44993</v>
      </c>
      <c r="F274" s="312">
        <v>3.67</v>
      </c>
      <c r="G274" s="313">
        <v>50000</v>
      </c>
      <c r="H274" s="314">
        <v>181</v>
      </c>
      <c r="I274" s="163">
        <v>922597.22</v>
      </c>
      <c r="J274">
        <v>3.7210000000000001</v>
      </c>
      <c r="K274"/>
      <c r="L274" s="315">
        <v>44993</v>
      </c>
      <c r="M274" s="128" t="s">
        <v>246</v>
      </c>
      <c r="N274" s="128">
        <v>1792</v>
      </c>
      <c r="O274" s="128">
        <v>2</v>
      </c>
      <c r="P274" s="128" t="s">
        <v>247</v>
      </c>
      <c r="Q274" s="128" t="s">
        <v>248</v>
      </c>
      <c r="R274" s="128" t="s">
        <v>359</v>
      </c>
      <c r="S274" s="127"/>
      <c r="T274" s="127"/>
    </row>
    <row r="275" spans="1:20" x14ac:dyDescent="0.2">
      <c r="A275" s="237"/>
      <c r="B275" t="s">
        <v>28</v>
      </c>
      <c r="C275" t="s">
        <v>331</v>
      </c>
      <c r="D275" s="312">
        <v>3.67</v>
      </c>
      <c r="E275" s="262">
        <v>44993</v>
      </c>
      <c r="F275" s="312">
        <v>3.67</v>
      </c>
      <c r="G275" s="313">
        <v>50000</v>
      </c>
      <c r="H275" s="314">
        <v>181</v>
      </c>
      <c r="I275" s="163">
        <v>922597.22</v>
      </c>
      <c r="J275">
        <v>3.7210000000000001</v>
      </c>
      <c r="K275"/>
      <c r="L275" s="315">
        <v>44993</v>
      </c>
      <c r="M275" s="128" t="s">
        <v>246</v>
      </c>
      <c r="N275" s="128">
        <v>1792</v>
      </c>
      <c r="O275" s="128">
        <v>1</v>
      </c>
      <c r="P275" s="128" t="s">
        <v>247</v>
      </c>
      <c r="Q275" s="128" t="s">
        <v>248</v>
      </c>
      <c r="R275" s="128" t="s">
        <v>359</v>
      </c>
      <c r="S275" s="127"/>
      <c r="T275" s="127"/>
    </row>
    <row r="276" spans="1:20" x14ac:dyDescent="0.2">
      <c r="A276" s="237"/>
      <c r="D276" s="312"/>
      <c r="E276" s="262"/>
      <c r="F276" s="312"/>
      <c r="G276" s="313"/>
      <c r="H276" s="314"/>
      <c r="J276"/>
      <c r="K276"/>
      <c r="L276" s="262"/>
      <c r="M276"/>
      <c r="N276"/>
      <c r="O276"/>
      <c r="P276"/>
      <c r="Q276"/>
      <c r="R276"/>
      <c r="S276" s="127"/>
      <c r="T276" s="127"/>
    </row>
    <row r="277" spans="1:20" x14ac:dyDescent="0.2">
      <c r="A277" s="235">
        <v>44993</v>
      </c>
      <c r="B277" s="128" t="s">
        <v>537</v>
      </c>
      <c r="D277" s="312"/>
      <c r="E277" s="262"/>
      <c r="F277" s="312"/>
      <c r="G277" s="313"/>
      <c r="H277" s="314"/>
      <c r="J277"/>
      <c r="K277"/>
      <c r="L277" s="262"/>
      <c r="M277"/>
      <c r="N277"/>
      <c r="O277"/>
      <c r="P277"/>
      <c r="Q277"/>
      <c r="R277"/>
      <c r="S277" s="127"/>
      <c r="T277" s="127"/>
    </row>
    <row r="278" spans="1:20" x14ac:dyDescent="0.2">
      <c r="A278" s="237"/>
      <c r="D278" s="312"/>
      <c r="E278" s="262"/>
      <c r="F278" s="312"/>
      <c r="G278" s="313"/>
      <c r="H278" s="314"/>
      <c r="J278"/>
      <c r="K278"/>
      <c r="L278" s="262"/>
      <c r="M278"/>
      <c r="N278"/>
      <c r="O278"/>
      <c r="P278"/>
      <c r="Q278"/>
      <c r="R278"/>
      <c r="S278" s="127"/>
      <c r="T278" s="127"/>
    </row>
    <row r="279" spans="1:20" x14ac:dyDescent="0.2">
      <c r="A279" s="235">
        <v>44994</v>
      </c>
      <c r="B279" s="128" t="s">
        <v>535</v>
      </c>
      <c r="D279" s="312"/>
      <c r="E279" s="262"/>
      <c r="F279" s="312"/>
      <c r="G279" s="313"/>
      <c r="H279" s="314"/>
      <c r="J279"/>
      <c r="K279"/>
      <c r="L279" s="262"/>
      <c r="M279"/>
      <c r="N279"/>
      <c r="O279"/>
      <c r="P279"/>
      <c r="Q279"/>
      <c r="R279"/>
      <c r="S279" s="127"/>
      <c r="T279" s="127"/>
    </row>
    <row r="280" spans="1:20" x14ac:dyDescent="0.2">
      <c r="A280" s="237"/>
      <c r="D280" s="312"/>
      <c r="E280" s="262"/>
      <c r="F280" s="312"/>
      <c r="G280" s="313"/>
      <c r="H280" s="314"/>
      <c r="J280"/>
      <c r="K280"/>
      <c r="L280" s="262"/>
      <c r="M280"/>
      <c r="N280"/>
      <c r="O280"/>
      <c r="P280"/>
      <c r="Q280"/>
      <c r="R280"/>
      <c r="S280" s="127"/>
      <c r="T280" s="127"/>
    </row>
    <row r="281" spans="1:20" x14ac:dyDescent="0.2">
      <c r="A281" s="237"/>
      <c r="B281" t="s">
        <v>24</v>
      </c>
      <c r="C281" t="s">
        <v>280</v>
      </c>
      <c r="D281" s="312"/>
      <c r="E281" s="262">
        <v>44994</v>
      </c>
      <c r="F281" s="312">
        <v>4.51</v>
      </c>
      <c r="G281" s="313">
        <v>50000</v>
      </c>
      <c r="H281" s="314">
        <v>14</v>
      </c>
      <c r="I281" s="163">
        <v>87694.44</v>
      </c>
      <c r="J281">
        <v>4.5810000000000004</v>
      </c>
      <c r="K281"/>
      <c r="L281" s="315">
        <v>44994</v>
      </c>
      <c r="M281" s="128" t="s">
        <v>246</v>
      </c>
      <c r="N281" s="128">
        <v>1793</v>
      </c>
      <c r="O281" s="128">
        <v>2</v>
      </c>
      <c r="P281" s="128" t="s">
        <v>247</v>
      </c>
      <c r="Q281" s="128" t="s">
        <v>248</v>
      </c>
      <c r="R281" s="128" t="s">
        <v>360</v>
      </c>
      <c r="S281" s="127"/>
      <c r="T281" s="127"/>
    </row>
    <row r="282" spans="1:20" x14ac:dyDescent="0.2">
      <c r="A282" s="237"/>
      <c r="B282" t="s">
        <v>24</v>
      </c>
      <c r="C282" t="s">
        <v>280</v>
      </c>
      <c r="D282" s="312"/>
      <c r="E282" s="262">
        <v>44994</v>
      </c>
      <c r="F282" s="312">
        <v>4.51</v>
      </c>
      <c r="G282" s="313">
        <v>50000</v>
      </c>
      <c r="H282" s="314">
        <v>14</v>
      </c>
      <c r="I282" s="163">
        <v>87694.44</v>
      </c>
      <c r="J282">
        <v>4.5810000000000004</v>
      </c>
      <c r="K282"/>
      <c r="L282" s="315">
        <v>44994</v>
      </c>
      <c r="M282" s="128" t="s">
        <v>246</v>
      </c>
      <c r="N282" s="128">
        <v>1793</v>
      </c>
      <c r="O282" s="128">
        <v>1</v>
      </c>
      <c r="P282" s="128" t="s">
        <v>247</v>
      </c>
      <c r="Q282" s="128" t="s">
        <v>248</v>
      </c>
      <c r="R282" s="128" t="s">
        <v>360</v>
      </c>
      <c r="S282" s="127"/>
      <c r="T282" s="127"/>
    </row>
    <row r="283" spans="1:20" x14ac:dyDescent="0.2">
      <c r="A283" s="237"/>
      <c r="B283" t="s">
        <v>26</v>
      </c>
      <c r="C283" t="s">
        <v>264</v>
      </c>
      <c r="D283" s="312">
        <v>0.125</v>
      </c>
      <c r="E283" s="262">
        <v>44994</v>
      </c>
      <c r="F283" s="312">
        <v>0.154</v>
      </c>
      <c r="G283" s="313">
        <v>50000</v>
      </c>
      <c r="H283" s="314">
        <v>687</v>
      </c>
      <c r="I283" s="163">
        <v>145208.32999999999</v>
      </c>
      <c r="J283">
        <v>0.154</v>
      </c>
      <c r="K283"/>
      <c r="L283" s="315">
        <v>44994</v>
      </c>
      <c r="M283" s="128" t="s">
        <v>246</v>
      </c>
      <c r="N283" s="128">
        <v>1794</v>
      </c>
      <c r="O283" s="128">
        <v>2</v>
      </c>
      <c r="P283" s="128" t="s">
        <v>247</v>
      </c>
      <c r="Q283" s="128" t="s">
        <v>248</v>
      </c>
      <c r="R283" s="128" t="s">
        <v>361</v>
      </c>
      <c r="S283" s="128"/>
      <c r="T283" s="127"/>
    </row>
    <row r="284" spans="1:20" x14ac:dyDescent="0.2">
      <c r="A284" s="237"/>
      <c r="B284" t="s">
        <v>26</v>
      </c>
      <c r="C284" t="s">
        <v>264</v>
      </c>
      <c r="D284" s="312">
        <v>0.125</v>
      </c>
      <c r="E284" s="262">
        <v>44994</v>
      </c>
      <c r="F284" s="312">
        <v>0.154</v>
      </c>
      <c r="G284" s="313">
        <v>50000</v>
      </c>
      <c r="H284" s="314">
        <v>687</v>
      </c>
      <c r="I284" s="163">
        <v>145208.32999999999</v>
      </c>
      <c r="J284">
        <v>0.154</v>
      </c>
      <c r="K284"/>
      <c r="L284" s="315">
        <v>44994</v>
      </c>
      <c r="M284" s="128" t="s">
        <v>246</v>
      </c>
      <c r="N284" s="128">
        <v>1794</v>
      </c>
      <c r="O284" s="128">
        <v>1</v>
      </c>
      <c r="P284" s="128" t="s">
        <v>247</v>
      </c>
      <c r="Q284" s="128" t="s">
        <v>248</v>
      </c>
      <c r="R284" s="128" t="s">
        <v>361</v>
      </c>
      <c r="S284" s="128"/>
      <c r="T284" s="127"/>
    </row>
    <row r="285" spans="1:20" x14ac:dyDescent="0.2">
      <c r="A285" s="237"/>
      <c r="B285" t="s">
        <v>26</v>
      </c>
      <c r="C285" t="s">
        <v>264</v>
      </c>
      <c r="D285" s="312">
        <v>0.125</v>
      </c>
      <c r="E285" s="262">
        <v>44994</v>
      </c>
      <c r="F285" s="312">
        <v>0.16500000000000001</v>
      </c>
      <c r="G285" s="313">
        <v>25000</v>
      </c>
      <c r="H285" s="314">
        <v>692</v>
      </c>
      <c r="I285" s="163">
        <v>78288.19</v>
      </c>
      <c r="J285">
        <v>0.16500000000000001</v>
      </c>
      <c r="K285"/>
      <c r="L285" s="315">
        <v>44994</v>
      </c>
      <c r="M285" s="128" t="s">
        <v>246</v>
      </c>
      <c r="N285" s="128">
        <v>1795</v>
      </c>
      <c r="O285" s="128">
        <v>2</v>
      </c>
      <c r="P285" s="128" t="s">
        <v>247</v>
      </c>
      <c r="Q285" s="128" t="s">
        <v>248</v>
      </c>
      <c r="R285" s="128" t="s">
        <v>361</v>
      </c>
      <c r="S285" s="127"/>
      <c r="T285" s="127"/>
    </row>
    <row r="286" spans="1:20" x14ac:dyDescent="0.2">
      <c r="A286" s="237"/>
      <c r="B286" t="s">
        <v>26</v>
      </c>
      <c r="C286" t="s">
        <v>264</v>
      </c>
      <c r="D286" s="312">
        <v>0.125</v>
      </c>
      <c r="E286" s="262">
        <v>44994</v>
      </c>
      <c r="F286" s="312">
        <v>0.16500000000000001</v>
      </c>
      <c r="G286" s="313">
        <v>50000</v>
      </c>
      <c r="H286" s="314">
        <v>692</v>
      </c>
      <c r="I286" s="163">
        <v>156576.39000000001</v>
      </c>
      <c r="J286">
        <v>0.16500000000000001</v>
      </c>
      <c r="K286"/>
      <c r="L286" s="315">
        <v>44994</v>
      </c>
      <c r="M286" s="128" t="s">
        <v>246</v>
      </c>
      <c r="N286" s="128">
        <v>1795</v>
      </c>
      <c r="O286" s="128">
        <v>1</v>
      </c>
      <c r="P286" s="128" t="s">
        <v>247</v>
      </c>
      <c r="Q286" s="128" t="s">
        <v>248</v>
      </c>
      <c r="R286" s="128" t="s">
        <v>361</v>
      </c>
      <c r="S286" s="127"/>
      <c r="T286" s="127"/>
    </row>
    <row r="287" spans="1:20" x14ac:dyDescent="0.2">
      <c r="A287" s="237"/>
      <c r="B287" t="s">
        <v>25</v>
      </c>
      <c r="C287" t="s">
        <v>284</v>
      </c>
      <c r="D287" s="312"/>
      <c r="E287" s="262">
        <v>44994</v>
      </c>
      <c r="F287" s="312">
        <v>3.68</v>
      </c>
      <c r="G287" s="313">
        <v>50000</v>
      </c>
      <c r="H287" s="314">
        <v>168</v>
      </c>
      <c r="I287" s="163">
        <v>858666.67</v>
      </c>
      <c r="J287">
        <v>3.7959999999999998</v>
      </c>
      <c r="K287"/>
      <c r="L287" s="315">
        <v>44994</v>
      </c>
      <c r="M287" s="128" t="s">
        <v>246</v>
      </c>
      <c r="N287" s="128">
        <v>1796</v>
      </c>
      <c r="O287" s="128">
        <v>3</v>
      </c>
      <c r="P287" s="128" t="s">
        <v>247</v>
      </c>
      <c r="Q287" s="128" t="s">
        <v>248</v>
      </c>
      <c r="R287" s="128" t="s">
        <v>362</v>
      </c>
      <c r="S287" s="127"/>
      <c r="T287" s="127"/>
    </row>
    <row r="288" spans="1:20" x14ac:dyDescent="0.2">
      <c r="A288" s="237"/>
      <c r="B288" t="s">
        <v>25</v>
      </c>
      <c r="C288" t="s">
        <v>284</v>
      </c>
      <c r="D288" s="312"/>
      <c r="E288" s="262">
        <v>44994</v>
      </c>
      <c r="F288" s="312">
        <v>3.68</v>
      </c>
      <c r="G288" s="313">
        <v>50000</v>
      </c>
      <c r="H288" s="314">
        <v>168</v>
      </c>
      <c r="I288" s="163">
        <v>858666.67</v>
      </c>
      <c r="J288">
        <v>3.7959999999999998</v>
      </c>
      <c r="K288"/>
      <c r="L288" s="315">
        <v>44994</v>
      </c>
      <c r="M288" s="128" t="s">
        <v>246</v>
      </c>
      <c r="N288" s="128">
        <v>1796</v>
      </c>
      <c r="O288" s="128">
        <v>1</v>
      </c>
      <c r="P288" s="128" t="s">
        <v>247</v>
      </c>
      <c r="Q288" s="128" t="s">
        <v>248</v>
      </c>
      <c r="R288" s="128" t="s">
        <v>362</v>
      </c>
      <c r="S288" s="127"/>
      <c r="T288" s="127"/>
    </row>
    <row r="289" spans="1:20" x14ac:dyDescent="0.2">
      <c r="A289" s="237"/>
      <c r="B289" t="s">
        <v>25</v>
      </c>
      <c r="C289" t="s">
        <v>284</v>
      </c>
      <c r="D289" s="312"/>
      <c r="E289" s="262">
        <v>44994</v>
      </c>
      <c r="F289" s="312">
        <v>3.68</v>
      </c>
      <c r="G289" s="313">
        <v>50000</v>
      </c>
      <c r="H289" s="314">
        <v>168</v>
      </c>
      <c r="I289" s="163">
        <v>858666.67</v>
      </c>
      <c r="J289">
        <v>3.7959999999999998</v>
      </c>
      <c r="K289"/>
      <c r="L289" s="315">
        <v>44994</v>
      </c>
      <c r="M289" s="128" t="s">
        <v>246</v>
      </c>
      <c r="N289" s="128">
        <v>1796</v>
      </c>
      <c r="O289" s="128">
        <v>2</v>
      </c>
      <c r="P289" s="128" t="s">
        <v>247</v>
      </c>
      <c r="Q289" s="128" t="s">
        <v>248</v>
      </c>
      <c r="R289" s="128" t="s">
        <v>362</v>
      </c>
      <c r="S289" s="127"/>
      <c r="T289" s="127"/>
    </row>
    <row r="290" spans="1:20" x14ac:dyDescent="0.2">
      <c r="A290" s="237"/>
      <c r="B290" t="s">
        <v>25</v>
      </c>
      <c r="C290" t="s">
        <v>284</v>
      </c>
      <c r="D290" s="312"/>
      <c r="E290" s="262">
        <v>44994</v>
      </c>
      <c r="F290" s="312">
        <v>3.6850000000000001</v>
      </c>
      <c r="G290" s="313">
        <v>50000</v>
      </c>
      <c r="H290" s="314">
        <v>168</v>
      </c>
      <c r="I290" s="163">
        <v>859833.33</v>
      </c>
      <c r="J290">
        <v>3.802</v>
      </c>
      <c r="K290"/>
      <c r="L290" s="315">
        <v>44994</v>
      </c>
      <c r="M290" s="128" t="s">
        <v>246</v>
      </c>
      <c r="N290" s="128">
        <v>1797</v>
      </c>
      <c r="O290" s="128">
        <v>3</v>
      </c>
      <c r="P290" s="128" t="s">
        <v>247</v>
      </c>
      <c r="Q290" s="128" t="s">
        <v>248</v>
      </c>
      <c r="R290" s="128" t="s">
        <v>362</v>
      </c>
      <c r="S290" s="127"/>
      <c r="T290" s="127"/>
    </row>
    <row r="291" spans="1:20" x14ac:dyDescent="0.2">
      <c r="A291" s="237"/>
      <c r="B291" t="s">
        <v>25</v>
      </c>
      <c r="C291" t="s">
        <v>284</v>
      </c>
      <c r="D291" s="312"/>
      <c r="E291" s="262">
        <v>44994</v>
      </c>
      <c r="F291" s="312">
        <v>3.6850000000000001</v>
      </c>
      <c r="G291" s="313">
        <v>50000</v>
      </c>
      <c r="H291" s="314">
        <v>168</v>
      </c>
      <c r="I291" s="163">
        <v>859833.33</v>
      </c>
      <c r="J291">
        <v>3.802</v>
      </c>
      <c r="K291"/>
      <c r="L291" s="315">
        <v>44994</v>
      </c>
      <c r="M291" s="128" t="s">
        <v>246</v>
      </c>
      <c r="N291" s="128">
        <v>1797</v>
      </c>
      <c r="O291" s="128">
        <v>1</v>
      </c>
      <c r="P291" s="128" t="s">
        <v>247</v>
      </c>
      <c r="Q291" s="128" t="s">
        <v>248</v>
      </c>
      <c r="R291" s="128" t="s">
        <v>362</v>
      </c>
      <c r="S291" s="127"/>
      <c r="T291" s="127"/>
    </row>
    <row r="292" spans="1:20" x14ac:dyDescent="0.2">
      <c r="A292" s="237"/>
      <c r="B292" t="s">
        <v>25</v>
      </c>
      <c r="C292" t="s">
        <v>284</v>
      </c>
      <c r="D292" s="312"/>
      <c r="E292" s="262">
        <v>44994</v>
      </c>
      <c r="F292" s="312">
        <v>3.6850000000000001</v>
      </c>
      <c r="G292" s="313">
        <v>50000</v>
      </c>
      <c r="H292" s="314">
        <v>168</v>
      </c>
      <c r="I292" s="163">
        <v>859833.33</v>
      </c>
      <c r="J292">
        <v>3.802</v>
      </c>
      <c r="K292"/>
      <c r="L292" s="315">
        <v>44994</v>
      </c>
      <c r="M292" s="128" t="s">
        <v>246</v>
      </c>
      <c r="N292" s="128">
        <v>1797</v>
      </c>
      <c r="O292" s="128">
        <v>2</v>
      </c>
      <c r="P292" s="128" t="s">
        <v>247</v>
      </c>
      <c r="Q292" s="128" t="s">
        <v>248</v>
      </c>
      <c r="R292" s="128" t="s">
        <v>362</v>
      </c>
      <c r="S292" s="127"/>
      <c r="T292" s="127"/>
    </row>
    <row r="293" spans="1:20" x14ac:dyDescent="0.2">
      <c r="A293" s="237"/>
      <c r="B293" t="s">
        <v>25</v>
      </c>
      <c r="C293" t="s">
        <v>284</v>
      </c>
      <c r="D293" s="312"/>
      <c r="E293" s="262">
        <v>44994</v>
      </c>
      <c r="F293" s="312">
        <v>3.69</v>
      </c>
      <c r="G293" s="313">
        <v>50000</v>
      </c>
      <c r="H293" s="314">
        <v>170</v>
      </c>
      <c r="I293" s="163">
        <v>871250</v>
      </c>
      <c r="J293">
        <v>3.8079999999999998</v>
      </c>
      <c r="K293"/>
      <c r="L293" s="315">
        <v>44994</v>
      </c>
      <c r="M293" s="128" t="s">
        <v>246</v>
      </c>
      <c r="N293" s="128">
        <v>1798</v>
      </c>
      <c r="O293" s="128">
        <v>3</v>
      </c>
      <c r="P293" s="128" t="s">
        <v>247</v>
      </c>
      <c r="Q293" s="128" t="s">
        <v>248</v>
      </c>
      <c r="R293" s="128" t="s">
        <v>362</v>
      </c>
      <c r="S293" s="127"/>
      <c r="T293" s="127"/>
    </row>
    <row r="294" spans="1:20" x14ac:dyDescent="0.2">
      <c r="A294" s="237"/>
      <c r="B294" t="s">
        <v>25</v>
      </c>
      <c r="C294" t="s">
        <v>284</v>
      </c>
      <c r="D294" s="312"/>
      <c r="E294" s="262">
        <v>44994</v>
      </c>
      <c r="F294" s="312">
        <v>3.69</v>
      </c>
      <c r="G294" s="313">
        <v>50000</v>
      </c>
      <c r="H294" s="314">
        <v>170</v>
      </c>
      <c r="I294" s="163">
        <v>871250</v>
      </c>
      <c r="J294">
        <v>3.8079999999999998</v>
      </c>
      <c r="K294"/>
      <c r="L294" s="315">
        <v>44994</v>
      </c>
      <c r="M294" s="128" t="s">
        <v>246</v>
      </c>
      <c r="N294" s="128">
        <v>1798</v>
      </c>
      <c r="O294" s="128">
        <v>1</v>
      </c>
      <c r="P294" s="128" t="s">
        <v>247</v>
      </c>
      <c r="Q294" s="128" t="s">
        <v>248</v>
      </c>
      <c r="R294" s="128" t="s">
        <v>362</v>
      </c>
      <c r="S294" s="127"/>
      <c r="T294" s="127"/>
    </row>
    <row r="295" spans="1:20" x14ac:dyDescent="0.2">
      <c r="A295" s="237"/>
      <c r="B295" t="s">
        <v>25</v>
      </c>
      <c r="C295" t="s">
        <v>284</v>
      </c>
      <c r="D295" s="312"/>
      <c r="E295" s="262">
        <v>44994</v>
      </c>
      <c r="F295" s="312">
        <v>3.69</v>
      </c>
      <c r="G295" s="313">
        <v>50000</v>
      </c>
      <c r="H295" s="314">
        <v>170</v>
      </c>
      <c r="I295" s="163">
        <v>871250</v>
      </c>
      <c r="J295">
        <v>3.8079999999999998</v>
      </c>
      <c r="K295"/>
      <c r="L295" s="315">
        <v>44994</v>
      </c>
      <c r="M295" s="128" t="s">
        <v>246</v>
      </c>
      <c r="N295" s="128">
        <v>1798</v>
      </c>
      <c r="O295" s="128">
        <v>2</v>
      </c>
      <c r="P295" s="128" t="s">
        <v>247</v>
      </c>
      <c r="Q295" s="128" t="s">
        <v>248</v>
      </c>
      <c r="R295" s="128" t="s">
        <v>362</v>
      </c>
      <c r="S295" s="127"/>
      <c r="T295" s="127"/>
    </row>
    <row r="296" spans="1:20" x14ac:dyDescent="0.2">
      <c r="A296" s="237"/>
      <c r="B296" t="s">
        <v>25</v>
      </c>
      <c r="C296" t="s">
        <v>284</v>
      </c>
      <c r="D296" s="312"/>
      <c r="E296" s="262">
        <v>44994</v>
      </c>
      <c r="F296" s="312">
        <v>3.6909999999999998</v>
      </c>
      <c r="G296" s="313">
        <v>50000</v>
      </c>
      <c r="H296" s="314">
        <v>170</v>
      </c>
      <c r="I296" s="163">
        <v>871486.11</v>
      </c>
      <c r="J296">
        <v>3.8090000000000002</v>
      </c>
      <c r="K296"/>
      <c r="L296" s="315">
        <v>44994</v>
      </c>
      <c r="M296" s="128" t="s">
        <v>246</v>
      </c>
      <c r="N296" s="128">
        <v>1799</v>
      </c>
      <c r="O296" s="128">
        <v>3</v>
      </c>
      <c r="P296" s="128" t="s">
        <v>247</v>
      </c>
      <c r="Q296" s="128" t="s">
        <v>248</v>
      </c>
      <c r="R296" s="128" t="s">
        <v>362</v>
      </c>
      <c r="S296" s="127"/>
      <c r="T296" s="127"/>
    </row>
    <row r="297" spans="1:20" x14ac:dyDescent="0.2">
      <c r="A297" s="237"/>
      <c r="B297" t="s">
        <v>25</v>
      </c>
      <c r="C297" t="s">
        <v>284</v>
      </c>
      <c r="D297" s="312"/>
      <c r="E297" s="262">
        <v>44994</v>
      </c>
      <c r="F297" s="312">
        <v>3.6909999999999998</v>
      </c>
      <c r="G297" s="313">
        <v>50000</v>
      </c>
      <c r="H297" s="314">
        <v>170</v>
      </c>
      <c r="I297" s="163">
        <v>871486.11</v>
      </c>
      <c r="J297">
        <v>3.8090000000000002</v>
      </c>
      <c r="K297"/>
      <c r="L297" s="315">
        <v>44994</v>
      </c>
      <c r="M297" s="128" t="s">
        <v>246</v>
      </c>
      <c r="N297" s="128">
        <v>1799</v>
      </c>
      <c r="O297" s="128">
        <v>1</v>
      </c>
      <c r="P297" s="128" t="s">
        <v>247</v>
      </c>
      <c r="Q297" s="128" t="s">
        <v>248</v>
      </c>
      <c r="R297" s="128" t="s">
        <v>362</v>
      </c>
      <c r="S297" s="127"/>
      <c r="T297" s="127"/>
    </row>
    <row r="298" spans="1:20" x14ac:dyDescent="0.2">
      <c r="A298" s="237"/>
      <c r="B298" t="s">
        <v>25</v>
      </c>
      <c r="C298" t="s">
        <v>284</v>
      </c>
      <c r="D298" s="312"/>
      <c r="E298" s="262">
        <v>44994</v>
      </c>
      <c r="F298" s="312">
        <v>3.6909999999999998</v>
      </c>
      <c r="G298" s="313">
        <v>50000</v>
      </c>
      <c r="H298" s="314">
        <v>170</v>
      </c>
      <c r="I298" s="163">
        <v>871486.11</v>
      </c>
      <c r="J298">
        <v>3.8090000000000002</v>
      </c>
      <c r="K298"/>
      <c r="L298" s="315">
        <v>44994</v>
      </c>
      <c r="M298" s="128" t="s">
        <v>246</v>
      </c>
      <c r="N298" s="128">
        <v>1799</v>
      </c>
      <c r="O298" s="128">
        <v>2</v>
      </c>
      <c r="P298" s="128" t="s">
        <v>247</v>
      </c>
      <c r="Q298" s="128" t="s">
        <v>248</v>
      </c>
      <c r="R298" s="128" t="s">
        <v>362</v>
      </c>
      <c r="S298" s="127"/>
      <c r="T298" s="127"/>
    </row>
    <row r="299" spans="1:20" x14ac:dyDescent="0.2">
      <c r="A299" s="237"/>
      <c r="D299" s="312"/>
      <c r="E299" s="262"/>
      <c r="F299" s="312"/>
      <c r="G299" s="313"/>
      <c r="H299" s="314"/>
      <c r="J299"/>
      <c r="K299"/>
      <c r="L299" s="315"/>
      <c r="M299" s="128"/>
      <c r="N299" s="128"/>
      <c r="O299" s="128"/>
      <c r="P299" s="128"/>
      <c r="Q299" s="128"/>
      <c r="R299" s="128"/>
      <c r="S299" s="127"/>
      <c r="T299" s="127"/>
    </row>
    <row r="300" spans="1:20" x14ac:dyDescent="0.2">
      <c r="A300" s="235">
        <v>44994</v>
      </c>
      <c r="B300" s="128" t="s">
        <v>536</v>
      </c>
      <c r="D300" s="312"/>
      <c r="E300" s="262"/>
      <c r="F300" s="312"/>
      <c r="G300" s="313"/>
      <c r="H300" s="314"/>
      <c r="J300"/>
      <c r="K300"/>
      <c r="L300" s="315"/>
      <c r="M300" s="128"/>
      <c r="N300" s="128"/>
      <c r="O300" s="128"/>
      <c r="P300" s="128"/>
      <c r="Q300" s="128"/>
      <c r="R300" s="128"/>
      <c r="S300" s="127"/>
      <c r="T300" s="127"/>
    </row>
    <row r="301" spans="1:20" x14ac:dyDescent="0.2">
      <c r="A301" s="237"/>
      <c r="D301" s="312"/>
      <c r="E301" s="262"/>
      <c r="F301" s="312"/>
      <c r="G301" s="313"/>
      <c r="H301" s="314"/>
      <c r="J301"/>
      <c r="K301"/>
      <c r="L301" s="315"/>
      <c r="M301" s="128"/>
      <c r="N301" s="128"/>
      <c r="O301" s="128"/>
      <c r="P301" s="128"/>
      <c r="Q301" s="128"/>
      <c r="R301" s="128"/>
      <c r="S301" s="127"/>
      <c r="T301" s="127"/>
    </row>
    <row r="302" spans="1:20" x14ac:dyDescent="0.2">
      <c r="A302" s="237"/>
      <c r="B302" t="s">
        <v>25</v>
      </c>
      <c r="C302" t="s">
        <v>284</v>
      </c>
      <c r="D302" s="312"/>
      <c r="E302" s="262">
        <v>44994</v>
      </c>
      <c r="F302" s="312">
        <v>3.7</v>
      </c>
      <c r="G302" s="313">
        <v>50000</v>
      </c>
      <c r="H302" s="314">
        <v>171</v>
      </c>
      <c r="I302" s="163">
        <v>878750</v>
      </c>
      <c r="J302">
        <v>3.8180000000000001</v>
      </c>
      <c r="K302"/>
      <c r="L302" s="315">
        <v>44994</v>
      </c>
      <c r="M302" s="128" t="s">
        <v>246</v>
      </c>
      <c r="N302" s="128">
        <v>1801</v>
      </c>
      <c r="O302" s="128">
        <v>1</v>
      </c>
      <c r="P302" s="128" t="s">
        <v>247</v>
      </c>
      <c r="Q302" s="128" t="s">
        <v>248</v>
      </c>
      <c r="R302" s="128" t="s">
        <v>362</v>
      </c>
      <c r="S302" s="127"/>
      <c r="T302" s="127"/>
    </row>
    <row r="303" spans="1:20" x14ac:dyDescent="0.2">
      <c r="A303" s="237"/>
      <c r="B303" t="s">
        <v>25</v>
      </c>
      <c r="C303" t="s">
        <v>284</v>
      </c>
      <c r="D303" s="312"/>
      <c r="E303" s="262">
        <v>44994</v>
      </c>
      <c r="F303" s="312">
        <v>3.7</v>
      </c>
      <c r="G303" s="313">
        <v>50000</v>
      </c>
      <c r="H303" s="314">
        <v>171</v>
      </c>
      <c r="I303" s="163">
        <v>878750</v>
      </c>
      <c r="J303">
        <v>3.8180000000000001</v>
      </c>
      <c r="K303"/>
      <c r="L303" s="315">
        <v>44994</v>
      </c>
      <c r="M303" s="128" t="s">
        <v>246</v>
      </c>
      <c r="N303" s="128">
        <v>1800</v>
      </c>
      <c r="O303" s="128">
        <v>2</v>
      </c>
      <c r="P303" s="128" t="s">
        <v>247</v>
      </c>
      <c r="Q303" s="128" t="s">
        <v>248</v>
      </c>
      <c r="R303" s="128" t="s">
        <v>362</v>
      </c>
      <c r="S303" s="127"/>
      <c r="T303" s="127"/>
    </row>
    <row r="304" spans="1:20" x14ac:dyDescent="0.2">
      <c r="A304" s="237"/>
      <c r="B304" t="s">
        <v>25</v>
      </c>
      <c r="C304" t="s">
        <v>284</v>
      </c>
      <c r="D304" s="312"/>
      <c r="E304" s="262">
        <v>44994</v>
      </c>
      <c r="F304" s="312">
        <v>3.7</v>
      </c>
      <c r="G304" s="313">
        <v>50000</v>
      </c>
      <c r="H304" s="314">
        <v>171</v>
      </c>
      <c r="I304" s="163">
        <v>878750</v>
      </c>
      <c r="J304">
        <v>3.8180000000000001</v>
      </c>
      <c r="K304"/>
      <c r="L304" s="315">
        <v>44994</v>
      </c>
      <c r="M304" s="128" t="s">
        <v>246</v>
      </c>
      <c r="N304" s="128">
        <v>1800</v>
      </c>
      <c r="O304" s="128">
        <v>1</v>
      </c>
      <c r="P304" s="128" t="s">
        <v>247</v>
      </c>
      <c r="Q304" s="128" t="s">
        <v>248</v>
      </c>
      <c r="R304" s="128" t="s">
        <v>362</v>
      </c>
      <c r="S304" s="127"/>
      <c r="T304" s="127"/>
    </row>
    <row r="305" spans="1:20" x14ac:dyDescent="0.2">
      <c r="A305" s="237"/>
      <c r="B305" t="s">
        <v>25</v>
      </c>
      <c r="C305" t="s">
        <v>284</v>
      </c>
      <c r="D305" s="312"/>
      <c r="E305" s="262">
        <v>44994</v>
      </c>
      <c r="F305" s="312">
        <v>3.7</v>
      </c>
      <c r="G305" s="313">
        <v>50000</v>
      </c>
      <c r="H305" s="314">
        <v>171</v>
      </c>
      <c r="I305" s="163">
        <v>878750</v>
      </c>
      <c r="J305">
        <v>3.8180000000000001</v>
      </c>
      <c r="K305"/>
      <c r="L305" s="315">
        <v>44994</v>
      </c>
      <c r="M305" s="128" t="s">
        <v>246</v>
      </c>
      <c r="N305" s="128">
        <v>1801</v>
      </c>
      <c r="O305" s="128">
        <v>2</v>
      </c>
      <c r="P305" s="128" t="s">
        <v>247</v>
      </c>
      <c r="Q305" s="128" t="s">
        <v>248</v>
      </c>
      <c r="R305" s="128" t="s">
        <v>362</v>
      </c>
      <c r="S305" s="127"/>
      <c r="T305" s="127"/>
    </row>
    <row r="306" spans="1:20" x14ac:dyDescent="0.2">
      <c r="A306" s="237"/>
      <c r="B306" t="s">
        <v>25</v>
      </c>
      <c r="C306" t="s">
        <v>284</v>
      </c>
      <c r="D306" s="312"/>
      <c r="E306" s="262">
        <v>44994</v>
      </c>
      <c r="F306" s="312">
        <v>3.6324999999999998</v>
      </c>
      <c r="G306" s="313">
        <v>50000</v>
      </c>
      <c r="H306" s="314">
        <v>175</v>
      </c>
      <c r="I306" s="163">
        <v>882899.31</v>
      </c>
      <c r="J306">
        <v>3.7490000000000001</v>
      </c>
      <c r="K306"/>
      <c r="L306" s="315">
        <v>44994</v>
      </c>
      <c r="M306" s="128" t="s">
        <v>246</v>
      </c>
      <c r="N306" s="128">
        <v>1802</v>
      </c>
      <c r="O306" s="128">
        <v>3</v>
      </c>
      <c r="P306" s="128" t="s">
        <v>247</v>
      </c>
      <c r="Q306" s="128" t="s">
        <v>248</v>
      </c>
      <c r="R306" s="128" t="s">
        <v>362</v>
      </c>
      <c r="S306" s="128"/>
      <c r="T306" s="127"/>
    </row>
    <row r="307" spans="1:20" x14ac:dyDescent="0.2">
      <c r="A307" s="237"/>
      <c r="B307" t="s">
        <v>25</v>
      </c>
      <c r="C307" t="s">
        <v>284</v>
      </c>
      <c r="D307" s="312"/>
      <c r="E307" s="262">
        <v>44994</v>
      </c>
      <c r="F307" s="312">
        <v>3.6324999999999998</v>
      </c>
      <c r="G307" s="313">
        <v>50000</v>
      </c>
      <c r="H307" s="314">
        <v>175</v>
      </c>
      <c r="I307" s="163">
        <v>882899.31</v>
      </c>
      <c r="J307">
        <v>3.7490000000000001</v>
      </c>
      <c r="K307"/>
      <c r="L307" s="315">
        <v>44994</v>
      </c>
      <c r="M307" s="128" t="s">
        <v>246</v>
      </c>
      <c r="N307" s="128">
        <v>1802</v>
      </c>
      <c r="O307" s="128">
        <v>1</v>
      </c>
      <c r="P307" s="128" t="s">
        <v>247</v>
      </c>
      <c r="Q307" s="128" t="s">
        <v>248</v>
      </c>
      <c r="R307" s="128" t="s">
        <v>362</v>
      </c>
      <c r="S307" s="128"/>
      <c r="T307" s="127"/>
    </row>
    <row r="308" spans="1:20" x14ac:dyDescent="0.2">
      <c r="A308" s="237"/>
      <c r="B308" t="s">
        <v>25</v>
      </c>
      <c r="C308" t="s">
        <v>284</v>
      </c>
      <c r="D308" s="312"/>
      <c r="E308" s="262">
        <v>44994</v>
      </c>
      <c r="F308" s="312">
        <v>3.6324999999999998</v>
      </c>
      <c r="G308" s="313">
        <v>50000</v>
      </c>
      <c r="H308" s="314">
        <v>175</v>
      </c>
      <c r="I308" s="163">
        <v>882899.31</v>
      </c>
      <c r="J308">
        <v>3.7490000000000001</v>
      </c>
      <c r="K308"/>
      <c r="L308" s="315">
        <v>44994</v>
      </c>
      <c r="M308" s="128" t="s">
        <v>246</v>
      </c>
      <c r="N308" s="128">
        <v>1802</v>
      </c>
      <c r="O308" s="128">
        <v>2</v>
      </c>
      <c r="P308" s="128" t="s">
        <v>247</v>
      </c>
      <c r="Q308" s="128" t="s">
        <v>248</v>
      </c>
      <c r="R308" s="128" t="s">
        <v>362</v>
      </c>
      <c r="S308" s="128"/>
      <c r="T308" s="127"/>
    </row>
    <row r="309" spans="1:20" x14ac:dyDescent="0.2">
      <c r="A309" s="237"/>
      <c r="B309" t="s">
        <v>25</v>
      </c>
      <c r="C309" t="s">
        <v>284</v>
      </c>
      <c r="D309" s="312"/>
      <c r="E309" s="262">
        <v>44994</v>
      </c>
      <c r="F309" s="312">
        <v>3.645</v>
      </c>
      <c r="G309" s="313">
        <v>50000</v>
      </c>
      <c r="H309" s="314">
        <v>175</v>
      </c>
      <c r="I309" s="163">
        <v>885937.5</v>
      </c>
      <c r="J309">
        <v>3.762</v>
      </c>
      <c r="K309"/>
      <c r="L309" s="315">
        <v>44994</v>
      </c>
      <c r="M309" s="128" t="s">
        <v>246</v>
      </c>
      <c r="N309" s="128">
        <v>1803</v>
      </c>
      <c r="O309" s="128">
        <v>3</v>
      </c>
      <c r="P309" s="128" t="s">
        <v>247</v>
      </c>
      <c r="Q309" s="128" t="s">
        <v>248</v>
      </c>
      <c r="R309" s="128" t="s">
        <v>362</v>
      </c>
      <c r="S309" s="127"/>
      <c r="T309" s="127"/>
    </row>
    <row r="310" spans="1:20" x14ac:dyDescent="0.2">
      <c r="A310" s="237"/>
      <c r="B310" t="s">
        <v>25</v>
      </c>
      <c r="C310" t="s">
        <v>284</v>
      </c>
      <c r="D310" s="312"/>
      <c r="E310" s="262">
        <v>44994</v>
      </c>
      <c r="F310" s="312">
        <v>3.645</v>
      </c>
      <c r="G310" s="313">
        <v>50000</v>
      </c>
      <c r="H310" s="314">
        <v>175</v>
      </c>
      <c r="I310" s="163">
        <v>885937.5</v>
      </c>
      <c r="J310">
        <v>3.762</v>
      </c>
      <c r="K310"/>
      <c r="L310" s="315">
        <v>44994</v>
      </c>
      <c r="M310" s="128" t="s">
        <v>246</v>
      </c>
      <c r="N310" s="128">
        <v>1803</v>
      </c>
      <c r="O310" s="128">
        <v>1</v>
      </c>
      <c r="P310" s="128" t="s">
        <v>247</v>
      </c>
      <c r="Q310" s="128" t="s">
        <v>248</v>
      </c>
      <c r="R310" s="128" t="s">
        <v>362</v>
      </c>
      <c r="S310" s="127"/>
      <c r="T310" s="127"/>
    </row>
    <row r="311" spans="1:20" x14ac:dyDescent="0.2">
      <c r="A311" s="237"/>
      <c r="B311" t="s">
        <v>25</v>
      </c>
      <c r="C311" t="s">
        <v>284</v>
      </c>
      <c r="D311" s="312"/>
      <c r="E311" s="262">
        <v>44994</v>
      </c>
      <c r="F311" s="312">
        <v>3.645</v>
      </c>
      <c r="G311" s="313">
        <v>50000</v>
      </c>
      <c r="H311" s="314">
        <v>175</v>
      </c>
      <c r="I311" s="163">
        <v>885937.5</v>
      </c>
      <c r="J311">
        <v>3.762</v>
      </c>
      <c r="K311"/>
      <c r="L311" s="315">
        <v>44994</v>
      </c>
      <c r="M311" s="128" t="s">
        <v>246</v>
      </c>
      <c r="N311" s="128">
        <v>1803</v>
      </c>
      <c r="O311" s="128">
        <v>2</v>
      </c>
      <c r="P311" s="128" t="s">
        <v>247</v>
      </c>
      <c r="Q311" s="128" t="s">
        <v>248</v>
      </c>
      <c r="R311" s="128" t="s">
        <v>362</v>
      </c>
      <c r="S311" s="127"/>
      <c r="T311" s="127"/>
    </row>
    <row r="312" spans="1:20" x14ac:dyDescent="0.2">
      <c r="A312" s="237"/>
      <c r="B312" t="s">
        <v>25</v>
      </c>
      <c r="C312" t="s">
        <v>284</v>
      </c>
      <c r="D312" s="312"/>
      <c r="E312" s="262">
        <v>44994</v>
      </c>
      <c r="F312" s="312">
        <v>3.44</v>
      </c>
      <c r="G312" s="313">
        <v>50000</v>
      </c>
      <c r="H312" s="314">
        <v>177</v>
      </c>
      <c r="I312" s="163">
        <v>845666.67</v>
      </c>
      <c r="J312">
        <v>3.548</v>
      </c>
      <c r="K312"/>
      <c r="L312" s="315">
        <v>44994</v>
      </c>
      <c r="M312" s="128" t="s">
        <v>246</v>
      </c>
      <c r="N312" s="128">
        <v>1804</v>
      </c>
      <c r="O312" s="128">
        <v>3</v>
      </c>
      <c r="P312" s="128" t="s">
        <v>247</v>
      </c>
      <c r="Q312" s="128" t="s">
        <v>248</v>
      </c>
      <c r="R312" s="128" t="s">
        <v>362</v>
      </c>
      <c r="S312" s="127"/>
      <c r="T312" s="127"/>
    </row>
    <row r="313" spans="1:20" x14ac:dyDescent="0.2">
      <c r="A313" s="237"/>
      <c r="B313" t="s">
        <v>25</v>
      </c>
      <c r="C313" t="s">
        <v>284</v>
      </c>
      <c r="D313" s="312"/>
      <c r="E313" s="262">
        <v>44994</v>
      </c>
      <c r="F313" s="312">
        <v>3.44</v>
      </c>
      <c r="G313" s="313">
        <v>50000</v>
      </c>
      <c r="H313" s="314">
        <v>177</v>
      </c>
      <c r="I313" s="163">
        <v>845666.67</v>
      </c>
      <c r="J313">
        <v>3.548</v>
      </c>
      <c r="K313"/>
      <c r="L313" s="315">
        <v>44994</v>
      </c>
      <c r="M313" s="128" t="s">
        <v>246</v>
      </c>
      <c r="N313" s="128">
        <v>1804</v>
      </c>
      <c r="O313" s="128">
        <v>1</v>
      </c>
      <c r="P313" s="128" t="s">
        <v>247</v>
      </c>
      <c r="Q313" s="128" t="s">
        <v>248</v>
      </c>
      <c r="R313" s="128" t="s">
        <v>362</v>
      </c>
      <c r="S313" s="127"/>
      <c r="T313" s="127"/>
    </row>
    <row r="314" spans="1:20" x14ac:dyDescent="0.2">
      <c r="A314" s="237"/>
      <c r="B314" t="s">
        <v>25</v>
      </c>
      <c r="C314" t="s">
        <v>284</v>
      </c>
      <c r="D314" s="312"/>
      <c r="E314" s="262">
        <v>44994</v>
      </c>
      <c r="F314" s="312">
        <v>3.44</v>
      </c>
      <c r="G314" s="313">
        <v>50000</v>
      </c>
      <c r="H314" s="314">
        <v>177</v>
      </c>
      <c r="I314" s="163">
        <v>845666.67</v>
      </c>
      <c r="J314">
        <v>3.548</v>
      </c>
      <c r="K314"/>
      <c r="L314" s="315">
        <v>44994</v>
      </c>
      <c r="M314" s="128" t="s">
        <v>246</v>
      </c>
      <c r="N314" s="128">
        <v>1804</v>
      </c>
      <c r="O314" s="128">
        <v>2</v>
      </c>
      <c r="P314" s="128" t="s">
        <v>247</v>
      </c>
      <c r="Q314" s="128" t="s">
        <v>248</v>
      </c>
      <c r="R314" s="128" t="s">
        <v>362</v>
      </c>
      <c r="S314" s="127"/>
      <c r="T314" s="127"/>
    </row>
    <row r="315" spans="1:20" x14ac:dyDescent="0.2">
      <c r="A315" s="237"/>
      <c r="B315" t="s">
        <v>25</v>
      </c>
      <c r="C315" t="s">
        <v>284</v>
      </c>
      <c r="D315" s="312"/>
      <c r="E315" s="262">
        <v>44994</v>
      </c>
      <c r="F315" s="312">
        <v>3.58</v>
      </c>
      <c r="G315" s="313">
        <v>50000</v>
      </c>
      <c r="H315" s="314">
        <v>177</v>
      </c>
      <c r="I315" s="163">
        <v>880083.33</v>
      </c>
      <c r="J315">
        <v>3.6949999999999998</v>
      </c>
      <c r="K315"/>
      <c r="L315" s="315">
        <v>44994</v>
      </c>
      <c r="M315" s="128" t="s">
        <v>246</v>
      </c>
      <c r="N315" s="128">
        <v>1805</v>
      </c>
      <c r="O315" s="128">
        <v>3</v>
      </c>
      <c r="P315" s="128" t="s">
        <v>247</v>
      </c>
      <c r="Q315" s="128" t="s">
        <v>248</v>
      </c>
      <c r="R315" s="128" t="s">
        <v>362</v>
      </c>
      <c r="S315" s="127"/>
      <c r="T315" s="127"/>
    </row>
    <row r="316" spans="1:20" x14ac:dyDescent="0.2">
      <c r="A316" s="237"/>
      <c r="B316" t="s">
        <v>25</v>
      </c>
      <c r="C316" t="s">
        <v>284</v>
      </c>
      <c r="D316" s="312"/>
      <c r="E316" s="262">
        <v>44994</v>
      </c>
      <c r="F316" s="312">
        <v>3.58</v>
      </c>
      <c r="G316" s="313">
        <v>50000</v>
      </c>
      <c r="H316" s="314">
        <v>177</v>
      </c>
      <c r="I316" s="163">
        <v>880083.33</v>
      </c>
      <c r="J316">
        <v>3.6949999999999998</v>
      </c>
      <c r="K316"/>
      <c r="L316" s="315">
        <v>44994</v>
      </c>
      <c r="M316" s="128" t="s">
        <v>246</v>
      </c>
      <c r="N316" s="128">
        <v>1805</v>
      </c>
      <c r="O316" s="128">
        <v>1</v>
      </c>
      <c r="P316" s="128" t="s">
        <v>247</v>
      </c>
      <c r="Q316" s="128" t="s">
        <v>248</v>
      </c>
      <c r="R316" s="128" t="s">
        <v>362</v>
      </c>
      <c r="S316" s="127"/>
      <c r="T316" s="127"/>
    </row>
    <row r="317" spans="1:20" x14ac:dyDescent="0.2">
      <c r="A317" s="237"/>
      <c r="B317" t="s">
        <v>25</v>
      </c>
      <c r="C317" t="s">
        <v>284</v>
      </c>
      <c r="D317" s="312"/>
      <c r="E317" s="262">
        <v>44994</v>
      </c>
      <c r="F317" s="312">
        <v>3.58</v>
      </c>
      <c r="G317" s="313">
        <v>50000</v>
      </c>
      <c r="H317" s="314">
        <v>177</v>
      </c>
      <c r="I317" s="163">
        <v>880083.33</v>
      </c>
      <c r="J317">
        <v>3.6949999999999998</v>
      </c>
      <c r="K317"/>
      <c r="L317" s="315">
        <v>44994</v>
      </c>
      <c r="M317" s="128" t="s">
        <v>246</v>
      </c>
      <c r="N317" s="128">
        <v>1805</v>
      </c>
      <c r="O317" s="128">
        <v>2</v>
      </c>
      <c r="P317" s="128" t="s">
        <v>247</v>
      </c>
      <c r="Q317" s="128" t="s">
        <v>248</v>
      </c>
      <c r="R317" s="128" t="s">
        <v>362</v>
      </c>
      <c r="S317" s="127"/>
      <c r="T317" s="127"/>
    </row>
    <row r="318" spans="1:20" x14ac:dyDescent="0.2">
      <c r="A318" s="237"/>
      <c r="B318" t="s">
        <v>25</v>
      </c>
      <c r="C318" t="s">
        <v>284</v>
      </c>
      <c r="D318" s="312"/>
      <c r="E318" s="262">
        <v>44994</v>
      </c>
      <c r="F318" s="312">
        <v>3.33</v>
      </c>
      <c r="G318" s="313">
        <v>50000</v>
      </c>
      <c r="H318" s="314">
        <v>182</v>
      </c>
      <c r="I318" s="163">
        <v>841750</v>
      </c>
      <c r="J318">
        <v>3.4340000000000002</v>
      </c>
      <c r="K318"/>
      <c r="L318" s="315">
        <v>44994</v>
      </c>
      <c r="M318" s="128" t="s">
        <v>246</v>
      </c>
      <c r="N318" s="128">
        <v>1806</v>
      </c>
      <c r="O318" s="128">
        <v>3</v>
      </c>
      <c r="P318" s="128" t="s">
        <v>247</v>
      </c>
      <c r="Q318" s="128" t="s">
        <v>248</v>
      </c>
      <c r="R318" s="128" t="s">
        <v>362</v>
      </c>
      <c r="S318" s="127"/>
      <c r="T318" s="127"/>
    </row>
    <row r="319" spans="1:20" x14ac:dyDescent="0.2">
      <c r="A319" s="237"/>
      <c r="B319" t="s">
        <v>25</v>
      </c>
      <c r="C319" t="s">
        <v>284</v>
      </c>
      <c r="D319" s="312"/>
      <c r="E319" s="262">
        <v>44994</v>
      </c>
      <c r="F319" s="312">
        <v>3.33</v>
      </c>
      <c r="G319" s="313">
        <v>50000</v>
      </c>
      <c r="H319" s="314">
        <v>182</v>
      </c>
      <c r="I319" s="163">
        <v>841750</v>
      </c>
      <c r="J319">
        <v>3.4340000000000002</v>
      </c>
      <c r="K319"/>
      <c r="L319" s="315">
        <v>44994</v>
      </c>
      <c r="M319" s="128" t="s">
        <v>246</v>
      </c>
      <c r="N319" s="128">
        <v>1806</v>
      </c>
      <c r="O319" s="128">
        <v>1</v>
      </c>
      <c r="P319" s="128" t="s">
        <v>247</v>
      </c>
      <c r="Q319" s="128" t="s">
        <v>248</v>
      </c>
      <c r="R319" s="128" t="s">
        <v>362</v>
      </c>
      <c r="S319" s="127"/>
      <c r="T319" s="127"/>
    </row>
    <row r="320" spans="1:20" x14ac:dyDescent="0.2">
      <c r="A320" s="237"/>
      <c r="B320" t="s">
        <v>25</v>
      </c>
      <c r="C320" t="s">
        <v>284</v>
      </c>
      <c r="D320" s="312"/>
      <c r="E320" s="262">
        <v>44994</v>
      </c>
      <c r="F320" s="312">
        <v>3.33</v>
      </c>
      <c r="G320" s="313">
        <v>50000</v>
      </c>
      <c r="H320" s="314">
        <v>182</v>
      </c>
      <c r="I320" s="163">
        <v>841750</v>
      </c>
      <c r="J320">
        <v>3.4340000000000002</v>
      </c>
      <c r="K320"/>
      <c r="L320" s="315">
        <v>44994</v>
      </c>
      <c r="M320" s="128" t="s">
        <v>246</v>
      </c>
      <c r="N320" s="128">
        <v>1806</v>
      </c>
      <c r="O320" s="128">
        <v>2</v>
      </c>
      <c r="P320" s="128" t="s">
        <v>247</v>
      </c>
      <c r="Q320" s="128" t="s">
        <v>248</v>
      </c>
      <c r="R320" s="128" t="s">
        <v>362</v>
      </c>
      <c r="S320" s="127"/>
      <c r="T320" s="127"/>
    </row>
    <row r="321" spans="1:20" x14ac:dyDescent="0.2">
      <c r="A321" s="237"/>
      <c r="B321" t="s">
        <v>25</v>
      </c>
      <c r="C321" t="s">
        <v>284</v>
      </c>
      <c r="D321" s="312"/>
      <c r="E321" s="262">
        <v>44994</v>
      </c>
      <c r="F321" s="312">
        <v>3.3325</v>
      </c>
      <c r="G321" s="313">
        <v>50000</v>
      </c>
      <c r="H321" s="314">
        <v>182</v>
      </c>
      <c r="I321" s="163">
        <v>842381.94</v>
      </c>
      <c r="J321">
        <v>3.4369999999999998</v>
      </c>
      <c r="K321"/>
      <c r="L321" s="315">
        <v>44994</v>
      </c>
      <c r="M321" s="128" t="s">
        <v>246</v>
      </c>
      <c r="N321" s="128">
        <v>1807</v>
      </c>
      <c r="O321" s="128">
        <v>3</v>
      </c>
      <c r="P321" s="128" t="s">
        <v>247</v>
      </c>
      <c r="Q321" s="128" t="s">
        <v>248</v>
      </c>
      <c r="R321" s="128" t="s">
        <v>362</v>
      </c>
      <c r="S321" s="127"/>
      <c r="T321" s="127"/>
    </row>
    <row r="322" spans="1:20" x14ac:dyDescent="0.2">
      <c r="A322" s="237"/>
      <c r="B322" t="s">
        <v>25</v>
      </c>
      <c r="C322" t="s">
        <v>284</v>
      </c>
      <c r="D322" s="312"/>
      <c r="E322" s="262">
        <v>44994</v>
      </c>
      <c r="F322" s="312">
        <v>3.3325</v>
      </c>
      <c r="G322" s="313">
        <v>50000</v>
      </c>
      <c r="H322" s="314">
        <v>182</v>
      </c>
      <c r="I322" s="163">
        <v>842381.94</v>
      </c>
      <c r="J322">
        <v>3.4369999999999998</v>
      </c>
      <c r="K322"/>
      <c r="L322" s="315">
        <v>44994</v>
      </c>
      <c r="M322" s="128" t="s">
        <v>246</v>
      </c>
      <c r="N322" s="128">
        <v>1807</v>
      </c>
      <c r="O322" s="128">
        <v>1</v>
      </c>
      <c r="P322" s="128" t="s">
        <v>247</v>
      </c>
      <c r="Q322" s="128" t="s">
        <v>248</v>
      </c>
      <c r="R322" s="128" t="s">
        <v>362</v>
      </c>
      <c r="S322" s="127"/>
      <c r="T322" s="127"/>
    </row>
    <row r="323" spans="1:20" x14ac:dyDescent="0.2">
      <c r="A323" s="237"/>
      <c r="B323" t="s">
        <v>25</v>
      </c>
      <c r="C323" t="s">
        <v>284</v>
      </c>
      <c r="D323" s="312"/>
      <c r="E323" s="262">
        <v>44994</v>
      </c>
      <c r="F323" s="312">
        <v>3.3325</v>
      </c>
      <c r="G323" s="313">
        <v>50000</v>
      </c>
      <c r="H323" s="314">
        <v>182</v>
      </c>
      <c r="I323" s="163">
        <v>842381.94</v>
      </c>
      <c r="J323">
        <v>3.4369999999999998</v>
      </c>
      <c r="K323"/>
      <c r="L323" s="315">
        <v>44994</v>
      </c>
      <c r="M323" s="128" t="s">
        <v>246</v>
      </c>
      <c r="N323" s="128">
        <v>1807</v>
      </c>
      <c r="O323" s="128">
        <v>2</v>
      </c>
      <c r="P323" s="128" t="s">
        <v>247</v>
      </c>
      <c r="Q323" s="128" t="s">
        <v>248</v>
      </c>
      <c r="R323" s="128" t="s">
        <v>362</v>
      </c>
      <c r="S323" s="127"/>
      <c r="T323" s="127"/>
    </row>
    <row r="324" spans="1:20" x14ac:dyDescent="0.2">
      <c r="A324" s="237"/>
      <c r="B324" t="s">
        <v>25</v>
      </c>
      <c r="C324" t="s">
        <v>284</v>
      </c>
      <c r="D324" s="312"/>
      <c r="E324" s="262">
        <v>44994</v>
      </c>
      <c r="F324" s="312">
        <v>3.34</v>
      </c>
      <c r="G324" s="313">
        <v>50000</v>
      </c>
      <c r="H324" s="314">
        <v>182</v>
      </c>
      <c r="I324" s="163">
        <v>844277.78</v>
      </c>
      <c r="J324">
        <v>3.4449999999999998</v>
      </c>
      <c r="K324"/>
      <c r="L324" s="315">
        <v>44994</v>
      </c>
      <c r="M324" s="128" t="s">
        <v>246</v>
      </c>
      <c r="N324" s="128">
        <v>1808</v>
      </c>
      <c r="O324" s="128">
        <v>3</v>
      </c>
      <c r="P324" s="128" t="s">
        <v>247</v>
      </c>
      <c r="Q324" s="128" t="s">
        <v>248</v>
      </c>
      <c r="R324" s="128" t="s">
        <v>362</v>
      </c>
      <c r="S324" s="127"/>
      <c r="T324" s="127"/>
    </row>
    <row r="325" spans="1:20" x14ac:dyDescent="0.2">
      <c r="A325" s="237"/>
      <c r="B325" t="s">
        <v>25</v>
      </c>
      <c r="C325" t="s">
        <v>284</v>
      </c>
      <c r="D325" s="312"/>
      <c r="E325" s="262">
        <v>44994</v>
      </c>
      <c r="F325" s="312">
        <v>3.34</v>
      </c>
      <c r="G325" s="313">
        <v>50000</v>
      </c>
      <c r="H325" s="314">
        <v>182</v>
      </c>
      <c r="I325" s="163">
        <v>844277.78</v>
      </c>
      <c r="J325">
        <v>3.4449999999999998</v>
      </c>
      <c r="K325"/>
      <c r="L325" s="315">
        <v>44994</v>
      </c>
      <c r="M325" s="128" t="s">
        <v>246</v>
      </c>
      <c r="N325" s="128">
        <v>1808</v>
      </c>
      <c r="O325" s="128">
        <v>1</v>
      </c>
      <c r="P325" s="128" t="s">
        <v>247</v>
      </c>
      <c r="Q325" s="128" t="s">
        <v>248</v>
      </c>
      <c r="R325" s="128" t="s">
        <v>362</v>
      </c>
      <c r="S325" s="127"/>
      <c r="T325" s="127"/>
    </row>
    <row r="326" spans="1:20" x14ac:dyDescent="0.2">
      <c r="A326" s="237"/>
      <c r="B326" t="s">
        <v>25</v>
      </c>
      <c r="C326" t="s">
        <v>284</v>
      </c>
      <c r="D326" s="312"/>
      <c r="E326" s="262">
        <v>44994</v>
      </c>
      <c r="F326" s="312">
        <v>3.34</v>
      </c>
      <c r="G326" s="313">
        <v>50000</v>
      </c>
      <c r="H326" s="314">
        <v>182</v>
      </c>
      <c r="I326" s="163">
        <v>844277.78</v>
      </c>
      <c r="J326">
        <v>3.4449999999999998</v>
      </c>
      <c r="K326"/>
      <c r="L326" s="315">
        <v>44994</v>
      </c>
      <c r="M326" s="128" t="s">
        <v>246</v>
      </c>
      <c r="N326" s="128">
        <v>1808</v>
      </c>
      <c r="O326" s="128">
        <v>2</v>
      </c>
      <c r="P326" s="128" t="s">
        <v>247</v>
      </c>
      <c r="Q326" s="128" t="s">
        <v>248</v>
      </c>
      <c r="R326" s="128" t="s">
        <v>362</v>
      </c>
      <c r="S326" s="127"/>
      <c r="T326" s="127"/>
    </row>
    <row r="327" spans="1:20" x14ac:dyDescent="0.2">
      <c r="A327" s="237"/>
      <c r="B327" t="s">
        <v>25</v>
      </c>
      <c r="C327" t="s">
        <v>284</v>
      </c>
      <c r="D327" s="312"/>
      <c r="E327" s="262">
        <v>44994</v>
      </c>
      <c r="F327" s="312">
        <v>3.3450000000000002</v>
      </c>
      <c r="G327" s="313">
        <v>50000</v>
      </c>
      <c r="H327" s="314">
        <v>182</v>
      </c>
      <c r="I327" s="163">
        <v>845541.67</v>
      </c>
      <c r="J327" s="312">
        <v>3.45</v>
      </c>
      <c r="K327"/>
      <c r="L327" s="315">
        <v>44994</v>
      </c>
      <c r="M327" s="128" t="s">
        <v>246</v>
      </c>
      <c r="N327" s="128">
        <v>1809</v>
      </c>
      <c r="O327" s="128">
        <v>3</v>
      </c>
      <c r="P327" s="128" t="s">
        <v>247</v>
      </c>
      <c r="Q327" s="128" t="s">
        <v>248</v>
      </c>
      <c r="R327" s="128" t="s">
        <v>362</v>
      </c>
      <c r="S327" s="127"/>
      <c r="T327" s="127"/>
    </row>
    <row r="328" spans="1:20" x14ac:dyDescent="0.2">
      <c r="A328" s="237"/>
      <c r="B328" t="s">
        <v>25</v>
      </c>
      <c r="C328" t="s">
        <v>284</v>
      </c>
      <c r="D328" s="312"/>
      <c r="E328" s="262">
        <v>44994</v>
      </c>
      <c r="F328" s="312">
        <v>3.3450000000000002</v>
      </c>
      <c r="G328" s="313">
        <v>50000</v>
      </c>
      <c r="H328" s="314">
        <v>182</v>
      </c>
      <c r="I328" s="163">
        <v>845541.67</v>
      </c>
      <c r="J328" s="312">
        <v>3.45</v>
      </c>
      <c r="K328"/>
      <c r="L328" s="315">
        <v>44994</v>
      </c>
      <c r="M328" s="128" t="s">
        <v>246</v>
      </c>
      <c r="N328" s="128">
        <v>1809</v>
      </c>
      <c r="O328" s="128">
        <v>1</v>
      </c>
      <c r="P328" s="128" t="s">
        <v>247</v>
      </c>
      <c r="Q328" s="128" t="s">
        <v>248</v>
      </c>
      <c r="R328" s="128" t="s">
        <v>362</v>
      </c>
      <c r="S328" s="127"/>
      <c r="T328" s="127"/>
    </row>
    <row r="329" spans="1:20" x14ac:dyDescent="0.2">
      <c r="A329" s="237"/>
      <c r="B329" t="s">
        <v>25</v>
      </c>
      <c r="C329" t="s">
        <v>284</v>
      </c>
      <c r="D329" s="312"/>
      <c r="E329" s="262">
        <v>44994</v>
      </c>
      <c r="F329" s="312">
        <v>3.3450000000000002</v>
      </c>
      <c r="G329" s="313">
        <v>50000</v>
      </c>
      <c r="H329" s="314">
        <v>182</v>
      </c>
      <c r="I329" s="163">
        <v>845541.67</v>
      </c>
      <c r="J329" s="312">
        <v>3.45</v>
      </c>
      <c r="K329"/>
      <c r="L329" s="315">
        <v>44994</v>
      </c>
      <c r="M329" s="128" t="s">
        <v>246</v>
      </c>
      <c r="N329" s="128">
        <v>1809</v>
      </c>
      <c r="O329" s="128">
        <v>2</v>
      </c>
      <c r="P329" s="128" t="s">
        <v>247</v>
      </c>
      <c r="Q329" s="128" t="s">
        <v>248</v>
      </c>
      <c r="R329" s="128" t="s">
        <v>362</v>
      </c>
      <c r="S329" s="127"/>
      <c r="T329" s="127"/>
    </row>
    <row r="330" spans="1:20" x14ac:dyDescent="0.2">
      <c r="A330" s="237"/>
      <c r="B330" t="s">
        <v>28</v>
      </c>
      <c r="C330" t="s">
        <v>286</v>
      </c>
      <c r="D330" s="312">
        <v>4.5</v>
      </c>
      <c r="E330" s="262">
        <v>44994</v>
      </c>
      <c r="F330" s="312">
        <v>4.5</v>
      </c>
      <c r="G330" s="313">
        <v>50000</v>
      </c>
      <c r="H330" s="314">
        <v>14</v>
      </c>
      <c r="I330" s="163">
        <v>87500</v>
      </c>
      <c r="J330">
        <v>4.5629999999999997</v>
      </c>
      <c r="K330"/>
      <c r="L330" s="315">
        <v>44994</v>
      </c>
      <c r="M330" s="128" t="s">
        <v>246</v>
      </c>
      <c r="N330" s="128">
        <v>1810</v>
      </c>
      <c r="O330" s="128">
        <v>2</v>
      </c>
      <c r="P330" s="128" t="s">
        <v>247</v>
      </c>
      <c r="Q330" s="128" t="s">
        <v>248</v>
      </c>
      <c r="R330" s="128" t="s">
        <v>363</v>
      </c>
      <c r="S330" s="127"/>
      <c r="T330" s="127"/>
    </row>
    <row r="331" spans="1:20" x14ac:dyDescent="0.2">
      <c r="A331" s="237"/>
      <c r="B331" t="s">
        <v>28</v>
      </c>
      <c r="C331" t="s">
        <v>286</v>
      </c>
      <c r="D331" s="312">
        <v>4.5</v>
      </c>
      <c r="E331" s="262">
        <v>44994</v>
      </c>
      <c r="F331" s="312">
        <v>4.5</v>
      </c>
      <c r="G331" s="313">
        <v>50000</v>
      </c>
      <c r="H331" s="314">
        <v>14</v>
      </c>
      <c r="I331" s="163">
        <v>87500</v>
      </c>
      <c r="J331">
        <v>4.5629999999999997</v>
      </c>
      <c r="K331"/>
      <c r="L331" s="315">
        <v>44994</v>
      </c>
      <c r="M331" s="128" t="s">
        <v>246</v>
      </c>
      <c r="N331" s="128">
        <v>1810</v>
      </c>
      <c r="O331" s="128">
        <v>1</v>
      </c>
      <c r="P331" s="128" t="s">
        <v>247</v>
      </c>
      <c r="Q331" s="128" t="s">
        <v>248</v>
      </c>
      <c r="R331" s="128" t="s">
        <v>363</v>
      </c>
      <c r="S331" s="127"/>
      <c r="T331" s="127"/>
    </row>
    <row r="332" spans="1:20" x14ac:dyDescent="0.2">
      <c r="A332" s="237"/>
      <c r="D332" s="312"/>
      <c r="E332" s="262"/>
      <c r="F332" s="312"/>
      <c r="G332" s="313"/>
      <c r="H332" s="314"/>
      <c r="J332"/>
      <c r="K332"/>
      <c r="L332" s="262"/>
      <c r="M332"/>
      <c r="N332"/>
      <c r="O332"/>
      <c r="P332"/>
      <c r="Q332"/>
      <c r="R332"/>
      <c r="S332" s="127"/>
      <c r="T332" s="127"/>
    </row>
    <row r="333" spans="1:20" x14ac:dyDescent="0.2">
      <c r="A333" s="235">
        <v>44994</v>
      </c>
      <c r="B333" s="128" t="s">
        <v>538</v>
      </c>
      <c r="D333" s="312"/>
      <c r="E333" s="262"/>
      <c r="F333" s="312"/>
      <c r="G333" s="313"/>
      <c r="H333" s="314"/>
      <c r="J333"/>
      <c r="K333"/>
      <c r="L333" s="262"/>
      <c r="M333"/>
      <c r="N333"/>
      <c r="O333"/>
      <c r="P333"/>
      <c r="Q333"/>
      <c r="R333"/>
      <c r="S333" s="127"/>
      <c r="T333" s="127"/>
    </row>
    <row r="334" spans="1:20" x14ac:dyDescent="0.2">
      <c r="A334" s="237"/>
      <c r="D334" s="312"/>
      <c r="E334" s="262"/>
      <c r="F334" s="312"/>
      <c r="G334" s="313"/>
      <c r="H334" s="314"/>
      <c r="J334"/>
      <c r="K334"/>
      <c r="L334" s="262"/>
      <c r="M334"/>
      <c r="N334"/>
      <c r="O334"/>
      <c r="P334"/>
      <c r="Q334"/>
      <c r="R334"/>
      <c r="S334" s="127"/>
      <c r="T334" s="127"/>
    </row>
    <row r="335" spans="1:20" x14ac:dyDescent="0.2">
      <c r="A335" s="237"/>
      <c r="B335" t="s">
        <v>21</v>
      </c>
      <c r="C335" t="s">
        <v>364</v>
      </c>
      <c r="D335" s="312">
        <v>4.5999999999999996</v>
      </c>
      <c r="E335" s="262">
        <v>45026</v>
      </c>
      <c r="F335" s="312">
        <v>4.5999999999999996</v>
      </c>
      <c r="G335" s="313">
        <v>50000</v>
      </c>
      <c r="H335" s="314"/>
      <c r="J335"/>
      <c r="K335"/>
      <c r="L335" s="315">
        <v>44994</v>
      </c>
      <c r="M335" s="128" t="s">
        <v>291</v>
      </c>
      <c r="N335" s="128">
        <v>1384</v>
      </c>
      <c r="O335" s="128">
        <v>2</v>
      </c>
      <c r="P335" s="128" t="s">
        <v>292</v>
      </c>
      <c r="Q335" s="128" t="s">
        <v>248</v>
      </c>
      <c r="R335" s="128" t="s">
        <v>365</v>
      </c>
      <c r="S335" s="127"/>
      <c r="T335" s="127"/>
    </row>
    <row r="336" spans="1:20" x14ac:dyDescent="0.2">
      <c r="A336" s="237"/>
      <c r="B336" t="s">
        <v>21</v>
      </c>
      <c r="C336" t="s">
        <v>364</v>
      </c>
      <c r="D336" s="312">
        <v>4.5999999999999996</v>
      </c>
      <c r="E336" s="262">
        <v>45026</v>
      </c>
      <c r="F336" s="312">
        <v>4.5999999999999996</v>
      </c>
      <c r="G336" s="313">
        <v>50000</v>
      </c>
      <c r="H336" s="314"/>
      <c r="J336"/>
      <c r="K336"/>
      <c r="L336" s="315">
        <v>44994</v>
      </c>
      <c r="M336" s="128" t="s">
        <v>291</v>
      </c>
      <c r="N336" s="128">
        <v>1384</v>
      </c>
      <c r="O336" s="128">
        <v>1</v>
      </c>
      <c r="P336" s="128" t="s">
        <v>292</v>
      </c>
      <c r="Q336" s="128" t="s">
        <v>248</v>
      </c>
      <c r="R336" s="128" t="s">
        <v>365</v>
      </c>
      <c r="S336" s="127"/>
      <c r="T336" s="127"/>
    </row>
    <row r="337" spans="1:20" x14ac:dyDescent="0.2">
      <c r="A337" s="237"/>
      <c r="B337" t="s">
        <v>21</v>
      </c>
      <c r="C337" t="s">
        <v>366</v>
      </c>
      <c r="D337" s="312">
        <v>4.8600000000000003</v>
      </c>
      <c r="E337" s="262">
        <v>45026</v>
      </c>
      <c r="F337" s="312">
        <v>4.8600000000000003</v>
      </c>
      <c r="G337" s="313">
        <v>50000</v>
      </c>
      <c r="H337" s="314"/>
      <c r="J337"/>
      <c r="K337"/>
      <c r="L337" s="315">
        <v>44994</v>
      </c>
      <c r="M337" s="128" t="s">
        <v>291</v>
      </c>
      <c r="N337" s="128">
        <v>1399</v>
      </c>
      <c r="O337" s="128">
        <v>2</v>
      </c>
      <c r="P337" s="128" t="s">
        <v>292</v>
      </c>
      <c r="Q337" s="128" t="s">
        <v>248</v>
      </c>
      <c r="R337" s="128" t="s">
        <v>367</v>
      </c>
      <c r="S337" s="127"/>
      <c r="T337" s="127"/>
    </row>
    <row r="338" spans="1:20" x14ac:dyDescent="0.2">
      <c r="A338" s="237"/>
      <c r="B338" t="s">
        <v>21</v>
      </c>
      <c r="C338" t="s">
        <v>366</v>
      </c>
      <c r="D338" s="312">
        <v>4.8600000000000003</v>
      </c>
      <c r="E338" s="262">
        <v>45026</v>
      </c>
      <c r="F338" s="312">
        <v>4.8600000000000003</v>
      </c>
      <c r="G338" s="313">
        <v>50000</v>
      </c>
      <c r="H338" s="314"/>
      <c r="J338"/>
      <c r="K338"/>
      <c r="L338" s="315">
        <v>44994</v>
      </c>
      <c r="M338" s="128" t="s">
        <v>291</v>
      </c>
      <c r="N338" s="128">
        <v>1399</v>
      </c>
      <c r="O338" s="128">
        <v>1</v>
      </c>
      <c r="P338" s="128" t="s">
        <v>292</v>
      </c>
      <c r="Q338" s="128" t="s">
        <v>248</v>
      </c>
      <c r="R338" s="128" t="s">
        <v>367</v>
      </c>
      <c r="S338" s="127"/>
      <c r="T338" s="127"/>
    </row>
    <row r="339" spans="1:20" x14ac:dyDescent="0.2">
      <c r="A339" s="237"/>
      <c r="B339" t="s">
        <v>21</v>
      </c>
      <c r="C339" t="s">
        <v>256</v>
      </c>
      <c r="D339" s="312">
        <v>5.5</v>
      </c>
      <c r="E339" s="262">
        <v>45198</v>
      </c>
      <c r="F339" s="312">
        <v>5.5</v>
      </c>
      <c r="G339" s="313">
        <v>50000</v>
      </c>
      <c r="H339" s="314"/>
      <c r="J339"/>
      <c r="K339"/>
      <c r="L339" s="315">
        <v>44994</v>
      </c>
      <c r="M339" s="128" t="s">
        <v>291</v>
      </c>
      <c r="N339" s="128">
        <v>1400</v>
      </c>
      <c r="O339" s="128">
        <v>2</v>
      </c>
      <c r="P339" s="128" t="s">
        <v>292</v>
      </c>
      <c r="Q339" s="128" t="s">
        <v>248</v>
      </c>
      <c r="R339" s="128" t="s">
        <v>368</v>
      </c>
      <c r="S339" s="127"/>
      <c r="T339" s="127"/>
    </row>
    <row r="340" spans="1:20" x14ac:dyDescent="0.2">
      <c r="A340" s="237"/>
      <c r="B340" t="s">
        <v>21</v>
      </c>
      <c r="C340" t="s">
        <v>256</v>
      </c>
      <c r="D340" s="312">
        <v>5.5</v>
      </c>
      <c r="E340" s="262">
        <v>45198</v>
      </c>
      <c r="F340" s="312">
        <v>5.5</v>
      </c>
      <c r="G340" s="313">
        <v>50000</v>
      </c>
      <c r="H340" s="314"/>
      <c r="J340"/>
      <c r="K340"/>
      <c r="L340" s="315">
        <v>44994</v>
      </c>
      <c r="M340" s="128" t="s">
        <v>291</v>
      </c>
      <c r="N340" s="128">
        <v>1400</v>
      </c>
      <c r="O340" s="128">
        <v>1</v>
      </c>
      <c r="P340" s="128" t="s">
        <v>292</v>
      </c>
      <c r="Q340" s="128" t="s">
        <v>248</v>
      </c>
      <c r="R340" s="128" t="s">
        <v>368</v>
      </c>
      <c r="S340" s="127"/>
      <c r="T340" s="127"/>
    </row>
    <row r="341" spans="1:20" x14ac:dyDescent="0.2">
      <c r="A341" s="237"/>
      <c r="B341" t="s">
        <v>24</v>
      </c>
      <c r="C341" t="s">
        <v>369</v>
      </c>
      <c r="D341" s="312"/>
      <c r="E341" s="262">
        <v>44998</v>
      </c>
      <c r="F341" s="312">
        <v>4.55</v>
      </c>
      <c r="G341" s="313">
        <v>50000</v>
      </c>
      <c r="H341" s="314"/>
      <c r="J341"/>
      <c r="K341"/>
      <c r="L341" s="315">
        <v>44994</v>
      </c>
      <c r="M341" s="128" t="s">
        <v>291</v>
      </c>
      <c r="N341" s="128">
        <v>1397</v>
      </c>
      <c r="O341" s="128">
        <v>2</v>
      </c>
      <c r="P341" s="128" t="s">
        <v>292</v>
      </c>
      <c r="Q341" s="128" t="s">
        <v>248</v>
      </c>
      <c r="R341" s="128" t="s">
        <v>370</v>
      </c>
      <c r="S341" s="127"/>
      <c r="T341" s="127"/>
    </row>
    <row r="342" spans="1:20" x14ac:dyDescent="0.2">
      <c r="A342" s="237"/>
      <c r="B342" t="s">
        <v>24</v>
      </c>
      <c r="C342" t="s">
        <v>369</v>
      </c>
      <c r="D342" s="312"/>
      <c r="E342" s="262">
        <v>44998</v>
      </c>
      <c r="F342" s="312">
        <v>4.55</v>
      </c>
      <c r="G342" s="313">
        <v>50000</v>
      </c>
      <c r="H342" s="314"/>
      <c r="J342"/>
      <c r="K342"/>
      <c r="L342" s="315">
        <v>44994</v>
      </c>
      <c r="M342" s="128" t="s">
        <v>291</v>
      </c>
      <c r="N342" s="128">
        <v>1397</v>
      </c>
      <c r="O342" s="128">
        <v>1</v>
      </c>
      <c r="P342" s="128" t="s">
        <v>292</v>
      </c>
      <c r="Q342" s="128" t="s">
        <v>248</v>
      </c>
      <c r="R342" s="128" t="s">
        <v>370</v>
      </c>
      <c r="S342" s="127"/>
      <c r="T342" s="127"/>
    </row>
    <row r="343" spans="1:20" x14ac:dyDescent="0.2">
      <c r="A343" s="237"/>
      <c r="B343" t="s">
        <v>24</v>
      </c>
      <c r="C343" t="s">
        <v>280</v>
      </c>
      <c r="D343" s="312"/>
      <c r="E343" s="262">
        <v>45001</v>
      </c>
      <c r="F343" s="312">
        <v>4.5</v>
      </c>
      <c r="G343" s="313">
        <v>50000</v>
      </c>
      <c r="H343" s="314"/>
      <c r="J343"/>
      <c r="K343"/>
      <c r="L343" s="315">
        <v>44994</v>
      </c>
      <c r="M343" s="128" t="s">
        <v>291</v>
      </c>
      <c r="N343" s="128">
        <v>1393</v>
      </c>
      <c r="O343" s="128">
        <v>2</v>
      </c>
      <c r="P343" s="128" t="s">
        <v>292</v>
      </c>
      <c r="Q343" s="128" t="s">
        <v>248</v>
      </c>
      <c r="R343" s="128" t="s">
        <v>371</v>
      </c>
      <c r="S343" s="127"/>
      <c r="T343" s="127"/>
    </row>
    <row r="344" spans="1:20" x14ac:dyDescent="0.2">
      <c r="A344" s="237"/>
      <c r="B344" t="s">
        <v>24</v>
      </c>
      <c r="C344" t="s">
        <v>280</v>
      </c>
      <c r="D344" s="312"/>
      <c r="E344" s="262">
        <v>45001</v>
      </c>
      <c r="F344" s="312">
        <v>4.5</v>
      </c>
      <c r="G344" s="313">
        <v>50000</v>
      </c>
      <c r="H344" s="314"/>
      <c r="J344"/>
      <c r="K344"/>
      <c r="L344" s="315">
        <v>44994</v>
      </c>
      <c r="M344" s="128" t="s">
        <v>291</v>
      </c>
      <c r="N344" s="128">
        <v>1393</v>
      </c>
      <c r="O344" s="128">
        <v>1</v>
      </c>
      <c r="P344" s="128" t="s">
        <v>292</v>
      </c>
      <c r="Q344" s="128" t="s">
        <v>248</v>
      </c>
      <c r="R344" s="128" t="s">
        <v>371</v>
      </c>
      <c r="S344" s="127"/>
      <c r="T344" s="127"/>
    </row>
    <row r="345" spans="1:20" x14ac:dyDescent="0.2">
      <c r="A345" s="237"/>
      <c r="B345" t="s">
        <v>24</v>
      </c>
      <c r="C345" t="s">
        <v>369</v>
      </c>
      <c r="D345" s="312"/>
      <c r="E345" s="262">
        <v>45001</v>
      </c>
      <c r="F345" s="312">
        <v>4.55</v>
      </c>
      <c r="G345" s="313">
        <v>50000</v>
      </c>
      <c r="H345" s="314"/>
      <c r="J345"/>
      <c r="K345"/>
      <c r="L345" s="315">
        <v>44994</v>
      </c>
      <c r="M345" s="128" t="s">
        <v>291</v>
      </c>
      <c r="N345" s="128">
        <v>1390</v>
      </c>
      <c r="O345" s="128">
        <v>2</v>
      </c>
      <c r="P345" s="128" t="s">
        <v>292</v>
      </c>
      <c r="Q345" s="128" t="s">
        <v>248</v>
      </c>
      <c r="R345" s="128" t="s">
        <v>372</v>
      </c>
      <c r="S345" s="127"/>
      <c r="T345" s="127"/>
    </row>
    <row r="346" spans="1:20" x14ac:dyDescent="0.2">
      <c r="A346" s="237"/>
      <c r="B346" t="s">
        <v>24</v>
      </c>
      <c r="C346" t="s">
        <v>369</v>
      </c>
      <c r="D346" s="312"/>
      <c r="E346" s="262">
        <v>45001</v>
      </c>
      <c r="F346" s="312">
        <v>4.55</v>
      </c>
      <c r="G346" s="313">
        <v>50000</v>
      </c>
      <c r="H346" s="314"/>
      <c r="J346"/>
      <c r="K346"/>
      <c r="L346" s="315">
        <v>44994</v>
      </c>
      <c r="M346" s="128" t="s">
        <v>291</v>
      </c>
      <c r="N346" s="128">
        <v>1390</v>
      </c>
      <c r="O346" s="128">
        <v>1</v>
      </c>
      <c r="P346" s="128" t="s">
        <v>292</v>
      </c>
      <c r="Q346" s="128" t="s">
        <v>248</v>
      </c>
      <c r="R346" s="128" t="s">
        <v>372</v>
      </c>
      <c r="S346" s="127"/>
      <c r="T346" s="127"/>
    </row>
    <row r="347" spans="1:20" x14ac:dyDescent="0.2">
      <c r="A347" s="237"/>
      <c r="B347" t="s">
        <v>24</v>
      </c>
      <c r="C347" t="s">
        <v>373</v>
      </c>
      <c r="D347" s="312"/>
      <c r="E347" s="262">
        <v>45180</v>
      </c>
      <c r="F347" s="312">
        <v>5.0999999999999996</v>
      </c>
      <c r="G347" s="313">
        <v>50000</v>
      </c>
      <c r="H347" s="314"/>
      <c r="J347"/>
      <c r="K347"/>
      <c r="L347" s="315">
        <v>44994</v>
      </c>
      <c r="M347" s="128" t="s">
        <v>291</v>
      </c>
      <c r="N347" s="128">
        <v>1385</v>
      </c>
      <c r="O347" s="128">
        <v>1</v>
      </c>
      <c r="P347" s="128" t="s">
        <v>292</v>
      </c>
      <c r="Q347" s="128" t="s">
        <v>248</v>
      </c>
      <c r="R347" s="128" t="s">
        <v>374</v>
      </c>
      <c r="S347" s="127"/>
      <c r="T347" s="127"/>
    </row>
    <row r="348" spans="1:20" x14ac:dyDescent="0.2">
      <c r="A348" s="237"/>
      <c r="D348" s="312"/>
      <c r="E348" s="262"/>
      <c r="F348" s="312"/>
      <c r="G348" s="313"/>
      <c r="H348" s="314"/>
      <c r="J348"/>
      <c r="K348"/>
      <c r="L348" s="262"/>
      <c r="M348"/>
      <c r="N348"/>
      <c r="O348"/>
      <c r="P348"/>
      <c r="Q348"/>
      <c r="R348"/>
      <c r="S348" s="127"/>
      <c r="T348" s="127"/>
    </row>
    <row r="349" spans="1:20" x14ac:dyDescent="0.2">
      <c r="A349" s="235">
        <v>44994</v>
      </c>
      <c r="B349" s="128" t="s">
        <v>541</v>
      </c>
      <c r="D349" s="312"/>
      <c r="E349" s="262"/>
      <c r="F349" s="312"/>
      <c r="G349" s="313"/>
      <c r="H349" s="314"/>
      <c r="J349"/>
      <c r="K349"/>
      <c r="L349" s="262"/>
      <c r="M349"/>
      <c r="N349"/>
      <c r="O349"/>
      <c r="P349"/>
      <c r="Q349"/>
      <c r="R349"/>
      <c r="S349" s="127"/>
      <c r="T349" s="127"/>
    </row>
    <row r="350" spans="1:20" x14ac:dyDescent="0.2">
      <c r="A350" s="237"/>
      <c r="D350" s="312"/>
      <c r="E350" s="262"/>
      <c r="F350" s="312"/>
      <c r="G350" s="313"/>
      <c r="H350" s="314"/>
      <c r="J350"/>
      <c r="K350"/>
      <c r="L350" s="262"/>
      <c r="M350"/>
      <c r="N350"/>
      <c r="O350"/>
      <c r="P350"/>
      <c r="Q350"/>
      <c r="R350"/>
      <c r="S350" s="127"/>
      <c r="T350" s="127"/>
    </row>
    <row r="351" spans="1:20" x14ac:dyDescent="0.2">
      <c r="A351" s="237"/>
      <c r="B351" t="s">
        <v>26</v>
      </c>
      <c r="C351" t="s">
        <v>262</v>
      </c>
      <c r="D351" s="312">
        <v>5.43</v>
      </c>
      <c r="E351" s="262">
        <v>45352</v>
      </c>
      <c r="F351" s="312">
        <v>5.4320000000000004</v>
      </c>
      <c r="G351" s="313">
        <v>50000</v>
      </c>
      <c r="H351" s="314"/>
      <c r="J351"/>
      <c r="K351"/>
      <c r="L351" s="315">
        <v>44994</v>
      </c>
      <c r="M351" s="128" t="s">
        <v>291</v>
      </c>
      <c r="N351" s="128">
        <v>1386</v>
      </c>
      <c r="O351" s="128">
        <v>2</v>
      </c>
      <c r="P351" s="128" t="s">
        <v>292</v>
      </c>
      <c r="Q351" s="128" t="s">
        <v>248</v>
      </c>
      <c r="R351" s="128" t="s">
        <v>375</v>
      </c>
      <c r="S351" s="127"/>
      <c r="T351" s="127"/>
    </row>
    <row r="352" spans="1:20" x14ac:dyDescent="0.2">
      <c r="A352" s="237"/>
      <c r="B352" t="s">
        <v>26</v>
      </c>
      <c r="C352" t="s">
        <v>262</v>
      </c>
      <c r="D352" s="312">
        <v>5.43</v>
      </c>
      <c r="E352" s="262">
        <v>45352</v>
      </c>
      <c r="F352" s="312">
        <v>5.4320000000000004</v>
      </c>
      <c r="G352" s="313">
        <v>50000</v>
      </c>
      <c r="H352" s="314"/>
      <c r="J352"/>
      <c r="K352"/>
      <c r="L352" s="315">
        <v>44994</v>
      </c>
      <c r="M352" s="128" t="s">
        <v>291</v>
      </c>
      <c r="N352" s="128">
        <v>1386</v>
      </c>
      <c r="O352" s="128">
        <v>1</v>
      </c>
      <c r="P352" s="128" t="s">
        <v>292</v>
      </c>
      <c r="Q352" s="128" t="s">
        <v>248</v>
      </c>
      <c r="R352" s="128" t="s">
        <v>375</v>
      </c>
      <c r="S352" s="127"/>
      <c r="T352" s="127"/>
    </row>
    <row r="353" spans="1:20" x14ac:dyDescent="0.2">
      <c r="A353" s="237"/>
      <c r="B353" t="s">
        <v>27</v>
      </c>
      <c r="C353" t="s">
        <v>266</v>
      </c>
      <c r="D353" s="312"/>
      <c r="E353" s="262">
        <v>45119</v>
      </c>
      <c r="F353" s="312">
        <v>4.8899999999999997</v>
      </c>
      <c r="G353" s="313">
        <v>50000</v>
      </c>
      <c r="H353" s="314"/>
      <c r="J353"/>
      <c r="K353"/>
      <c r="L353" s="315">
        <v>44994</v>
      </c>
      <c r="M353" s="128" t="s">
        <v>291</v>
      </c>
      <c r="N353" s="128">
        <v>1387</v>
      </c>
      <c r="O353" s="128">
        <v>1</v>
      </c>
      <c r="P353" s="128" t="s">
        <v>292</v>
      </c>
      <c r="Q353" s="128" t="s">
        <v>248</v>
      </c>
      <c r="R353" s="128" t="s">
        <v>376</v>
      </c>
      <c r="S353" s="127"/>
      <c r="T353" s="127"/>
    </row>
    <row r="354" spans="1:20" x14ac:dyDescent="0.2">
      <c r="A354" s="237"/>
      <c r="B354" t="s">
        <v>27</v>
      </c>
      <c r="C354" t="s">
        <v>262</v>
      </c>
      <c r="D354" s="312"/>
      <c r="E354" s="262">
        <v>45198</v>
      </c>
      <c r="F354" s="312">
        <v>5.085</v>
      </c>
      <c r="G354" s="313">
        <v>50000</v>
      </c>
      <c r="H354" s="314"/>
      <c r="J354"/>
      <c r="K354"/>
      <c r="L354" s="315">
        <v>44994</v>
      </c>
      <c r="M354" s="128" t="s">
        <v>291</v>
      </c>
      <c r="N354" s="128">
        <v>1391</v>
      </c>
      <c r="O354" s="128">
        <v>2</v>
      </c>
      <c r="P354" s="128" t="s">
        <v>292</v>
      </c>
      <c r="Q354" s="128" t="s">
        <v>248</v>
      </c>
      <c r="R354" s="128" t="s">
        <v>377</v>
      </c>
      <c r="S354" s="127"/>
      <c r="T354" s="127"/>
    </row>
    <row r="355" spans="1:20" x14ac:dyDescent="0.2">
      <c r="A355" s="237"/>
      <c r="B355" t="s">
        <v>27</v>
      </c>
      <c r="C355" t="s">
        <v>262</v>
      </c>
      <c r="D355" s="312"/>
      <c r="E355" s="262">
        <v>45198</v>
      </c>
      <c r="F355" s="312">
        <v>5.085</v>
      </c>
      <c r="G355" s="313">
        <v>50000</v>
      </c>
      <c r="H355" s="314"/>
      <c r="J355"/>
      <c r="K355"/>
      <c r="L355" s="315">
        <v>44994</v>
      </c>
      <c r="M355" s="128" t="s">
        <v>291</v>
      </c>
      <c r="N355" s="128">
        <v>1391</v>
      </c>
      <c r="O355" s="128">
        <v>1</v>
      </c>
      <c r="P355" s="128" t="s">
        <v>292</v>
      </c>
      <c r="Q355" s="128" t="s">
        <v>248</v>
      </c>
      <c r="R355" s="128" t="s">
        <v>377</v>
      </c>
      <c r="S355" s="127"/>
      <c r="T355" s="127"/>
    </row>
    <row r="356" spans="1:20" x14ac:dyDescent="0.2">
      <c r="A356" s="237"/>
      <c r="B356" t="s">
        <v>25</v>
      </c>
      <c r="C356" t="s">
        <v>284</v>
      </c>
      <c r="D356" s="312"/>
      <c r="E356" s="262">
        <v>45001</v>
      </c>
      <c r="F356" s="312">
        <v>4.42</v>
      </c>
      <c r="G356" s="313">
        <v>50000</v>
      </c>
      <c r="H356" s="314"/>
      <c r="J356"/>
      <c r="K356"/>
      <c r="L356" s="315">
        <v>44994</v>
      </c>
      <c r="M356" s="128" t="s">
        <v>291</v>
      </c>
      <c r="N356" s="128">
        <v>1388</v>
      </c>
      <c r="O356" s="128">
        <v>3</v>
      </c>
      <c r="P356" s="128" t="s">
        <v>292</v>
      </c>
      <c r="Q356" s="128" t="s">
        <v>248</v>
      </c>
      <c r="R356" s="128" t="s">
        <v>378</v>
      </c>
      <c r="S356" s="127"/>
      <c r="T356" s="127"/>
    </row>
    <row r="357" spans="1:20" x14ac:dyDescent="0.2">
      <c r="A357" s="237"/>
      <c r="B357" t="s">
        <v>25</v>
      </c>
      <c r="C357" t="s">
        <v>284</v>
      </c>
      <c r="D357" s="312"/>
      <c r="E357" s="262">
        <v>45001</v>
      </c>
      <c r="F357" s="312">
        <v>4.42</v>
      </c>
      <c r="G357" s="313">
        <v>50000</v>
      </c>
      <c r="H357" s="314"/>
      <c r="J357"/>
      <c r="K357"/>
      <c r="L357" s="315">
        <v>44994</v>
      </c>
      <c r="M357" s="128" t="s">
        <v>291</v>
      </c>
      <c r="N357" s="128">
        <v>1388</v>
      </c>
      <c r="O357" s="128">
        <v>1</v>
      </c>
      <c r="P357" s="128" t="s">
        <v>292</v>
      </c>
      <c r="Q357" s="128" t="s">
        <v>248</v>
      </c>
      <c r="R357" s="128" t="s">
        <v>378</v>
      </c>
      <c r="S357" s="127"/>
      <c r="T357" s="127"/>
    </row>
    <row r="358" spans="1:20" x14ac:dyDescent="0.2">
      <c r="A358" s="237"/>
      <c r="B358" t="s">
        <v>25</v>
      </c>
      <c r="C358" t="s">
        <v>284</v>
      </c>
      <c r="D358" s="312"/>
      <c r="E358" s="262">
        <v>45001</v>
      </c>
      <c r="F358" s="312">
        <v>4.42</v>
      </c>
      <c r="G358" s="313">
        <v>50000</v>
      </c>
      <c r="H358" s="314"/>
      <c r="J358"/>
      <c r="K358"/>
      <c r="L358" s="315">
        <v>44994</v>
      </c>
      <c r="M358" s="128" t="s">
        <v>291</v>
      </c>
      <c r="N358" s="128">
        <v>1388</v>
      </c>
      <c r="O358" s="128">
        <v>2</v>
      </c>
      <c r="P358" s="128" t="s">
        <v>292</v>
      </c>
      <c r="Q358" s="128" t="s">
        <v>248</v>
      </c>
      <c r="R358" s="128" t="s">
        <v>378</v>
      </c>
      <c r="S358" s="127"/>
      <c r="T358" s="127"/>
    </row>
    <row r="359" spans="1:20" x14ac:dyDescent="0.2">
      <c r="A359" s="237"/>
      <c r="B359" t="s">
        <v>25</v>
      </c>
      <c r="C359" t="s">
        <v>284</v>
      </c>
      <c r="D359" s="312"/>
      <c r="E359" s="262">
        <v>45001</v>
      </c>
      <c r="F359" s="312">
        <v>4.42</v>
      </c>
      <c r="G359" s="313">
        <v>50000</v>
      </c>
      <c r="H359" s="314"/>
      <c r="J359"/>
      <c r="K359"/>
      <c r="L359" s="315">
        <v>44994</v>
      </c>
      <c r="M359" s="128" t="s">
        <v>291</v>
      </c>
      <c r="N359" s="128">
        <v>1389</v>
      </c>
      <c r="O359" s="128">
        <v>3</v>
      </c>
      <c r="P359" s="128" t="s">
        <v>292</v>
      </c>
      <c r="Q359" s="128" t="s">
        <v>248</v>
      </c>
      <c r="R359" s="128" t="s">
        <v>378</v>
      </c>
      <c r="S359" s="127"/>
      <c r="T359" s="127"/>
    </row>
    <row r="360" spans="1:20" x14ac:dyDescent="0.2">
      <c r="A360" s="237"/>
      <c r="B360" t="s">
        <v>25</v>
      </c>
      <c r="C360" t="s">
        <v>284</v>
      </c>
      <c r="D360" s="312"/>
      <c r="E360" s="262">
        <v>45001</v>
      </c>
      <c r="F360" s="312">
        <v>4.42</v>
      </c>
      <c r="G360" s="313">
        <v>50000</v>
      </c>
      <c r="H360" s="314"/>
      <c r="J360"/>
      <c r="K360"/>
      <c r="L360" s="315">
        <v>44994</v>
      </c>
      <c r="M360" s="128" t="s">
        <v>291</v>
      </c>
      <c r="N360" s="128">
        <v>1389</v>
      </c>
      <c r="O360" s="128">
        <v>1</v>
      </c>
      <c r="P360" s="128" t="s">
        <v>292</v>
      </c>
      <c r="Q360" s="128" t="s">
        <v>248</v>
      </c>
      <c r="R360" s="128" t="s">
        <v>378</v>
      </c>
      <c r="S360" s="127"/>
      <c r="T360" s="127"/>
    </row>
    <row r="361" spans="1:20" x14ac:dyDescent="0.2">
      <c r="A361" s="237"/>
      <c r="B361" t="s">
        <v>25</v>
      </c>
      <c r="C361" t="s">
        <v>284</v>
      </c>
      <c r="D361" s="312"/>
      <c r="E361" s="262">
        <v>45001</v>
      </c>
      <c r="F361" s="312">
        <v>4.42</v>
      </c>
      <c r="G361" s="313">
        <v>50000</v>
      </c>
      <c r="H361" s="314"/>
      <c r="J361"/>
      <c r="K361"/>
      <c r="L361" s="315">
        <v>44994</v>
      </c>
      <c r="M361" s="128" t="s">
        <v>291</v>
      </c>
      <c r="N361" s="128">
        <v>1389</v>
      </c>
      <c r="O361" s="128">
        <v>2</v>
      </c>
      <c r="P361" s="128" t="s">
        <v>292</v>
      </c>
      <c r="Q361" s="128" t="s">
        <v>248</v>
      </c>
      <c r="R361" s="128" t="s">
        <v>378</v>
      </c>
      <c r="S361" s="127"/>
      <c r="T361" s="127"/>
    </row>
    <row r="362" spans="1:20" x14ac:dyDescent="0.2">
      <c r="A362" s="237"/>
      <c r="B362" t="s">
        <v>28</v>
      </c>
      <c r="C362" t="s">
        <v>379</v>
      </c>
      <c r="D362" s="312">
        <v>4.5599999999999996</v>
      </c>
      <c r="E362" s="262">
        <v>45001</v>
      </c>
      <c r="F362" s="312">
        <v>4.5599999999999996</v>
      </c>
      <c r="G362" s="313">
        <v>50000</v>
      </c>
      <c r="H362" s="314"/>
      <c r="J362"/>
      <c r="K362"/>
      <c r="L362" s="315">
        <v>44994</v>
      </c>
      <c r="M362" s="128" t="s">
        <v>291</v>
      </c>
      <c r="N362" s="128">
        <v>1392</v>
      </c>
      <c r="O362" s="128">
        <v>2</v>
      </c>
      <c r="P362" s="128" t="s">
        <v>292</v>
      </c>
      <c r="Q362" s="128" t="s">
        <v>248</v>
      </c>
      <c r="R362" s="128" t="s">
        <v>380</v>
      </c>
      <c r="S362" s="127"/>
      <c r="T362" s="127"/>
    </row>
    <row r="363" spans="1:20" x14ac:dyDescent="0.2">
      <c r="A363" s="237"/>
      <c r="B363" t="s">
        <v>28</v>
      </c>
      <c r="C363" t="s">
        <v>379</v>
      </c>
      <c r="D363" s="312">
        <v>4.5599999999999996</v>
      </c>
      <c r="E363" s="262">
        <v>45001</v>
      </c>
      <c r="F363" s="312">
        <v>4.5599999999999996</v>
      </c>
      <c r="G363" s="313">
        <v>50000</v>
      </c>
      <c r="H363" s="314"/>
      <c r="J363"/>
      <c r="K363"/>
      <c r="L363" s="315">
        <v>44994</v>
      </c>
      <c r="M363" s="128" t="s">
        <v>291</v>
      </c>
      <c r="N363" s="128">
        <v>1392</v>
      </c>
      <c r="O363" s="128">
        <v>1</v>
      </c>
      <c r="P363" s="128" t="s">
        <v>292</v>
      </c>
      <c r="Q363" s="128" t="s">
        <v>248</v>
      </c>
      <c r="R363" s="128" t="s">
        <v>380</v>
      </c>
      <c r="S363" s="127"/>
      <c r="T363" s="127"/>
    </row>
    <row r="364" spans="1:20" x14ac:dyDescent="0.2">
      <c r="A364" s="237"/>
      <c r="B364" t="s">
        <v>28</v>
      </c>
      <c r="C364" t="s">
        <v>288</v>
      </c>
      <c r="D364" s="312">
        <v>4.74</v>
      </c>
      <c r="E364" s="262">
        <v>45030</v>
      </c>
      <c r="F364" s="312">
        <v>4.74</v>
      </c>
      <c r="G364" s="313">
        <v>50000</v>
      </c>
      <c r="H364" s="314"/>
      <c r="J364"/>
      <c r="K364"/>
      <c r="L364" s="315">
        <v>44994</v>
      </c>
      <c r="M364" s="128" t="s">
        <v>291</v>
      </c>
      <c r="N364" s="128">
        <v>1398</v>
      </c>
      <c r="O364" s="128">
        <v>2</v>
      </c>
      <c r="P364" s="128" t="s">
        <v>292</v>
      </c>
      <c r="Q364" s="128" t="s">
        <v>248</v>
      </c>
      <c r="R364" s="128" t="s">
        <v>381</v>
      </c>
      <c r="S364" s="127"/>
      <c r="T364" s="127"/>
    </row>
    <row r="365" spans="1:20" x14ac:dyDescent="0.2">
      <c r="A365" s="237"/>
      <c r="B365" t="s">
        <v>28</v>
      </c>
      <c r="C365" t="s">
        <v>288</v>
      </c>
      <c r="D365" s="312">
        <v>4.74</v>
      </c>
      <c r="E365" s="262">
        <v>45030</v>
      </c>
      <c r="F365" s="312">
        <v>4.74</v>
      </c>
      <c r="G365" s="313">
        <v>50000</v>
      </c>
      <c r="H365" s="314"/>
      <c r="J365"/>
      <c r="K365"/>
      <c r="L365" s="315">
        <v>44994</v>
      </c>
      <c r="M365" s="128" t="s">
        <v>291</v>
      </c>
      <c r="N365" s="128">
        <v>1398</v>
      </c>
      <c r="O365" s="128">
        <v>1</v>
      </c>
      <c r="P365" s="128" t="s">
        <v>292</v>
      </c>
      <c r="Q365" s="128" t="s">
        <v>248</v>
      </c>
      <c r="R365" s="128" t="s">
        <v>381</v>
      </c>
      <c r="S365" s="127"/>
      <c r="T365" s="127"/>
    </row>
    <row r="366" spans="1:20" x14ac:dyDescent="0.2">
      <c r="A366" s="237"/>
      <c r="B366" t="s">
        <v>28</v>
      </c>
      <c r="C366" t="s">
        <v>382</v>
      </c>
      <c r="D366" s="312">
        <v>5.37</v>
      </c>
      <c r="E366" s="262">
        <v>45194</v>
      </c>
      <c r="F366" s="312">
        <v>5.37</v>
      </c>
      <c r="G366" s="313">
        <v>50000</v>
      </c>
      <c r="H366" s="314"/>
      <c r="J366"/>
      <c r="K366"/>
      <c r="L366" s="315">
        <v>44994</v>
      </c>
      <c r="M366" s="128" t="s">
        <v>291</v>
      </c>
      <c r="N366" s="128">
        <v>1394</v>
      </c>
      <c r="O366" s="128">
        <v>2</v>
      </c>
      <c r="P366" s="128" t="s">
        <v>292</v>
      </c>
      <c r="Q366" s="128" t="s">
        <v>248</v>
      </c>
      <c r="R366" s="128" t="s">
        <v>383</v>
      </c>
      <c r="S366" s="127"/>
      <c r="T366" s="127"/>
    </row>
    <row r="367" spans="1:20" x14ac:dyDescent="0.2">
      <c r="A367" s="237"/>
      <c r="B367" t="s">
        <v>28</v>
      </c>
      <c r="C367" t="s">
        <v>382</v>
      </c>
      <c r="D367" s="312">
        <v>5.37</v>
      </c>
      <c r="E367" s="262">
        <v>45194</v>
      </c>
      <c r="F367" s="312">
        <v>5.37</v>
      </c>
      <c r="G367" s="313">
        <v>50000</v>
      </c>
      <c r="H367" s="314"/>
      <c r="J367"/>
      <c r="K367"/>
      <c r="L367" s="315">
        <v>44994</v>
      </c>
      <c r="M367" s="128" t="s">
        <v>291</v>
      </c>
      <c r="N367" s="128">
        <v>1394</v>
      </c>
      <c r="O367" s="128">
        <v>1</v>
      </c>
      <c r="P367" s="128" t="s">
        <v>292</v>
      </c>
      <c r="Q367" s="128" t="s">
        <v>248</v>
      </c>
      <c r="R367" s="128" t="s">
        <v>383</v>
      </c>
      <c r="S367" s="127"/>
      <c r="T367" s="127"/>
    </row>
    <row r="368" spans="1:20" x14ac:dyDescent="0.2">
      <c r="A368" s="237"/>
      <c r="B368" t="s">
        <v>28</v>
      </c>
      <c r="C368" t="s">
        <v>384</v>
      </c>
      <c r="D368" s="312">
        <v>5.48</v>
      </c>
      <c r="E368" s="262">
        <v>45194</v>
      </c>
      <c r="F368" s="312">
        <v>5.48</v>
      </c>
      <c r="G368" s="313">
        <v>50000</v>
      </c>
      <c r="H368" s="314"/>
      <c r="J368"/>
      <c r="K368"/>
      <c r="L368" s="315">
        <v>44994</v>
      </c>
      <c r="M368" s="128" t="s">
        <v>291</v>
      </c>
      <c r="N368" s="128">
        <v>1395</v>
      </c>
      <c r="O368" s="128">
        <v>2</v>
      </c>
      <c r="P368" s="128" t="s">
        <v>292</v>
      </c>
      <c r="Q368" s="128" t="s">
        <v>248</v>
      </c>
      <c r="R368" s="128" t="s">
        <v>385</v>
      </c>
      <c r="S368" s="127"/>
      <c r="T368" s="127"/>
    </row>
    <row r="369" spans="1:20" x14ac:dyDescent="0.2">
      <c r="A369" s="237"/>
      <c r="B369" t="s">
        <v>28</v>
      </c>
      <c r="C369" t="s">
        <v>384</v>
      </c>
      <c r="D369" s="312">
        <v>5.48</v>
      </c>
      <c r="E369" s="262">
        <v>45194</v>
      </c>
      <c r="F369" s="312">
        <v>5.48</v>
      </c>
      <c r="G369" s="313">
        <v>50000</v>
      </c>
      <c r="H369" s="314"/>
      <c r="J369"/>
      <c r="K369"/>
      <c r="L369" s="315">
        <v>44994</v>
      </c>
      <c r="M369" s="128" t="s">
        <v>291</v>
      </c>
      <c r="N369" s="128">
        <v>1395</v>
      </c>
      <c r="O369" s="128">
        <v>1</v>
      </c>
      <c r="P369" s="128" t="s">
        <v>292</v>
      </c>
      <c r="Q369" s="128" t="s">
        <v>248</v>
      </c>
      <c r="R369" s="128" t="s">
        <v>385</v>
      </c>
      <c r="S369" s="127"/>
      <c r="T369" s="127"/>
    </row>
    <row r="370" spans="1:20" x14ac:dyDescent="0.2">
      <c r="A370" s="237"/>
      <c r="B370" t="s">
        <v>28</v>
      </c>
      <c r="C370" t="s">
        <v>299</v>
      </c>
      <c r="D370" s="312">
        <v>5.52</v>
      </c>
      <c r="E370" s="262">
        <v>45194</v>
      </c>
      <c r="F370" s="312">
        <v>5.52</v>
      </c>
      <c r="G370" s="313">
        <v>50000</v>
      </c>
      <c r="H370" s="314"/>
      <c r="J370"/>
      <c r="K370"/>
      <c r="L370" s="315">
        <v>44994</v>
      </c>
      <c r="M370" s="128" t="s">
        <v>291</v>
      </c>
      <c r="N370" s="128">
        <v>1396</v>
      </c>
      <c r="O370" s="128">
        <v>2</v>
      </c>
      <c r="P370" s="128" t="s">
        <v>292</v>
      </c>
      <c r="Q370" s="128" t="s">
        <v>248</v>
      </c>
      <c r="R370" s="128" t="s">
        <v>386</v>
      </c>
      <c r="S370" s="127"/>
      <c r="T370" s="127"/>
    </row>
    <row r="371" spans="1:20" x14ac:dyDescent="0.2">
      <c r="A371" s="237"/>
      <c r="B371" t="s">
        <v>28</v>
      </c>
      <c r="C371" t="s">
        <v>299</v>
      </c>
      <c r="D371" s="312">
        <v>5.52</v>
      </c>
      <c r="E371" s="262">
        <v>45194</v>
      </c>
      <c r="F371" s="312">
        <v>5.52</v>
      </c>
      <c r="G371" s="313">
        <v>50000</v>
      </c>
      <c r="H371" s="314"/>
      <c r="J371"/>
      <c r="K371"/>
      <c r="L371" s="315">
        <v>44994</v>
      </c>
      <c r="M371" s="128" t="s">
        <v>291</v>
      </c>
      <c r="N371" s="128">
        <v>1396</v>
      </c>
      <c r="O371" s="128">
        <v>1</v>
      </c>
      <c r="P371" s="128" t="s">
        <v>292</v>
      </c>
      <c r="Q371" s="128" t="s">
        <v>248</v>
      </c>
      <c r="R371" s="128" t="s">
        <v>386</v>
      </c>
      <c r="S371" s="127"/>
      <c r="T371" s="127"/>
    </row>
    <row r="372" spans="1:20" x14ac:dyDescent="0.2">
      <c r="A372" s="237"/>
      <c r="D372" s="312"/>
      <c r="E372" s="262"/>
      <c r="F372" s="312"/>
      <c r="G372" s="313"/>
      <c r="H372" s="314"/>
      <c r="J372"/>
      <c r="K372"/>
      <c r="L372" s="262"/>
      <c r="M372"/>
      <c r="N372"/>
      <c r="O372"/>
      <c r="P372"/>
      <c r="Q372"/>
      <c r="R372"/>
      <c r="S372" s="127"/>
      <c r="T372" s="127"/>
    </row>
    <row r="373" spans="1:20" x14ac:dyDescent="0.2">
      <c r="A373" s="235">
        <v>44995</v>
      </c>
      <c r="B373" s="128" t="s">
        <v>535</v>
      </c>
      <c r="D373" s="312"/>
      <c r="E373" s="262"/>
      <c r="F373" s="312"/>
      <c r="G373" s="313"/>
      <c r="H373" s="314"/>
      <c r="J373"/>
      <c r="K373"/>
      <c r="L373" s="262"/>
      <c r="M373"/>
      <c r="N373"/>
      <c r="O373"/>
      <c r="P373"/>
      <c r="Q373"/>
      <c r="R373"/>
      <c r="S373" s="127"/>
      <c r="T373" s="127"/>
    </row>
    <row r="374" spans="1:20" x14ac:dyDescent="0.2">
      <c r="A374" s="237"/>
      <c r="D374" s="312"/>
      <c r="E374" s="262"/>
      <c r="F374" s="312"/>
      <c r="G374" s="313"/>
      <c r="H374" s="314"/>
      <c r="J374"/>
      <c r="K374"/>
      <c r="L374" s="262"/>
      <c r="M374"/>
      <c r="N374"/>
      <c r="O374"/>
      <c r="P374"/>
      <c r="Q374"/>
      <c r="R374"/>
      <c r="S374" s="127"/>
      <c r="T374" s="127"/>
    </row>
    <row r="375" spans="1:20" x14ac:dyDescent="0.2">
      <c r="A375" s="237"/>
      <c r="B375" t="s">
        <v>21</v>
      </c>
      <c r="C375" t="s">
        <v>364</v>
      </c>
      <c r="D375" s="312">
        <v>4.45</v>
      </c>
      <c r="E375" s="262">
        <v>44995</v>
      </c>
      <c r="F375" s="312">
        <v>4.45</v>
      </c>
      <c r="G375" s="313">
        <v>50000</v>
      </c>
      <c r="H375" s="314">
        <v>36</v>
      </c>
      <c r="I375" s="163">
        <v>222500</v>
      </c>
      <c r="J375">
        <v>4.5119999999999996</v>
      </c>
      <c r="K375"/>
      <c r="L375" s="315">
        <v>44995</v>
      </c>
      <c r="M375" s="128" t="s">
        <v>246</v>
      </c>
      <c r="N375" s="128">
        <v>1811</v>
      </c>
      <c r="O375" s="128">
        <v>2</v>
      </c>
      <c r="P375" s="128" t="s">
        <v>247</v>
      </c>
      <c r="Q375" s="128" t="s">
        <v>248</v>
      </c>
      <c r="R375" s="128" t="s">
        <v>387</v>
      </c>
      <c r="S375" s="127"/>
      <c r="T375" s="127"/>
    </row>
    <row r="376" spans="1:20" x14ac:dyDescent="0.2">
      <c r="A376" s="237"/>
      <c r="B376" t="s">
        <v>21</v>
      </c>
      <c r="C376" t="s">
        <v>364</v>
      </c>
      <c r="D376" s="312">
        <v>4.45</v>
      </c>
      <c r="E376" s="262">
        <v>44995</v>
      </c>
      <c r="F376" s="312">
        <v>4.45</v>
      </c>
      <c r="G376" s="313">
        <v>50000</v>
      </c>
      <c r="H376" s="314">
        <v>36</v>
      </c>
      <c r="I376" s="163">
        <v>222500</v>
      </c>
      <c r="J376">
        <v>4.5119999999999996</v>
      </c>
      <c r="K376"/>
      <c r="L376" s="315">
        <v>44995</v>
      </c>
      <c r="M376" s="128" t="s">
        <v>246</v>
      </c>
      <c r="N376" s="128">
        <v>1811</v>
      </c>
      <c r="O376" s="128">
        <v>1</v>
      </c>
      <c r="P376" s="128" t="s">
        <v>247</v>
      </c>
      <c r="Q376" s="128" t="s">
        <v>248</v>
      </c>
      <c r="R376" s="128" t="s">
        <v>387</v>
      </c>
      <c r="S376" s="127"/>
      <c r="T376" s="127"/>
    </row>
    <row r="377" spans="1:20" x14ac:dyDescent="0.2">
      <c r="A377" s="237"/>
      <c r="B377" t="s">
        <v>24</v>
      </c>
      <c r="C377" t="s">
        <v>308</v>
      </c>
      <c r="D377" s="312"/>
      <c r="E377" s="262">
        <v>44995</v>
      </c>
      <c r="F377" s="312">
        <v>4.54</v>
      </c>
      <c r="G377" s="313">
        <v>50000</v>
      </c>
      <c r="H377" s="314">
        <v>3</v>
      </c>
      <c r="I377" s="163">
        <v>18916.669999999998</v>
      </c>
      <c r="J377">
        <v>4.6050000000000004</v>
      </c>
      <c r="K377"/>
      <c r="L377" s="315">
        <v>44995</v>
      </c>
      <c r="M377" s="128" t="s">
        <v>246</v>
      </c>
      <c r="N377" s="128">
        <v>1812</v>
      </c>
      <c r="O377" s="128">
        <v>2</v>
      </c>
      <c r="P377" s="128" t="s">
        <v>247</v>
      </c>
      <c r="Q377" s="128" t="s">
        <v>248</v>
      </c>
      <c r="R377" s="128" t="s">
        <v>309</v>
      </c>
      <c r="S377" s="127"/>
      <c r="T377" s="127"/>
    </row>
    <row r="378" spans="1:20" x14ac:dyDescent="0.2">
      <c r="A378" s="237"/>
      <c r="B378" t="s">
        <v>24</v>
      </c>
      <c r="C378" t="s">
        <v>308</v>
      </c>
      <c r="D378" s="312"/>
      <c r="E378" s="262">
        <v>44995</v>
      </c>
      <c r="F378" s="312">
        <v>4.54</v>
      </c>
      <c r="G378" s="313">
        <v>50000</v>
      </c>
      <c r="H378" s="314">
        <v>3</v>
      </c>
      <c r="I378" s="163">
        <v>18916.669999999998</v>
      </c>
      <c r="J378">
        <v>4.6050000000000004</v>
      </c>
      <c r="K378"/>
      <c r="L378" s="315">
        <v>44995</v>
      </c>
      <c r="M378" s="128" t="s">
        <v>246</v>
      </c>
      <c r="N378" s="128">
        <v>1812</v>
      </c>
      <c r="O378" s="128">
        <v>1</v>
      </c>
      <c r="P378" s="128" t="s">
        <v>247</v>
      </c>
      <c r="Q378" s="128" t="s">
        <v>248</v>
      </c>
      <c r="R378" s="128" t="s">
        <v>309</v>
      </c>
      <c r="S378" s="127"/>
      <c r="T378" s="127"/>
    </row>
    <row r="379" spans="1:20" x14ac:dyDescent="0.2">
      <c r="A379" s="237"/>
      <c r="B379" t="s">
        <v>24</v>
      </c>
      <c r="C379" t="s">
        <v>302</v>
      </c>
      <c r="D379" s="312"/>
      <c r="E379" s="262">
        <v>44995</v>
      </c>
      <c r="F379" s="312">
        <v>4.53</v>
      </c>
      <c r="G379" s="313">
        <v>50000</v>
      </c>
      <c r="H379" s="314">
        <v>10</v>
      </c>
      <c r="I379" s="163">
        <v>62916.67</v>
      </c>
      <c r="J379">
        <v>4.5990000000000002</v>
      </c>
      <c r="K379"/>
      <c r="L379" s="315">
        <v>44995</v>
      </c>
      <c r="M379" s="128" t="s">
        <v>246</v>
      </c>
      <c r="N379" s="128">
        <v>1813</v>
      </c>
      <c r="O379" s="128">
        <v>2</v>
      </c>
      <c r="P379" s="128" t="s">
        <v>247</v>
      </c>
      <c r="Q379" s="128" t="s">
        <v>248</v>
      </c>
      <c r="R379" s="128" t="s">
        <v>388</v>
      </c>
      <c r="S379" s="127"/>
      <c r="T379" s="127"/>
    </row>
    <row r="380" spans="1:20" x14ac:dyDescent="0.2">
      <c r="A380" s="237"/>
      <c r="B380" t="s">
        <v>24</v>
      </c>
      <c r="C380" t="s">
        <v>302</v>
      </c>
      <c r="D380" s="312"/>
      <c r="E380" s="262">
        <v>44995</v>
      </c>
      <c r="F380" s="312">
        <v>4.53</v>
      </c>
      <c r="G380" s="313">
        <v>50000</v>
      </c>
      <c r="H380" s="314">
        <v>10</v>
      </c>
      <c r="I380" s="163">
        <v>62916.67</v>
      </c>
      <c r="J380">
        <v>4.5990000000000002</v>
      </c>
      <c r="K380"/>
      <c r="L380" s="315">
        <v>44995</v>
      </c>
      <c r="M380" s="128" t="s">
        <v>246</v>
      </c>
      <c r="N380" s="128">
        <v>1813</v>
      </c>
      <c r="O380" s="128">
        <v>1</v>
      </c>
      <c r="P380" s="128" t="s">
        <v>247</v>
      </c>
      <c r="Q380" s="128" t="s">
        <v>248</v>
      </c>
      <c r="R380" s="128" t="s">
        <v>388</v>
      </c>
      <c r="S380" s="128"/>
      <c r="T380" s="127"/>
    </row>
    <row r="381" spans="1:20" x14ac:dyDescent="0.2">
      <c r="A381" s="237"/>
      <c r="B381" t="s">
        <v>26</v>
      </c>
      <c r="C381" t="s">
        <v>268</v>
      </c>
      <c r="D381" s="312">
        <v>2.125</v>
      </c>
      <c r="E381" s="262">
        <v>44995</v>
      </c>
      <c r="F381" s="312">
        <v>1.127</v>
      </c>
      <c r="G381" s="313">
        <v>50000</v>
      </c>
      <c r="H381" s="314">
        <v>374</v>
      </c>
      <c r="I381" s="163">
        <v>581912.5</v>
      </c>
      <c r="J381">
        <v>1.1240000000000001</v>
      </c>
      <c r="K381"/>
      <c r="L381" s="315">
        <v>44995</v>
      </c>
      <c r="M381" s="128" t="s">
        <v>246</v>
      </c>
      <c r="N381" s="128">
        <v>1814</v>
      </c>
      <c r="O381" s="128">
        <v>3</v>
      </c>
      <c r="P381" s="128" t="s">
        <v>247</v>
      </c>
      <c r="Q381" s="128" t="s">
        <v>248</v>
      </c>
      <c r="R381" s="128" t="s">
        <v>389</v>
      </c>
      <c r="S381" s="128"/>
      <c r="T381" s="127"/>
    </row>
    <row r="382" spans="1:20" x14ac:dyDescent="0.2">
      <c r="A382" s="237"/>
      <c r="B382" t="s">
        <v>26</v>
      </c>
      <c r="C382" t="s">
        <v>268</v>
      </c>
      <c r="D382" s="312">
        <v>2.125</v>
      </c>
      <c r="E382" s="262">
        <v>44995</v>
      </c>
      <c r="F382" s="312">
        <v>1.127</v>
      </c>
      <c r="G382" s="313">
        <v>50000</v>
      </c>
      <c r="H382" s="314">
        <v>374</v>
      </c>
      <c r="I382" s="163">
        <v>581912.5</v>
      </c>
      <c r="J382">
        <v>1.1240000000000001</v>
      </c>
      <c r="K382"/>
      <c r="L382" s="315">
        <v>44995</v>
      </c>
      <c r="M382" s="128" t="s">
        <v>246</v>
      </c>
      <c r="N382" s="128">
        <v>1814</v>
      </c>
      <c r="O382" s="128">
        <v>1</v>
      </c>
      <c r="P382" s="128" t="s">
        <v>247</v>
      </c>
      <c r="Q382" s="128" t="s">
        <v>248</v>
      </c>
      <c r="R382" s="128" t="s">
        <v>389</v>
      </c>
      <c r="S382" s="127"/>
      <c r="T382" s="127"/>
    </row>
    <row r="383" spans="1:20" x14ac:dyDescent="0.2">
      <c r="A383" s="237"/>
      <c r="B383" t="s">
        <v>26</v>
      </c>
      <c r="C383" t="s">
        <v>268</v>
      </c>
      <c r="D383" s="312">
        <v>2.125</v>
      </c>
      <c r="E383" s="262">
        <v>44995</v>
      </c>
      <c r="F383" s="312">
        <v>1.127</v>
      </c>
      <c r="G383" s="313">
        <v>50000</v>
      </c>
      <c r="H383" s="314">
        <v>374</v>
      </c>
      <c r="I383" s="163">
        <v>581912.5</v>
      </c>
      <c r="J383">
        <v>1.1240000000000001</v>
      </c>
      <c r="K383"/>
      <c r="L383" s="315">
        <v>44995</v>
      </c>
      <c r="M383" s="128" t="s">
        <v>246</v>
      </c>
      <c r="N383" s="128">
        <v>1814</v>
      </c>
      <c r="O383" s="128">
        <v>2</v>
      </c>
      <c r="P383" s="128" t="s">
        <v>247</v>
      </c>
      <c r="Q383" s="128" t="s">
        <v>248</v>
      </c>
      <c r="R383" s="128" t="s">
        <v>389</v>
      </c>
      <c r="S383" s="127"/>
      <c r="T383" s="127"/>
    </row>
    <row r="384" spans="1:20" x14ac:dyDescent="0.2">
      <c r="A384" s="237"/>
      <c r="B384" t="s">
        <v>28</v>
      </c>
      <c r="C384" t="s">
        <v>390</v>
      </c>
      <c r="D384" s="312">
        <v>4.78</v>
      </c>
      <c r="E384" s="262">
        <v>44995</v>
      </c>
      <c r="F384" s="312">
        <v>4.78</v>
      </c>
      <c r="G384" s="313">
        <v>50000</v>
      </c>
      <c r="H384" s="314">
        <v>116</v>
      </c>
      <c r="I384" s="163">
        <v>770111.11</v>
      </c>
      <c r="J384">
        <v>4.8460000000000001</v>
      </c>
      <c r="K384"/>
      <c r="L384" s="315">
        <v>44995</v>
      </c>
      <c r="M384" s="128" t="s">
        <v>246</v>
      </c>
      <c r="N384" s="128">
        <v>1815</v>
      </c>
      <c r="O384" s="128">
        <v>2</v>
      </c>
      <c r="P384" s="128" t="s">
        <v>247</v>
      </c>
      <c r="Q384" s="128" t="s">
        <v>248</v>
      </c>
      <c r="R384" s="128" t="s">
        <v>391</v>
      </c>
      <c r="S384" s="127"/>
      <c r="T384" s="127"/>
    </row>
    <row r="385" spans="1:20" x14ac:dyDescent="0.2">
      <c r="A385" s="237"/>
      <c r="B385" t="s">
        <v>28</v>
      </c>
      <c r="C385" t="s">
        <v>390</v>
      </c>
      <c r="D385" s="312">
        <v>4.78</v>
      </c>
      <c r="E385" s="262">
        <v>44995</v>
      </c>
      <c r="F385" s="312">
        <v>4.78</v>
      </c>
      <c r="G385" s="313">
        <v>50000</v>
      </c>
      <c r="H385" s="314">
        <v>116</v>
      </c>
      <c r="I385" s="163">
        <v>770111.11</v>
      </c>
      <c r="J385">
        <v>4.8460000000000001</v>
      </c>
      <c r="K385"/>
      <c r="L385" s="315">
        <v>44995</v>
      </c>
      <c r="M385" s="128" t="s">
        <v>246</v>
      </c>
      <c r="N385" s="128">
        <v>1815</v>
      </c>
      <c r="O385" s="128">
        <v>1</v>
      </c>
      <c r="P385" s="128" t="s">
        <v>247</v>
      </c>
      <c r="Q385" s="128" t="s">
        <v>248</v>
      </c>
      <c r="R385" s="128" t="s">
        <v>391</v>
      </c>
      <c r="S385" s="127"/>
      <c r="T385" s="127"/>
    </row>
    <row r="386" spans="1:20" x14ac:dyDescent="0.2">
      <c r="A386" s="237"/>
      <c r="D386" s="312"/>
      <c r="E386" s="262"/>
      <c r="F386" s="312"/>
      <c r="G386" s="313"/>
      <c r="H386" s="314"/>
      <c r="J386"/>
      <c r="K386"/>
      <c r="L386" s="262"/>
      <c r="M386"/>
      <c r="N386"/>
      <c r="O386"/>
      <c r="P386"/>
      <c r="Q386"/>
      <c r="R386"/>
      <c r="S386" s="127"/>
      <c r="T386" s="127"/>
    </row>
    <row r="387" spans="1:20" x14ac:dyDescent="0.2">
      <c r="A387" s="235">
        <v>44995</v>
      </c>
      <c r="B387" s="128" t="s">
        <v>537</v>
      </c>
      <c r="D387" s="312"/>
      <c r="E387" s="262"/>
      <c r="F387" s="312"/>
      <c r="G387" s="313"/>
      <c r="H387" s="314"/>
      <c r="J387"/>
      <c r="K387"/>
      <c r="L387" s="262"/>
      <c r="M387"/>
      <c r="N387"/>
      <c r="O387"/>
      <c r="P387"/>
      <c r="Q387"/>
      <c r="R387"/>
      <c r="S387" s="127"/>
      <c r="T387" s="127"/>
    </row>
    <row r="388" spans="1:20" x14ac:dyDescent="0.2">
      <c r="A388" s="237"/>
      <c r="D388" s="312"/>
      <c r="E388" s="262"/>
      <c r="F388" s="312"/>
      <c r="G388" s="313"/>
      <c r="H388" s="314"/>
      <c r="J388"/>
      <c r="K388"/>
      <c r="L388" s="262"/>
      <c r="M388"/>
      <c r="N388"/>
      <c r="O388"/>
      <c r="P388"/>
      <c r="Q388"/>
      <c r="R388"/>
      <c r="S388" s="127"/>
      <c r="T388" s="127"/>
    </row>
    <row r="389" spans="1:20" x14ac:dyDescent="0.2">
      <c r="A389" s="235">
        <v>44998</v>
      </c>
      <c r="B389" s="128" t="s">
        <v>539</v>
      </c>
      <c r="D389" s="312"/>
      <c r="E389" s="262"/>
      <c r="F389" s="312"/>
      <c r="G389" s="313"/>
      <c r="H389" s="314"/>
      <c r="J389"/>
      <c r="K389"/>
      <c r="L389" s="262"/>
      <c r="M389"/>
      <c r="N389"/>
      <c r="O389"/>
      <c r="P389"/>
      <c r="Q389"/>
      <c r="R389"/>
      <c r="S389" s="127"/>
      <c r="T389" s="127"/>
    </row>
    <row r="390" spans="1:20" x14ac:dyDescent="0.2">
      <c r="A390" s="237"/>
      <c r="D390" s="312"/>
      <c r="E390" s="262"/>
      <c r="F390" s="312"/>
      <c r="G390" s="313"/>
      <c r="H390" s="314"/>
      <c r="J390"/>
      <c r="K390"/>
      <c r="L390" s="262"/>
      <c r="M390"/>
      <c r="N390"/>
      <c r="O390"/>
      <c r="P390"/>
      <c r="Q390"/>
      <c r="R390"/>
      <c r="S390" s="127"/>
      <c r="T390" s="127"/>
    </row>
    <row r="391" spans="1:20" x14ac:dyDescent="0.2">
      <c r="A391" s="237"/>
      <c r="B391" t="s">
        <v>24</v>
      </c>
      <c r="C391" t="s">
        <v>369</v>
      </c>
      <c r="D391" s="312"/>
      <c r="E391" s="262">
        <v>44998</v>
      </c>
      <c r="F391" s="312">
        <v>4.55</v>
      </c>
      <c r="G391" s="313">
        <v>50000</v>
      </c>
      <c r="H391" s="314">
        <v>4</v>
      </c>
      <c r="I391" s="163">
        <v>25277.78</v>
      </c>
      <c r="J391">
        <v>4.6159999999999997</v>
      </c>
      <c r="K391"/>
      <c r="L391" s="315">
        <v>44998</v>
      </c>
      <c r="M391" s="128" t="s">
        <v>246</v>
      </c>
      <c r="N391" s="128">
        <v>1816</v>
      </c>
      <c r="O391" s="128">
        <v>2</v>
      </c>
      <c r="P391" s="128" t="s">
        <v>247</v>
      </c>
      <c r="Q391" s="128" t="s">
        <v>248</v>
      </c>
      <c r="R391" s="128" t="s">
        <v>370</v>
      </c>
      <c r="S391" s="127"/>
      <c r="T391" s="127"/>
    </row>
    <row r="392" spans="1:20" x14ac:dyDescent="0.2">
      <c r="A392" s="237"/>
      <c r="B392" t="s">
        <v>24</v>
      </c>
      <c r="C392" t="s">
        <v>369</v>
      </c>
      <c r="D392" s="312"/>
      <c r="E392" s="262">
        <v>44998</v>
      </c>
      <c r="F392" s="312">
        <v>4.55</v>
      </c>
      <c r="G392" s="313">
        <v>50000</v>
      </c>
      <c r="H392" s="314">
        <v>4</v>
      </c>
      <c r="I392" s="163">
        <v>25277.78</v>
      </c>
      <c r="J392">
        <v>4.6159999999999997</v>
      </c>
      <c r="K392"/>
      <c r="L392" s="315">
        <v>44998</v>
      </c>
      <c r="M392" s="128" t="s">
        <v>246</v>
      </c>
      <c r="N392" s="128">
        <v>1816</v>
      </c>
      <c r="O392" s="128">
        <v>1</v>
      </c>
      <c r="P392" s="128" t="s">
        <v>247</v>
      </c>
      <c r="Q392" s="128" t="s">
        <v>248</v>
      </c>
      <c r="R392" s="128" t="s">
        <v>370</v>
      </c>
      <c r="S392" s="127"/>
      <c r="T392" s="127"/>
    </row>
    <row r="393" spans="1:20" x14ac:dyDescent="0.2">
      <c r="A393" s="237"/>
      <c r="B393" t="s">
        <v>24</v>
      </c>
      <c r="C393" t="s">
        <v>302</v>
      </c>
      <c r="D393" s="312"/>
      <c r="E393" s="262">
        <v>44998</v>
      </c>
      <c r="F393" s="312">
        <v>4.5199999999999996</v>
      </c>
      <c r="G393" s="313">
        <v>50000</v>
      </c>
      <c r="H393" s="314">
        <v>6</v>
      </c>
      <c r="I393" s="163">
        <v>37666.67</v>
      </c>
      <c r="J393">
        <v>4.5860000000000003</v>
      </c>
      <c r="K393"/>
      <c r="L393" s="315">
        <v>44998</v>
      </c>
      <c r="M393" s="128" t="s">
        <v>246</v>
      </c>
      <c r="N393" s="128">
        <v>1817</v>
      </c>
      <c r="O393" s="128">
        <v>2</v>
      </c>
      <c r="P393" s="128" t="s">
        <v>247</v>
      </c>
      <c r="Q393" s="128" t="s">
        <v>248</v>
      </c>
      <c r="R393" s="128" t="s">
        <v>310</v>
      </c>
      <c r="S393" s="127"/>
      <c r="T393" s="127"/>
    </row>
    <row r="394" spans="1:20" x14ac:dyDescent="0.2">
      <c r="A394" s="237"/>
      <c r="B394" t="s">
        <v>24</v>
      </c>
      <c r="C394" t="s">
        <v>302</v>
      </c>
      <c r="D394" s="312"/>
      <c r="E394" s="262">
        <v>44998</v>
      </c>
      <c r="F394" s="312">
        <v>4.5199999999999996</v>
      </c>
      <c r="G394" s="313">
        <v>50000</v>
      </c>
      <c r="H394" s="314">
        <v>6</v>
      </c>
      <c r="I394" s="163">
        <v>37666.67</v>
      </c>
      <c r="J394">
        <v>4.5860000000000003</v>
      </c>
      <c r="K394"/>
      <c r="L394" s="315">
        <v>44998</v>
      </c>
      <c r="M394" s="128" t="s">
        <v>246</v>
      </c>
      <c r="N394" s="128">
        <v>1817</v>
      </c>
      <c r="O394" s="128">
        <v>1</v>
      </c>
      <c r="P394" s="128" t="s">
        <v>247</v>
      </c>
      <c r="Q394" s="128" t="s">
        <v>248</v>
      </c>
      <c r="R394" s="128" t="s">
        <v>310</v>
      </c>
      <c r="S394" s="127"/>
      <c r="T394" s="127"/>
    </row>
    <row r="395" spans="1:20" x14ac:dyDescent="0.2">
      <c r="A395" s="237"/>
      <c r="D395" s="312"/>
      <c r="E395" s="262"/>
      <c r="F395" s="312"/>
      <c r="G395" s="313"/>
      <c r="H395" s="314"/>
      <c r="J395"/>
      <c r="K395"/>
      <c r="L395" s="262"/>
      <c r="M395"/>
      <c r="N395"/>
      <c r="O395"/>
      <c r="P395"/>
      <c r="Q395"/>
      <c r="R395"/>
      <c r="S395" s="127"/>
      <c r="T395" s="127"/>
    </row>
    <row r="396" spans="1:20" x14ac:dyDescent="0.2">
      <c r="A396" s="237"/>
      <c r="D396" s="312"/>
      <c r="E396" s="262"/>
      <c r="F396" s="312"/>
      <c r="G396" s="313"/>
      <c r="H396" s="314"/>
      <c r="J396"/>
      <c r="K396"/>
      <c r="L396" s="262"/>
      <c r="M396"/>
      <c r="N396"/>
      <c r="O396"/>
      <c r="P396"/>
      <c r="Q396"/>
      <c r="R396"/>
      <c r="S396" s="127"/>
      <c r="T396" s="127"/>
    </row>
    <row r="397" spans="1:20" x14ac:dyDescent="0.2">
      <c r="A397" s="237"/>
      <c r="D397" s="312"/>
      <c r="E397" s="262"/>
      <c r="F397" s="312"/>
      <c r="G397" s="313"/>
      <c r="H397" s="314"/>
      <c r="J397"/>
      <c r="K397"/>
      <c r="L397" s="262"/>
      <c r="M397"/>
      <c r="N397"/>
      <c r="O397"/>
      <c r="P397"/>
      <c r="Q397"/>
      <c r="R397"/>
      <c r="S397" s="127"/>
      <c r="T397" s="127"/>
    </row>
    <row r="398" spans="1:20" x14ac:dyDescent="0.2">
      <c r="A398" s="235">
        <v>44998</v>
      </c>
      <c r="B398" s="128" t="s">
        <v>538</v>
      </c>
      <c r="D398" s="312"/>
      <c r="E398" s="262"/>
      <c r="F398" s="312"/>
      <c r="G398" s="313"/>
      <c r="H398" s="314"/>
      <c r="J398"/>
      <c r="K398"/>
      <c r="L398" s="262"/>
      <c r="M398"/>
      <c r="N398"/>
      <c r="O398"/>
      <c r="P398"/>
      <c r="Q398"/>
      <c r="R398"/>
      <c r="S398" s="127"/>
      <c r="T398" s="127"/>
    </row>
    <row r="399" spans="1:20" x14ac:dyDescent="0.2">
      <c r="A399" s="237"/>
      <c r="D399" s="312"/>
      <c r="E399" s="262"/>
      <c r="F399" s="312"/>
      <c r="G399" s="313"/>
      <c r="H399" s="314"/>
      <c r="J399"/>
      <c r="K399"/>
      <c r="L399" s="262"/>
      <c r="M399"/>
      <c r="N399"/>
      <c r="O399"/>
      <c r="P399"/>
      <c r="Q399"/>
      <c r="R399"/>
      <c r="S399" s="127"/>
      <c r="T399" s="127"/>
    </row>
    <row r="400" spans="1:20" x14ac:dyDescent="0.2">
      <c r="A400" s="237"/>
      <c r="B400" t="s">
        <v>24</v>
      </c>
      <c r="C400" t="s">
        <v>252</v>
      </c>
      <c r="D400" s="312"/>
      <c r="E400" s="262">
        <v>45012</v>
      </c>
      <c r="F400" s="312">
        <v>4.75</v>
      </c>
      <c r="G400" s="313">
        <v>50000</v>
      </c>
      <c r="H400" s="314"/>
      <c r="J400"/>
      <c r="K400"/>
      <c r="L400" s="315">
        <v>44998</v>
      </c>
      <c r="M400" s="128" t="s">
        <v>291</v>
      </c>
      <c r="N400" s="128">
        <v>1401</v>
      </c>
      <c r="O400" s="128">
        <v>3</v>
      </c>
      <c r="P400" s="128" t="s">
        <v>292</v>
      </c>
      <c r="Q400" s="128" t="s">
        <v>248</v>
      </c>
      <c r="R400" s="128" t="s">
        <v>392</v>
      </c>
      <c r="S400" s="127"/>
      <c r="T400" s="127"/>
    </row>
    <row r="401" spans="1:20" x14ac:dyDescent="0.2">
      <c r="A401" s="237"/>
      <c r="B401" t="s">
        <v>24</v>
      </c>
      <c r="C401" t="s">
        <v>252</v>
      </c>
      <c r="D401" s="312"/>
      <c r="E401" s="262">
        <v>45012</v>
      </c>
      <c r="F401" s="312">
        <v>4.75</v>
      </c>
      <c r="G401" s="313">
        <v>50000</v>
      </c>
      <c r="H401" s="314"/>
      <c r="J401"/>
      <c r="K401"/>
      <c r="L401" s="315">
        <v>44998</v>
      </c>
      <c r="M401" s="128" t="s">
        <v>291</v>
      </c>
      <c r="N401" s="128">
        <v>1401</v>
      </c>
      <c r="O401" s="128">
        <v>1</v>
      </c>
      <c r="P401" s="128" t="s">
        <v>292</v>
      </c>
      <c r="Q401" s="128" t="s">
        <v>248</v>
      </c>
      <c r="R401" s="128" t="s">
        <v>392</v>
      </c>
      <c r="S401" s="127"/>
      <c r="T401" s="127"/>
    </row>
    <row r="402" spans="1:20" x14ac:dyDescent="0.2">
      <c r="A402" s="237"/>
      <c r="B402" t="s">
        <v>24</v>
      </c>
      <c r="C402" t="s">
        <v>252</v>
      </c>
      <c r="D402" s="312"/>
      <c r="E402" s="262">
        <v>45012</v>
      </c>
      <c r="F402" s="312">
        <v>4.75</v>
      </c>
      <c r="G402" s="313">
        <v>50000</v>
      </c>
      <c r="H402" s="314"/>
      <c r="J402"/>
      <c r="K402"/>
      <c r="L402" s="315">
        <v>44998</v>
      </c>
      <c r="M402" s="128" t="s">
        <v>291</v>
      </c>
      <c r="N402" s="128">
        <v>1401</v>
      </c>
      <c r="O402" s="128">
        <v>2</v>
      </c>
      <c r="P402" s="128" t="s">
        <v>292</v>
      </c>
      <c r="Q402" s="128" t="s">
        <v>248</v>
      </c>
      <c r="R402" s="128" t="s">
        <v>392</v>
      </c>
      <c r="S402" s="127"/>
      <c r="T402" s="127"/>
    </row>
    <row r="403" spans="1:20" x14ac:dyDescent="0.2">
      <c r="A403" s="237"/>
      <c r="D403" s="312"/>
      <c r="E403" s="262"/>
      <c r="F403" s="312"/>
      <c r="G403" s="313"/>
      <c r="H403" s="314"/>
      <c r="J403"/>
      <c r="K403"/>
      <c r="L403" s="262"/>
      <c r="M403"/>
      <c r="N403"/>
      <c r="O403"/>
      <c r="P403"/>
      <c r="Q403"/>
      <c r="R403"/>
      <c r="S403" s="127"/>
      <c r="T403" s="127"/>
    </row>
    <row r="404" spans="1:20" x14ac:dyDescent="0.2">
      <c r="A404" s="235">
        <v>44999</v>
      </c>
      <c r="B404" s="128" t="s">
        <v>539</v>
      </c>
      <c r="D404" s="312"/>
      <c r="E404" s="262"/>
      <c r="F404" s="312"/>
      <c r="G404" s="313"/>
      <c r="H404" s="314"/>
      <c r="J404"/>
      <c r="K404"/>
      <c r="L404" s="262"/>
      <c r="M404"/>
      <c r="N404"/>
      <c r="O404"/>
      <c r="P404"/>
      <c r="Q404"/>
      <c r="R404"/>
      <c r="S404" s="127"/>
      <c r="T404" s="127"/>
    </row>
    <row r="405" spans="1:20" x14ac:dyDescent="0.2">
      <c r="A405" s="237"/>
      <c r="D405" s="312"/>
      <c r="E405" s="262"/>
      <c r="F405" s="312"/>
      <c r="G405" s="313"/>
      <c r="H405" s="314"/>
      <c r="J405"/>
      <c r="K405"/>
      <c r="L405" s="262"/>
      <c r="M405"/>
      <c r="N405"/>
      <c r="O405"/>
      <c r="P405"/>
      <c r="Q405"/>
      <c r="R405"/>
      <c r="S405" s="127"/>
      <c r="T405" s="127"/>
    </row>
    <row r="406" spans="1:20" x14ac:dyDescent="0.2">
      <c r="A406" s="237"/>
      <c r="B406" t="s">
        <v>24</v>
      </c>
      <c r="C406" t="s">
        <v>302</v>
      </c>
      <c r="D406" s="312"/>
      <c r="E406" s="262">
        <v>44999</v>
      </c>
      <c r="F406" s="312">
        <v>3.96</v>
      </c>
      <c r="G406" s="313">
        <v>50000</v>
      </c>
      <c r="H406" s="314">
        <v>181</v>
      </c>
      <c r="I406" s="163">
        <v>995500</v>
      </c>
      <c r="J406">
        <v>4.0970000000000004</v>
      </c>
      <c r="K406"/>
      <c r="L406" s="315">
        <v>44999</v>
      </c>
      <c r="M406" s="128" t="s">
        <v>246</v>
      </c>
      <c r="N406" s="128">
        <v>1818</v>
      </c>
      <c r="O406" s="128">
        <v>2</v>
      </c>
      <c r="P406" s="128" t="s">
        <v>247</v>
      </c>
      <c r="Q406" s="128" t="s">
        <v>248</v>
      </c>
      <c r="R406" s="128" t="s">
        <v>393</v>
      </c>
      <c r="S406" s="127"/>
      <c r="T406" s="127"/>
    </row>
    <row r="407" spans="1:20" x14ac:dyDescent="0.2">
      <c r="A407" s="237"/>
      <c r="B407" t="s">
        <v>24</v>
      </c>
      <c r="C407" t="s">
        <v>302</v>
      </c>
      <c r="D407" s="312"/>
      <c r="E407" s="262">
        <v>44999</v>
      </c>
      <c r="F407" s="312">
        <v>3.96</v>
      </c>
      <c r="G407" s="313">
        <v>50000</v>
      </c>
      <c r="H407" s="314">
        <v>181</v>
      </c>
      <c r="I407" s="163">
        <v>995500</v>
      </c>
      <c r="J407">
        <v>4.0970000000000004</v>
      </c>
      <c r="K407"/>
      <c r="L407" s="315">
        <v>44999</v>
      </c>
      <c r="M407" s="128" t="s">
        <v>246</v>
      </c>
      <c r="N407" s="128">
        <v>1818</v>
      </c>
      <c r="O407" s="128">
        <v>1</v>
      </c>
      <c r="P407" s="128" t="s">
        <v>247</v>
      </c>
      <c r="Q407" s="128" t="s">
        <v>248</v>
      </c>
      <c r="R407" s="128" t="s">
        <v>393</v>
      </c>
      <c r="S407" s="127"/>
      <c r="T407" s="127"/>
    </row>
    <row r="408" spans="1:20" x14ac:dyDescent="0.2">
      <c r="A408" s="237"/>
      <c r="B408" t="s">
        <v>27</v>
      </c>
      <c r="C408" t="s">
        <v>268</v>
      </c>
      <c r="D408" s="312"/>
      <c r="E408" s="262">
        <v>44999</v>
      </c>
      <c r="F408" s="312">
        <v>4.1749999999999998</v>
      </c>
      <c r="G408" s="313">
        <v>50000</v>
      </c>
      <c r="H408" s="314">
        <v>138</v>
      </c>
      <c r="I408" s="163">
        <v>800208.33</v>
      </c>
      <c r="J408">
        <v>4.3019999999999996</v>
      </c>
      <c r="K408"/>
      <c r="L408" s="315">
        <v>44999</v>
      </c>
      <c r="M408" s="128" t="s">
        <v>246</v>
      </c>
      <c r="N408" s="128">
        <v>1819</v>
      </c>
      <c r="O408" s="128">
        <v>2</v>
      </c>
      <c r="P408" s="128" t="s">
        <v>247</v>
      </c>
      <c r="Q408" s="128" t="s">
        <v>248</v>
      </c>
      <c r="R408" s="128" t="s">
        <v>394</v>
      </c>
      <c r="S408" s="127"/>
      <c r="T408" s="127"/>
    </row>
    <row r="409" spans="1:20" x14ac:dyDescent="0.2">
      <c r="A409" s="237"/>
      <c r="B409" t="s">
        <v>27</v>
      </c>
      <c r="C409" t="s">
        <v>268</v>
      </c>
      <c r="D409" s="312"/>
      <c r="E409" s="262">
        <v>44999</v>
      </c>
      <c r="F409" s="312">
        <v>4.1749999999999998</v>
      </c>
      <c r="G409" s="313">
        <v>50000</v>
      </c>
      <c r="H409" s="314">
        <v>138</v>
      </c>
      <c r="I409" s="163">
        <v>800208.33</v>
      </c>
      <c r="J409">
        <v>4.3019999999999996</v>
      </c>
      <c r="K409"/>
      <c r="L409" s="315">
        <v>44999</v>
      </c>
      <c r="M409" s="128" t="s">
        <v>246</v>
      </c>
      <c r="N409" s="128">
        <v>1819</v>
      </c>
      <c r="O409" s="128">
        <v>1</v>
      </c>
      <c r="P409" s="128" t="s">
        <v>247</v>
      </c>
      <c r="Q409" s="128" t="s">
        <v>248</v>
      </c>
      <c r="R409" s="128" t="s">
        <v>394</v>
      </c>
      <c r="S409" s="127"/>
      <c r="T409" s="127"/>
    </row>
    <row r="410" spans="1:20" x14ac:dyDescent="0.2">
      <c r="A410" s="237"/>
      <c r="B410" t="s">
        <v>27</v>
      </c>
      <c r="C410" t="s">
        <v>268</v>
      </c>
      <c r="D410" s="312"/>
      <c r="E410" s="262">
        <v>44999</v>
      </c>
      <c r="F410" s="312">
        <v>4.125</v>
      </c>
      <c r="G410" s="313">
        <v>50000</v>
      </c>
      <c r="H410" s="314">
        <v>147</v>
      </c>
      <c r="I410" s="163">
        <v>842187.5</v>
      </c>
      <c r="J410">
        <v>4.2539999999999996</v>
      </c>
      <c r="K410"/>
      <c r="L410" s="315">
        <v>44999</v>
      </c>
      <c r="M410" s="128" t="s">
        <v>246</v>
      </c>
      <c r="N410" s="128">
        <v>1820</v>
      </c>
      <c r="O410" s="128">
        <v>2</v>
      </c>
      <c r="P410" s="128" t="s">
        <v>247</v>
      </c>
      <c r="Q410" s="128" t="s">
        <v>248</v>
      </c>
      <c r="R410" s="128" t="s">
        <v>394</v>
      </c>
      <c r="S410" s="127"/>
      <c r="T410" s="127"/>
    </row>
    <row r="411" spans="1:20" x14ac:dyDescent="0.2">
      <c r="A411" s="237"/>
      <c r="B411" t="s">
        <v>27</v>
      </c>
      <c r="C411" t="s">
        <v>268</v>
      </c>
      <c r="D411" s="312"/>
      <c r="E411" s="262">
        <v>44999</v>
      </c>
      <c r="F411" s="312">
        <v>4.125</v>
      </c>
      <c r="G411" s="313">
        <v>50000</v>
      </c>
      <c r="H411" s="314">
        <v>147</v>
      </c>
      <c r="I411" s="163">
        <v>842187.5</v>
      </c>
      <c r="J411">
        <v>4.2539999999999996</v>
      </c>
      <c r="K411"/>
      <c r="L411" s="315">
        <v>44999</v>
      </c>
      <c r="M411" s="128" t="s">
        <v>246</v>
      </c>
      <c r="N411" s="128">
        <v>1820</v>
      </c>
      <c r="O411" s="128">
        <v>1</v>
      </c>
      <c r="P411" s="128" t="s">
        <v>247</v>
      </c>
      <c r="Q411" s="128" t="s">
        <v>248</v>
      </c>
      <c r="R411" s="128" t="s">
        <v>394</v>
      </c>
      <c r="S411" s="127"/>
      <c r="T411" s="127"/>
    </row>
    <row r="412" spans="1:20" x14ac:dyDescent="0.2">
      <c r="A412" s="237"/>
      <c r="B412" t="s">
        <v>27</v>
      </c>
      <c r="C412" t="s">
        <v>346</v>
      </c>
      <c r="D412" s="312"/>
      <c r="E412" s="262">
        <v>44999</v>
      </c>
      <c r="F412" s="312">
        <v>3.9</v>
      </c>
      <c r="G412" s="313">
        <v>50000</v>
      </c>
      <c r="H412" s="314">
        <v>166</v>
      </c>
      <c r="I412" s="163">
        <v>899166.67</v>
      </c>
      <c r="J412">
        <v>4.0270000000000001</v>
      </c>
      <c r="K412"/>
      <c r="L412" s="315">
        <v>44999</v>
      </c>
      <c r="M412" s="128" t="s">
        <v>246</v>
      </c>
      <c r="N412" s="128">
        <v>1821</v>
      </c>
      <c r="O412" s="128">
        <v>2</v>
      </c>
      <c r="P412" s="128" t="s">
        <v>247</v>
      </c>
      <c r="Q412" s="128" t="s">
        <v>248</v>
      </c>
      <c r="R412" s="128" t="s">
        <v>395</v>
      </c>
      <c r="S412" s="127"/>
      <c r="T412" s="127"/>
    </row>
    <row r="413" spans="1:20" x14ac:dyDescent="0.2">
      <c r="A413" s="237"/>
      <c r="B413" t="s">
        <v>27</v>
      </c>
      <c r="C413" t="s">
        <v>346</v>
      </c>
      <c r="D413" s="312"/>
      <c r="E413" s="262">
        <v>44999</v>
      </c>
      <c r="F413" s="312">
        <v>3.9</v>
      </c>
      <c r="G413" s="313">
        <v>50000</v>
      </c>
      <c r="H413" s="314">
        <v>166</v>
      </c>
      <c r="I413" s="163">
        <v>899166.67</v>
      </c>
      <c r="J413">
        <v>4.0270000000000001</v>
      </c>
      <c r="K413"/>
      <c r="L413" s="315">
        <v>44999</v>
      </c>
      <c r="M413" s="128" t="s">
        <v>246</v>
      </c>
      <c r="N413" s="128">
        <v>1821</v>
      </c>
      <c r="O413" s="128">
        <v>1</v>
      </c>
      <c r="P413" s="128" t="s">
        <v>247</v>
      </c>
      <c r="Q413" s="128" t="s">
        <v>248</v>
      </c>
      <c r="R413" s="128" t="s">
        <v>395</v>
      </c>
      <c r="S413" s="127"/>
      <c r="T413" s="127"/>
    </row>
    <row r="414" spans="1:20" x14ac:dyDescent="0.2">
      <c r="A414" s="237"/>
      <c r="B414" t="s">
        <v>25</v>
      </c>
      <c r="C414" t="s">
        <v>284</v>
      </c>
      <c r="D414" s="312"/>
      <c r="E414" s="262">
        <v>44999</v>
      </c>
      <c r="F414" s="312">
        <v>4.45</v>
      </c>
      <c r="G414" s="313">
        <v>50000</v>
      </c>
      <c r="H414" s="314">
        <v>47</v>
      </c>
      <c r="I414" s="163">
        <v>290486.11</v>
      </c>
      <c r="J414">
        <v>4.5380000000000003</v>
      </c>
      <c r="K414"/>
      <c r="L414" s="315">
        <v>44999</v>
      </c>
      <c r="M414" s="128" t="s">
        <v>246</v>
      </c>
      <c r="N414" s="128">
        <v>1822</v>
      </c>
      <c r="O414" s="128">
        <v>3</v>
      </c>
      <c r="P414" s="128" t="s">
        <v>247</v>
      </c>
      <c r="Q414" s="128" t="s">
        <v>248</v>
      </c>
      <c r="R414" s="128" t="s">
        <v>396</v>
      </c>
      <c r="S414" s="127"/>
      <c r="T414" s="127"/>
    </row>
    <row r="415" spans="1:20" x14ac:dyDescent="0.2">
      <c r="A415" s="237"/>
      <c r="B415" t="s">
        <v>25</v>
      </c>
      <c r="C415" t="s">
        <v>284</v>
      </c>
      <c r="D415" s="312"/>
      <c r="E415" s="262">
        <v>44999</v>
      </c>
      <c r="F415" s="312">
        <v>4.45</v>
      </c>
      <c r="G415" s="313">
        <v>50000</v>
      </c>
      <c r="H415" s="314">
        <v>47</v>
      </c>
      <c r="I415" s="163">
        <v>290486.11</v>
      </c>
      <c r="J415">
        <v>4.5380000000000003</v>
      </c>
      <c r="K415"/>
      <c r="L415" s="315">
        <v>44999</v>
      </c>
      <c r="M415" s="128" t="s">
        <v>246</v>
      </c>
      <c r="N415" s="128">
        <v>1822</v>
      </c>
      <c r="O415" s="128">
        <v>1</v>
      </c>
      <c r="P415" s="128" t="s">
        <v>247</v>
      </c>
      <c r="Q415" s="128" t="s">
        <v>248</v>
      </c>
      <c r="R415" s="128" t="s">
        <v>396</v>
      </c>
      <c r="S415" s="127"/>
      <c r="T415" s="127"/>
    </row>
    <row r="416" spans="1:20" x14ac:dyDescent="0.2">
      <c r="A416" s="237"/>
      <c r="B416" t="s">
        <v>25</v>
      </c>
      <c r="C416" t="s">
        <v>284</v>
      </c>
      <c r="D416" s="312"/>
      <c r="E416" s="262">
        <v>44999</v>
      </c>
      <c r="F416" s="312">
        <v>4.45</v>
      </c>
      <c r="G416" s="313">
        <v>50000</v>
      </c>
      <c r="H416" s="314">
        <v>47</v>
      </c>
      <c r="I416" s="163">
        <v>290486.11</v>
      </c>
      <c r="J416">
        <v>4.5380000000000003</v>
      </c>
      <c r="K416"/>
      <c r="L416" s="315">
        <v>44999</v>
      </c>
      <c r="M416" s="128" t="s">
        <v>246</v>
      </c>
      <c r="N416" s="128">
        <v>1822</v>
      </c>
      <c r="O416" s="128">
        <v>2</v>
      </c>
      <c r="P416" s="128" t="s">
        <v>247</v>
      </c>
      <c r="Q416" s="128" t="s">
        <v>248</v>
      </c>
      <c r="R416" s="128" t="s">
        <v>396</v>
      </c>
      <c r="S416" s="127"/>
      <c r="T416" s="127"/>
    </row>
    <row r="417" spans="1:20" x14ac:dyDescent="0.2">
      <c r="A417" s="237"/>
      <c r="B417" t="s">
        <v>25</v>
      </c>
      <c r="C417" t="s">
        <v>284</v>
      </c>
      <c r="D417" s="312"/>
      <c r="E417" s="262">
        <v>44999</v>
      </c>
      <c r="F417" s="312">
        <v>4.46</v>
      </c>
      <c r="G417" s="313">
        <v>50000</v>
      </c>
      <c r="H417" s="314">
        <v>47</v>
      </c>
      <c r="I417" s="163">
        <v>291138.89</v>
      </c>
      <c r="J417">
        <v>4.548</v>
      </c>
      <c r="K417"/>
      <c r="L417" s="315">
        <v>44999</v>
      </c>
      <c r="M417" s="128" t="s">
        <v>246</v>
      </c>
      <c r="N417" s="128">
        <v>1823</v>
      </c>
      <c r="O417" s="128">
        <v>3</v>
      </c>
      <c r="P417" s="128" t="s">
        <v>247</v>
      </c>
      <c r="Q417" s="128" t="s">
        <v>248</v>
      </c>
      <c r="R417" s="128" t="s">
        <v>396</v>
      </c>
      <c r="S417" s="127"/>
      <c r="T417" s="127"/>
    </row>
    <row r="418" spans="1:20" x14ac:dyDescent="0.2">
      <c r="A418" s="237"/>
      <c r="B418" t="s">
        <v>25</v>
      </c>
      <c r="C418" t="s">
        <v>284</v>
      </c>
      <c r="D418" s="312"/>
      <c r="E418" s="262">
        <v>44999</v>
      </c>
      <c r="F418" s="312">
        <v>4.46</v>
      </c>
      <c r="G418" s="313">
        <v>50000</v>
      </c>
      <c r="H418" s="314">
        <v>47</v>
      </c>
      <c r="I418" s="163">
        <v>291138.89</v>
      </c>
      <c r="J418">
        <v>4.548</v>
      </c>
      <c r="K418"/>
      <c r="L418" s="315">
        <v>44999</v>
      </c>
      <c r="M418" s="128" t="s">
        <v>246</v>
      </c>
      <c r="N418" s="128">
        <v>1823</v>
      </c>
      <c r="O418" s="128">
        <v>1</v>
      </c>
      <c r="P418" s="128" t="s">
        <v>247</v>
      </c>
      <c r="Q418" s="128" t="s">
        <v>248</v>
      </c>
      <c r="R418" s="128" t="s">
        <v>396</v>
      </c>
      <c r="S418" s="127"/>
      <c r="T418" s="127"/>
    </row>
    <row r="419" spans="1:20" x14ac:dyDescent="0.2">
      <c r="A419" s="237"/>
      <c r="B419" t="s">
        <v>25</v>
      </c>
      <c r="C419" t="s">
        <v>284</v>
      </c>
      <c r="D419" s="312"/>
      <c r="E419" s="262">
        <v>44999</v>
      </c>
      <c r="F419" s="312">
        <v>4.46</v>
      </c>
      <c r="G419" s="313">
        <v>50000</v>
      </c>
      <c r="H419" s="314">
        <v>47</v>
      </c>
      <c r="I419" s="163">
        <v>291138.89</v>
      </c>
      <c r="J419">
        <v>4.548</v>
      </c>
      <c r="K419"/>
      <c r="L419" s="315">
        <v>44999</v>
      </c>
      <c r="M419" s="128" t="s">
        <v>246</v>
      </c>
      <c r="N419" s="128">
        <v>1823</v>
      </c>
      <c r="O419" s="128">
        <v>2</v>
      </c>
      <c r="P419" s="128" t="s">
        <v>247</v>
      </c>
      <c r="Q419" s="128" t="s">
        <v>248</v>
      </c>
      <c r="R419" s="128" t="s">
        <v>396</v>
      </c>
      <c r="S419" s="127"/>
      <c r="T419" s="127"/>
    </row>
    <row r="420" spans="1:20" x14ac:dyDescent="0.2">
      <c r="A420" s="237"/>
      <c r="B420" t="s">
        <v>25</v>
      </c>
      <c r="C420" t="s">
        <v>284</v>
      </c>
      <c r="D420" s="312"/>
      <c r="E420" s="262">
        <v>44999</v>
      </c>
      <c r="F420" s="312">
        <v>4.0750000000000002</v>
      </c>
      <c r="G420" s="313">
        <v>50000</v>
      </c>
      <c r="H420" s="314">
        <v>75</v>
      </c>
      <c r="I420" s="163">
        <v>424479.17</v>
      </c>
      <c r="J420">
        <v>4.1669999999999998</v>
      </c>
      <c r="K420"/>
      <c r="L420" s="315">
        <v>44999</v>
      </c>
      <c r="M420" s="128" t="s">
        <v>246</v>
      </c>
      <c r="N420" s="128">
        <v>1824</v>
      </c>
      <c r="O420" s="128">
        <v>3</v>
      </c>
      <c r="P420" s="128" t="s">
        <v>247</v>
      </c>
      <c r="Q420" s="128" t="s">
        <v>248</v>
      </c>
      <c r="R420" s="128" t="s">
        <v>396</v>
      </c>
      <c r="S420" s="127"/>
      <c r="T420" s="127"/>
    </row>
    <row r="421" spans="1:20" x14ac:dyDescent="0.2">
      <c r="A421" s="237"/>
      <c r="B421" t="s">
        <v>25</v>
      </c>
      <c r="C421" t="s">
        <v>284</v>
      </c>
      <c r="D421" s="312"/>
      <c r="E421" s="262">
        <v>44999</v>
      </c>
      <c r="F421" s="312">
        <v>4.0750000000000002</v>
      </c>
      <c r="G421" s="313">
        <v>50000</v>
      </c>
      <c r="H421" s="314">
        <v>75</v>
      </c>
      <c r="I421" s="163">
        <v>424479.17</v>
      </c>
      <c r="J421">
        <v>4.1669999999999998</v>
      </c>
      <c r="K421"/>
      <c r="L421" s="315">
        <v>44999</v>
      </c>
      <c r="M421" s="128" t="s">
        <v>246</v>
      </c>
      <c r="N421" s="128">
        <v>1824</v>
      </c>
      <c r="O421" s="128">
        <v>1</v>
      </c>
      <c r="P421" s="128" t="s">
        <v>247</v>
      </c>
      <c r="Q421" s="128" t="s">
        <v>248</v>
      </c>
      <c r="R421" s="128" t="s">
        <v>396</v>
      </c>
      <c r="S421" s="127"/>
      <c r="T421" s="127"/>
    </row>
    <row r="422" spans="1:20" x14ac:dyDescent="0.2">
      <c r="A422" s="237"/>
      <c r="B422" t="s">
        <v>25</v>
      </c>
      <c r="C422" t="s">
        <v>284</v>
      </c>
      <c r="D422" s="312"/>
      <c r="E422" s="262">
        <v>44999</v>
      </c>
      <c r="F422" s="312">
        <v>4.0750000000000002</v>
      </c>
      <c r="G422" s="313">
        <v>50000</v>
      </c>
      <c r="H422" s="314">
        <v>75</v>
      </c>
      <c r="I422" s="163">
        <v>424479.17</v>
      </c>
      <c r="J422">
        <v>4.1669999999999998</v>
      </c>
      <c r="K422"/>
      <c r="L422" s="315">
        <v>44999</v>
      </c>
      <c r="M422" s="128" t="s">
        <v>246</v>
      </c>
      <c r="N422" s="128">
        <v>1824</v>
      </c>
      <c r="O422" s="128">
        <v>2</v>
      </c>
      <c r="P422" s="128" t="s">
        <v>247</v>
      </c>
      <c r="Q422" s="128" t="s">
        <v>248</v>
      </c>
      <c r="R422" s="128" t="s">
        <v>396</v>
      </c>
      <c r="S422" s="127"/>
      <c r="T422" s="127"/>
    </row>
    <row r="423" spans="1:20" x14ac:dyDescent="0.2">
      <c r="A423" s="237"/>
      <c r="B423" t="s">
        <v>25</v>
      </c>
      <c r="C423" t="s">
        <v>284</v>
      </c>
      <c r="D423" s="312"/>
      <c r="E423" s="262">
        <v>44999</v>
      </c>
      <c r="F423" s="312">
        <v>4.26</v>
      </c>
      <c r="G423" s="313">
        <v>50000</v>
      </c>
      <c r="H423" s="314">
        <v>117</v>
      </c>
      <c r="I423" s="163">
        <v>692250</v>
      </c>
      <c r="J423" s="312">
        <v>4.38</v>
      </c>
      <c r="K423"/>
      <c r="L423" s="315">
        <v>44999</v>
      </c>
      <c r="M423" s="128" t="s">
        <v>246</v>
      </c>
      <c r="N423" s="128">
        <v>1825</v>
      </c>
      <c r="O423" s="128">
        <v>3</v>
      </c>
      <c r="P423" s="128" t="s">
        <v>247</v>
      </c>
      <c r="Q423" s="128" t="s">
        <v>248</v>
      </c>
      <c r="R423" s="128" t="s">
        <v>396</v>
      </c>
      <c r="S423" s="127"/>
      <c r="T423" s="127"/>
    </row>
    <row r="424" spans="1:20" x14ac:dyDescent="0.2">
      <c r="A424" s="237"/>
      <c r="B424" t="s">
        <v>25</v>
      </c>
      <c r="C424" t="s">
        <v>284</v>
      </c>
      <c r="D424" s="312"/>
      <c r="E424" s="262">
        <v>44999</v>
      </c>
      <c r="F424" s="312">
        <v>4.26</v>
      </c>
      <c r="G424" s="313">
        <v>50000</v>
      </c>
      <c r="H424" s="314">
        <v>117</v>
      </c>
      <c r="I424" s="163">
        <v>692250</v>
      </c>
      <c r="J424" s="312">
        <v>4.38</v>
      </c>
      <c r="K424"/>
      <c r="L424" s="315">
        <v>44999</v>
      </c>
      <c r="M424" s="128" t="s">
        <v>246</v>
      </c>
      <c r="N424" s="128">
        <v>1825</v>
      </c>
      <c r="O424" s="128">
        <v>1</v>
      </c>
      <c r="P424" s="128" t="s">
        <v>247</v>
      </c>
      <c r="Q424" s="128" t="s">
        <v>248</v>
      </c>
      <c r="R424" s="128" t="s">
        <v>396</v>
      </c>
      <c r="S424" s="127"/>
      <c r="T424" s="127"/>
    </row>
    <row r="425" spans="1:20" x14ac:dyDescent="0.2">
      <c r="A425" s="237"/>
      <c r="B425" t="s">
        <v>25</v>
      </c>
      <c r="C425" t="s">
        <v>284</v>
      </c>
      <c r="D425" s="312"/>
      <c r="E425" s="262">
        <v>44999</v>
      </c>
      <c r="F425" s="312">
        <v>4.26</v>
      </c>
      <c r="G425" s="313">
        <v>50000</v>
      </c>
      <c r="H425" s="314">
        <v>117</v>
      </c>
      <c r="I425" s="163">
        <v>692250</v>
      </c>
      <c r="J425" s="312">
        <v>4.38</v>
      </c>
      <c r="K425"/>
      <c r="L425" s="315">
        <v>44999</v>
      </c>
      <c r="M425" s="128" t="s">
        <v>246</v>
      </c>
      <c r="N425" s="128">
        <v>1825</v>
      </c>
      <c r="O425" s="128">
        <v>2</v>
      </c>
      <c r="P425" s="128" t="s">
        <v>247</v>
      </c>
      <c r="Q425" s="128" t="s">
        <v>248</v>
      </c>
      <c r="R425" s="128" t="s">
        <v>396</v>
      </c>
      <c r="S425" s="127"/>
      <c r="T425" s="127"/>
    </row>
    <row r="426" spans="1:20" x14ac:dyDescent="0.2">
      <c r="A426" s="237"/>
      <c r="B426" t="s">
        <v>25</v>
      </c>
      <c r="C426" t="s">
        <v>284</v>
      </c>
      <c r="D426" s="312"/>
      <c r="E426" s="262">
        <v>44999</v>
      </c>
      <c r="F426" s="312">
        <v>4.2575000000000003</v>
      </c>
      <c r="G426" s="313">
        <v>50000</v>
      </c>
      <c r="H426" s="314">
        <v>119</v>
      </c>
      <c r="I426" s="163">
        <v>703670.14</v>
      </c>
      <c r="J426">
        <v>4.3780000000000001</v>
      </c>
      <c r="K426"/>
      <c r="L426" s="315">
        <v>44999</v>
      </c>
      <c r="M426" s="128" t="s">
        <v>246</v>
      </c>
      <c r="N426" s="128">
        <v>1826</v>
      </c>
      <c r="O426" s="128">
        <v>3</v>
      </c>
      <c r="P426" s="128" t="s">
        <v>247</v>
      </c>
      <c r="Q426" s="128" t="s">
        <v>248</v>
      </c>
      <c r="R426" s="128" t="s">
        <v>396</v>
      </c>
      <c r="S426" s="127"/>
      <c r="T426" s="127"/>
    </row>
    <row r="427" spans="1:20" x14ac:dyDescent="0.2">
      <c r="A427" s="237"/>
      <c r="B427" t="s">
        <v>25</v>
      </c>
      <c r="C427" t="s">
        <v>284</v>
      </c>
      <c r="D427" s="312"/>
      <c r="E427" s="262">
        <v>44999</v>
      </c>
      <c r="F427" s="312">
        <v>4.2575000000000003</v>
      </c>
      <c r="G427" s="313">
        <v>50000</v>
      </c>
      <c r="H427" s="314">
        <v>119</v>
      </c>
      <c r="I427" s="163">
        <v>703670.14</v>
      </c>
      <c r="J427">
        <v>4.3780000000000001</v>
      </c>
      <c r="K427"/>
      <c r="L427" s="315">
        <v>44999</v>
      </c>
      <c r="M427" s="128" t="s">
        <v>246</v>
      </c>
      <c r="N427" s="128">
        <v>1826</v>
      </c>
      <c r="O427" s="128">
        <v>1</v>
      </c>
      <c r="P427" s="128" t="s">
        <v>247</v>
      </c>
      <c r="Q427" s="128" t="s">
        <v>248</v>
      </c>
      <c r="R427" s="128" t="s">
        <v>396</v>
      </c>
      <c r="S427" s="127"/>
      <c r="T427" s="127"/>
    </row>
    <row r="428" spans="1:20" x14ac:dyDescent="0.2">
      <c r="A428" s="237"/>
      <c r="B428" t="s">
        <v>25</v>
      </c>
      <c r="C428" t="s">
        <v>284</v>
      </c>
      <c r="D428" s="312"/>
      <c r="E428" s="262">
        <v>44999</v>
      </c>
      <c r="F428" s="312">
        <v>4.2575000000000003</v>
      </c>
      <c r="G428" s="313">
        <v>50000</v>
      </c>
      <c r="H428" s="314">
        <v>119</v>
      </c>
      <c r="I428" s="163">
        <v>703670.14</v>
      </c>
      <c r="J428">
        <v>4.3780000000000001</v>
      </c>
      <c r="K428"/>
      <c r="L428" s="315">
        <v>44999</v>
      </c>
      <c r="M428" s="128" t="s">
        <v>246</v>
      </c>
      <c r="N428" s="128">
        <v>1826</v>
      </c>
      <c r="O428" s="128">
        <v>2</v>
      </c>
      <c r="P428" s="128" t="s">
        <v>247</v>
      </c>
      <c r="Q428" s="128" t="s">
        <v>248</v>
      </c>
      <c r="R428" s="128" t="s">
        <v>396</v>
      </c>
      <c r="S428" s="127"/>
      <c r="T428" s="127"/>
    </row>
    <row r="429" spans="1:20" x14ac:dyDescent="0.2">
      <c r="A429" s="237"/>
      <c r="B429" t="s">
        <v>25</v>
      </c>
      <c r="C429" t="s">
        <v>284</v>
      </c>
      <c r="D429" s="312"/>
      <c r="E429" s="262">
        <v>44999</v>
      </c>
      <c r="F429" s="312">
        <v>4.2590000000000003</v>
      </c>
      <c r="G429" s="313">
        <v>50000</v>
      </c>
      <c r="H429" s="314">
        <v>119</v>
      </c>
      <c r="I429" s="163">
        <v>703918.06</v>
      </c>
      <c r="J429" s="312">
        <v>4.38</v>
      </c>
      <c r="K429"/>
      <c r="L429" s="315">
        <v>44999</v>
      </c>
      <c r="M429" s="128" t="s">
        <v>246</v>
      </c>
      <c r="N429" s="128">
        <v>1827</v>
      </c>
      <c r="O429" s="128">
        <v>3</v>
      </c>
      <c r="P429" s="128" t="s">
        <v>247</v>
      </c>
      <c r="Q429" s="128" t="s">
        <v>248</v>
      </c>
      <c r="R429" s="128" t="s">
        <v>396</v>
      </c>
      <c r="S429" s="127"/>
      <c r="T429" s="127"/>
    </row>
    <row r="430" spans="1:20" x14ac:dyDescent="0.2">
      <c r="A430" s="237"/>
      <c r="B430" t="s">
        <v>25</v>
      </c>
      <c r="C430" t="s">
        <v>284</v>
      </c>
      <c r="D430" s="312"/>
      <c r="E430" s="262">
        <v>44999</v>
      </c>
      <c r="F430" s="312">
        <v>4.2590000000000003</v>
      </c>
      <c r="G430" s="313">
        <v>50000</v>
      </c>
      <c r="H430" s="314">
        <v>119</v>
      </c>
      <c r="I430" s="163">
        <v>703918.06</v>
      </c>
      <c r="J430" s="312">
        <v>4.38</v>
      </c>
      <c r="K430"/>
      <c r="L430" s="315">
        <v>44999</v>
      </c>
      <c r="M430" s="128" t="s">
        <v>246</v>
      </c>
      <c r="N430" s="128">
        <v>1827</v>
      </c>
      <c r="O430" s="128">
        <v>1</v>
      </c>
      <c r="P430" s="128" t="s">
        <v>247</v>
      </c>
      <c r="Q430" s="128" t="s">
        <v>248</v>
      </c>
      <c r="R430" s="128" t="s">
        <v>396</v>
      </c>
      <c r="S430" s="127"/>
      <c r="T430" s="127"/>
    </row>
    <row r="431" spans="1:20" x14ac:dyDescent="0.2">
      <c r="A431" s="237"/>
      <c r="B431" t="s">
        <v>25</v>
      </c>
      <c r="C431" t="s">
        <v>284</v>
      </c>
      <c r="D431" s="312"/>
      <c r="E431" s="262">
        <v>44999</v>
      </c>
      <c r="F431" s="312">
        <v>4.2590000000000003</v>
      </c>
      <c r="G431" s="313">
        <v>50000</v>
      </c>
      <c r="H431" s="314">
        <v>119</v>
      </c>
      <c r="I431" s="163">
        <v>703918.06</v>
      </c>
      <c r="J431" s="312">
        <v>4.38</v>
      </c>
      <c r="K431"/>
      <c r="L431" s="315">
        <v>44999</v>
      </c>
      <c r="M431" s="128" t="s">
        <v>246</v>
      </c>
      <c r="N431" s="128">
        <v>1827</v>
      </c>
      <c r="O431" s="128">
        <v>2</v>
      </c>
      <c r="P431" s="128" t="s">
        <v>247</v>
      </c>
      <c r="Q431" s="128" t="s">
        <v>248</v>
      </c>
      <c r="R431" s="128" t="s">
        <v>396</v>
      </c>
      <c r="S431" s="127"/>
      <c r="T431" s="127"/>
    </row>
    <row r="432" spans="1:20" x14ac:dyDescent="0.2">
      <c r="A432" s="237"/>
      <c r="B432" t="s">
        <v>28</v>
      </c>
      <c r="C432" t="s">
        <v>379</v>
      </c>
      <c r="D432" s="312">
        <v>4.55</v>
      </c>
      <c r="E432" s="262">
        <v>44999</v>
      </c>
      <c r="F432" s="312">
        <v>4.55</v>
      </c>
      <c r="G432" s="313">
        <v>50000</v>
      </c>
      <c r="H432" s="314">
        <v>35</v>
      </c>
      <c r="I432" s="163">
        <v>221180.56</v>
      </c>
      <c r="J432">
        <v>4.6130000000000004</v>
      </c>
      <c r="K432"/>
      <c r="L432" s="315">
        <v>44999</v>
      </c>
      <c r="M432" s="128" t="s">
        <v>246</v>
      </c>
      <c r="N432" s="128">
        <v>1828</v>
      </c>
      <c r="O432" s="128">
        <v>2</v>
      </c>
      <c r="P432" s="128" t="s">
        <v>247</v>
      </c>
      <c r="Q432" s="128" t="s">
        <v>248</v>
      </c>
      <c r="R432" s="128" t="s">
        <v>397</v>
      </c>
      <c r="S432" s="127"/>
      <c r="T432" s="127"/>
    </row>
    <row r="433" spans="1:20" x14ac:dyDescent="0.2">
      <c r="A433" s="237"/>
      <c r="B433" t="s">
        <v>28</v>
      </c>
      <c r="C433" t="s">
        <v>379</v>
      </c>
      <c r="D433" s="312">
        <v>4.55</v>
      </c>
      <c r="E433" s="262">
        <v>44999</v>
      </c>
      <c r="F433" s="312">
        <v>4.55</v>
      </c>
      <c r="G433" s="313">
        <v>50000</v>
      </c>
      <c r="H433" s="314">
        <v>35</v>
      </c>
      <c r="I433" s="163">
        <v>221180.56</v>
      </c>
      <c r="J433">
        <v>4.6130000000000004</v>
      </c>
      <c r="K433"/>
      <c r="L433" s="315">
        <v>44999</v>
      </c>
      <c r="M433" s="128" t="s">
        <v>246</v>
      </c>
      <c r="N433" s="128">
        <v>1828</v>
      </c>
      <c r="O433" s="128">
        <v>1</v>
      </c>
      <c r="P433" s="128" t="s">
        <v>247</v>
      </c>
      <c r="Q433" s="128" t="s">
        <v>248</v>
      </c>
      <c r="R433" s="128" t="s">
        <v>397</v>
      </c>
      <c r="S433" s="127"/>
      <c r="T433" s="127"/>
    </row>
    <row r="434" spans="1:20" x14ac:dyDescent="0.2">
      <c r="A434" s="237"/>
      <c r="D434" s="312"/>
      <c r="E434" s="262"/>
      <c r="F434" s="312"/>
      <c r="G434" s="313"/>
      <c r="H434" s="314"/>
      <c r="J434"/>
      <c r="K434"/>
      <c r="L434" s="262"/>
      <c r="M434"/>
      <c r="N434"/>
      <c r="O434"/>
      <c r="P434"/>
      <c r="Q434"/>
      <c r="R434"/>
      <c r="S434" s="127"/>
      <c r="T434" s="127"/>
    </row>
    <row r="435" spans="1:20" x14ac:dyDescent="0.2">
      <c r="A435" s="235">
        <v>44999</v>
      </c>
      <c r="B435" s="128" t="s">
        <v>538</v>
      </c>
      <c r="D435" s="312"/>
      <c r="E435" s="262"/>
      <c r="F435" s="312"/>
      <c r="G435" s="313"/>
      <c r="H435" s="314"/>
      <c r="J435"/>
      <c r="K435"/>
      <c r="L435" s="262"/>
      <c r="M435"/>
      <c r="N435"/>
      <c r="O435"/>
      <c r="P435"/>
      <c r="Q435"/>
      <c r="R435"/>
      <c r="S435" s="127"/>
      <c r="T435" s="127"/>
    </row>
    <row r="436" spans="1:20" x14ac:dyDescent="0.2">
      <c r="A436" s="237"/>
      <c r="D436" s="312"/>
      <c r="E436" s="262"/>
      <c r="F436" s="312"/>
      <c r="G436" s="313"/>
      <c r="H436" s="314"/>
      <c r="J436"/>
      <c r="K436"/>
      <c r="L436" s="262"/>
      <c r="M436"/>
      <c r="N436"/>
      <c r="O436"/>
      <c r="P436"/>
      <c r="Q436"/>
      <c r="R436"/>
      <c r="S436" s="127"/>
      <c r="T436" s="127"/>
    </row>
    <row r="437" spans="1:20" x14ac:dyDescent="0.2">
      <c r="A437" s="237"/>
      <c r="B437" t="s">
        <v>24</v>
      </c>
      <c r="C437" t="s">
        <v>252</v>
      </c>
      <c r="D437" s="312"/>
      <c r="E437" s="262">
        <v>45026</v>
      </c>
      <c r="F437" s="312">
        <v>4.8499999999999996</v>
      </c>
      <c r="G437" s="313">
        <v>50000</v>
      </c>
      <c r="H437" s="314"/>
      <c r="J437"/>
      <c r="K437"/>
      <c r="L437" s="315">
        <v>44999</v>
      </c>
      <c r="M437" s="128" t="s">
        <v>291</v>
      </c>
      <c r="N437" s="128">
        <v>1411</v>
      </c>
      <c r="O437" s="128">
        <v>2</v>
      </c>
      <c r="P437" s="128" t="s">
        <v>292</v>
      </c>
      <c r="Q437" s="128" t="s">
        <v>248</v>
      </c>
      <c r="R437" s="128" t="s">
        <v>398</v>
      </c>
      <c r="S437" s="127"/>
      <c r="T437" s="127"/>
    </row>
    <row r="438" spans="1:20" x14ac:dyDescent="0.2">
      <c r="A438" s="237"/>
      <c r="B438" t="s">
        <v>24</v>
      </c>
      <c r="C438" t="s">
        <v>252</v>
      </c>
      <c r="D438" s="312"/>
      <c r="E438" s="262">
        <v>45026</v>
      </c>
      <c r="F438" s="312">
        <v>4.8499999999999996</v>
      </c>
      <c r="G438" s="313">
        <v>50000</v>
      </c>
      <c r="H438" s="314"/>
      <c r="J438"/>
      <c r="K438"/>
      <c r="L438" s="315">
        <v>44999</v>
      </c>
      <c r="M438" s="128" t="s">
        <v>291</v>
      </c>
      <c r="N438" s="128">
        <v>1411</v>
      </c>
      <c r="O438" s="128">
        <v>1</v>
      </c>
      <c r="P438" s="128" t="s">
        <v>292</v>
      </c>
      <c r="Q438" s="128" t="s">
        <v>248</v>
      </c>
      <c r="R438" s="128" t="s">
        <v>398</v>
      </c>
      <c r="S438" s="127"/>
      <c r="T438" s="127"/>
    </row>
    <row r="439" spans="1:20" x14ac:dyDescent="0.2">
      <c r="A439" s="237"/>
      <c r="B439" t="s">
        <v>24</v>
      </c>
      <c r="C439" t="s">
        <v>290</v>
      </c>
      <c r="D439" s="312"/>
      <c r="E439" s="262">
        <v>45033</v>
      </c>
      <c r="F439" s="312">
        <v>4.75</v>
      </c>
      <c r="G439" s="313">
        <v>50000</v>
      </c>
      <c r="H439" s="314"/>
      <c r="J439"/>
      <c r="K439"/>
      <c r="L439" s="315">
        <v>44999</v>
      </c>
      <c r="M439" s="128" t="s">
        <v>291</v>
      </c>
      <c r="N439" s="128">
        <v>1409</v>
      </c>
      <c r="O439" s="128">
        <v>1</v>
      </c>
      <c r="P439" s="128" t="s">
        <v>292</v>
      </c>
      <c r="Q439" s="128" t="s">
        <v>248</v>
      </c>
      <c r="R439" s="128" t="s">
        <v>399</v>
      </c>
      <c r="S439" s="127"/>
      <c r="T439" s="127"/>
    </row>
    <row r="440" spans="1:20" x14ac:dyDescent="0.2">
      <c r="A440" s="237"/>
      <c r="B440" t="s">
        <v>27</v>
      </c>
      <c r="C440" t="s">
        <v>346</v>
      </c>
      <c r="D440" s="312"/>
      <c r="E440" s="262">
        <v>45022</v>
      </c>
      <c r="F440" s="312">
        <v>4.43</v>
      </c>
      <c r="G440" s="313">
        <v>50000</v>
      </c>
      <c r="H440" s="314"/>
      <c r="J440"/>
      <c r="K440"/>
      <c r="L440" s="315">
        <v>44999</v>
      </c>
      <c r="M440" s="128" t="s">
        <v>291</v>
      </c>
      <c r="N440" s="128">
        <v>1403</v>
      </c>
      <c r="O440" s="128">
        <v>2</v>
      </c>
      <c r="P440" s="128" t="s">
        <v>292</v>
      </c>
      <c r="Q440" s="128" t="s">
        <v>248</v>
      </c>
      <c r="R440" s="128" t="s">
        <v>400</v>
      </c>
      <c r="S440" s="127"/>
      <c r="T440" s="127"/>
    </row>
    <row r="441" spans="1:20" x14ac:dyDescent="0.2">
      <c r="A441" s="237"/>
      <c r="B441" t="s">
        <v>27</v>
      </c>
      <c r="C441" t="s">
        <v>346</v>
      </c>
      <c r="D441" s="312"/>
      <c r="E441" s="262">
        <v>45022</v>
      </c>
      <c r="F441" s="312">
        <v>4.43</v>
      </c>
      <c r="G441" s="313">
        <v>50000</v>
      </c>
      <c r="H441" s="314"/>
      <c r="J441"/>
      <c r="K441"/>
      <c r="L441" s="315">
        <v>44999</v>
      </c>
      <c r="M441" s="128" t="s">
        <v>291</v>
      </c>
      <c r="N441" s="128">
        <v>1403</v>
      </c>
      <c r="O441" s="128">
        <v>1</v>
      </c>
      <c r="P441" s="128" t="s">
        <v>292</v>
      </c>
      <c r="Q441" s="128" t="s">
        <v>248</v>
      </c>
      <c r="R441" s="128" t="s">
        <v>400</v>
      </c>
      <c r="S441" s="127"/>
      <c r="T441" s="127"/>
    </row>
    <row r="442" spans="1:20" x14ac:dyDescent="0.2">
      <c r="A442" s="237"/>
      <c r="B442" t="s">
        <v>27</v>
      </c>
      <c r="C442" t="s">
        <v>346</v>
      </c>
      <c r="D442" s="312"/>
      <c r="E442" s="262">
        <v>45026</v>
      </c>
      <c r="F442" s="312">
        <v>4.45</v>
      </c>
      <c r="G442" s="313">
        <v>50000</v>
      </c>
      <c r="H442" s="314"/>
      <c r="J442"/>
      <c r="K442"/>
      <c r="L442" s="315">
        <v>44999</v>
      </c>
      <c r="M442" s="128" t="s">
        <v>291</v>
      </c>
      <c r="N442" s="128">
        <v>1406</v>
      </c>
      <c r="O442" s="128">
        <v>2</v>
      </c>
      <c r="P442" s="128" t="s">
        <v>292</v>
      </c>
      <c r="Q442" s="128" t="s">
        <v>248</v>
      </c>
      <c r="R442" s="128" t="s">
        <v>401</v>
      </c>
      <c r="S442" s="127"/>
      <c r="T442" s="127"/>
    </row>
    <row r="443" spans="1:20" x14ac:dyDescent="0.2">
      <c r="A443" s="237"/>
      <c r="B443" t="s">
        <v>27</v>
      </c>
      <c r="C443" t="s">
        <v>346</v>
      </c>
      <c r="D443" s="312"/>
      <c r="E443" s="262">
        <v>45026</v>
      </c>
      <c r="F443" s="312">
        <v>4.45</v>
      </c>
      <c r="G443" s="313">
        <v>50000</v>
      </c>
      <c r="H443" s="314"/>
      <c r="J443"/>
      <c r="K443"/>
      <c r="L443" s="315">
        <v>44999</v>
      </c>
      <c r="M443" s="128" t="s">
        <v>291</v>
      </c>
      <c r="N443" s="128">
        <v>1406</v>
      </c>
      <c r="O443" s="128">
        <v>1</v>
      </c>
      <c r="P443" s="128" t="s">
        <v>292</v>
      </c>
      <c r="Q443" s="128" t="s">
        <v>248</v>
      </c>
      <c r="R443" s="128" t="s">
        <v>401</v>
      </c>
      <c r="S443" s="127"/>
      <c r="T443" s="127"/>
    </row>
    <row r="444" spans="1:20" x14ac:dyDescent="0.2">
      <c r="A444" s="237"/>
      <c r="B444" t="s">
        <v>27</v>
      </c>
      <c r="C444" t="s">
        <v>346</v>
      </c>
      <c r="D444" s="312"/>
      <c r="E444" s="262">
        <v>45026</v>
      </c>
      <c r="F444" s="312">
        <v>4.45</v>
      </c>
      <c r="G444" s="313">
        <v>50000</v>
      </c>
      <c r="H444" s="314"/>
      <c r="J444"/>
      <c r="K444"/>
      <c r="L444" s="315">
        <v>44999</v>
      </c>
      <c r="M444" s="128" t="s">
        <v>291</v>
      </c>
      <c r="N444" s="128">
        <v>1412</v>
      </c>
      <c r="O444" s="128">
        <v>2</v>
      </c>
      <c r="P444" s="128" t="s">
        <v>292</v>
      </c>
      <c r="Q444" s="128" t="s">
        <v>248</v>
      </c>
      <c r="R444" s="128" t="s">
        <v>401</v>
      </c>
      <c r="S444" s="127"/>
      <c r="T444" s="127"/>
    </row>
    <row r="445" spans="1:20" x14ac:dyDescent="0.2">
      <c r="A445" s="237"/>
      <c r="B445" t="s">
        <v>27</v>
      </c>
      <c r="C445" t="s">
        <v>346</v>
      </c>
      <c r="D445" s="312"/>
      <c r="E445" s="262">
        <v>45026</v>
      </c>
      <c r="F445" s="312">
        <v>4.45</v>
      </c>
      <c r="G445" s="313">
        <v>50000</v>
      </c>
      <c r="H445" s="314"/>
      <c r="J445"/>
      <c r="K445"/>
      <c r="L445" s="315">
        <v>44999</v>
      </c>
      <c r="M445" s="128" t="s">
        <v>291</v>
      </c>
      <c r="N445" s="128">
        <v>1412</v>
      </c>
      <c r="O445" s="128">
        <v>1</v>
      </c>
      <c r="P445" s="128" t="s">
        <v>292</v>
      </c>
      <c r="Q445" s="128" t="s">
        <v>248</v>
      </c>
      <c r="R445" s="128" t="s">
        <v>401</v>
      </c>
      <c r="S445" s="127"/>
      <c r="T445" s="127"/>
    </row>
    <row r="446" spans="1:20" x14ac:dyDescent="0.2">
      <c r="A446" s="237"/>
      <c r="D446" s="312"/>
      <c r="E446" s="262"/>
      <c r="F446" s="312"/>
      <c r="G446" s="313"/>
      <c r="H446" s="314"/>
      <c r="J446"/>
      <c r="K446"/>
      <c r="L446" s="262"/>
      <c r="M446"/>
      <c r="N446"/>
      <c r="O446"/>
      <c r="P446"/>
      <c r="Q446"/>
      <c r="R446"/>
      <c r="S446" s="127"/>
      <c r="T446" s="127"/>
    </row>
    <row r="447" spans="1:20" x14ac:dyDescent="0.2">
      <c r="A447" s="235">
        <v>44999</v>
      </c>
      <c r="B447" s="128" t="s">
        <v>541</v>
      </c>
      <c r="D447" s="312"/>
      <c r="E447" s="262"/>
      <c r="F447" s="312"/>
      <c r="G447" s="313"/>
      <c r="H447" s="314"/>
      <c r="J447"/>
      <c r="K447"/>
      <c r="L447" s="262"/>
      <c r="M447"/>
      <c r="N447"/>
      <c r="O447"/>
      <c r="P447"/>
      <c r="Q447"/>
      <c r="R447"/>
      <c r="S447" s="127"/>
      <c r="T447" s="127"/>
    </row>
    <row r="448" spans="1:20" x14ac:dyDescent="0.2">
      <c r="A448" s="237"/>
      <c r="D448" s="312"/>
      <c r="E448" s="262"/>
      <c r="F448" s="312"/>
      <c r="G448" s="313"/>
      <c r="H448" s="314"/>
      <c r="J448"/>
      <c r="K448"/>
      <c r="L448" s="262"/>
      <c r="M448"/>
      <c r="N448"/>
      <c r="O448"/>
      <c r="P448"/>
      <c r="Q448"/>
      <c r="R448"/>
      <c r="S448" s="127"/>
      <c r="T448" s="127"/>
    </row>
    <row r="449" spans="1:20" x14ac:dyDescent="0.2">
      <c r="A449" s="237"/>
      <c r="B449" t="s">
        <v>27</v>
      </c>
      <c r="C449" t="s">
        <v>268</v>
      </c>
      <c r="D449" s="312"/>
      <c r="E449" s="262">
        <v>45033</v>
      </c>
      <c r="F449" s="312">
        <v>4.7549999999999999</v>
      </c>
      <c r="G449" s="313">
        <v>50000</v>
      </c>
      <c r="H449" s="314"/>
      <c r="J449"/>
      <c r="K449"/>
      <c r="L449" s="315">
        <v>44999</v>
      </c>
      <c r="M449" s="128" t="s">
        <v>291</v>
      </c>
      <c r="N449" s="128">
        <v>1410</v>
      </c>
      <c r="O449" s="128">
        <v>2</v>
      </c>
      <c r="P449" s="128" t="s">
        <v>292</v>
      </c>
      <c r="Q449" s="128" t="s">
        <v>248</v>
      </c>
      <c r="R449" s="128" t="s">
        <v>402</v>
      </c>
      <c r="S449" s="127"/>
      <c r="T449" s="127"/>
    </row>
    <row r="450" spans="1:20" x14ac:dyDescent="0.2">
      <c r="A450" s="237"/>
      <c r="B450" t="s">
        <v>27</v>
      </c>
      <c r="C450" t="s">
        <v>268</v>
      </c>
      <c r="D450" s="312"/>
      <c r="E450" s="262">
        <v>45033</v>
      </c>
      <c r="F450" s="312">
        <v>4.7549999999999999</v>
      </c>
      <c r="G450" s="313">
        <v>50000</v>
      </c>
      <c r="H450" s="314"/>
      <c r="J450"/>
      <c r="K450"/>
      <c r="L450" s="315">
        <v>44999</v>
      </c>
      <c r="M450" s="128" t="s">
        <v>291</v>
      </c>
      <c r="N450" s="128">
        <v>1410</v>
      </c>
      <c r="O450" s="128">
        <v>1</v>
      </c>
      <c r="P450" s="128" t="s">
        <v>292</v>
      </c>
      <c r="Q450" s="128" t="s">
        <v>248</v>
      </c>
      <c r="R450" s="128" t="s">
        <v>402</v>
      </c>
      <c r="S450" s="127"/>
      <c r="T450" s="127"/>
    </row>
    <row r="451" spans="1:20" x14ac:dyDescent="0.2">
      <c r="A451" s="237"/>
      <c r="B451" t="s">
        <v>27</v>
      </c>
      <c r="C451" t="s">
        <v>268</v>
      </c>
      <c r="D451" s="312"/>
      <c r="E451" s="262">
        <v>45033</v>
      </c>
      <c r="F451" s="312">
        <v>4.7549999999999999</v>
      </c>
      <c r="G451" s="313">
        <v>50000</v>
      </c>
      <c r="H451" s="314"/>
      <c r="J451"/>
      <c r="K451"/>
      <c r="L451" s="315">
        <v>44999</v>
      </c>
      <c r="M451" s="128" t="s">
        <v>291</v>
      </c>
      <c r="N451" s="128">
        <v>1405</v>
      </c>
      <c r="O451" s="128">
        <v>2</v>
      </c>
      <c r="P451" s="128" t="s">
        <v>292</v>
      </c>
      <c r="Q451" s="128" t="s">
        <v>248</v>
      </c>
      <c r="R451" s="128" t="s">
        <v>402</v>
      </c>
      <c r="S451" s="127"/>
      <c r="T451" s="127"/>
    </row>
    <row r="452" spans="1:20" x14ac:dyDescent="0.2">
      <c r="A452" s="237"/>
      <c r="B452" t="s">
        <v>27</v>
      </c>
      <c r="C452" t="s">
        <v>268</v>
      </c>
      <c r="D452" s="312"/>
      <c r="E452" s="262">
        <v>45033</v>
      </c>
      <c r="F452" s="312">
        <v>4.7549999999999999</v>
      </c>
      <c r="G452" s="313">
        <v>50000</v>
      </c>
      <c r="H452" s="314"/>
      <c r="J452"/>
      <c r="K452"/>
      <c r="L452" s="315">
        <v>44999</v>
      </c>
      <c r="M452" s="128" t="s">
        <v>291</v>
      </c>
      <c r="N452" s="128">
        <v>1405</v>
      </c>
      <c r="O452" s="128">
        <v>1</v>
      </c>
      <c r="P452" s="128" t="s">
        <v>292</v>
      </c>
      <c r="Q452" s="128" t="s">
        <v>248</v>
      </c>
      <c r="R452" s="128" t="s">
        <v>402</v>
      </c>
      <c r="S452" s="127"/>
      <c r="T452" s="127"/>
    </row>
    <row r="453" spans="1:20" x14ac:dyDescent="0.2">
      <c r="A453" s="237"/>
      <c r="B453" t="s">
        <v>25</v>
      </c>
      <c r="C453" t="s">
        <v>284</v>
      </c>
      <c r="D453" s="312"/>
      <c r="E453" s="262">
        <v>45013</v>
      </c>
      <c r="F453" s="312">
        <v>4.25</v>
      </c>
      <c r="G453" s="313">
        <v>50000</v>
      </c>
      <c r="H453" s="314"/>
      <c r="J453"/>
      <c r="K453"/>
      <c r="L453" s="315">
        <v>44999</v>
      </c>
      <c r="M453" s="128" t="s">
        <v>291</v>
      </c>
      <c r="N453" s="128">
        <v>1404</v>
      </c>
      <c r="O453" s="128">
        <v>3</v>
      </c>
      <c r="P453" s="128" t="s">
        <v>292</v>
      </c>
      <c r="Q453" s="128" t="s">
        <v>248</v>
      </c>
      <c r="R453" s="128" t="s">
        <v>403</v>
      </c>
      <c r="S453" s="127"/>
      <c r="T453" s="127"/>
    </row>
    <row r="454" spans="1:20" x14ac:dyDescent="0.2">
      <c r="A454" s="237"/>
      <c r="B454" t="s">
        <v>25</v>
      </c>
      <c r="C454" t="s">
        <v>284</v>
      </c>
      <c r="D454" s="312"/>
      <c r="E454" s="262">
        <v>45013</v>
      </c>
      <c r="F454" s="312">
        <v>4.25</v>
      </c>
      <c r="G454" s="313">
        <v>50000</v>
      </c>
      <c r="H454" s="314"/>
      <c r="J454"/>
      <c r="K454"/>
      <c r="L454" s="315">
        <v>44999</v>
      </c>
      <c r="M454" s="128" t="s">
        <v>291</v>
      </c>
      <c r="N454" s="128">
        <v>1404</v>
      </c>
      <c r="O454" s="128">
        <v>1</v>
      </c>
      <c r="P454" s="128" t="s">
        <v>292</v>
      </c>
      <c r="Q454" s="128" t="s">
        <v>248</v>
      </c>
      <c r="R454" s="128" t="s">
        <v>403</v>
      </c>
      <c r="S454" s="127"/>
      <c r="T454" s="127"/>
    </row>
    <row r="455" spans="1:20" x14ac:dyDescent="0.2">
      <c r="A455" s="237"/>
      <c r="B455" t="s">
        <v>25</v>
      </c>
      <c r="C455" t="s">
        <v>284</v>
      </c>
      <c r="D455" s="312"/>
      <c r="E455" s="262">
        <v>45013</v>
      </c>
      <c r="F455" s="312">
        <v>4.25</v>
      </c>
      <c r="G455" s="313">
        <v>50000</v>
      </c>
      <c r="H455" s="314"/>
      <c r="J455"/>
      <c r="K455"/>
      <c r="L455" s="315">
        <v>44999</v>
      </c>
      <c r="M455" s="128" t="s">
        <v>291</v>
      </c>
      <c r="N455" s="128">
        <v>1404</v>
      </c>
      <c r="O455" s="128">
        <v>2</v>
      </c>
      <c r="P455" s="128" t="s">
        <v>292</v>
      </c>
      <c r="Q455" s="128" t="s">
        <v>248</v>
      </c>
      <c r="R455" s="128" t="s">
        <v>403</v>
      </c>
      <c r="S455" s="127"/>
      <c r="T455" s="127"/>
    </row>
    <row r="456" spans="1:20" x14ac:dyDescent="0.2">
      <c r="A456" s="237"/>
      <c r="B456" t="s">
        <v>25</v>
      </c>
      <c r="C456" t="s">
        <v>284</v>
      </c>
      <c r="D456" s="312"/>
      <c r="E456" s="262">
        <v>45022</v>
      </c>
      <c r="F456" s="312">
        <v>4.33</v>
      </c>
      <c r="G456" s="313">
        <v>50000</v>
      </c>
      <c r="H456" s="314"/>
      <c r="J456"/>
      <c r="K456"/>
      <c r="L456" s="315">
        <v>44999</v>
      </c>
      <c r="M456" s="128" t="s">
        <v>291</v>
      </c>
      <c r="N456" s="128">
        <v>1402</v>
      </c>
      <c r="O456" s="128">
        <v>3</v>
      </c>
      <c r="P456" s="128" t="s">
        <v>292</v>
      </c>
      <c r="Q456" s="128" t="s">
        <v>248</v>
      </c>
      <c r="R456" s="128" t="s">
        <v>404</v>
      </c>
      <c r="S456" s="127"/>
      <c r="T456" s="127"/>
    </row>
    <row r="457" spans="1:20" x14ac:dyDescent="0.2">
      <c r="A457" s="237"/>
      <c r="B457" t="s">
        <v>25</v>
      </c>
      <c r="C457" t="s">
        <v>284</v>
      </c>
      <c r="D457" s="312"/>
      <c r="E457" s="262">
        <v>45022</v>
      </c>
      <c r="F457" s="312">
        <v>4.33</v>
      </c>
      <c r="G457" s="313">
        <v>50000</v>
      </c>
      <c r="H457" s="314"/>
      <c r="J457"/>
      <c r="K457"/>
      <c r="L457" s="315">
        <v>44999</v>
      </c>
      <c r="M457" s="128" t="s">
        <v>291</v>
      </c>
      <c r="N457" s="128">
        <v>1402</v>
      </c>
      <c r="O457" s="128">
        <v>1</v>
      </c>
      <c r="P457" s="128" t="s">
        <v>292</v>
      </c>
      <c r="Q457" s="128" t="s">
        <v>248</v>
      </c>
      <c r="R457" s="128" t="s">
        <v>404</v>
      </c>
      <c r="S457" s="127"/>
      <c r="T457" s="127"/>
    </row>
    <row r="458" spans="1:20" x14ac:dyDescent="0.2">
      <c r="A458" s="237"/>
      <c r="B458" t="s">
        <v>25</v>
      </c>
      <c r="C458" t="s">
        <v>284</v>
      </c>
      <c r="D458" s="312"/>
      <c r="E458" s="262">
        <v>45022</v>
      </c>
      <c r="F458" s="312">
        <v>4.33</v>
      </c>
      <c r="G458" s="313">
        <v>50000</v>
      </c>
      <c r="H458" s="314"/>
      <c r="J458"/>
      <c r="K458"/>
      <c r="L458" s="315">
        <v>44999</v>
      </c>
      <c r="M458" s="128" t="s">
        <v>291</v>
      </c>
      <c r="N458" s="128">
        <v>1402</v>
      </c>
      <c r="O458" s="128">
        <v>2</v>
      </c>
      <c r="P458" s="128" t="s">
        <v>292</v>
      </c>
      <c r="Q458" s="128" t="s">
        <v>248</v>
      </c>
      <c r="R458" s="128" t="s">
        <v>404</v>
      </c>
      <c r="S458" s="127"/>
      <c r="T458" s="127"/>
    </row>
    <row r="459" spans="1:20" x14ac:dyDescent="0.2">
      <c r="A459" s="237"/>
      <c r="B459" t="s">
        <v>25</v>
      </c>
      <c r="C459" t="s">
        <v>284</v>
      </c>
      <c r="D459" s="312"/>
      <c r="E459" s="262">
        <v>45029</v>
      </c>
      <c r="F459" s="312">
        <v>4.21</v>
      </c>
      <c r="G459" s="313">
        <v>50000</v>
      </c>
      <c r="H459" s="314"/>
      <c r="J459"/>
      <c r="K459"/>
      <c r="L459" s="315">
        <v>44999</v>
      </c>
      <c r="M459" s="128" t="s">
        <v>291</v>
      </c>
      <c r="N459" s="128">
        <v>1413</v>
      </c>
      <c r="O459" s="128">
        <v>3</v>
      </c>
      <c r="P459" s="128" t="s">
        <v>292</v>
      </c>
      <c r="Q459" s="128" t="s">
        <v>248</v>
      </c>
      <c r="R459" s="128" t="s">
        <v>405</v>
      </c>
      <c r="S459" s="127"/>
      <c r="T459" s="127"/>
    </row>
    <row r="460" spans="1:20" x14ac:dyDescent="0.2">
      <c r="A460" s="237"/>
      <c r="B460" t="s">
        <v>25</v>
      </c>
      <c r="C460" t="s">
        <v>284</v>
      </c>
      <c r="D460" s="312"/>
      <c r="E460" s="262">
        <v>45029</v>
      </c>
      <c r="F460" s="312">
        <v>4.21</v>
      </c>
      <c r="G460" s="313">
        <v>50000</v>
      </c>
      <c r="H460" s="314"/>
      <c r="J460"/>
      <c r="K460"/>
      <c r="L460" s="315">
        <v>44999</v>
      </c>
      <c r="M460" s="128" t="s">
        <v>291</v>
      </c>
      <c r="N460" s="128">
        <v>1413</v>
      </c>
      <c r="O460" s="128">
        <v>1</v>
      </c>
      <c r="P460" s="128" t="s">
        <v>292</v>
      </c>
      <c r="Q460" s="128" t="s">
        <v>248</v>
      </c>
      <c r="R460" s="128" t="s">
        <v>405</v>
      </c>
      <c r="S460" s="127"/>
      <c r="T460" s="127"/>
    </row>
    <row r="461" spans="1:20" x14ac:dyDescent="0.2">
      <c r="A461" s="237"/>
      <c r="B461" t="s">
        <v>25</v>
      </c>
      <c r="C461" t="s">
        <v>284</v>
      </c>
      <c r="D461" s="312"/>
      <c r="E461" s="262">
        <v>45029</v>
      </c>
      <c r="F461" s="312">
        <v>4.21</v>
      </c>
      <c r="G461" s="313">
        <v>50000</v>
      </c>
      <c r="H461" s="314"/>
      <c r="J461"/>
      <c r="K461"/>
      <c r="L461" s="315">
        <v>44999</v>
      </c>
      <c r="M461" s="128" t="s">
        <v>291</v>
      </c>
      <c r="N461" s="128">
        <v>1413</v>
      </c>
      <c r="O461" s="128">
        <v>3</v>
      </c>
      <c r="P461" s="128" t="s">
        <v>292</v>
      </c>
      <c r="Q461" s="128" t="s">
        <v>248</v>
      </c>
      <c r="R461" s="128" t="s">
        <v>405</v>
      </c>
      <c r="S461" s="127"/>
      <c r="T461" s="127"/>
    </row>
    <row r="462" spans="1:20" x14ac:dyDescent="0.2">
      <c r="A462" s="237"/>
      <c r="B462" t="s">
        <v>28</v>
      </c>
      <c r="C462" t="s">
        <v>326</v>
      </c>
      <c r="D462" s="312">
        <v>4.62</v>
      </c>
      <c r="E462" s="262">
        <v>45021</v>
      </c>
      <c r="F462" s="312">
        <v>4.62</v>
      </c>
      <c r="G462" s="313">
        <v>50000</v>
      </c>
      <c r="H462" s="314"/>
      <c r="J462"/>
      <c r="K462"/>
      <c r="L462" s="315">
        <v>44999</v>
      </c>
      <c r="M462" s="128" t="s">
        <v>291</v>
      </c>
      <c r="N462" s="128">
        <v>1414</v>
      </c>
      <c r="O462" s="128">
        <v>2</v>
      </c>
      <c r="P462" s="128" t="s">
        <v>292</v>
      </c>
      <c r="Q462" s="128" t="s">
        <v>248</v>
      </c>
      <c r="R462" s="128" t="s">
        <v>406</v>
      </c>
      <c r="S462" s="127"/>
      <c r="T462" s="127"/>
    </row>
    <row r="463" spans="1:20" x14ac:dyDescent="0.2">
      <c r="A463" s="237"/>
      <c r="B463" t="s">
        <v>28</v>
      </c>
      <c r="C463" t="s">
        <v>326</v>
      </c>
      <c r="D463" s="312">
        <v>4.62</v>
      </c>
      <c r="E463" s="262">
        <v>45021</v>
      </c>
      <c r="F463" s="312">
        <v>4.62</v>
      </c>
      <c r="G463" s="313">
        <v>50000</v>
      </c>
      <c r="H463" s="314"/>
      <c r="J463"/>
      <c r="K463"/>
      <c r="L463" s="315">
        <v>44999</v>
      </c>
      <c r="M463" s="128" t="s">
        <v>291</v>
      </c>
      <c r="N463" s="128">
        <v>1414</v>
      </c>
      <c r="O463" s="128">
        <v>1</v>
      </c>
      <c r="P463" s="128" t="s">
        <v>292</v>
      </c>
      <c r="Q463" s="128" t="s">
        <v>248</v>
      </c>
      <c r="R463" s="128" t="s">
        <v>406</v>
      </c>
      <c r="S463" s="127"/>
      <c r="T463" s="127"/>
    </row>
    <row r="464" spans="1:20" x14ac:dyDescent="0.2">
      <c r="A464" s="237"/>
      <c r="B464" t="s">
        <v>28</v>
      </c>
      <c r="C464" t="s">
        <v>352</v>
      </c>
      <c r="D464" s="312">
        <v>4.7</v>
      </c>
      <c r="E464" s="262">
        <v>45021</v>
      </c>
      <c r="F464" s="312">
        <v>4.7</v>
      </c>
      <c r="G464" s="313">
        <v>50000</v>
      </c>
      <c r="H464" s="314"/>
      <c r="J464"/>
      <c r="K464"/>
      <c r="L464" s="315">
        <v>44999</v>
      </c>
      <c r="M464" s="128" t="s">
        <v>291</v>
      </c>
      <c r="N464" s="128">
        <v>1408</v>
      </c>
      <c r="O464" s="128">
        <v>2</v>
      </c>
      <c r="P464" s="128" t="s">
        <v>292</v>
      </c>
      <c r="Q464" s="128" t="s">
        <v>248</v>
      </c>
      <c r="R464" s="128" t="s">
        <v>407</v>
      </c>
      <c r="S464" s="127"/>
      <c r="T464" s="127"/>
    </row>
    <row r="465" spans="1:20" x14ac:dyDescent="0.2">
      <c r="A465" s="237"/>
      <c r="B465" t="s">
        <v>28</v>
      </c>
      <c r="C465" t="s">
        <v>352</v>
      </c>
      <c r="D465" s="312">
        <v>4.7</v>
      </c>
      <c r="E465" s="262">
        <v>45021</v>
      </c>
      <c r="F465" s="312">
        <v>4.7</v>
      </c>
      <c r="G465" s="313">
        <v>50000</v>
      </c>
      <c r="H465" s="314"/>
      <c r="J465"/>
      <c r="K465"/>
      <c r="L465" s="315">
        <v>44999</v>
      </c>
      <c r="M465" s="128" t="s">
        <v>291</v>
      </c>
      <c r="N465" s="128">
        <v>1407</v>
      </c>
      <c r="O465" s="128">
        <v>1</v>
      </c>
      <c r="P465" s="128" t="s">
        <v>292</v>
      </c>
      <c r="Q465" s="128" t="s">
        <v>248</v>
      </c>
      <c r="R465" s="128" t="s">
        <v>407</v>
      </c>
      <c r="S465" s="127"/>
      <c r="T465" s="127"/>
    </row>
    <row r="466" spans="1:20" x14ac:dyDescent="0.2">
      <c r="A466" s="237"/>
      <c r="B466" t="s">
        <v>28</v>
      </c>
      <c r="C466" t="s">
        <v>352</v>
      </c>
      <c r="D466" s="312">
        <v>4.7</v>
      </c>
      <c r="E466" s="262">
        <v>45021</v>
      </c>
      <c r="F466" s="312">
        <v>4.7</v>
      </c>
      <c r="G466" s="313">
        <v>50000</v>
      </c>
      <c r="H466" s="314"/>
      <c r="J466"/>
      <c r="K466"/>
      <c r="L466" s="315">
        <v>44999</v>
      </c>
      <c r="M466" s="128" t="s">
        <v>291</v>
      </c>
      <c r="N466" s="128">
        <v>1407</v>
      </c>
      <c r="O466" s="128">
        <v>2</v>
      </c>
      <c r="P466" s="128" t="s">
        <v>292</v>
      </c>
      <c r="Q466" s="128" t="s">
        <v>248</v>
      </c>
      <c r="R466" s="128" t="s">
        <v>407</v>
      </c>
      <c r="S466" s="127"/>
      <c r="T466" s="127"/>
    </row>
    <row r="467" spans="1:20" x14ac:dyDescent="0.2">
      <c r="A467" s="237"/>
      <c r="B467" t="s">
        <v>28</v>
      </c>
      <c r="C467" t="s">
        <v>352</v>
      </c>
      <c r="D467" s="312">
        <v>4.7</v>
      </c>
      <c r="E467" s="262">
        <v>45021</v>
      </c>
      <c r="F467" s="312">
        <v>4.7</v>
      </c>
      <c r="G467" s="313">
        <v>50000</v>
      </c>
      <c r="H467" s="314"/>
      <c r="J467"/>
      <c r="K467"/>
      <c r="L467" s="315">
        <v>44999</v>
      </c>
      <c r="M467" s="128" t="s">
        <v>291</v>
      </c>
      <c r="N467" s="128">
        <v>1408</v>
      </c>
      <c r="O467" s="128">
        <v>1</v>
      </c>
      <c r="P467" s="128" t="s">
        <v>292</v>
      </c>
      <c r="Q467" s="128" t="s">
        <v>248</v>
      </c>
      <c r="R467" s="128" t="s">
        <v>407</v>
      </c>
      <c r="S467" s="127"/>
      <c r="T467" s="127"/>
    </row>
    <row r="468" spans="1:20" x14ac:dyDescent="0.2">
      <c r="A468" s="237"/>
      <c r="D468" s="312"/>
      <c r="E468" s="262"/>
      <c r="F468" s="312"/>
      <c r="G468" s="313"/>
      <c r="H468" s="314"/>
      <c r="J468"/>
      <c r="K468"/>
      <c r="L468" s="262"/>
      <c r="M468"/>
      <c r="N468"/>
      <c r="O468"/>
      <c r="P468"/>
      <c r="Q468"/>
      <c r="R468"/>
      <c r="S468" s="127"/>
      <c r="T468" s="127"/>
    </row>
    <row r="469" spans="1:20" x14ac:dyDescent="0.2">
      <c r="A469" s="235">
        <v>45000</v>
      </c>
      <c r="B469" s="128" t="s">
        <v>535</v>
      </c>
      <c r="D469" s="312"/>
      <c r="E469" s="262"/>
      <c r="F469" s="312"/>
      <c r="G469" s="313"/>
      <c r="H469" s="314"/>
      <c r="J469"/>
      <c r="K469"/>
      <c r="L469" s="262"/>
      <c r="M469"/>
      <c r="N469"/>
      <c r="O469"/>
      <c r="P469"/>
      <c r="Q469"/>
      <c r="R469"/>
      <c r="S469" s="127"/>
      <c r="T469" s="127"/>
    </row>
    <row r="470" spans="1:20" x14ac:dyDescent="0.2">
      <c r="A470" s="237"/>
      <c r="D470" s="312"/>
      <c r="E470" s="262"/>
      <c r="F470" s="312"/>
      <c r="G470" s="313"/>
      <c r="H470" s="314"/>
      <c r="J470"/>
      <c r="K470"/>
      <c r="L470" s="262"/>
      <c r="M470"/>
      <c r="N470"/>
      <c r="O470"/>
      <c r="P470"/>
      <c r="Q470"/>
      <c r="R470"/>
      <c r="S470" s="127"/>
      <c r="T470" s="127"/>
    </row>
    <row r="471" spans="1:20" x14ac:dyDescent="0.2">
      <c r="A471" s="237"/>
      <c r="B471" t="s">
        <v>25</v>
      </c>
      <c r="C471" t="s">
        <v>295</v>
      </c>
      <c r="D471" s="312">
        <v>0.5</v>
      </c>
      <c r="E471" s="262">
        <v>45000</v>
      </c>
      <c r="F471" s="312">
        <v>2.74</v>
      </c>
      <c r="G471" s="313">
        <v>50000</v>
      </c>
      <c r="H471" s="314">
        <v>273</v>
      </c>
      <c r="I471" s="163">
        <v>1013671.87</v>
      </c>
      <c r="J471">
        <v>2.7559999999999998</v>
      </c>
      <c r="K471"/>
      <c r="L471" s="315">
        <v>45000</v>
      </c>
      <c r="M471" s="128" t="s">
        <v>246</v>
      </c>
      <c r="N471" s="128">
        <v>1829</v>
      </c>
      <c r="O471" s="128">
        <v>3</v>
      </c>
      <c r="P471" s="128" t="s">
        <v>247</v>
      </c>
      <c r="Q471" s="128" t="s">
        <v>248</v>
      </c>
      <c r="R471" s="128" t="s">
        <v>408</v>
      </c>
      <c r="S471" s="127"/>
      <c r="T471" s="127"/>
    </row>
    <row r="472" spans="1:20" x14ac:dyDescent="0.2">
      <c r="A472" s="237"/>
      <c r="B472" t="s">
        <v>25</v>
      </c>
      <c r="C472" t="s">
        <v>295</v>
      </c>
      <c r="D472" s="312">
        <v>0.5</v>
      </c>
      <c r="E472" s="262">
        <v>45000</v>
      </c>
      <c r="F472" s="312">
        <v>2.74</v>
      </c>
      <c r="G472" s="313">
        <v>50000</v>
      </c>
      <c r="H472" s="314">
        <v>273</v>
      </c>
      <c r="I472" s="163">
        <v>1013671.87</v>
      </c>
      <c r="J472">
        <v>2.7559999999999998</v>
      </c>
      <c r="K472"/>
      <c r="L472" s="315">
        <v>45000</v>
      </c>
      <c r="M472" s="128" t="s">
        <v>246</v>
      </c>
      <c r="N472" s="128">
        <v>1829</v>
      </c>
      <c r="O472" s="128">
        <v>1</v>
      </c>
      <c r="P472" s="128" t="s">
        <v>247</v>
      </c>
      <c r="Q472" s="128" t="s">
        <v>248</v>
      </c>
      <c r="R472" s="128" t="s">
        <v>408</v>
      </c>
      <c r="S472" s="127"/>
      <c r="T472" s="127"/>
    </row>
    <row r="473" spans="1:20" x14ac:dyDescent="0.2">
      <c r="A473" s="237"/>
      <c r="B473" t="s">
        <v>25</v>
      </c>
      <c r="C473" t="s">
        <v>295</v>
      </c>
      <c r="D473" s="312">
        <v>0.5</v>
      </c>
      <c r="E473" s="262">
        <v>45000</v>
      </c>
      <c r="F473" s="312">
        <v>2.74</v>
      </c>
      <c r="G473" s="313">
        <v>50000</v>
      </c>
      <c r="H473" s="314">
        <v>273</v>
      </c>
      <c r="I473" s="163">
        <v>1013671.87</v>
      </c>
      <c r="J473">
        <v>2.7559999999999998</v>
      </c>
      <c r="K473"/>
      <c r="L473" s="315">
        <v>45000</v>
      </c>
      <c r="M473" s="128" t="s">
        <v>246</v>
      </c>
      <c r="N473" s="128">
        <v>1829</v>
      </c>
      <c r="O473" s="128">
        <v>2</v>
      </c>
      <c r="P473" s="128" t="s">
        <v>247</v>
      </c>
      <c r="Q473" s="128" t="s">
        <v>248</v>
      </c>
      <c r="R473" s="128" t="s">
        <v>408</v>
      </c>
      <c r="S473" s="127"/>
      <c r="T473" s="127"/>
    </row>
    <row r="474" spans="1:20" x14ac:dyDescent="0.2">
      <c r="A474" s="237"/>
      <c r="B474" t="s">
        <v>25</v>
      </c>
      <c r="C474" t="s">
        <v>295</v>
      </c>
      <c r="D474" s="312">
        <v>0.5</v>
      </c>
      <c r="E474" s="262">
        <v>45000</v>
      </c>
      <c r="F474" s="312">
        <v>2.746</v>
      </c>
      <c r="G474" s="313">
        <v>50000</v>
      </c>
      <c r="H474" s="314">
        <v>273</v>
      </c>
      <c r="I474" s="163">
        <v>1015625</v>
      </c>
      <c r="J474">
        <v>2.762</v>
      </c>
      <c r="K474"/>
      <c r="L474" s="315">
        <v>45000</v>
      </c>
      <c r="M474" s="128" t="s">
        <v>246</v>
      </c>
      <c r="N474" s="128">
        <v>1830</v>
      </c>
      <c r="O474" s="128">
        <v>3</v>
      </c>
      <c r="P474" s="128" t="s">
        <v>247</v>
      </c>
      <c r="Q474" s="128" t="s">
        <v>248</v>
      </c>
      <c r="R474" s="128" t="s">
        <v>408</v>
      </c>
      <c r="S474" s="127"/>
      <c r="T474" s="127"/>
    </row>
    <row r="475" spans="1:20" x14ac:dyDescent="0.2">
      <c r="A475" s="237"/>
      <c r="B475" t="s">
        <v>25</v>
      </c>
      <c r="C475" t="s">
        <v>295</v>
      </c>
      <c r="D475" s="312">
        <v>0.5</v>
      </c>
      <c r="E475" s="262">
        <v>45000</v>
      </c>
      <c r="F475" s="312">
        <v>2.746</v>
      </c>
      <c r="G475" s="313">
        <v>50000</v>
      </c>
      <c r="H475" s="314">
        <v>273</v>
      </c>
      <c r="I475" s="163">
        <v>1015625</v>
      </c>
      <c r="J475">
        <v>2.762</v>
      </c>
      <c r="K475"/>
      <c r="L475" s="315">
        <v>45000</v>
      </c>
      <c r="M475" s="128" t="s">
        <v>246</v>
      </c>
      <c r="N475" s="128">
        <v>1830</v>
      </c>
      <c r="O475" s="128">
        <v>1</v>
      </c>
      <c r="P475" s="128" t="s">
        <v>247</v>
      </c>
      <c r="Q475" s="128" t="s">
        <v>248</v>
      </c>
      <c r="R475" s="128" t="s">
        <v>408</v>
      </c>
      <c r="S475" s="127"/>
      <c r="T475" s="127"/>
    </row>
    <row r="476" spans="1:20" x14ac:dyDescent="0.2">
      <c r="A476" s="237"/>
      <c r="B476" t="s">
        <v>25</v>
      </c>
      <c r="C476" t="s">
        <v>295</v>
      </c>
      <c r="D476" s="312">
        <v>0.5</v>
      </c>
      <c r="E476" s="262">
        <v>45000</v>
      </c>
      <c r="F476" s="312">
        <v>2.746</v>
      </c>
      <c r="G476" s="313">
        <v>50000</v>
      </c>
      <c r="H476" s="314">
        <v>273</v>
      </c>
      <c r="I476" s="163">
        <v>1015625</v>
      </c>
      <c r="J476">
        <v>2.762</v>
      </c>
      <c r="K476"/>
      <c r="L476" s="315">
        <v>45000</v>
      </c>
      <c r="M476" s="128" t="s">
        <v>246</v>
      </c>
      <c r="N476" s="128">
        <v>1830</v>
      </c>
      <c r="O476" s="128">
        <v>2</v>
      </c>
      <c r="P476" s="128" t="s">
        <v>247</v>
      </c>
      <c r="Q476" s="128" t="s">
        <v>248</v>
      </c>
      <c r="R476" s="128" t="s">
        <v>408</v>
      </c>
      <c r="S476" s="127"/>
      <c r="T476" s="127"/>
    </row>
    <row r="477" spans="1:20" x14ac:dyDescent="0.2">
      <c r="A477" s="237"/>
      <c r="B477" t="s">
        <v>25</v>
      </c>
      <c r="C477" t="s">
        <v>295</v>
      </c>
      <c r="D477" s="312">
        <v>0.5</v>
      </c>
      <c r="E477" s="262">
        <v>45000</v>
      </c>
      <c r="F477" s="312">
        <v>1.129</v>
      </c>
      <c r="G477" s="313">
        <v>50000</v>
      </c>
      <c r="H477" s="314">
        <v>384</v>
      </c>
      <c r="I477" s="163">
        <v>591246.55000000005</v>
      </c>
      <c r="J477">
        <v>1.131</v>
      </c>
      <c r="K477"/>
      <c r="L477" s="315">
        <v>45000</v>
      </c>
      <c r="M477" s="128" t="s">
        <v>246</v>
      </c>
      <c r="N477" s="128">
        <v>1831</v>
      </c>
      <c r="O477" s="128">
        <v>3</v>
      </c>
      <c r="P477" s="128" t="s">
        <v>247</v>
      </c>
      <c r="Q477" s="128" t="s">
        <v>248</v>
      </c>
      <c r="R477" s="128" t="s">
        <v>408</v>
      </c>
      <c r="S477" s="127"/>
      <c r="T477" s="127"/>
    </row>
    <row r="478" spans="1:20" x14ac:dyDescent="0.2">
      <c r="A478" s="237"/>
      <c r="B478" t="s">
        <v>25</v>
      </c>
      <c r="C478" t="s">
        <v>295</v>
      </c>
      <c r="D478" s="312">
        <v>0.5</v>
      </c>
      <c r="E478" s="262">
        <v>45000</v>
      </c>
      <c r="F478" s="312">
        <v>1.129</v>
      </c>
      <c r="G478" s="313">
        <v>50000</v>
      </c>
      <c r="H478" s="314">
        <v>384</v>
      </c>
      <c r="I478" s="163">
        <v>591246.55000000005</v>
      </c>
      <c r="J478">
        <v>1.131</v>
      </c>
      <c r="K478"/>
      <c r="L478" s="315">
        <v>45000</v>
      </c>
      <c r="M478" s="128" t="s">
        <v>246</v>
      </c>
      <c r="N478" s="128">
        <v>1831</v>
      </c>
      <c r="O478" s="128">
        <v>1</v>
      </c>
      <c r="P478" s="128" t="s">
        <v>247</v>
      </c>
      <c r="Q478" s="128" t="s">
        <v>248</v>
      </c>
      <c r="R478" s="128" t="s">
        <v>408</v>
      </c>
      <c r="S478" s="127"/>
      <c r="T478" s="127"/>
    </row>
    <row r="479" spans="1:20" x14ac:dyDescent="0.2">
      <c r="A479" s="237"/>
      <c r="B479" t="s">
        <v>25</v>
      </c>
      <c r="C479" t="s">
        <v>295</v>
      </c>
      <c r="D479" s="312">
        <v>0.5</v>
      </c>
      <c r="E479" s="262">
        <v>45000</v>
      </c>
      <c r="F479" s="312">
        <v>1.129</v>
      </c>
      <c r="G479" s="313">
        <v>50000</v>
      </c>
      <c r="H479" s="314">
        <v>384</v>
      </c>
      <c r="I479" s="163">
        <v>591246.55000000005</v>
      </c>
      <c r="J479">
        <v>1.131</v>
      </c>
      <c r="K479"/>
      <c r="L479" s="315">
        <v>45000</v>
      </c>
      <c r="M479" s="128" t="s">
        <v>246</v>
      </c>
      <c r="N479" s="128">
        <v>1831</v>
      </c>
      <c r="O479" s="128">
        <v>2</v>
      </c>
      <c r="P479" s="128" t="s">
        <v>247</v>
      </c>
      <c r="Q479" s="128" t="s">
        <v>248</v>
      </c>
      <c r="R479" s="128" t="s">
        <v>408</v>
      </c>
      <c r="S479" s="127"/>
      <c r="T479" s="127"/>
    </row>
    <row r="480" spans="1:20" x14ac:dyDescent="0.2">
      <c r="A480" s="237"/>
      <c r="B480" t="s">
        <v>25</v>
      </c>
      <c r="C480" t="s">
        <v>295</v>
      </c>
      <c r="D480" s="312">
        <v>0.5</v>
      </c>
      <c r="E480" s="262">
        <v>45000</v>
      </c>
      <c r="F480" s="312">
        <v>1.1359999999999999</v>
      </c>
      <c r="G480" s="313">
        <v>50000</v>
      </c>
      <c r="H480" s="314">
        <v>384</v>
      </c>
      <c r="I480" s="163">
        <v>595152.80000000005</v>
      </c>
      <c r="J480">
        <v>1.139</v>
      </c>
      <c r="K480"/>
      <c r="L480" s="315">
        <v>45000</v>
      </c>
      <c r="M480" s="128" t="s">
        <v>246</v>
      </c>
      <c r="N480" s="128">
        <v>1832</v>
      </c>
      <c r="O480" s="128">
        <v>3</v>
      </c>
      <c r="P480" s="128" t="s">
        <v>247</v>
      </c>
      <c r="Q480" s="128" t="s">
        <v>248</v>
      </c>
      <c r="R480" s="128" t="s">
        <v>408</v>
      </c>
      <c r="S480" s="128"/>
      <c r="T480" s="127"/>
    </row>
    <row r="481" spans="1:20" x14ac:dyDescent="0.2">
      <c r="A481" s="237"/>
      <c r="B481" t="s">
        <v>25</v>
      </c>
      <c r="C481" t="s">
        <v>295</v>
      </c>
      <c r="D481" s="312">
        <v>0.5</v>
      </c>
      <c r="E481" s="262">
        <v>45000</v>
      </c>
      <c r="F481" s="312">
        <v>1.1359999999999999</v>
      </c>
      <c r="G481" s="313">
        <v>50000</v>
      </c>
      <c r="H481" s="314">
        <v>384</v>
      </c>
      <c r="I481" s="163">
        <v>595152.80000000005</v>
      </c>
      <c r="J481">
        <v>1.139</v>
      </c>
      <c r="K481"/>
      <c r="L481" s="315">
        <v>45000</v>
      </c>
      <c r="M481" s="128" t="s">
        <v>246</v>
      </c>
      <c r="N481" s="128">
        <v>1832</v>
      </c>
      <c r="O481" s="128">
        <v>1</v>
      </c>
      <c r="P481" s="128" t="s">
        <v>247</v>
      </c>
      <c r="Q481" s="128" t="s">
        <v>248</v>
      </c>
      <c r="R481" s="128" t="s">
        <v>408</v>
      </c>
      <c r="S481" s="128"/>
      <c r="T481" s="127"/>
    </row>
    <row r="482" spans="1:20" x14ac:dyDescent="0.2">
      <c r="A482" s="237"/>
      <c r="B482" t="s">
        <v>25</v>
      </c>
      <c r="C482" t="s">
        <v>295</v>
      </c>
      <c r="D482" s="312">
        <v>0.5</v>
      </c>
      <c r="E482" s="262">
        <v>45000</v>
      </c>
      <c r="F482" s="312">
        <v>1.1359999999999999</v>
      </c>
      <c r="G482" s="313">
        <v>50000</v>
      </c>
      <c r="H482" s="314">
        <v>384</v>
      </c>
      <c r="I482" s="163">
        <v>595152.80000000005</v>
      </c>
      <c r="J482">
        <v>1.139</v>
      </c>
      <c r="K482"/>
      <c r="L482" s="315">
        <v>45000</v>
      </c>
      <c r="M482" s="128" t="s">
        <v>246</v>
      </c>
      <c r="N482" s="128">
        <v>1832</v>
      </c>
      <c r="O482" s="128">
        <v>2</v>
      </c>
      <c r="P482" s="128" t="s">
        <v>247</v>
      </c>
      <c r="Q482" s="128" t="s">
        <v>248</v>
      </c>
      <c r="R482" s="128" t="s">
        <v>408</v>
      </c>
      <c r="S482" s="127"/>
      <c r="T482" s="127"/>
    </row>
    <row r="483" spans="1:20" x14ac:dyDescent="0.2">
      <c r="A483" s="237"/>
      <c r="B483" t="s">
        <v>25</v>
      </c>
      <c r="C483" t="s">
        <v>295</v>
      </c>
      <c r="D483" s="312">
        <v>0.5</v>
      </c>
      <c r="E483" s="262">
        <v>45000</v>
      </c>
      <c r="F483" s="312">
        <v>0.629</v>
      </c>
      <c r="G483" s="313">
        <v>50000</v>
      </c>
      <c r="H483" s="314">
        <v>421</v>
      </c>
      <c r="I483" s="163">
        <v>362892.78</v>
      </c>
      <c r="J483" s="312">
        <v>0.63</v>
      </c>
      <c r="K483"/>
      <c r="L483" s="315">
        <v>45000</v>
      </c>
      <c r="M483" s="128" t="s">
        <v>246</v>
      </c>
      <c r="N483" s="128">
        <v>1833</v>
      </c>
      <c r="O483" s="128">
        <v>3</v>
      </c>
      <c r="P483" s="128" t="s">
        <v>247</v>
      </c>
      <c r="Q483" s="128" t="s">
        <v>248</v>
      </c>
      <c r="R483" s="128" t="s">
        <v>408</v>
      </c>
      <c r="S483" s="127"/>
      <c r="T483" s="127"/>
    </row>
    <row r="484" spans="1:20" x14ac:dyDescent="0.2">
      <c r="A484" s="237"/>
      <c r="B484" t="s">
        <v>25</v>
      </c>
      <c r="C484" t="s">
        <v>295</v>
      </c>
      <c r="D484" s="312">
        <v>0.5</v>
      </c>
      <c r="E484" s="262">
        <v>45000</v>
      </c>
      <c r="F484" s="312">
        <v>0.629</v>
      </c>
      <c r="G484" s="313">
        <v>50000</v>
      </c>
      <c r="H484" s="314">
        <v>421</v>
      </c>
      <c r="I484" s="163">
        <v>362892.78</v>
      </c>
      <c r="J484" s="312">
        <v>0.63</v>
      </c>
      <c r="K484"/>
      <c r="L484" s="315">
        <v>45000</v>
      </c>
      <c r="M484" s="128" t="s">
        <v>246</v>
      </c>
      <c r="N484" s="128">
        <v>1833</v>
      </c>
      <c r="O484" s="128">
        <v>1</v>
      </c>
      <c r="P484" s="128" t="s">
        <v>247</v>
      </c>
      <c r="Q484" s="128" t="s">
        <v>248</v>
      </c>
      <c r="R484" s="128" t="s">
        <v>408</v>
      </c>
      <c r="S484" s="127"/>
      <c r="T484" s="127"/>
    </row>
    <row r="485" spans="1:20" ht="11.25" customHeight="1" x14ac:dyDescent="0.2">
      <c r="A485" s="237"/>
      <c r="B485" t="s">
        <v>25</v>
      </c>
      <c r="C485" t="s">
        <v>295</v>
      </c>
      <c r="D485" s="312">
        <v>0.5</v>
      </c>
      <c r="E485" s="262">
        <v>45000</v>
      </c>
      <c r="F485" s="312">
        <v>0.629</v>
      </c>
      <c r="G485" s="313">
        <v>50000</v>
      </c>
      <c r="H485" s="314">
        <v>421</v>
      </c>
      <c r="I485" s="163">
        <v>362892.78</v>
      </c>
      <c r="J485" s="312">
        <v>0.63</v>
      </c>
      <c r="K485"/>
      <c r="L485" s="315">
        <v>45000</v>
      </c>
      <c r="M485" s="128" t="s">
        <v>246</v>
      </c>
      <c r="N485" s="128">
        <v>1833</v>
      </c>
      <c r="O485" s="128">
        <v>2</v>
      </c>
      <c r="P485" s="128" t="s">
        <v>247</v>
      </c>
      <c r="Q485" s="128" t="s">
        <v>248</v>
      </c>
      <c r="R485" s="128" t="s">
        <v>408</v>
      </c>
      <c r="S485" s="127"/>
      <c r="T485" s="127"/>
    </row>
    <row r="486" spans="1:20" x14ac:dyDescent="0.2">
      <c r="A486" s="237"/>
      <c r="B486" t="s">
        <v>25</v>
      </c>
      <c r="C486" t="s">
        <v>295</v>
      </c>
      <c r="D486" s="312">
        <v>0.5</v>
      </c>
      <c r="E486" s="262">
        <v>45000</v>
      </c>
      <c r="F486" s="312">
        <v>0.629</v>
      </c>
      <c r="G486" s="313">
        <v>50000</v>
      </c>
      <c r="H486" s="314">
        <v>421</v>
      </c>
      <c r="I486" s="163">
        <v>362892.78</v>
      </c>
      <c r="J486" s="312">
        <v>0.63</v>
      </c>
      <c r="K486"/>
      <c r="L486" s="315">
        <v>45000</v>
      </c>
      <c r="M486" s="128" t="s">
        <v>246</v>
      </c>
      <c r="N486" s="128">
        <v>1834</v>
      </c>
      <c r="O486" s="128">
        <v>3</v>
      </c>
      <c r="P486" s="128" t="s">
        <v>247</v>
      </c>
      <c r="Q486" s="128" t="s">
        <v>248</v>
      </c>
      <c r="R486" s="128" t="s">
        <v>408</v>
      </c>
      <c r="S486" s="127"/>
      <c r="T486" s="127"/>
    </row>
    <row r="487" spans="1:20" x14ac:dyDescent="0.2">
      <c r="A487" s="237"/>
      <c r="B487" t="s">
        <v>25</v>
      </c>
      <c r="C487" t="s">
        <v>295</v>
      </c>
      <c r="D487" s="312">
        <v>0.5</v>
      </c>
      <c r="E487" s="262">
        <v>45000</v>
      </c>
      <c r="F487" s="312">
        <v>0.629</v>
      </c>
      <c r="G487" s="313">
        <v>50000</v>
      </c>
      <c r="H487" s="314">
        <v>421</v>
      </c>
      <c r="I487" s="163">
        <v>362892.78</v>
      </c>
      <c r="J487" s="312">
        <v>0.63</v>
      </c>
      <c r="K487"/>
      <c r="L487" s="315">
        <v>45000</v>
      </c>
      <c r="M487" s="128" t="s">
        <v>246</v>
      </c>
      <c r="N487" s="128">
        <v>1834</v>
      </c>
      <c r="O487" s="128">
        <v>1</v>
      </c>
      <c r="P487" s="128" t="s">
        <v>247</v>
      </c>
      <c r="Q487" s="128" t="s">
        <v>248</v>
      </c>
      <c r="R487" s="128" t="s">
        <v>408</v>
      </c>
      <c r="S487" s="127"/>
      <c r="T487" s="127"/>
    </row>
    <row r="488" spans="1:20" x14ac:dyDescent="0.2">
      <c r="A488" s="237"/>
      <c r="B488" t="s">
        <v>25</v>
      </c>
      <c r="C488" t="s">
        <v>295</v>
      </c>
      <c r="D488" s="312">
        <v>0.5</v>
      </c>
      <c r="E488" s="262">
        <v>45000</v>
      </c>
      <c r="F488" s="312">
        <v>0.629</v>
      </c>
      <c r="G488" s="313">
        <v>50000</v>
      </c>
      <c r="H488" s="314">
        <v>421</v>
      </c>
      <c r="I488" s="163">
        <v>362892.78</v>
      </c>
      <c r="J488" s="312">
        <v>0.63</v>
      </c>
      <c r="K488"/>
      <c r="L488" s="315">
        <v>45000</v>
      </c>
      <c r="M488" s="128" t="s">
        <v>246</v>
      </c>
      <c r="N488" s="128">
        <v>1834</v>
      </c>
      <c r="O488" s="128">
        <v>2</v>
      </c>
      <c r="P488" s="128" t="s">
        <v>247</v>
      </c>
      <c r="Q488" s="128" t="s">
        <v>248</v>
      </c>
      <c r="R488" s="128" t="s">
        <v>408</v>
      </c>
      <c r="S488" s="127"/>
      <c r="T488" s="127"/>
    </row>
    <row r="489" spans="1:20" x14ac:dyDescent="0.2">
      <c r="A489" s="237"/>
      <c r="B489" t="s">
        <v>25</v>
      </c>
      <c r="C489" t="s">
        <v>295</v>
      </c>
      <c r="D489" s="312">
        <v>0.5</v>
      </c>
      <c r="E489" s="262">
        <v>45000</v>
      </c>
      <c r="F489" s="312">
        <v>0.63300000000000001</v>
      </c>
      <c r="G489" s="313">
        <v>50000</v>
      </c>
      <c r="H489" s="314">
        <v>421</v>
      </c>
      <c r="I489" s="163">
        <v>364845.9</v>
      </c>
      <c r="J489">
        <v>0.63400000000000001</v>
      </c>
      <c r="K489"/>
      <c r="L489" s="315">
        <v>45000</v>
      </c>
      <c r="M489" s="128" t="s">
        <v>246</v>
      </c>
      <c r="N489" s="128">
        <v>1835</v>
      </c>
      <c r="O489" s="128">
        <v>3</v>
      </c>
      <c r="P489" s="128" t="s">
        <v>247</v>
      </c>
      <c r="Q489" s="128" t="s">
        <v>248</v>
      </c>
      <c r="R489" s="128" t="s">
        <v>408</v>
      </c>
      <c r="S489" s="127"/>
      <c r="T489" s="127"/>
    </row>
    <row r="490" spans="1:20" x14ac:dyDescent="0.2">
      <c r="A490" s="237"/>
      <c r="B490" t="s">
        <v>25</v>
      </c>
      <c r="C490" t="s">
        <v>295</v>
      </c>
      <c r="D490" s="312">
        <v>0.5</v>
      </c>
      <c r="E490" s="262">
        <v>45000</v>
      </c>
      <c r="F490" s="312">
        <v>0.63300000000000001</v>
      </c>
      <c r="G490" s="313">
        <v>50000</v>
      </c>
      <c r="H490" s="314">
        <v>421</v>
      </c>
      <c r="I490" s="163">
        <v>364845.9</v>
      </c>
      <c r="J490">
        <v>0.63400000000000001</v>
      </c>
      <c r="K490"/>
      <c r="L490" s="315">
        <v>45000</v>
      </c>
      <c r="M490" s="128" t="s">
        <v>246</v>
      </c>
      <c r="N490" s="128">
        <v>1835</v>
      </c>
      <c r="O490" s="128">
        <v>1</v>
      </c>
      <c r="P490" s="128" t="s">
        <v>247</v>
      </c>
      <c r="Q490" s="128" t="s">
        <v>248</v>
      </c>
      <c r="R490" s="128" t="s">
        <v>408</v>
      </c>
      <c r="S490" s="127"/>
      <c r="T490" s="127"/>
    </row>
    <row r="491" spans="1:20" x14ac:dyDescent="0.2">
      <c r="A491" s="237"/>
      <c r="B491" t="s">
        <v>25</v>
      </c>
      <c r="C491" t="s">
        <v>295</v>
      </c>
      <c r="D491" s="312">
        <v>0.5</v>
      </c>
      <c r="E491" s="262">
        <v>45000</v>
      </c>
      <c r="F491" s="312">
        <v>0.63300000000000001</v>
      </c>
      <c r="G491" s="313">
        <v>50000</v>
      </c>
      <c r="H491" s="314">
        <v>421</v>
      </c>
      <c r="I491" s="163">
        <v>364845.9</v>
      </c>
      <c r="J491">
        <v>0.63400000000000001</v>
      </c>
      <c r="K491"/>
      <c r="L491" s="315">
        <v>45000</v>
      </c>
      <c r="M491" s="128" t="s">
        <v>246</v>
      </c>
      <c r="N491" s="128">
        <v>1835</v>
      </c>
      <c r="O491" s="128">
        <v>2</v>
      </c>
      <c r="P491" s="128" t="s">
        <v>247</v>
      </c>
      <c r="Q491" s="128" t="s">
        <v>248</v>
      </c>
      <c r="R491" s="128" t="s">
        <v>408</v>
      </c>
      <c r="S491" s="127"/>
      <c r="T491" s="127"/>
    </row>
    <row r="492" spans="1:20" x14ac:dyDescent="0.2">
      <c r="A492" s="237"/>
      <c r="B492" t="s">
        <v>25</v>
      </c>
      <c r="C492" t="s">
        <v>295</v>
      </c>
      <c r="D492" s="312">
        <v>0.5</v>
      </c>
      <c r="E492" s="262">
        <v>45000</v>
      </c>
      <c r="F492" s="312">
        <v>0.56000000000000005</v>
      </c>
      <c r="G492" s="313">
        <v>50000</v>
      </c>
      <c r="H492" s="314">
        <v>428</v>
      </c>
      <c r="I492" s="163">
        <v>328664.53999999998</v>
      </c>
      <c r="J492">
        <v>0.56100000000000005</v>
      </c>
      <c r="K492"/>
      <c r="L492" s="315">
        <v>45000</v>
      </c>
      <c r="M492" s="128" t="s">
        <v>246</v>
      </c>
      <c r="N492" s="128">
        <v>1836</v>
      </c>
      <c r="O492" s="128">
        <v>3</v>
      </c>
      <c r="P492" s="128" t="s">
        <v>247</v>
      </c>
      <c r="Q492" s="128" t="s">
        <v>248</v>
      </c>
      <c r="R492" s="128" t="s">
        <v>408</v>
      </c>
      <c r="S492" s="127"/>
      <c r="T492" s="127"/>
    </row>
    <row r="493" spans="1:20" x14ac:dyDescent="0.2">
      <c r="A493" s="237"/>
      <c r="B493" t="s">
        <v>25</v>
      </c>
      <c r="C493" t="s">
        <v>295</v>
      </c>
      <c r="D493" s="312">
        <v>0.5</v>
      </c>
      <c r="E493" s="262">
        <v>45000</v>
      </c>
      <c r="F493" s="312">
        <v>0.56000000000000005</v>
      </c>
      <c r="G493" s="313">
        <v>50000</v>
      </c>
      <c r="H493" s="314">
        <v>428</v>
      </c>
      <c r="I493" s="163">
        <v>328664.53999999998</v>
      </c>
      <c r="J493">
        <v>0.56100000000000005</v>
      </c>
      <c r="K493"/>
      <c r="L493" s="315">
        <v>45000</v>
      </c>
      <c r="M493" s="128" t="s">
        <v>246</v>
      </c>
      <c r="N493" s="128">
        <v>1836</v>
      </c>
      <c r="O493" s="128">
        <v>1</v>
      </c>
      <c r="P493" s="128" t="s">
        <v>247</v>
      </c>
      <c r="Q493" s="128" t="s">
        <v>248</v>
      </c>
      <c r="R493" s="128" t="s">
        <v>408</v>
      </c>
      <c r="S493" s="127"/>
      <c r="T493" s="127"/>
    </row>
    <row r="494" spans="1:20" x14ac:dyDescent="0.2">
      <c r="A494" s="237"/>
      <c r="B494" t="s">
        <v>25</v>
      </c>
      <c r="C494" t="s">
        <v>295</v>
      </c>
      <c r="D494" s="312">
        <v>0.5</v>
      </c>
      <c r="E494" s="262">
        <v>45000</v>
      </c>
      <c r="F494" s="312">
        <v>0.56000000000000005</v>
      </c>
      <c r="G494" s="313">
        <v>50000</v>
      </c>
      <c r="H494" s="314">
        <v>428</v>
      </c>
      <c r="I494" s="163">
        <v>328664.53999999998</v>
      </c>
      <c r="J494">
        <v>0.56100000000000005</v>
      </c>
      <c r="K494"/>
      <c r="L494" s="315">
        <v>45000</v>
      </c>
      <c r="M494" s="128" t="s">
        <v>246</v>
      </c>
      <c r="N494" s="128">
        <v>1836</v>
      </c>
      <c r="O494" s="128">
        <v>2</v>
      </c>
      <c r="P494" s="128" t="s">
        <v>247</v>
      </c>
      <c r="Q494" s="128" t="s">
        <v>248</v>
      </c>
      <c r="R494" s="128" t="s">
        <v>408</v>
      </c>
      <c r="S494" s="127"/>
      <c r="T494" s="127"/>
    </row>
    <row r="495" spans="1:20" x14ac:dyDescent="0.2">
      <c r="A495" s="237"/>
      <c r="D495" s="312"/>
      <c r="E495" s="262"/>
      <c r="F495" s="312"/>
      <c r="G495" s="313"/>
      <c r="H495" s="314"/>
      <c r="J495"/>
      <c r="K495"/>
      <c r="L495" s="262"/>
      <c r="M495"/>
      <c r="N495"/>
      <c r="O495"/>
      <c r="P495"/>
      <c r="Q495"/>
      <c r="R495"/>
      <c r="S495" s="127"/>
      <c r="T495" s="127"/>
    </row>
    <row r="496" spans="1:20" x14ac:dyDescent="0.2">
      <c r="A496" s="235">
        <v>45000</v>
      </c>
      <c r="B496" s="128" t="s">
        <v>536</v>
      </c>
      <c r="D496" s="312"/>
      <c r="E496" s="262"/>
      <c r="F496" s="312"/>
      <c r="G496" s="313"/>
      <c r="H496" s="314"/>
      <c r="J496"/>
      <c r="K496"/>
      <c r="L496" s="262"/>
      <c r="M496"/>
      <c r="N496"/>
      <c r="O496"/>
      <c r="P496"/>
      <c r="Q496"/>
      <c r="R496"/>
      <c r="S496" s="127"/>
      <c r="T496" s="127"/>
    </row>
    <row r="497" spans="1:20" x14ac:dyDescent="0.2">
      <c r="A497" s="237"/>
      <c r="D497" s="312"/>
      <c r="E497" s="262"/>
      <c r="F497" s="312"/>
      <c r="G497" s="313"/>
      <c r="H497" s="314"/>
      <c r="J497"/>
      <c r="K497"/>
      <c r="L497" s="262"/>
      <c r="M497"/>
      <c r="N497"/>
      <c r="O497"/>
      <c r="P497"/>
      <c r="Q497"/>
      <c r="R497"/>
      <c r="S497" s="127"/>
      <c r="T497" s="127"/>
    </row>
    <row r="498" spans="1:20" x14ac:dyDescent="0.2">
      <c r="A498" s="237"/>
      <c r="B498" t="s">
        <v>25</v>
      </c>
      <c r="C498" t="s">
        <v>295</v>
      </c>
      <c r="D498" s="312">
        <v>0.5</v>
      </c>
      <c r="E498" s="262">
        <v>45000</v>
      </c>
      <c r="F498" s="312">
        <v>0.56299999999999994</v>
      </c>
      <c r="G498" s="313">
        <v>50000</v>
      </c>
      <c r="H498" s="314">
        <v>428</v>
      </c>
      <c r="I498" s="163">
        <v>330617.65999999997</v>
      </c>
      <c r="J498">
        <v>0.56399999999999995</v>
      </c>
      <c r="K498"/>
      <c r="L498" s="315">
        <v>45000</v>
      </c>
      <c r="M498" s="128" t="s">
        <v>246</v>
      </c>
      <c r="N498" s="128">
        <v>1837</v>
      </c>
      <c r="O498" s="128">
        <v>3</v>
      </c>
      <c r="P498" s="128" t="s">
        <v>247</v>
      </c>
      <c r="Q498" s="128" t="s">
        <v>248</v>
      </c>
      <c r="R498" s="128" t="s">
        <v>408</v>
      </c>
      <c r="S498" s="127"/>
      <c r="T498" s="127"/>
    </row>
    <row r="499" spans="1:20" x14ac:dyDescent="0.2">
      <c r="A499" s="237"/>
      <c r="B499" t="s">
        <v>25</v>
      </c>
      <c r="C499" t="s">
        <v>295</v>
      </c>
      <c r="D499" s="312">
        <v>0.5</v>
      </c>
      <c r="E499" s="262">
        <v>45000</v>
      </c>
      <c r="F499" s="312">
        <v>0.56299999999999994</v>
      </c>
      <c r="G499" s="313">
        <v>50000</v>
      </c>
      <c r="H499" s="314">
        <v>428</v>
      </c>
      <c r="I499" s="163">
        <v>330617.65999999997</v>
      </c>
      <c r="J499">
        <v>0.56399999999999995</v>
      </c>
      <c r="K499"/>
      <c r="L499" s="315">
        <v>45000</v>
      </c>
      <c r="M499" s="128" t="s">
        <v>246</v>
      </c>
      <c r="N499" s="128">
        <v>1837</v>
      </c>
      <c r="O499" s="128">
        <v>1</v>
      </c>
      <c r="P499" s="128" t="s">
        <v>247</v>
      </c>
      <c r="Q499" s="128" t="s">
        <v>248</v>
      </c>
      <c r="R499" s="128" t="s">
        <v>408</v>
      </c>
      <c r="S499" s="127"/>
      <c r="T499" s="127"/>
    </row>
    <row r="500" spans="1:20" x14ac:dyDescent="0.2">
      <c r="A500" s="237"/>
      <c r="B500" t="s">
        <v>25</v>
      </c>
      <c r="C500" t="s">
        <v>295</v>
      </c>
      <c r="D500" s="312">
        <v>0.5</v>
      </c>
      <c r="E500" s="262">
        <v>45000</v>
      </c>
      <c r="F500" s="312">
        <v>0.56299999999999994</v>
      </c>
      <c r="G500" s="313">
        <v>50000</v>
      </c>
      <c r="H500" s="314">
        <v>428</v>
      </c>
      <c r="I500" s="163">
        <v>330617.65999999997</v>
      </c>
      <c r="J500">
        <v>0.56399999999999995</v>
      </c>
      <c r="K500"/>
      <c r="L500" s="315">
        <v>45000</v>
      </c>
      <c r="M500" s="128" t="s">
        <v>246</v>
      </c>
      <c r="N500" s="128">
        <v>1837</v>
      </c>
      <c r="O500" s="128">
        <v>2</v>
      </c>
      <c r="P500" s="128" t="s">
        <v>247</v>
      </c>
      <c r="Q500" s="128" t="s">
        <v>248</v>
      </c>
      <c r="R500" s="128" t="s">
        <v>408</v>
      </c>
      <c r="S500" s="127"/>
      <c r="T500" s="127"/>
    </row>
    <row r="501" spans="1:20" x14ac:dyDescent="0.2">
      <c r="A501" s="237"/>
      <c r="B501" t="s">
        <v>25</v>
      </c>
      <c r="C501" t="s">
        <v>295</v>
      </c>
      <c r="D501" s="312">
        <v>0.5</v>
      </c>
      <c r="E501" s="262">
        <v>45000</v>
      </c>
      <c r="F501" s="312">
        <v>0.53</v>
      </c>
      <c r="G501" s="313">
        <v>50000</v>
      </c>
      <c r="H501" s="314">
        <v>433</v>
      </c>
      <c r="I501" s="163">
        <v>314539.45</v>
      </c>
      <c r="J501" s="312">
        <v>0.53</v>
      </c>
      <c r="K501"/>
      <c r="L501" s="315">
        <v>45000</v>
      </c>
      <c r="M501" s="128" t="s">
        <v>246</v>
      </c>
      <c r="N501" s="128">
        <v>1838</v>
      </c>
      <c r="O501" s="128">
        <v>3</v>
      </c>
      <c r="P501" s="128" t="s">
        <v>247</v>
      </c>
      <c r="Q501" s="128" t="s">
        <v>248</v>
      </c>
      <c r="R501" s="128" t="s">
        <v>408</v>
      </c>
      <c r="S501" s="127"/>
      <c r="T501" s="127"/>
    </row>
    <row r="502" spans="1:20" x14ac:dyDescent="0.2">
      <c r="A502" s="237"/>
      <c r="B502" t="s">
        <v>25</v>
      </c>
      <c r="C502" t="s">
        <v>295</v>
      </c>
      <c r="D502" s="312">
        <v>0.5</v>
      </c>
      <c r="E502" s="262">
        <v>45000</v>
      </c>
      <c r="F502" s="312">
        <v>0.53</v>
      </c>
      <c r="G502" s="313">
        <v>50000</v>
      </c>
      <c r="H502" s="314">
        <v>433</v>
      </c>
      <c r="I502" s="163">
        <v>314539.45</v>
      </c>
      <c r="J502" s="312">
        <v>0.53</v>
      </c>
      <c r="K502"/>
      <c r="L502" s="315">
        <v>45000</v>
      </c>
      <c r="M502" s="128" t="s">
        <v>246</v>
      </c>
      <c r="N502" s="128">
        <v>1838</v>
      </c>
      <c r="O502" s="128">
        <v>1</v>
      </c>
      <c r="P502" s="128" t="s">
        <v>247</v>
      </c>
      <c r="Q502" s="128" t="s">
        <v>248</v>
      </c>
      <c r="R502" s="128" t="s">
        <v>408</v>
      </c>
      <c r="S502" s="127"/>
      <c r="T502" s="127"/>
    </row>
    <row r="503" spans="1:20" x14ac:dyDescent="0.2">
      <c r="A503" s="237"/>
      <c r="B503" t="s">
        <v>25</v>
      </c>
      <c r="C503" t="s">
        <v>295</v>
      </c>
      <c r="D503" s="312">
        <v>0.5</v>
      </c>
      <c r="E503" s="262">
        <v>45000</v>
      </c>
      <c r="F503" s="312">
        <v>0.53</v>
      </c>
      <c r="G503" s="313">
        <v>50000</v>
      </c>
      <c r="H503" s="314">
        <v>433</v>
      </c>
      <c r="I503" s="163">
        <v>314539.45</v>
      </c>
      <c r="J503" s="312">
        <v>0.53</v>
      </c>
      <c r="K503"/>
      <c r="L503" s="315">
        <v>45000</v>
      </c>
      <c r="M503" s="128" t="s">
        <v>246</v>
      </c>
      <c r="N503" s="128">
        <v>1838</v>
      </c>
      <c r="O503" s="128">
        <v>2</v>
      </c>
      <c r="P503" s="128" t="s">
        <v>247</v>
      </c>
      <c r="Q503" s="128" t="s">
        <v>248</v>
      </c>
      <c r="R503" s="128" t="s">
        <v>408</v>
      </c>
      <c r="S503" s="127"/>
      <c r="T503" s="127"/>
    </row>
    <row r="504" spans="1:20" x14ac:dyDescent="0.2">
      <c r="A504" s="237"/>
      <c r="B504" t="s">
        <v>25</v>
      </c>
      <c r="C504" t="s">
        <v>295</v>
      </c>
      <c r="D504" s="312">
        <v>0.5</v>
      </c>
      <c r="E504" s="262">
        <v>45000</v>
      </c>
      <c r="F504" s="312">
        <v>0.54</v>
      </c>
      <c r="G504" s="313">
        <v>50000</v>
      </c>
      <c r="H504" s="314">
        <v>433</v>
      </c>
      <c r="I504" s="163">
        <v>320398.83</v>
      </c>
      <c r="J504" s="312">
        <v>0.54</v>
      </c>
      <c r="K504"/>
      <c r="L504" s="315">
        <v>45000</v>
      </c>
      <c r="M504" s="128" t="s">
        <v>246</v>
      </c>
      <c r="N504" s="128">
        <v>1839</v>
      </c>
      <c r="O504" s="128">
        <v>3</v>
      </c>
      <c r="P504" s="128" t="s">
        <v>247</v>
      </c>
      <c r="Q504" s="128" t="s">
        <v>248</v>
      </c>
      <c r="R504" s="128" t="s">
        <v>408</v>
      </c>
      <c r="S504" s="127"/>
      <c r="T504" s="127"/>
    </row>
    <row r="505" spans="1:20" x14ac:dyDescent="0.2">
      <c r="A505" s="237"/>
      <c r="B505" t="s">
        <v>25</v>
      </c>
      <c r="C505" t="s">
        <v>295</v>
      </c>
      <c r="D505" s="312">
        <v>0.5</v>
      </c>
      <c r="E505" s="262">
        <v>45000</v>
      </c>
      <c r="F505" s="312">
        <v>0.54</v>
      </c>
      <c r="G505" s="313">
        <v>50000</v>
      </c>
      <c r="H505" s="314">
        <v>433</v>
      </c>
      <c r="I505" s="163">
        <v>320398.83</v>
      </c>
      <c r="J505" s="312">
        <v>0.54</v>
      </c>
      <c r="K505"/>
      <c r="L505" s="315">
        <v>45000</v>
      </c>
      <c r="M505" s="128" t="s">
        <v>246</v>
      </c>
      <c r="N505" s="128">
        <v>1839</v>
      </c>
      <c r="O505" s="128">
        <v>1</v>
      </c>
      <c r="P505" s="128" t="s">
        <v>247</v>
      </c>
      <c r="Q505" s="128" t="s">
        <v>248</v>
      </c>
      <c r="R505" s="128" t="s">
        <v>408</v>
      </c>
      <c r="S505" s="127"/>
      <c r="T505" s="127"/>
    </row>
    <row r="506" spans="1:20" x14ac:dyDescent="0.2">
      <c r="A506" s="237"/>
      <c r="B506" t="s">
        <v>25</v>
      </c>
      <c r="C506" t="s">
        <v>295</v>
      </c>
      <c r="D506" s="312">
        <v>0.5</v>
      </c>
      <c r="E506" s="262">
        <v>45000</v>
      </c>
      <c r="F506" s="312">
        <v>0.54</v>
      </c>
      <c r="G506" s="313">
        <v>50000</v>
      </c>
      <c r="H506" s="314">
        <v>433</v>
      </c>
      <c r="I506" s="163">
        <v>320398.83</v>
      </c>
      <c r="J506" s="312">
        <v>0.54</v>
      </c>
      <c r="K506"/>
      <c r="L506" s="315">
        <v>45000</v>
      </c>
      <c r="M506" s="128" t="s">
        <v>246</v>
      </c>
      <c r="N506" s="128">
        <v>1839</v>
      </c>
      <c r="O506" s="128">
        <v>2</v>
      </c>
      <c r="P506" s="128" t="s">
        <v>247</v>
      </c>
      <c r="Q506" s="128" t="s">
        <v>248</v>
      </c>
      <c r="R506" s="128" t="s">
        <v>408</v>
      </c>
      <c r="S506" s="127"/>
      <c r="T506" s="127"/>
    </row>
    <row r="507" spans="1:20" x14ac:dyDescent="0.2">
      <c r="A507" s="237"/>
      <c r="B507" t="s">
        <v>25</v>
      </c>
      <c r="C507" t="s">
        <v>295</v>
      </c>
      <c r="D507" s="312">
        <v>0.5</v>
      </c>
      <c r="E507" s="262">
        <v>45000</v>
      </c>
      <c r="F507" s="312">
        <v>0.433</v>
      </c>
      <c r="G507" s="313">
        <v>50000</v>
      </c>
      <c r="H507" s="314">
        <v>447</v>
      </c>
      <c r="I507" s="163">
        <v>265614.2</v>
      </c>
      <c r="J507">
        <v>0.433</v>
      </c>
      <c r="K507"/>
      <c r="L507" s="315">
        <v>45000</v>
      </c>
      <c r="M507" s="128" t="s">
        <v>246</v>
      </c>
      <c r="N507" s="128">
        <v>1840</v>
      </c>
      <c r="O507" s="128">
        <v>2</v>
      </c>
      <c r="P507" s="128" t="s">
        <v>247</v>
      </c>
      <c r="Q507" s="128" t="s">
        <v>248</v>
      </c>
      <c r="R507" s="128" t="s">
        <v>408</v>
      </c>
      <c r="S507" s="127"/>
      <c r="T507" s="127"/>
    </row>
    <row r="508" spans="1:20" x14ac:dyDescent="0.2">
      <c r="A508" s="237"/>
      <c r="B508" t="s">
        <v>25</v>
      </c>
      <c r="C508" t="s">
        <v>295</v>
      </c>
      <c r="D508" s="312">
        <v>0.5</v>
      </c>
      <c r="E508" s="262">
        <v>45000</v>
      </c>
      <c r="F508" s="312">
        <v>0.433</v>
      </c>
      <c r="G508" s="313">
        <v>50000</v>
      </c>
      <c r="H508" s="314">
        <v>447</v>
      </c>
      <c r="I508" s="163">
        <v>265614.2</v>
      </c>
      <c r="J508">
        <v>0.433</v>
      </c>
      <c r="K508"/>
      <c r="L508" s="315">
        <v>45000</v>
      </c>
      <c r="M508" s="128" t="s">
        <v>246</v>
      </c>
      <c r="N508" s="128">
        <v>1840</v>
      </c>
      <c r="O508" s="128">
        <v>1</v>
      </c>
      <c r="P508" s="128" t="s">
        <v>247</v>
      </c>
      <c r="Q508" s="128" t="s">
        <v>248</v>
      </c>
      <c r="R508" s="128" t="s">
        <v>408</v>
      </c>
      <c r="S508" s="127"/>
      <c r="T508" s="127"/>
    </row>
    <row r="509" spans="1:20" x14ac:dyDescent="0.2">
      <c r="A509" s="237"/>
      <c r="B509" t="s">
        <v>25</v>
      </c>
      <c r="C509" t="s">
        <v>295</v>
      </c>
      <c r="D509" s="312">
        <v>0.5</v>
      </c>
      <c r="E509" s="262">
        <v>45000</v>
      </c>
      <c r="F509" s="312">
        <v>0.433</v>
      </c>
      <c r="G509" s="313">
        <v>50000</v>
      </c>
      <c r="H509" s="314">
        <v>447</v>
      </c>
      <c r="I509" s="163">
        <v>265614.2</v>
      </c>
      <c r="J509">
        <v>0.433</v>
      </c>
      <c r="K509"/>
      <c r="L509" s="315">
        <v>45000</v>
      </c>
      <c r="M509" s="128" t="s">
        <v>246</v>
      </c>
      <c r="N509" s="128">
        <v>1841</v>
      </c>
      <c r="O509" s="128">
        <v>3</v>
      </c>
      <c r="P509" s="128" t="s">
        <v>247</v>
      </c>
      <c r="Q509" s="128" t="s">
        <v>248</v>
      </c>
      <c r="R509" s="128" t="s">
        <v>408</v>
      </c>
      <c r="S509" s="127"/>
      <c r="T509" s="127"/>
    </row>
    <row r="510" spans="1:20" x14ac:dyDescent="0.2">
      <c r="A510" s="237"/>
      <c r="B510" t="s">
        <v>25</v>
      </c>
      <c r="C510" t="s">
        <v>295</v>
      </c>
      <c r="D510" s="312">
        <v>0.5</v>
      </c>
      <c r="E510" s="262">
        <v>45000</v>
      </c>
      <c r="F510" s="312">
        <v>0.433</v>
      </c>
      <c r="G510" s="313">
        <v>50000</v>
      </c>
      <c r="H510" s="314">
        <v>447</v>
      </c>
      <c r="I510" s="163">
        <v>265614.2</v>
      </c>
      <c r="J510">
        <v>0.433</v>
      </c>
      <c r="K510"/>
      <c r="L510" s="315">
        <v>45000</v>
      </c>
      <c r="M510" s="128" t="s">
        <v>246</v>
      </c>
      <c r="N510" s="128">
        <v>1841</v>
      </c>
      <c r="O510" s="128">
        <v>1</v>
      </c>
      <c r="P510" s="128" t="s">
        <v>247</v>
      </c>
      <c r="Q510" s="128" t="s">
        <v>248</v>
      </c>
      <c r="R510" s="128" t="s">
        <v>408</v>
      </c>
      <c r="S510" s="127"/>
      <c r="T510" s="127"/>
    </row>
    <row r="511" spans="1:20" x14ac:dyDescent="0.2">
      <c r="A511" s="237"/>
      <c r="B511" t="s">
        <v>25</v>
      </c>
      <c r="C511" t="s">
        <v>295</v>
      </c>
      <c r="D511" s="312">
        <v>0.5</v>
      </c>
      <c r="E511" s="262">
        <v>45000</v>
      </c>
      <c r="F511" s="312">
        <v>0.433</v>
      </c>
      <c r="G511" s="313">
        <v>50000</v>
      </c>
      <c r="H511" s="314">
        <v>447</v>
      </c>
      <c r="I511" s="163">
        <v>265614.2</v>
      </c>
      <c r="J511">
        <v>0.433</v>
      </c>
      <c r="K511"/>
      <c r="L511" s="315">
        <v>45000</v>
      </c>
      <c r="M511" s="128" t="s">
        <v>246</v>
      </c>
      <c r="N511" s="128">
        <v>1841</v>
      </c>
      <c r="O511" s="128">
        <v>2</v>
      </c>
      <c r="P511" s="128" t="s">
        <v>247</v>
      </c>
      <c r="Q511" s="128" t="s">
        <v>248</v>
      </c>
      <c r="R511" s="128" t="s">
        <v>408</v>
      </c>
      <c r="S511" s="127"/>
      <c r="T511" s="127"/>
    </row>
    <row r="512" spans="1:20" x14ac:dyDescent="0.2">
      <c r="A512" s="237"/>
      <c r="B512" t="s">
        <v>25</v>
      </c>
      <c r="C512" t="s">
        <v>295</v>
      </c>
      <c r="D512" s="312">
        <v>0.5</v>
      </c>
      <c r="E512" s="262">
        <v>45000</v>
      </c>
      <c r="F512" s="312">
        <v>0.57699999999999996</v>
      </c>
      <c r="G512" s="313">
        <v>50000</v>
      </c>
      <c r="H512" s="314">
        <v>1091</v>
      </c>
      <c r="I512" s="163">
        <v>860563.86</v>
      </c>
      <c r="J512">
        <v>0.57699999999999996</v>
      </c>
      <c r="K512"/>
      <c r="L512" s="315">
        <v>45000</v>
      </c>
      <c r="M512" s="128" t="s">
        <v>246</v>
      </c>
      <c r="N512" s="128">
        <v>1843</v>
      </c>
      <c r="O512" s="128">
        <v>2</v>
      </c>
      <c r="P512" s="128" t="s">
        <v>247</v>
      </c>
      <c r="Q512" s="128" t="s">
        <v>248</v>
      </c>
      <c r="R512" s="128" t="s">
        <v>408</v>
      </c>
      <c r="S512" s="127"/>
      <c r="T512" s="127"/>
    </row>
    <row r="513" spans="1:20" x14ac:dyDescent="0.2">
      <c r="A513" s="237"/>
      <c r="B513" t="s">
        <v>25</v>
      </c>
      <c r="C513" t="s">
        <v>295</v>
      </c>
      <c r="D513" s="312">
        <v>0.5</v>
      </c>
      <c r="E513" s="262">
        <v>45000</v>
      </c>
      <c r="F513" s="312">
        <v>0.57699999999999996</v>
      </c>
      <c r="G513" s="313">
        <v>50000</v>
      </c>
      <c r="H513" s="314">
        <v>1091</v>
      </c>
      <c r="I513" s="163">
        <v>860563.86</v>
      </c>
      <c r="J513">
        <v>0.57699999999999996</v>
      </c>
      <c r="K513"/>
      <c r="L513" s="315">
        <v>45000</v>
      </c>
      <c r="M513" s="128" t="s">
        <v>246</v>
      </c>
      <c r="N513" s="128">
        <v>1842</v>
      </c>
      <c r="O513" s="128">
        <v>1</v>
      </c>
      <c r="P513" s="128" t="s">
        <v>247</v>
      </c>
      <c r="Q513" s="128" t="s">
        <v>248</v>
      </c>
      <c r="R513" s="128" t="s">
        <v>408</v>
      </c>
      <c r="S513" s="127"/>
      <c r="T513" s="127"/>
    </row>
    <row r="514" spans="1:20" x14ac:dyDescent="0.2">
      <c r="A514" s="237"/>
      <c r="B514" t="s">
        <v>25</v>
      </c>
      <c r="C514" t="s">
        <v>295</v>
      </c>
      <c r="D514" s="312">
        <v>0.5</v>
      </c>
      <c r="E514" s="262">
        <v>45000</v>
      </c>
      <c r="F514" s="312">
        <v>0.57699999999999996</v>
      </c>
      <c r="G514" s="313">
        <v>50000</v>
      </c>
      <c r="H514" s="314">
        <v>1091</v>
      </c>
      <c r="I514" s="163">
        <v>860563.86</v>
      </c>
      <c r="J514">
        <v>0.57699999999999996</v>
      </c>
      <c r="K514"/>
      <c r="L514" s="315">
        <v>45000</v>
      </c>
      <c r="M514" s="128" t="s">
        <v>246</v>
      </c>
      <c r="N514" s="128">
        <v>1842</v>
      </c>
      <c r="O514" s="128">
        <v>2</v>
      </c>
      <c r="P514" s="128" t="s">
        <v>247</v>
      </c>
      <c r="Q514" s="128" t="s">
        <v>248</v>
      </c>
      <c r="R514" s="128" t="s">
        <v>408</v>
      </c>
      <c r="S514" s="127"/>
      <c r="T514" s="127"/>
    </row>
    <row r="515" spans="1:20" x14ac:dyDescent="0.2">
      <c r="A515" s="237"/>
      <c r="B515" t="s">
        <v>25</v>
      </c>
      <c r="C515" t="s">
        <v>295</v>
      </c>
      <c r="D515" s="312">
        <v>0.5</v>
      </c>
      <c r="E515" s="262">
        <v>45000</v>
      </c>
      <c r="F515" s="312">
        <v>0.57699999999999996</v>
      </c>
      <c r="G515" s="313">
        <v>50000</v>
      </c>
      <c r="H515" s="314">
        <v>1091</v>
      </c>
      <c r="I515" s="163">
        <v>860563.86</v>
      </c>
      <c r="J515">
        <v>0.57699999999999996</v>
      </c>
      <c r="K515"/>
      <c r="L515" s="315">
        <v>45000</v>
      </c>
      <c r="M515" s="128" t="s">
        <v>246</v>
      </c>
      <c r="N515" s="128">
        <v>1843</v>
      </c>
      <c r="O515" s="128">
        <v>1</v>
      </c>
      <c r="P515" s="128" t="s">
        <v>247</v>
      </c>
      <c r="Q515" s="128" t="s">
        <v>248</v>
      </c>
      <c r="R515" s="128" t="s">
        <v>408</v>
      </c>
      <c r="S515" s="127"/>
      <c r="T515" s="127"/>
    </row>
    <row r="516" spans="1:20" x14ac:dyDescent="0.2">
      <c r="A516" s="237"/>
      <c r="D516" s="312"/>
      <c r="E516" s="262"/>
      <c r="F516" s="312"/>
      <c r="G516" s="313"/>
      <c r="H516" s="314"/>
      <c r="J516"/>
      <c r="K516"/>
      <c r="L516" s="262"/>
      <c r="M516"/>
      <c r="N516"/>
      <c r="O516"/>
      <c r="P516"/>
      <c r="Q516"/>
      <c r="R516"/>
      <c r="S516" s="127"/>
      <c r="T516" s="127"/>
    </row>
    <row r="517" spans="1:20" x14ac:dyDescent="0.2">
      <c r="A517" s="235">
        <v>45000</v>
      </c>
      <c r="B517" s="128" t="s">
        <v>538</v>
      </c>
      <c r="D517" s="312"/>
      <c r="E517" s="262"/>
      <c r="F517" s="312"/>
      <c r="G517" s="313"/>
      <c r="H517" s="314"/>
      <c r="J517"/>
      <c r="K517"/>
      <c r="L517" s="262"/>
      <c r="M517"/>
      <c r="N517"/>
      <c r="O517"/>
      <c r="P517"/>
      <c r="Q517"/>
      <c r="R517"/>
      <c r="S517" s="127"/>
      <c r="T517" s="127"/>
    </row>
    <row r="518" spans="1:20" x14ac:dyDescent="0.2">
      <c r="A518" s="237"/>
      <c r="D518" s="312"/>
      <c r="E518" s="262"/>
      <c r="F518" s="312"/>
      <c r="G518" s="313"/>
      <c r="H518" s="314"/>
      <c r="J518"/>
      <c r="K518"/>
      <c r="L518" s="262"/>
      <c r="M518"/>
      <c r="N518"/>
      <c r="O518"/>
      <c r="P518"/>
      <c r="Q518"/>
      <c r="R518"/>
      <c r="S518" s="127"/>
      <c r="T518" s="127"/>
    </row>
    <row r="519" spans="1:20" x14ac:dyDescent="0.2">
      <c r="A519" s="237"/>
      <c r="B519" t="s">
        <v>21</v>
      </c>
      <c r="C519" t="s">
        <v>366</v>
      </c>
      <c r="D519" s="312">
        <v>4.5999999999999996</v>
      </c>
      <c r="E519" s="262">
        <v>45023</v>
      </c>
      <c r="F519" s="312">
        <v>4.5999999999999996</v>
      </c>
      <c r="G519" s="313">
        <v>50000</v>
      </c>
      <c r="H519" s="314"/>
      <c r="J519"/>
      <c r="K519"/>
      <c r="L519" s="315">
        <v>45000</v>
      </c>
      <c r="M519" s="128" t="s">
        <v>291</v>
      </c>
      <c r="N519" s="128">
        <v>1415</v>
      </c>
      <c r="O519" s="128">
        <v>3</v>
      </c>
      <c r="P519" s="128" t="s">
        <v>292</v>
      </c>
      <c r="Q519" s="128" t="s">
        <v>248</v>
      </c>
      <c r="R519" s="128" t="s">
        <v>409</v>
      </c>
      <c r="S519" s="127"/>
      <c r="T519" s="127"/>
    </row>
    <row r="520" spans="1:20" x14ac:dyDescent="0.2">
      <c r="A520" s="237"/>
      <c r="B520" t="s">
        <v>21</v>
      </c>
      <c r="C520" t="s">
        <v>366</v>
      </c>
      <c r="D520" s="312">
        <v>4.5999999999999996</v>
      </c>
      <c r="E520" s="262">
        <v>45023</v>
      </c>
      <c r="F520" s="312">
        <v>4.5999999999999996</v>
      </c>
      <c r="G520" s="313">
        <v>50000</v>
      </c>
      <c r="H520" s="314"/>
      <c r="J520"/>
      <c r="K520"/>
      <c r="L520" s="315">
        <v>45000</v>
      </c>
      <c r="M520" s="128" t="s">
        <v>291</v>
      </c>
      <c r="N520" s="128">
        <v>1415</v>
      </c>
      <c r="O520" s="128">
        <v>1</v>
      </c>
      <c r="P520" s="128" t="s">
        <v>292</v>
      </c>
      <c r="Q520" s="128" t="s">
        <v>248</v>
      </c>
      <c r="R520" s="128" t="s">
        <v>409</v>
      </c>
      <c r="S520" s="127"/>
      <c r="T520" s="127"/>
    </row>
    <row r="521" spans="1:20" x14ac:dyDescent="0.2">
      <c r="A521" s="237"/>
      <c r="B521" t="s">
        <v>21</v>
      </c>
      <c r="C521" t="s">
        <v>366</v>
      </c>
      <c r="D521" s="312">
        <v>4.5999999999999996</v>
      </c>
      <c r="E521" s="262">
        <v>45023</v>
      </c>
      <c r="F521" s="312">
        <v>4.5999999999999996</v>
      </c>
      <c r="G521" s="313">
        <v>50000</v>
      </c>
      <c r="H521" s="314"/>
      <c r="J521"/>
      <c r="K521"/>
      <c r="L521" s="315">
        <v>45000</v>
      </c>
      <c r="M521" s="128" t="s">
        <v>291</v>
      </c>
      <c r="N521" s="128">
        <v>1415</v>
      </c>
      <c r="O521" s="128">
        <v>2</v>
      </c>
      <c r="P521" s="128" t="s">
        <v>292</v>
      </c>
      <c r="Q521" s="128" t="s">
        <v>248</v>
      </c>
      <c r="R521" s="128" t="s">
        <v>409</v>
      </c>
      <c r="S521" s="127"/>
      <c r="T521" s="127"/>
    </row>
    <row r="522" spans="1:20" x14ac:dyDescent="0.2">
      <c r="A522" s="237"/>
      <c r="B522" t="s">
        <v>24</v>
      </c>
      <c r="C522" t="s">
        <v>302</v>
      </c>
      <c r="D522" s="312"/>
      <c r="E522" s="262">
        <v>45001</v>
      </c>
      <c r="F522" s="312">
        <v>4.5199999999999996</v>
      </c>
      <c r="G522" s="313">
        <v>50000</v>
      </c>
      <c r="H522" s="314"/>
      <c r="J522"/>
      <c r="K522"/>
      <c r="L522" s="315">
        <v>45000</v>
      </c>
      <c r="M522" s="128" t="s">
        <v>291</v>
      </c>
      <c r="N522" s="128">
        <v>1431</v>
      </c>
      <c r="O522" s="128">
        <v>2</v>
      </c>
      <c r="P522" s="128" t="s">
        <v>292</v>
      </c>
      <c r="Q522" s="128" t="s">
        <v>248</v>
      </c>
      <c r="R522" s="128" t="s">
        <v>410</v>
      </c>
      <c r="S522" s="127"/>
      <c r="T522" s="127"/>
    </row>
    <row r="523" spans="1:20" x14ac:dyDescent="0.2">
      <c r="A523" s="237"/>
      <c r="B523" t="s">
        <v>24</v>
      </c>
      <c r="C523" t="s">
        <v>302</v>
      </c>
      <c r="D523" s="312"/>
      <c r="E523" s="262">
        <v>45001</v>
      </c>
      <c r="F523" s="312">
        <v>4.5199999999999996</v>
      </c>
      <c r="G523" s="313">
        <v>50000</v>
      </c>
      <c r="H523" s="314"/>
      <c r="J523"/>
      <c r="K523"/>
      <c r="L523" s="315">
        <v>45000</v>
      </c>
      <c r="M523" s="128" t="s">
        <v>291</v>
      </c>
      <c r="N523" s="128">
        <v>1430</v>
      </c>
      <c r="O523" s="128">
        <v>1</v>
      </c>
      <c r="P523" s="128" t="s">
        <v>292</v>
      </c>
      <c r="Q523" s="128" t="s">
        <v>248</v>
      </c>
      <c r="R523" s="128" t="s">
        <v>410</v>
      </c>
      <c r="S523" s="127"/>
      <c r="T523" s="127"/>
    </row>
    <row r="524" spans="1:20" x14ac:dyDescent="0.2">
      <c r="A524" s="237"/>
      <c r="B524" t="s">
        <v>24</v>
      </c>
      <c r="C524" t="s">
        <v>302</v>
      </c>
      <c r="D524" s="312"/>
      <c r="E524" s="262">
        <v>45001</v>
      </c>
      <c r="F524" s="312">
        <v>4.5199999999999996</v>
      </c>
      <c r="G524" s="313">
        <v>50000</v>
      </c>
      <c r="H524" s="314"/>
      <c r="J524"/>
      <c r="K524"/>
      <c r="L524" s="315">
        <v>45000</v>
      </c>
      <c r="M524" s="128" t="s">
        <v>291</v>
      </c>
      <c r="N524" s="128">
        <v>1430</v>
      </c>
      <c r="O524" s="128">
        <v>2</v>
      </c>
      <c r="P524" s="128" t="s">
        <v>292</v>
      </c>
      <c r="Q524" s="128" t="s">
        <v>248</v>
      </c>
      <c r="R524" s="128" t="s">
        <v>410</v>
      </c>
      <c r="S524" s="127"/>
      <c r="T524" s="127"/>
    </row>
    <row r="525" spans="1:20" x14ac:dyDescent="0.2">
      <c r="A525" s="237"/>
      <c r="B525" t="s">
        <v>24</v>
      </c>
      <c r="C525" t="s">
        <v>302</v>
      </c>
      <c r="D525" s="312"/>
      <c r="E525" s="262">
        <v>45001</v>
      </c>
      <c r="F525" s="312">
        <v>4.5199999999999996</v>
      </c>
      <c r="G525" s="313">
        <v>50000</v>
      </c>
      <c r="H525" s="314"/>
      <c r="J525"/>
      <c r="K525"/>
      <c r="L525" s="315">
        <v>45000</v>
      </c>
      <c r="M525" s="128" t="s">
        <v>291</v>
      </c>
      <c r="N525" s="128">
        <v>1431</v>
      </c>
      <c r="O525" s="128">
        <v>1</v>
      </c>
      <c r="P525" s="128" t="s">
        <v>292</v>
      </c>
      <c r="Q525" s="128" t="s">
        <v>248</v>
      </c>
      <c r="R525" s="128" t="s">
        <v>410</v>
      </c>
      <c r="S525" s="127"/>
      <c r="T525" s="127"/>
    </row>
    <row r="526" spans="1:20" x14ac:dyDescent="0.2">
      <c r="A526" s="237"/>
      <c r="B526" t="s">
        <v>24</v>
      </c>
      <c r="C526" t="s">
        <v>308</v>
      </c>
      <c r="D526" s="312"/>
      <c r="E526" s="262">
        <v>45001</v>
      </c>
      <c r="F526" s="312">
        <v>4.54</v>
      </c>
      <c r="G526" s="313">
        <v>50000</v>
      </c>
      <c r="H526" s="314"/>
      <c r="J526"/>
      <c r="K526"/>
      <c r="L526" s="315">
        <v>45000</v>
      </c>
      <c r="M526" s="128" t="s">
        <v>291</v>
      </c>
      <c r="N526" s="128">
        <v>1429</v>
      </c>
      <c r="O526" s="128">
        <v>2</v>
      </c>
      <c r="P526" s="128" t="s">
        <v>292</v>
      </c>
      <c r="Q526" s="128" t="s">
        <v>248</v>
      </c>
      <c r="R526" s="128" t="s">
        <v>411</v>
      </c>
      <c r="S526" s="127"/>
      <c r="T526" s="127"/>
    </row>
    <row r="527" spans="1:20" x14ac:dyDescent="0.2">
      <c r="A527" s="237"/>
      <c r="B527" t="s">
        <v>24</v>
      </c>
      <c r="C527" t="s">
        <v>308</v>
      </c>
      <c r="D527" s="312"/>
      <c r="E527" s="262">
        <v>45001</v>
      </c>
      <c r="F527" s="312">
        <v>4.54</v>
      </c>
      <c r="G527" s="313">
        <v>50000</v>
      </c>
      <c r="H527" s="314"/>
      <c r="J527"/>
      <c r="K527"/>
      <c r="L527" s="315">
        <v>45000</v>
      </c>
      <c r="M527" s="128" t="s">
        <v>291</v>
      </c>
      <c r="N527" s="128">
        <v>1428</v>
      </c>
      <c r="O527" s="128">
        <v>1</v>
      </c>
      <c r="P527" s="128" t="s">
        <v>292</v>
      </c>
      <c r="Q527" s="128" t="s">
        <v>248</v>
      </c>
      <c r="R527" s="128" t="s">
        <v>411</v>
      </c>
      <c r="S527" s="127"/>
      <c r="T527" s="127"/>
    </row>
    <row r="528" spans="1:20" x14ac:dyDescent="0.2">
      <c r="A528" s="237"/>
      <c r="B528" t="s">
        <v>24</v>
      </c>
      <c r="C528" t="s">
        <v>308</v>
      </c>
      <c r="D528" s="312"/>
      <c r="E528" s="262">
        <v>45001</v>
      </c>
      <c r="F528" s="312">
        <v>4.54</v>
      </c>
      <c r="G528" s="313">
        <v>50000</v>
      </c>
      <c r="H528" s="314"/>
      <c r="J528"/>
      <c r="K528"/>
      <c r="L528" s="315">
        <v>45000</v>
      </c>
      <c r="M528" s="128" t="s">
        <v>291</v>
      </c>
      <c r="N528" s="128">
        <v>1428</v>
      </c>
      <c r="O528" s="128">
        <v>2</v>
      </c>
      <c r="P528" s="128" t="s">
        <v>292</v>
      </c>
      <c r="Q528" s="128" t="s">
        <v>248</v>
      </c>
      <c r="R528" s="128" t="s">
        <v>411</v>
      </c>
      <c r="S528" s="127"/>
      <c r="T528" s="127"/>
    </row>
    <row r="529" spans="1:20" x14ac:dyDescent="0.2">
      <c r="A529" s="237"/>
      <c r="B529" t="s">
        <v>24</v>
      </c>
      <c r="C529" t="s">
        <v>308</v>
      </c>
      <c r="D529" s="312"/>
      <c r="E529" s="262">
        <v>45001</v>
      </c>
      <c r="F529" s="312">
        <v>4.54</v>
      </c>
      <c r="G529" s="313">
        <v>50000</v>
      </c>
      <c r="H529" s="314"/>
      <c r="J529"/>
      <c r="K529"/>
      <c r="L529" s="315">
        <v>45000</v>
      </c>
      <c r="M529" s="128" t="s">
        <v>291</v>
      </c>
      <c r="N529" s="128">
        <v>1429</v>
      </c>
      <c r="O529" s="128">
        <v>1</v>
      </c>
      <c r="P529" s="128" t="s">
        <v>292</v>
      </c>
      <c r="Q529" s="128" t="s">
        <v>248</v>
      </c>
      <c r="R529" s="128" t="s">
        <v>411</v>
      </c>
      <c r="S529" s="127"/>
      <c r="T529" s="127"/>
    </row>
    <row r="530" spans="1:20" x14ac:dyDescent="0.2">
      <c r="A530" s="237"/>
      <c r="B530" t="s">
        <v>24</v>
      </c>
      <c r="C530" t="s">
        <v>260</v>
      </c>
      <c r="D530" s="312"/>
      <c r="E530" s="262">
        <v>45001</v>
      </c>
      <c r="F530" s="312">
        <v>4.55</v>
      </c>
      <c r="G530" s="313">
        <v>50000</v>
      </c>
      <c r="H530" s="314"/>
      <c r="J530"/>
      <c r="K530"/>
      <c r="L530" s="315">
        <v>45000</v>
      </c>
      <c r="M530" s="128" t="s">
        <v>291</v>
      </c>
      <c r="N530" s="128">
        <v>1441</v>
      </c>
      <c r="O530" s="128">
        <v>2</v>
      </c>
      <c r="P530" s="128" t="s">
        <v>292</v>
      </c>
      <c r="Q530" s="128" t="s">
        <v>248</v>
      </c>
      <c r="R530" s="128" t="s">
        <v>414</v>
      </c>
      <c r="S530" s="127"/>
      <c r="T530" s="127"/>
    </row>
    <row r="531" spans="1:20" x14ac:dyDescent="0.2">
      <c r="A531" s="237"/>
      <c r="B531" t="s">
        <v>24</v>
      </c>
      <c r="C531" t="s">
        <v>260</v>
      </c>
      <c r="D531" s="312"/>
      <c r="E531" s="262">
        <v>45001</v>
      </c>
      <c r="F531" s="312">
        <v>4.55</v>
      </c>
      <c r="G531" s="313">
        <v>50000</v>
      </c>
      <c r="H531" s="314"/>
      <c r="J531"/>
      <c r="K531"/>
      <c r="L531" s="315">
        <v>45000</v>
      </c>
      <c r="M531" s="128" t="s">
        <v>291</v>
      </c>
      <c r="N531" s="128">
        <v>1441</v>
      </c>
      <c r="O531" s="128">
        <v>1</v>
      </c>
      <c r="P531" s="128" t="s">
        <v>292</v>
      </c>
      <c r="Q531" s="128" t="s">
        <v>248</v>
      </c>
      <c r="R531" s="128" t="s">
        <v>414</v>
      </c>
      <c r="S531" s="127"/>
      <c r="T531" s="127"/>
    </row>
    <row r="532" spans="1:20" x14ac:dyDescent="0.2">
      <c r="A532" s="237"/>
      <c r="B532" t="s">
        <v>24</v>
      </c>
      <c r="C532" t="s">
        <v>369</v>
      </c>
      <c r="D532" s="312"/>
      <c r="E532" s="262">
        <v>45001</v>
      </c>
      <c r="F532" s="312">
        <v>4.55</v>
      </c>
      <c r="G532" s="313">
        <v>50000</v>
      </c>
      <c r="H532" s="314"/>
      <c r="J532"/>
      <c r="K532"/>
      <c r="L532" s="315">
        <v>45000</v>
      </c>
      <c r="M532" s="128" t="s">
        <v>291</v>
      </c>
      <c r="N532" s="128">
        <v>1434</v>
      </c>
      <c r="O532" s="128">
        <v>2</v>
      </c>
      <c r="P532" s="128" t="s">
        <v>292</v>
      </c>
      <c r="Q532" s="128" t="s">
        <v>248</v>
      </c>
      <c r="R532" s="128" t="s">
        <v>372</v>
      </c>
      <c r="S532" s="127"/>
      <c r="T532" s="127"/>
    </row>
    <row r="533" spans="1:20" x14ac:dyDescent="0.2">
      <c r="A533" s="237"/>
      <c r="B533" t="s">
        <v>24</v>
      </c>
      <c r="C533" t="s">
        <v>369</v>
      </c>
      <c r="D533" s="312"/>
      <c r="E533" s="262">
        <v>45001</v>
      </c>
      <c r="F533" s="312">
        <v>4.55</v>
      </c>
      <c r="G533" s="313">
        <v>50000</v>
      </c>
      <c r="H533" s="314"/>
      <c r="J533"/>
      <c r="K533"/>
      <c r="L533" s="315">
        <v>45000</v>
      </c>
      <c r="M533" s="128" t="s">
        <v>291</v>
      </c>
      <c r="N533" s="128">
        <v>1433</v>
      </c>
      <c r="O533" s="128">
        <v>1</v>
      </c>
      <c r="P533" s="128" t="s">
        <v>292</v>
      </c>
      <c r="Q533" s="128" t="s">
        <v>248</v>
      </c>
      <c r="R533" s="128" t="s">
        <v>372</v>
      </c>
      <c r="S533" s="127"/>
      <c r="T533" s="127"/>
    </row>
    <row r="534" spans="1:20" x14ac:dyDescent="0.2">
      <c r="A534" s="237"/>
      <c r="B534" t="s">
        <v>24</v>
      </c>
      <c r="C534" t="s">
        <v>369</v>
      </c>
      <c r="D534" s="312"/>
      <c r="E534" s="262">
        <v>45001</v>
      </c>
      <c r="F534" s="312">
        <v>4.55</v>
      </c>
      <c r="G534" s="313">
        <v>50000</v>
      </c>
      <c r="H534" s="314"/>
      <c r="J534"/>
      <c r="K534"/>
      <c r="L534" s="315">
        <v>45000</v>
      </c>
      <c r="M534" s="128" t="s">
        <v>291</v>
      </c>
      <c r="N534" s="128">
        <v>1433</v>
      </c>
      <c r="O534" s="128">
        <v>2</v>
      </c>
      <c r="P534" s="128" t="s">
        <v>292</v>
      </c>
      <c r="Q534" s="128" t="s">
        <v>248</v>
      </c>
      <c r="R534" s="128" t="s">
        <v>372</v>
      </c>
      <c r="S534" s="127"/>
      <c r="T534" s="127"/>
    </row>
    <row r="535" spans="1:20" x14ac:dyDescent="0.2">
      <c r="A535" s="237"/>
      <c r="B535" t="s">
        <v>24</v>
      </c>
      <c r="C535" t="s">
        <v>369</v>
      </c>
      <c r="D535" s="312"/>
      <c r="E535" s="262">
        <v>45001</v>
      </c>
      <c r="F535" s="312">
        <v>4.55</v>
      </c>
      <c r="G535" s="313">
        <v>50000</v>
      </c>
      <c r="H535" s="314"/>
      <c r="J535"/>
      <c r="K535"/>
      <c r="L535" s="315">
        <v>45000</v>
      </c>
      <c r="M535" s="128" t="s">
        <v>291</v>
      </c>
      <c r="N535" s="128">
        <v>1434</v>
      </c>
      <c r="O535" s="128">
        <v>1</v>
      </c>
      <c r="P535" s="128" t="s">
        <v>292</v>
      </c>
      <c r="Q535" s="128" t="s">
        <v>248</v>
      </c>
      <c r="R535" s="128" t="s">
        <v>372</v>
      </c>
      <c r="S535" s="127"/>
      <c r="T535" s="127"/>
    </row>
    <row r="536" spans="1:20" x14ac:dyDescent="0.2">
      <c r="A536" s="237"/>
      <c r="B536" t="s">
        <v>24</v>
      </c>
      <c r="C536" t="s">
        <v>412</v>
      </c>
      <c r="D536" s="312"/>
      <c r="E536" s="262">
        <v>45001</v>
      </c>
      <c r="F536" s="312">
        <v>4.55</v>
      </c>
      <c r="G536" s="313">
        <v>50000</v>
      </c>
      <c r="H536" s="314"/>
      <c r="J536"/>
      <c r="K536"/>
      <c r="L536" s="315">
        <v>45000</v>
      </c>
      <c r="M536" s="128" t="s">
        <v>291</v>
      </c>
      <c r="N536" s="128">
        <v>1443</v>
      </c>
      <c r="O536" s="128">
        <v>2</v>
      </c>
      <c r="P536" s="128" t="s">
        <v>292</v>
      </c>
      <c r="Q536" s="128" t="s">
        <v>248</v>
      </c>
      <c r="R536" s="128" t="s">
        <v>413</v>
      </c>
      <c r="S536" s="127"/>
      <c r="T536" s="127"/>
    </row>
    <row r="537" spans="1:20" x14ac:dyDescent="0.2">
      <c r="A537" s="237"/>
      <c r="B537" t="s">
        <v>24</v>
      </c>
      <c r="C537" t="s">
        <v>412</v>
      </c>
      <c r="D537" s="312"/>
      <c r="E537" s="262">
        <v>45001</v>
      </c>
      <c r="F537" s="312">
        <v>4.55</v>
      </c>
      <c r="G537" s="313">
        <v>50000</v>
      </c>
      <c r="H537" s="314"/>
      <c r="J537"/>
      <c r="K537"/>
      <c r="L537" s="315">
        <v>45000</v>
      </c>
      <c r="M537" s="128" t="s">
        <v>291</v>
      </c>
      <c r="N537" s="128">
        <v>1443</v>
      </c>
      <c r="O537" s="128">
        <v>1</v>
      </c>
      <c r="P537" s="128" t="s">
        <v>292</v>
      </c>
      <c r="Q537" s="128" t="s">
        <v>248</v>
      </c>
      <c r="R537" s="128" t="s">
        <v>413</v>
      </c>
      <c r="S537" s="127"/>
      <c r="T537" s="127"/>
    </row>
    <row r="538" spans="1:20" x14ac:dyDescent="0.2">
      <c r="A538" s="237"/>
      <c r="B538" t="s">
        <v>24</v>
      </c>
      <c r="C538" t="s">
        <v>302</v>
      </c>
      <c r="D538" s="312"/>
      <c r="E538" s="262">
        <v>45021</v>
      </c>
      <c r="F538" s="312">
        <v>4.53</v>
      </c>
      <c r="G538" s="313">
        <v>50000</v>
      </c>
      <c r="H538" s="314"/>
      <c r="J538"/>
      <c r="K538"/>
      <c r="L538" s="315">
        <v>45000</v>
      </c>
      <c r="M538" s="128" t="s">
        <v>291</v>
      </c>
      <c r="N538" s="128">
        <v>1423</v>
      </c>
      <c r="O538" s="128">
        <v>2</v>
      </c>
      <c r="P538" s="128" t="s">
        <v>292</v>
      </c>
      <c r="Q538" s="128" t="s">
        <v>248</v>
      </c>
      <c r="R538" s="128" t="s">
        <v>415</v>
      </c>
      <c r="S538" s="127"/>
      <c r="T538" s="127"/>
    </row>
    <row r="539" spans="1:20" x14ac:dyDescent="0.2">
      <c r="A539" s="237"/>
      <c r="B539" t="s">
        <v>24</v>
      </c>
      <c r="C539" t="s">
        <v>302</v>
      </c>
      <c r="D539" s="312"/>
      <c r="E539" s="262">
        <v>45021</v>
      </c>
      <c r="F539" s="312">
        <v>4.53</v>
      </c>
      <c r="G539" s="313">
        <v>50000</v>
      </c>
      <c r="H539" s="314"/>
      <c r="J539"/>
      <c r="K539"/>
      <c r="L539" s="315">
        <v>45000</v>
      </c>
      <c r="M539" s="128" t="s">
        <v>291</v>
      </c>
      <c r="N539" s="128">
        <v>1422</v>
      </c>
      <c r="O539" s="128">
        <v>1</v>
      </c>
      <c r="P539" s="128" t="s">
        <v>292</v>
      </c>
      <c r="Q539" s="128" t="s">
        <v>248</v>
      </c>
      <c r="R539" s="128" t="s">
        <v>415</v>
      </c>
      <c r="S539" s="127"/>
      <c r="T539" s="127"/>
    </row>
    <row r="540" spans="1:20" x14ac:dyDescent="0.2">
      <c r="A540" s="237"/>
      <c r="B540" t="s">
        <v>24</v>
      </c>
      <c r="C540" t="s">
        <v>302</v>
      </c>
      <c r="D540" s="312"/>
      <c r="E540" s="262">
        <v>45021</v>
      </c>
      <c r="F540" s="312">
        <v>4.53</v>
      </c>
      <c r="G540" s="313">
        <v>50000</v>
      </c>
      <c r="H540" s="314"/>
      <c r="J540"/>
      <c r="K540"/>
      <c r="L540" s="315">
        <v>45000</v>
      </c>
      <c r="M540" s="128" t="s">
        <v>291</v>
      </c>
      <c r="N540" s="128">
        <v>1422</v>
      </c>
      <c r="O540" s="128">
        <v>2</v>
      </c>
      <c r="P540" s="128" t="s">
        <v>292</v>
      </c>
      <c r="Q540" s="128" t="s">
        <v>248</v>
      </c>
      <c r="R540" s="128" t="s">
        <v>415</v>
      </c>
      <c r="S540" s="128"/>
      <c r="T540" s="127"/>
    </row>
    <row r="541" spans="1:20" x14ac:dyDescent="0.2">
      <c r="A541" s="237"/>
      <c r="B541" t="s">
        <v>24</v>
      </c>
      <c r="C541" t="s">
        <v>302</v>
      </c>
      <c r="D541" s="312"/>
      <c r="E541" s="262">
        <v>45021</v>
      </c>
      <c r="F541" s="312">
        <v>4.53</v>
      </c>
      <c r="G541" s="313">
        <v>50000</v>
      </c>
      <c r="H541" s="314"/>
      <c r="J541"/>
      <c r="K541"/>
      <c r="L541" s="315">
        <v>45000</v>
      </c>
      <c r="M541" s="128" t="s">
        <v>291</v>
      </c>
      <c r="N541" s="128">
        <v>1423</v>
      </c>
      <c r="O541" s="128">
        <v>1</v>
      </c>
      <c r="P541" s="128" t="s">
        <v>292</v>
      </c>
      <c r="Q541" s="128" t="s">
        <v>248</v>
      </c>
      <c r="R541" s="128" t="s">
        <v>415</v>
      </c>
      <c r="S541" s="128"/>
      <c r="T541" s="127"/>
    </row>
    <row r="542" spans="1:20" x14ac:dyDescent="0.2">
      <c r="A542" s="237"/>
      <c r="B542" s="127" t="s">
        <v>24</v>
      </c>
      <c r="C542" s="127" t="s">
        <v>369</v>
      </c>
      <c r="D542" s="269"/>
      <c r="E542" s="157">
        <v>45021</v>
      </c>
      <c r="F542" s="269">
        <v>4.7</v>
      </c>
      <c r="G542" s="240">
        <v>50000</v>
      </c>
      <c r="H542" s="277"/>
      <c r="I542" s="166"/>
      <c r="J542" s="127"/>
      <c r="K542" s="128"/>
      <c r="L542" s="315">
        <v>45000</v>
      </c>
      <c r="M542" s="128" t="s">
        <v>291</v>
      </c>
      <c r="N542" s="128">
        <v>1426</v>
      </c>
      <c r="O542" s="128">
        <v>1</v>
      </c>
      <c r="P542" s="128" t="s">
        <v>292</v>
      </c>
      <c r="Q542" s="128" t="s">
        <v>248</v>
      </c>
      <c r="R542" s="128" t="s">
        <v>416</v>
      </c>
      <c r="S542" s="127"/>
      <c r="T542" s="127"/>
    </row>
    <row r="543" spans="1:20" x14ac:dyDescent="0.2">
      <c r="A543" s="237"/>
      <c r="B543" s="127" t="s">
        <v>24</v>
      </c>
      <c r="C543" s="127" t="s">
        <v>369</v>
      </c>
      <c r="D543" s="269"/>
      <c r="E543" s="157">
        <v>45021</v>
      </c>
      <c r="F543" s="269">
        <v>4.7</v>
      </c>
      <c r="G543" s="240">
        <v>50000</v>
      </c>
      <c r="H543" s="277"/>
      <c r="I543" s="166"/>
      <c r="J543" s="127"/>
      <c r="K543" s="128"/>
      <c r="L543" s="315">
        <v>45000</v>
      </c>
      <c r="M543" s="128" t="s">
        <v>291</v>
      </c>
      <c r="N543" s="128">
        <v>1426</v>
      </c>
      <c r="O543" s="128">
        <v>2</v>
      </c>
      <c r="P543" s="128" t="s">
        <v>292</v>
      </c>
      <c r="Q543" s="128" t="s">
        <v>248</v>
      </c>
      <c r="R543" s="128" t="s">
        <v>416</v>
      </c>
      <c r="S543" s="127"/>
      <c r="T543" s="127"/>
    </row>
    <row r="544" spans="1:20" x14ac:dyDescent="0.2">
      <c r="A544" s="237"/>
      <c r="D544" s="312"/>
      <c r="E544" s="262"/>
      <c r="F544" s="312"/>
      <c r="G544" s="313"/>
      <c r="H544" s="314"/>
      <c r="J544"/>
      <c r="K544"/>
      <c r="L544" s="262"/>
      <c r="M544"/>
      <c r="N544"/>
      <c r="O544"/>
      <c r="P544"/>
      <c r="Q544"/>
      <c r="R544"/>
      <c r="S544" s="127"/>
      <c r="T544" s="127"/>
    </row>
    <row r="545" spans="1:20" x14ac:dyDescent="0.2">
      <c r="A545" s="235">
        <v>45000</v>
      </c>
      <c r="B545" s="128" t="s">
        <v>541</v>
      </c>
      <c r="D545" s="312"/>
      <c r="E545" s="262"/>
      <c r="F545" s="312"/>
      <c r="G545" s="313"/>
      <c r="H545" s="314"/>
      <c r="J545"/>
      <c r="K545"/>
      <c r="L545" s="262"/>
      <c r="M545"/>
      <c r="N545"/>
      <c r="O545"/>
      <c r="P545"/>
      <c r="Q545"/>
      <c r="R545"/>
      <c r="S545" s="127"/>
      <c r="T545" s="127"/>
    </row>
    <row r="546" spans="1:20" x14ac:dyDescent="0.2">
      <c r="A546" s="237"/>
      <c r="D546" s="312"/>
      <c r="E546" s="262"/>
      <c r="F546" s="312"/>
      <c r="G546" s="313"/>
      <c r="H546" s="314"/>
      <c r="J546"/>
      <c r="K546"/>
      <c r="L546" s="262"/>
      <c r="M546"/>
      <c r="N546"/>
      <c r="O546"/>
      <c r="P546"/>
      <c r="Q546"/>
      <c r="R546"/>
      <c r="S546" s="127"/>
      <c r="T546" s="127"/>
    </row>
    <row r="547" spans="1:20" x14ac:dyDescent="0.2">
      <c r="A547" s="237"/>
      <c r="B547" t="s">
        <v>24</v>
      </c>
      <c r="C547" t="s">
        <v>369</v>
      </c>
      <c r="D547" s="312"/>
      <c r="E547" s="262">
        <v>45021</v>
      </c>
      <c r="F547" s="312">
        <v>4.7</v>
      </c>
      <c r="G547" s="313">
        <v>50000</v>
      </c>
      <c r="H547" s="314"/>
      <c r="J547"/>
      <c r="K547"/>
      <c r="L547" s="315">
        <v>45000</v>
      </c>
      <c r="M547" s="128" t="s">
        <v>291</v>
      </c>
      <c r="N547" s="128">
        <v>1427</v>
      </c>
      <c r="O547" s="128">
        <v>2</v>
      </c>
      <c r="P547" s="128" t="s">
        <v>292</v>
      </c>
      <c r="Q547" s="128" t="s">
        <v>248</v>
      </c>
      <c r="R547" s="128" t="s">
        <v>416</v>
      </c>
      <c r="S547" s="127"/>
      <c r="T547" s="127"/>
    </row>
    <row r="548" spans="1:20" x14ac:dyDescent="0.2">
      <c r="A548" s="237"/>
      <c r="B548" t="s">
        <v>24</v>
      </c>
      <c r="C548" t="s">
        <v>369</v>
      </c>
      <c r="D548" s="312"/>
      <c r="E548" s="262">
        <v>45021</v>
      </c>
      <c r="F548" s="312">
        <v>4.7</v>
      </c>
      <c r="G548" s="313">
        <v>50000</v>
      </c>
      <c r="H548" s="314"/>
      <c r="J548"/>
      <c r="K548"/>
      <c r="L548" s="315">
        <v>45000</v>
      </c>
      <c r="M548" s="128" t="s">
        <v>291</v>
      </c>
      <c r="N548" s="128">
        <v>1427</v>
      </c>
      <c r="O548" s="128">
        <v>1</v>
      </c>
      <c r="P548" s="128" t="s">
        <v>292</v>
      </c>
      <c r="Q548" s="128" t="s">
        <v>248</v>
      </c>
      <c r="R548" s="128" t="s">
        <v>416</v>
      </c>
      <c r="S548" s="127"/>
      <c r="T548" s="127"/>
    </row>
    <row r="549" spans="1:20" x14ac:dyDescent="0.2">
      <c r="A549" s="237"/>
      <c r="B549" t="s">
        <v>24</v>
      </c>
      <c r="C549" t="s">
        <v>280</v>
      </c>
      <c r="D549" s="312"/>
      <c r="E549" s="262">
        <v>45023</v>
      </c>
      <c r="F549" s="312">
        <v>4.55</v>
      </c>
      <c r="G549" s="313">
        <v>50000</v>
      </c>
      <c r="H549" s="314"/>
      <c r="J549"/>
      <c r="K549"/>
      <c r="L549" s="315">
        <v>45000</v>
      </c>
      <c r="M549" s="128" t="s">
        <v>291</v>
      </c>
      <c r="N549" s="128">
        <v>1416</v>
      </c>
      <c r="O549" s="128">
        <v>3</v>
      </c>
      <c r="P549" s="128" t="s">
        <v>292</v>
      </c>
      <c r="Q549" s="128" t="s">
        <v>248</v>
      </c>
      <c r="R549" s="128" t="s">
        <v>417</v>
      </c>
      <c r="S549" s="127"/>
      <c r="T549" s="127"/>
    </row>
    <row r="550" spans="1:20" x14ac:dyDescent="0.2">
      <c r="A550" s="237"/>
      <c r="B550" t="s">
        <v>24</v>
      </c>
      <c r="C550" t="s">
        <v>280</v>
      </c>
      <c r="D550" s="312"/>
      <c r="E550" s="262">
        <v>45023</v>
      </c>
      <c r="F550" s="312">
        <v>4.55</v>
      </c>
      <c r="G550" s="313">
        <v>50000</v>
      </c>
      <c r="H550" s="314"/>
      <c r="J550"/>
      <c r="K550"/>
      <c r="L550" s="315">
        <v>45000</v>
      </c>
      <c r="M550" s="128" t="s">
        <v>291</v>
      </c>
      <c r="N550" s="128">
        <v>1416</v>
      </c>
      <c r="O550" s="128">
        <v>1</v>
      </c>
      <c r="P550" s="128" t="s">
        <v>292</v>
      </c>
      <c r="Q550" s="128" t="s">
        <v>248</v>
      </c>
      <c r="R550" s="128" t="s">
        <v>417</v>
      </c>
      <c r="S550" s="127"/>
      <c r="T550" s="127"/>
    </row>
    <row r="551" spans="1:20" x14ac:dyDescent="0.2">
      <c r="A551" s="237"/>
      <c r="B551" t="s">
        <v>24</v>
      </c>
      <c r="C551" t="s">
        <v>280</v>
      </c>
      <c r="D551" s="312"/>
      <c r="E551" s="262">
        <v>45023</v>
      </c>
      <c r="F551" s="312">
        <v>4.55</v>
      </c>
      <c r="G551" s="313">
        <v>50000</v>
      </c>
      <c r="H551" s="314"/>
      <c r="J551"/>
      <c r="K551"/>
      <c r="L551" s="315">
        <v>45000</v>
      </c>
      <c r="M551" s="128" t="s">
        <v>291</v>
      </c>
      <c r="N551" s="128">
        <v>1416</v>
      </c>
      <c r="O551" s="128">
        <v>2</v>
      </c>
      <c r="P551" s="128" t="s">
        <v>292</v>
      </c>
      <c r="Q551" s="128" t="s">
        <v>248</v>
      </c>
      <c r="R551" s="128" t="s">
        <v>417</v>
      </c>
      <c r="S551" s="127"/>
      <c r="T551" s="127"/>
    </row>
    <row r="552" spans="1:20" x14ac:dyDescent="0.2">
      <c r="A552" s="237"/>
      <c r="B552" t="s">
        <v>24</v>
      </c>
      <c r="C552" t="s">
        <v>256</v>
      </c>
      <c r="D552" s="312"/>
      <c r="E552" s="262">
        <v>45030</v>
      </c>
      <c r="F552" s="312">
        <v>4.8</v>
      </c>
      <c r="G552" s="313">
        <v>50000</v>
      </c>
      <c r="H552" s="314"/>
      <c r="J552"/>
      <c r="K552"/>
      <c r="L552" s="315">
        <v>45000</v>
      </c>
      <c r="M552" s="128" t="s">
        <v>291</v>
      </c>
      <c r="N552" s="128">
        <v>1424</v>
      </c>
      <c r="O552" s="128">
        <v>2</v>
      </c>
      <c r="P552" s="128" t="s">
        <v>292</v>
      </c>
      <c r="Q552" s="128" t="s">
        <v>248</v>
      </c>
      <c r="R552" s="128" t="s">
        <v>418</v>
      </c>
      <c r="S552" s="127"/>
      <c r="T552" s="127"/>
    </row>
    <row r="553" spans="1:20" x14ac:dyDescent="0.2">
      <c r="A553" s="237"/>
      <c r="B553" t="s">
        <v>24</v>
      </c>
      <c r="C553" t="s">
        <v>256</v>
      </c>
      <c r="D553" s="312"/>
      <c r="E553" s="262">
        <v>45030</v>
      </c>
      <c r="F553" s="312">
        <v>4.8</v>
      </c>
      <c r="G553" s="313">
        <v>50000</v>
      </c>
      <c r="H553" s="314"/>
      <c r="J553"/>
      <c r="K553"/>
      <c r="L553" s="315">
        <v>45000</v>
      </c>
      <c r="M553" s="128" t="s">
        <v>291</v>
      </c>
      <c r="N553" s="128">
        <v>1424</v>
      </c>
      <c r="O553" s="128">
        <v>1</v>
      </c>
      <c r="P553" s="128" t="s">
        <v>292</v>
      </c>
      <c r="Q553" s="128" t="s">
        <v>248</v>
      </c>
      <c r="R553" s="128" t="s">
        <v>418</v>
      </c>
      <c r="S553" s="127"/>
      <c r="T553" s="127"/>
    </row>
    <row r="554" spans="1:20" x14ac:dyDescent="0.2">
      <c r="A554" s="237"/>
      <c r="B554" t="s">
        <v>24</v>
      </c>
      <c r="C554" t="s">
        <v>419</v>
      </c>
      <c r="D554" s="312"/>
      <c r="E554" s="262">
        <v>45033</v>
      </c>
      <c r="F554" s="312">
        <v>4.9000000000000004</v>
      </c>
      <c r="G554" s="313">
        <v>50000</v>
      </c>
      <c r="H554" s="314"/>
      <c r="J554"/>
      <c r="K554"/>
      <c r="L554" s="315">
        <v>45000</v>
      </c>
      <c r="M554" s="128" t="s">
        <v>291</v>
      </c>
      <c r="N554" s="128">
        <v>1435</v>
      </c>
      <c r="O554" s="128">
        <v>1</v>
      </c>
      <c r="P554" s="128" t="s">
        <v>292</v>
      </c>
      <c r="Q554" s="128" t="s">
        <v>248</v>
      </c>
      <c r="R554" s="128" t="s">
        <v>420</v>
      </c>
      <c r="S554" s="127"/>
      <c r="T554" s="127"/>
    </row>
    <row r="555" spans="1:20" x14ac:dyDescent="0.2">
      <c r="A555" s="237"/>
      <c r="B555" t="s">
        <v>24</v>
      </c>
      <c r="C555" t="s">
        <v>421</v>
      </c>
      <c r="D555" s="312"/>
      <c r="E555" s="262">
        <v>45110</v>
      </c>
      <c r="F555" s="312">
        <v>4.7699999999999996</v>
      </c>
      <c r="G555" s="313">
        <v>50000</v>
      </c>
      <c r="H555" s="314"/>
      <c r="J555"/>
      <c r="K555"/>
      <c r="L555" s="315">
        <v>45000</v>
      </c>
      <c r="M555" s="128" t="s">
        <v>291</v>
      </c>
      <c r="N555" s="128">
        <v>1442</v>
      </c>
      <c r="O555" s="128">
        <v>2</v>
      </c>
      <c r="P555" s="128" t="s">
        <v>292</v>
      </c>
      <c r="Q555" s="128" t="s">
        <v>248</v>
      </c>
      <c r="R555" s="128" t="s">
        <v>422</v>
      </c>
      <c r="S555" s="127"/>
      <c r="T555" s="127"/>
    </row>
    <row r="556" spans="1:20" x14ac:dyDescent="0.2">
      <c r="A556" s="237"/>
      <c r="B556" t="s">
        <v>24</v>
      </c>
      <c r="C556" t="s">
        <v>421</v>
      </c>
      <c r="D556" s="312"/>
      <c r="E556" s="262">
        <v>45110</v>
      </c>
      <c r="F556" s="312">
        <v>4.7699999999999996</v>
      </c>
      <c r="G556" s="313">
        <v>50000</v>
      </c>
      <c r="H556" s="314"/>
      <c r="J556"/>
      <c r="K556"/>
      <c r="L556" s="315">
        <v>45000</v>
      </c>
      <c r="M556" s="128" t="s">
        <v>291</v>
      </c>
      <c r="N556" s="128">
        <v>1442</v>
      </c>
      <c r="O556" s="128">
        <v>1</v>
      </c>
      <c r="P556" s="128" t="s">
        <v>292</v>
      </c>
      <c r="Q556" s="128" t="s">
        <v>248</v>
      </c>
      <c r="R556" s="128" t="s">
        <v>422</v>
      </c>
      <c r="S556" s="127"/>
      <c r="T556" s="127"/>
    </row>
    <row r="557" spans="1:20" x14ac:dyDescent="0.2">
      <c r="A557" s="237"/>
      <c r="B557" t="s">
        <v>24</v>
      </c>
      <c r="C557" t="s">
        <v>338</v>
      </c>
      <c r="D557" s="312"/>
      <c r="E557" s="262">
        <v>45131</v>
      </c>
      <c r="F557" s="312">
        <v>5.05</v>
      </c>
      <c r="G557" s="313">
        <v>50000</v>
      </c>
      <c r="H557" s="314"/>
      <c r="J557"/>
      <c r="K557"/>
      <c r="L557" s="315">
        <v>45000</v>
      </c>
      <c r="M557" s="128" t="s">
        <v>291</v>
      </c>
      <c r="N557" s="128">
        <v>1440</v>
      </c>
      <c r="O557" s="128">
        <v>1</v>
      </c>
      <c r="P557" s="128" t="s">
        <v>292</v>
      </c>
      <c r="Q557" s="128" t="s">
        <v>248</v>
      </c>
      <c r="R557" s="128" t="s">
        <v>423</v>
      </c>
      <c r="S557" s="127"/>
      <c r="T557" s="127"/>
    </row>
    <row r="558" spans="1:20" x14ac:dyDescent="0.2">
      <c r="A558" s="237"/>
      <c r="B558" t="s">
        <v>26</v>
      </c>
      <c r="C558" t="s">
        <v>268</v>
      </c>
      <c r="D558" s="312">
        <v>5</v>
      </c>
      <c r="E558" s="262">
        <v>45839</v>
      </c>
      <c r="F558" s="312">
        <v>5.0030000000000001</v>
      </c>
      <c r="G558" s="313">
        <v>50000</v>
      </c>
      <c r="H558" s="314"/>
      <c r="J558"/>
      <c r="K558"/>
      <c r="L558" s="315">
        <v>45000</v>
      </c>
      <c r="M558" s="128" t="s">
        <v>291</v>
      </c>
      <c r="N558" s="128">
        <v>1417</v>
      </c>
      <c r="O558" s="128">
        <v>3</v>
      </c>
      <c r="P558" s="128" t="s">
        <v>292</v>
      </c>
      <c r="Q558" s="128" t="s">
        <v>248</v>
      </c>
      <c r="R558" s="128" t="s">
        <v>424</v>
      </c>
      <c r="S558" s="127"/>
      <c r="T558" s="127"/>
    </row>
    <row r="559" spans="1:20" x14ac:dyDescent="0.2">
      <c r="A559" s="237"/>
      <c r="B559" t="s">
        <v>26</v>
      </c>
      <c r="C559" t="s">
        <v>268</v>
      </c>
      <c r="D559" s="312">
        <v>5</v>
      </c>
      <c r="E559" s="262">
        <v>45839</v>
      </c>
      <c r="F559" s="312">
        <v>5.0030000000000001</v>
      </c>
      <c r="G559" s="313">
        <v>50000</v>
      </c>
      <c r="H559" s="314"/>
      <c r="J559"/>
      <c r="K559"/>
      <c r="L559" s="315">
        <v>45000</v>
      </c>
      <c r="M559" s="128" t="s">
        <v>291</v>
      </c>
      <c r="N559" s="128">
        <v>1417</v>
      </c>
      <c r="O559" s="128">
        <v>1</v>
      </c>
      <c r="P559" s="128" t="s">
        <v>292</v>
      </c>
      <c r="Q559" s="128" t="s">
        <v>248</v>
      </c>
      <c r="R559" s="128" t="s">
        <v>424</v>
      </c>
      <c r="S559" s="127"/>
      <c r="T559" s="127"/>
    </row>
    <row r="560" spans="1:20" x14ac:dyDescent="0.2">
      <c r="A560" s="237"/>
      <c r="B560" t="s">
        <v>26</v>
      </c>
      <c r="C560" t="s">
        <v>268</v>
      </c>
      <c r="D560" s="312">
        <v>5</v>
      </c>
      <c r="E560" s="262">
        <v>45839</v>
      </c>
      <c r="F560" s="312">
        <v>5.0030000000000001</v>
      </c>
      <c r="G560" s="313">
        <v>50000</v>
      </c>
      <c r="H560" s="314"/>
      <c r="J560"/>
      <c r="K560"/>
      <c r="L560" s="315">
        <v>45000</v>
      </c>
      <c r="M560" s="128" t="s">
        <v>291</v>
      </c>
      <c r="N560" s="128">
        <v>1417</v>
      </c>
      <c r="O560" s="128">
        <v>2</v>
      </c>
      <c r="P560" s="128" t="s">
        <v>292</v>
      </c>
      <c r="Q560" s="128" t="s">
        <v>248</v>
      </c>
      <c r="R560" s="128" t="s">
        <v>424</v>
      </c>
      <c r="S560" s="127"/>
      <c r="T560" s="127"/>
    </row>
    <row r="561" spans="1:20" x14ac:dyDescent="0.2">
      <c r="A561" s="237"/>
      <c r="B561" t="s">
        <v>26</v>
      </c>
      <c r="C561" t="s">
        <v>264</v>
      </c>
      <c r="D561" s="312">
        <v>4.8499999999999996</v>
      </c>
      <c r="E561" s="262">
        <v>45931</v>
      </c>
      <c r="F561" s="312">
        <v>4.851</v>
      </c>
      <c r="G561" s="313">
        <v>50000</v>
      </c>
      <c r="H561" s="314"/>
      <c r="J561"/>
      <c r="K561"/>
      <c r="L561" s="315">
        <v>45000</v>
      </c>
      <c r="M561" s="128" t="s">
        <v>291</v>
      </c>
      <c r="N561" s="128">
        <v>1418</v>
      </c>
      <c r="O561" s="128">
        <v>3</v>
      </c>
      <c r="P561" s="128" t="s">
        <v>292</v>
      </c>
      <c r="Q561" s="128" t="s">
        <v>248</v>
      </c>
      <c r="R561" s="128" t="s">
        <v>425</v>
      </c>
      <c r="S561" s="127"/>
      <c r="T561" s="127"/>
    </row>
    <row r="562" spans="1:20" x14ac:dyDescent="0.2">
      <c r="A562" s="237"/>
      <c r="B562" t="s">
        <v>26</v>
      </c>
      <c r="C562" t="s">
        <v>264</v>
      </c>
      <c r="D562" s="312">
        <v>4.8499999999999996</v>
      </c>
      <c r="E562" s="262">
        <v>45931</v>
      </c>
      <c r="F562" s="312">
        <v>4.851</v>
      </c>
      <c r="G562" s="313">
        <v>50000</v>
      </c>
      <c r="H562" s="314"/>
      <c r="J562"/>
      <c r="K562"/>
      <c r="L562" s="315">
        <v>45000</v>
      </c>
      <c r="M562" s="128" t="s">
        <v>291</v>
      </c>
      <c r="N562" s="128">
        <v>1418</v>
      </c>
      <c r="O562" s="128">
        <v>1</v>
      </c>
      <c r="P562" s="128" t="s">
        <v>292</v>
      </c>
      <c r="Q562" s="128" t="s">
        <v>248</v>
      </c>
      <c r="R562" s="128" t="s">
        <v>425</v>
      </c>
      <c r="S562" s="127"/>
      <c r="T562" s="127"/>
    </row>
    <row r="563" spans="1:20" x14ac:dyDescent="0.2">
      <c r="A563" s="237"/>
      <c r="B563" t="s">
        <v>26</v>
      </c>
      <c r="C563" t="s">
        <v>264</v>
      </c>
      <c r="D563" s="312">
        <v>4.8499999999999996</v>
      </c>
      <c r="E563" s="262">
        <v>45931</v>
      </c>
      <c r="F563" s="312">
        <v>4.851</v>
      </c>
      <c r="G563" s="313">
        <v>50000</v>
      </c>
      <c r="H563" s="314"/>
      <c r="J563"/>
      <c r="K563"/>
      <c r="L563" s="315">
        <v>45000</v>
      </c>
      <c r="M563" s="128" t="s">
        <v>291</v>
      </c>
      <c r="N563" s="128">
        <v>1418</v>
      </c>
      <c r="O563" s="128">
        <v>2</v>
      </c>
      <c r="P563" s="128" t="s">
        <v>292</v>
      </c>
      <c r="Q563" s="128" t="s">
        <v>248</v>
      </c>
      <c r="R563" s="128" t="s">
        <v>425</v>
      </c>
      <c r="S563" s="127"/>
      <c r="T563" s="127"/>
    </row>
    <row r="564" spans="1:20" x14ac:dyDescent="0.2">
      <c r="A564" s="237"/>
      <c r="B564" t="s">
        <v>27</v>
      </c>
      <c r="C564" t="s">
        <v>346</v>
      </c>
      <c r="D564" s="312"/>
      <c r="E564" s="262">
        <v>45030</v>
      </c>
      <c r="F564" s="312">
        <v>4.3499999999999996</v>
      </c>
      <c r="G564" s="313">
        <v>50000</v>
      </c>
      <c r="H564" s="314"/>
      <c r="J564"/>
      <c r="K564"/>
      <c r="L564" s="315">
        <v>45000</v>
      </c>
      <c r="M564" s="128" t="s">
        <v>291</v>
      </c>
      <c r="N564" s="128">
        <v>1436</v>
      </c>
      <c r="O564" s="128">
        <v>2</v>
      </c>
      <c r="P564" s="128" t="s">
        <v>292</v>
      </c>
      <c r="Q564" s="128" t="s">
        <v>248</v>
      </c>
      <c r="R564" s="128" t="s">
        <v>426</v>
      </c>
      <c r="S564" s="127"/>
      <c r="T564" s="127"/>
    </row>
    <row r="565" spans="1:20" x14ac:dyDescent="0.2">
      <c r="A565" s="237"/>
      <c r="B565" t="s">
        <v>27</v>
      </c>
      <c r="C565" t="s">
        <v>346</v>
      </c>
      <c r="D565" s="312"/>
      <c r="E565" s="262">
        <v>45030</v>
      </c>
      <c r="F565" s="312">
        <v>4.3499999999999996</v>
      </c>
      <c r="G565" s="313">
        <v>50000</v>
      </c>
      <c r="H565" s="314"/>
      <c r="J565"/>
      <c r="K565"/>
      <c r="L565" s="315">
        <v>45000</v>
      </c>
      <c r="M565" s="128" t="s">
        <v>291</v>
      </c>
      <c r="N565" s="128">
        <v>1436</v>
      </c>
      <c r="O565" s="128">
        <v>1</v>
      </c>
      <c r="P565" s="128" t="s">
        <v>292</v>
      </c>
      <c r="Q565" s="128" t="s">
        <v>248</v>
      </c>
      <c r="R565" s="128" t="s">
        <v>426</v>
      </c>
      <c r="S565" s="127"/>
      <c r="T565" s="127"/>
    </row>
    <row r="566" spans="1:20" x14ac:dyDescent="0.2">
      <c r="A566" s="237"/>
      <c r="B566" t="s">
        <v>27</v>
      </c>
      <c r="C566" t="s">
        <v>346</v>
      </c>
      <c r="D566" s="312"/>
      <c r="E566" s="262">
        <v>45033</v>
      </c>
      <c r="F566" s="312">
        <v>4.4000000000000004</v>
      </c>
      <c r="G566" s="313">
        <v>50000</v>
      </c>
      <c r="H566" s="314"/>
      <c r="J566"/>
      <c r="K566"/>
      <c r="L566" s="315">
        <v>45000</v>
      </c>
      <c r="M566" s="128" t="s">
        <v>291</v>
      </c>
      <c r="N566" s="128">
        <v>1439</v>
      </c>
      <c r="O566" s="128">
        <v>2</v>
      </c>
      <c r="P566" s="128" t="s">
        <v>292</v>
      </c>
      <c r="Q566" s="128" t="s">
        <v>248</v>
      </c>
      <c r="R566" s="128" t="s">
        <v>427</v>
      </c>
      <c r="S566" s="127"/>
      <c r="T566" s="127"/>
    </row>
    <row r="567" spans="1:20" x14ac:dyDescent="0.2">
      <c r="A567" s="237"/>
      <c r="B567" t="s">
        <v>27</v>
      </c>
      <c r="C567" t="s">
        <v>346</v>
      </c>
      <c r="D567" s="312"/>
      <c r="E567" s="262">
        <v>45033</v>
      </c>
      <c r="F567" s="312">
        <v>4.4000000000000004</v>
      </c>
      <c r="G567" s="313">
        <v>50000</v>
      </c>
      <c r="H567" s="314"/>
      <c r="J567"/>
      <c r="K567"/>
      <c r="L567" s="315">
        <v>45000</v>
      </c>
      <c r="M567" s="128" t="s">
        <v>291</v>
      </c>
      <c r="N567" s="128">
        <v>1439</v>
      </c>
      <c r="O567" s="128">
        <v>1</v>
      </c>
      <c r="P567" s="128" t="s">
        <v>292</v>
      </c>
      <c r="Q567" s="128" t="s">
        <v>248</v>
      </c>
      <c r="R567" s="128" t="s">
        <v>427</v>
      </c>
      <c r="S567" s="127"/>
      <c r="T567" s="127"/>
    </row>
    <row r="568" spans="1:20" x14ac:dyDescent="0.2">
      <c r="A568" s="237"/>
      <c r="B568" t="s">
        <v>27</v>
      </c>
      <c r="C568" t="s">
        <v>268</v>
      </c>
      <c r="D568" s="312"/>
      <c r="E568" s="262">
        <v>45033</v>
      </c>
      <c r="F568" s="312">
        <v>4.7549999999999999</v>
      </c>
      <c r="G568" s="313">
        <v>50000</v>
      </c>
      <c r="H568" s="314"/>
      <c r="J568"/>
      <c r="K568"/>
      <c r="L568" s="315">
        <v>45000</v>
      </c>
      <c r="M568" s="128" t="s">
        <v>291</v>
      </c>
      <c r="N568" s="128">
        <v>1421</v>
      </c>
      <c r="O568" s="128">
        <v>2</v>
      </c>
      <c r="P568" s="128" t="s">
        <v>292</v>
      </c>
      <c r="Q568" s="128" t="s">
        <v>248</v>
      </c>
      <c r="R568" s="128" t="s">
        <v>402</v>
      </c>
      <c r="S568" s="127"/>
      <c r="T568" s="127"/>
    </row>
    <row r="569" spans="1:20" x14ac:dyDescent="0.2">
      <c r="A569" s="237"/>
      <c r="B569" t="s">
        <v>27</v>
      </c>
      <c r="C569" t="s">
        <v>268</v>
      </c>
      <c r="D569" s="312"/>
      <c r="E569" s="262">
        <v>45033</v>
      </c>
      <c r="F569" s="312">
        <v>4.7549999999999999</v>
      </c>
      <c r="G569" s="313">
        <v>50000</v>
      </c>
      <c r="H569" s="314"/>
      <c r="J569"/>
      <c r="K569"/>
      <c r="L569" s="315">
        <v>45000</v>
      </c>
      <c r="M569" s="128" t="s">
        <v>291</v>
      </c>
      <c r="N569" s="128">
        <v>1421</v>
      </c>
      <c r="O569" s="128">
        <v>1</v>
      </c>
      <c r="P569" s="128" t="s">
        <v>292</v>
      </c>
      <c r="Q569" s="128" t="s">
        <v>248</v>
      </c>
      <c r="R569" s="128" t="s">
        <v>402</v>
      </c>
      <c r="S569" s="127"/>
      <c r="T569" s="127"/>
    </row>
    <row r="570" spans="1:20" x14ac:dyDescent="0.2">
      <c r="A570" s="237"/>
      <c r="B570" t="s">
        <v>27</v>
      </c>
      <c r="C570" t="s">
        <v>268</v>
      </c>
      <c r="D570" s="312"/>
      <c r="E570" s="262">
        <v>45037</v>
      </c>
      <c r="F570" s="312">
        <v>4.76</v>
      </c>
      <c r="G570" s="313">
        <v>50000</v>
      </c>
      <c r="H570" s="314"/>
      <c r="J570"/>
      <c r="K570"/>
      <c r="L570" s="315">
        <v>45000</v>
      </c>
      <c r="M570" s="128" t="s">
        <v>291</v>
      </c>
      <c r="N570" s="128">
        <v>1425</v>
      </c>
      <c r="O570" s="128">
        <v>2</v>
      </c>
      <c r="P570" s="128" t="s">
        <v>292</v>
      </c>
      <c r="Q570" s="128" t="s">
        <v>248</v>
      </c>
      <c r="R570" s="128" t="s">
        <v>428</v>
      </c>
      <c r="S570" s="127"/>
      <c r="T570" s="127"/>
    </row>
    <row r="571" spans="1:20" x14ac:dyDescent="0.2">
      <c r="A571" s="237"/>
      <c r="B571" t="s">
        <v>27</v>
      </c>
      <c r="C571" t="s">
        <v>268</v>
      </c>
      <c r="D571" s="312"/>
      <c r="E571" s="262">
        <v>45037</v>
      </c>
      <c r="F571" s="312">
        <v>4.76</v>
      </c>
      <c r="G571" s="313">
        <v>50000</v>
      </c>
      <c r="H571" s="314"/>
      <c r="J571"/>
      <c r="K571"/>
      <c r="L571" s="315">
        <v>45000</v>
      </c>
      <c r="M571" s="128" t="s">
        <v>291</v>
      </c>
      <c r="N571" s="128">
        <v>1425</v>
      </c>
      <c r="O571" s="128">
        <v>1</v>
      </c>
      <c r="P571" s="128" t="s">
        <v>292</v>
      </c>
      <c r="Q571" s="128" t="s">
        <v>248</v>
      </c>
      <c r="R571" s="128" t="s">
        <v>428</v>
      </c>
      <c r="S571" s="127"/>
      <c r="T571" s="127"/>
    </row>
    <row r="572" spans="1:20" x14ac:dyDescent="0.2">
      <c r="A572" s="237"/>
      <c r="B572" t="s">
        <v>27</v>
      </c>
      <c r="C572" t="s">
        <v>346</v>
      </c>
      <c r="D572" s="312"/>
      <c r="E572" s="262">
        <v>45183</v>
      </c>
      <c r="F572" s="312">
        <v>4.5</v>
      </c>
      <c r="G572" s="313">
        <v>50000</v>
      </c>
      <c r="H572" s="314"/>
      <c r="J572"/>
      <c r="K572"/>
      <c r="L572" s="315">
        <v>45000</v>
      </c>
      <c r="M572" s="128" t="s">
        <v>291</v>
      </c>
      <c r="N572" s="128">
        <v>1444</v>
      </c>
      <c r="O572" s="128">
        <v>2</v>
      </c>
      <c r="P572" s="128" t="s">
        <v>292</v>
      </c>
      <c r="Q572" s="128" t="s">
        <v>248</v>
      </c>
      <c r="R572" s="128" t="s">
        <v>429</v>
      </c>
      <c r="S572" s="127"/>
      <c r="T572" s="127"/>
    </row>
    <row r="573" spans="1:20" x14ac:dyDescent="0.2">
      <c r="A573" s="237"/>
      <c r="B573" t="s">
        <v>27</v>
      </c>
      <c r="C573" t="s">
        <v>346</v>
      </c>
      <c r="D573" s="312"/>
      <c r="E573" s="262">
        <v>45183</v>
      </c>
      <c r="F573" s="312">
        <v>4.5</v>
      </c>
      <c r="G573" s="313">
        <v>50000</v>
      </c>
      <c r="H573" s="314"/>
      <c r="J573"/>
      <c r="K573"/>
      <c r="L573" s="315">
        <v>45000</v>
      </c>
      <c r="M573" s="128" t="s">
        <v>291</v>
      </c>
      <c r="N573" s="128">
        <v>1444</v>
      </c>
      <c r="O573" s="128">
        <v>1</v>
      </c>
      <c r="P573" s="128" t="s">
        <v>292</v>
      </c>
      <c r="Q573" s="128" t="s">
        <v>248</v>
      </c>
      <c r="R573" s="128" t="s">
        <v>429</v>
      </c>
      <c r="S573" s="127"/>
      <c r="T573" s="127"/>
    </row>
    <row r="574" spans="1:20" x14ac:dyDescent="0.2">
      <c r="A574" s="237"/>
      <c r="B574" t="s">
        <v>25</v>
      </c>
      <c r="C574" t="s">
        <v>284</v>
      </c>
      <c r="D574" s="312"/>
      <c r="E574" s="262">
        <v>45022</v>
      </c>
      <c r="F574" s="312">
        <v>3.85</v>
      </c>
      <c r="G574" s="313">
        <v>50000</v>
      </c>
      <c r="H574" s="314"/>
      <c r="J574"/>
      <c r="K574"/>
      <c r="L574" s="315">
        <v>45000</v>
      </c>
      <c r="M574" s="128" t="s">
        <v>291</v>
      </c>
      <c r="N574" s="128">
        <v>1432</v>
      </c>
      <c r="O574" s="128">
        <v>3</v>
      </c>
      <c r="P574" s="128" t="s">
        <v>292</v>
      </c>
      <c r="Q574" s="128" t="s">
        <v>248</v>
      </c>
      <c r="R574" s="128" t="s">
        <v>404</v>
      </c>
      <c r="S574" s="127"/>
      <c r="T574" s="127"/>
    </row>
    <row r="575" spans="1:20" x14ac:dyDescent="0.2">
      <c r="A575" s="237"/>
      <c r="B575" t="s">
        <v>25</v>
      </c>
      <c r="C575" t="s">
        <v>284</v>
      </c>
      <c r="D575" s="312"/>
      <c r="E575" s="262">
        <v>45022</v>
      </c>
      <c r="F575" s="312">
        <v>3.85</v>
      </c>
      <c r="G575" s="313">
        <v>50000</v>
      </c>
      <c r="H575" s="314"/>
      <c r="J575"/>
      <c r="K575"/>
      <c r="L575" s="315">
        <v>45000</v>
      </c>
      <c r="M575" s="128" t="s">
        <v>291</v>
      </c>
      <c r="N575" s="128">
        <v>1432</v>
      </c>
      <c r="O575" s="128">
        <v>1</v>
      </c>
      <c r="P575" s="128" t="s">
        <v>292</v>
      </c>
      <c r="Q575" s="128" t="s">
        <v>248</v>
      </c>
      <c r="R575" s="128" t="s">
        <v>404</v>
      </c>
      <c r="S575" s="127"/>
      <c r="T575" s="127"/>
    </row>
    <row r="576" spans="1:20" x14ac:dyDescent="0.2">
      <c r="A576" s="237"/>
      <c r="B576" t="s">
        <v>25</v>
      </c>
      <c r="C576" t="s">
        <v>284</v>
      </c>
      <c r="D576" s="312"/>
      <c r="E576" s="262">
        <v>45022</v>
      </c>
      <c r="F576" s="312">
        <v>3.85</v>
      </c>
      <c r="G576" s="313">
        <v>50000</v>
      </c>
      <c r="H576" s="314"/>
      <c r="J576"/>
      <c r="K576"/>
      <c r="L576" s="315">
        <v>45000</v>
      </c>
      <c r="M576" s="128" t="s">
        <v>291</v>
      </c>
      <c r="N576" s="128">
        <v>1432</v>
      </c>
      <c r="O576" s="128">
        <v>2</v>
      </c>
      <c r="P576" s="128" t="s">
        <v>292</v>
      </c>
      <c r="Q576" s="128" t="s">
        <v>248</v>
      </c>
      <c r="R576" s="128" t="s">
        <v>404</v>
      </c>
      <c r="S576" s="127"/>
      <c r="T576" s="127"/>
    </row>
    <row r="577" spans="1:20" x14ac:dyDescent="0.2">
      <c r="A577" s="237"/>
      <c r="B577" t="s">
        <v>25</v>
      </c>
      <c r="C577" t="s">
        <v>284</v>
      </c>
      <c r="D577" s="312"/>
      <c r="E577" s="262">
        <v>45022</v>
      </c>
      <c r="F577" s="312">
        <v>3.9</v>
      </c>
      <c r="G577" s="313">
        <v>50000</v>
      </c>
      <c r="H577" s="314"/>
      <c r="J577"/>
      <c r="K577"/>
      <c r="L577" s="315">
        <v>45000</v>
      </c>
      <c r="M577" s="128" t="s">
        <v>291</v>
      </c>
      <c r="N577" s="128">
        <v>1438</v>
      </c>
      <c r="O577" s="128">
        <v>3</v>
      </c>
      <c r="P577" s="128" t="s">
        <v>292</v>
      </c>
      <c r="Q577" s="128" t="s">
        <v>248</v>
      </c>
      <c r="R577" s="128" t="s">
        <v>404</v>
      </c>
      <c r="S577" s="128"/>
      <c r="T577" s="127"/>
    </row>
    <row r="578" spans="1:20" x14ac:dyDescent="0.2">
      <c r="A578" s="237"/>
      <c r="B578" t="s">
        <v>25</v>
      </c>
      <c r="C578" t="s">
        <v>284</v>
      </c>
      <c r="D578" s="312"/>
      <c r="E578" s="262">
        <v>45022</v>
      </c>
      <c r="F578" s="312">
        <v>3.9</v>
      </c>
      <c r="G578" s="313">
        <v>50000</v>
      </c>
      <c r="H578" s="314"/>
      <c r="J578"/>
      <c r="K578"/>
      <c r="L578" s="315">
        <v>45000</v>
      </c>
      <c r="M578" s="128" t="s">
        <v>291</v>
      </c>
      <c r="N578" s="128">
        <v>1438</v>
      </c>
      <c r="O578" s="128">
        <v>1</v>
      </c>
      <c r="P578" s="128" t="s">
        <v>292</v>
      </c>
      <c r="Q578" s="128" t="s">
        <v>248</v>
      </c>
      <c r="R578" s="128" t="s">
        <v>404</v>
      </c>
      <c r="S578" s="128"/>
      <c r="T578" s="127"/>
    </row>
    <row r="579" spans="1:20" x14ac:dyDescent="0.2">
      <c r="A579" s="237"/>
      <c r="B579" t="s">
        <v>25</v>
      </c>
      <c r="C579" t="s">
        <v>284</v>
      </c>
      <c r="D579" s="312"/>
      <c r="E579" s="262">
        <v>45022</v>
      </c>
      <c r="F579" s="312">
        <v>3.9</v>
      </c>
      <c r="G579" s="313">
        <v>50000</v>
      </c>
      <c r="H579" s="314"/>
      <c r="J579"/>
      <c r="K579"/>
      <c r="L579" s="315">
        <v>45000</v>
      </c>
      <c r="M579" s="128" t="s">
        <v>291</v>
      </c>
      <c r="N579" s="128">
        <v>1438</v>
      </c>
      <c r="O579" s="128">
        <v>2</v>
      </c>
      <c r="P579" s="128" t="s">
        <v>292</v>
      </c>
      <c r="Q579" s="128" t="s">
        <v>248</v>
      </c>
      <c r="R579" s="128" t="s">
        <v>404</v>
      </c>
      <c r="S579" s="127"/>
      <c r="T579" s="127"/>
    </row>
    <row r="580" spans="1:20" x14ac:dyDescent="0.2">
      <c r="A580" s="237"/>
      <c r="B580" t="s">
        <v>25</v>
      </c>
      <c r="C580" t="s">
        <v>284</v>
      </c>
      <c r="D580" s="312"/>
      <c r="E580" s="262">
        <v>45029</v>
      </c>
      <c r="F580" s="312">
        <v>3.9449999999999998</v>
      </c>
      <c r="G580" s="313">
        <v>50000</v>
      </c>
      <c r="H580" s="314"/>
      <c r="J580"/>
      <c r="K580"/>
      <c r="L580" s="315">
        <v>45000</v>
      </c>
      <c r="M580" s="128" t="s">
        <v>291</v>
      </c>
      <c r="N580" s="128">
        <v>1437</v>
      </c>
      <c r="O580" s="128">
        <v>3</v>
      </c>
      <c r="P580" s="128" t="s">
        <v>292</v>
      </c>
      <c r="Q580" s="128" t="s">
        <v>248</v>
      </c>
      <c r="R580" s="128" t="s">
        <v>405</v>
      </c>
      <c r="S580" s="127"/>
      <c r="T580" s="127"/>
    </row>
    <row r="581" spans="1:20" x14ac:dyDescent="0.2">
      <c r="A581" s="237"/>
      <c r="B581" t="s">
        <v>25</v>
      </c>
      <c r="C581" t="s">
        <v>284</v>
      </c>
      <c r="D581" s="312"/>
      <c r="E581" s="262">
        <v>45029</v>
      </c>
      <c r="F581" s="312">
        <v>3.9449999999999998</v>
      </c>
      <c r="G581" s="313">
        <v>50000</v>
      </c>
      <c r="H581" s="314"/>
      <c r="J581"/>
      <c r="K581"/>
      <c r="L581" s="315">
        <v>45000</v>
      </c>
      <c r="M581" s="128" t="s">
        <v>291</v>
      </c>
      <c r="N581" s="128">
        <v>1437</v>
      </c>
      <c r="O581" s="128">
        <v>1</v>
      </c>
      <c r="P581" s="128" t="s">
        <v>292</v>
      </c>
      <c r="Q581" s="128" t="s">
        <v>248</v>
      </c>
      <c r="R581" s="128" t="s">
        <v>405</v>
      </c>
      <c r="S581" s="127"/>
      <c r="T581" s="127"/>
    </row>
    <row r="582" spans="1:20" x14ac:dyDescent="0.2">
      <c r="A582" s="237"/>
      <c r="B582" t="s">
        <v>25</v>
      </c>
      <c r="C582" t="s">
        <v>284</v>
      </c>
      <c r="D582" s="312"/>
      <c r="E582" s="262">
        <v>45029</v>
      </c>
      <c r="F582" s="312">
        <v>3.9449999999999998</v>
      </c>
      <c r="G582" s="313">
        <v>50000</v>
      </c>
      <c r="H582" s="314"/>
      <c r="J582"/>
      <c r="K582"/>
      <c r="L582" s="315">
        <v>45000</v>
      </c>
      <c r="M582" s="128" t="s">
        <v>291</v>
      </c>
      <c r="N582" s="128">
        <v>1437</v>
      </c>
      <c r="O582" s="128">
        <v>2</v>
      </c>
      <c r="P582" s="128" t="s">
        <v>292</v>
      </c>
      <c r="Q582" s="128" t="s">
        <v>248</v>
      </c>
      <c r="R582" s="128" t="s">
        <v>405</v>
      </c>
      <c r="S582" s="127"/>
      <c r="T582" s="127"/>
    </row>
    <row r="583" spans="1:20" x14ac:dyDescent="0.2">
      <c r="A583" s="237"/>
      <c r="B583" t="s">
        <v>28</v>
      </c>
      <c r="C583" t="s">
        <v>286</v>
      </c>
      <c r="D583" s="312">
        <v>4.54</v>
      </c>
      <c r="E583" s="262">
        <v>45021</v>
      </c>
      <c r="F583" s="312">
        <v>4.54</v>
      </c>
      <c r="G583" s="313">
        <v>50000</v>
      </c>
      <c r="H583" s="314"/>
      <c r="J583"/>
      <c r="K583"/>
      <c r="L583" s="315">
        <v>45000</v>
      </c>
      <c r="M583" s="128" t="s">
        <v>291</v>
      </c>
      <c r="N583" s="128">
        <v>1447</v>
      </c>
      <c r="O583" s="128">
        <v>2</v>
      </c>
      <c r="P583" s="128" t="s">
        <v>292</v>
      </c>
      <c r="Q583" s="128" t="s">
        <v>248</v>
      </c>
      <c r="R583" s="128" t="s">
        <v>430</v>
      </c>
      <c r="S583" s="127"/>
      <c r="T583" s="127"/>
    </row>
    <row r="584" spans="1:20" x14ac:dyDescent="0.2">
      <c r="A584" s="237"/>
      <c r="B584" t="s">
        <v>28</v>
      </c>
      <c r="C584" t="s">
        <v>286</v>
      </c>
      <c r="D584" s="312">
        <v>4.54</v>
      </c>
      <c r="E584" s="262">
        <v>45021</v>
      </c>
      <c r="F584" s="312">
        <v>4.54</v>
      </c>
      <c r="G584" s="313">
        <v>50000</v>
      </c>
      <c r="H584" s="314"/>
      <c r="J584"/>
      <c r="K584"/>
      <c r="L584" s="315">
        <v>45000</v>
      </c>
      <c r="M584" s="128" t="s">
        <v>291</v>
      </c>
      <c r="N584" s="128">
        <v>1447</v>
      </c>
      <c r="O584" s="128">
        <v>1</v>
      </c>
      <c r="P584" s="128" t="s">
        <v>292</v>
      </c>
      <c r="Q584" s="128" t="s">
        <v>248</v>
      </c>
      <c r="R584" s="128" t="s">
        <v>430</v>
      </c>
      <c r="S584" s="127"/>
      <c r="T584" s="127"/>
    </row>
    <row r="585" spans="1:20" x14ac:dyDescent="0.2">
      <c r="A585" s="237"/>
      <c r="B585" t="s">
        <v>28</v>
      </c>
      <c r="C585" t="s">
        <v>270</v>
      </c>
      <c r="D585" s="312">
        <v>4.75</v>
      </c>
      <c r="E585" s="262">
        <v>45021</v>
      </c>
      <c r="F585" s="312">
        <v>4.75</v>
      </c>
      <c r="G585" s="313">
        <v>50000</v>
      </c>
      <c r="H585" s="314"/>
      <c r="J585"/>
      <c r="K585"/>
      <c r="L585" s="315">
        <v>45000</v>
      </c>
      <c r="M585" s="128" t="s">
        <v>291</v>
      </c>
      <c r="N585" s="128">
        <v>1445</v>
      </c>
      <c r="O585" s="128">
        <v>2</v>
      </c>
      <c r="P585" s="128" t="s">
        <v>292</v>
      </c>
      <c r="Q585" s="128" t="s">
        <v>248</v>
      </c>
      <c r="R585" s="128" t="s">
        <v>431</v>
      </c>
      <c r="S585" s="127"/>
      <c r="T585" s="127"/>
    </row>
    <row r="586" spans="1:20" x14ac:dyDescent="0.2">
      <c r="A586" s="237"/>
      <c r="B586" t="s">
        <v>28</v>
      </c>
      <c r="C586" t="s">
        <v>270</v>
      </c>
      <c r="D586" s="312">
        <v>4.75</v>
      </c>
      <c r="E586" s="262">
        <v>45021</v>
      </c>
      <c r="F586" s="312">
        <v>4.75</v>
      </c>
      <c r="G586" s="313">
        <v>50000</v>
      </c>
      <c r="H586" s="314"/>
      <c r="J586"/>
      <c r="K586"/>
      <c r="L586" s="315">
        <v>45000</v>
      </c>
      <c r="M586" s="128" t="s">
        <v>291</v>
      </c>
      <c r="N586" s="128">
        <v>1445</v>
      </c>
      <c r="O586" s="128">
        <v>1</v>
      </c>
      <c r="P586" s="128" t="s">
        <v>292</v>
      </c>
      <c r="Q586" s="128" t="s">
        <v>248</v>
      </c>
      <c r="R586" s="128" t="s">
        <v>431</v>
      </c>
      <c r="S586" s="127"/>
      <c r="T586" s="127"/>
    </row>
    <row r="587" spans="1:20" x14ac:dyDescent="0.2">
      <c r="A587" s="237"/>
      <c r="B587" t="s">
        <v>28</v>
      </c>
      <c r="C587" t="s">
        <v>288</v>
      </c>
      <c r="D587" s="312">
        <v>4.55</v>
      </c>
      <c r="E587" s="262">
        <v>45023</v>
      </c>
      <c r="F587" s="312">
        <v>4.55</v>
      </c>
      <c r="G587" s="313">
        <v>50000</v>
      </c>
      <c r="H587" s="314"/>
      <c r="J587"/>
      <c r="K587"/>
      <c r="L587" s="315">
        <v>45000</v>
      </c>
      <c r="M587" s="128" t="s">
        <v>291</v>
      </c>
      <c r="N587" s="128">
        <v>1420</v>
      </c>
      <c r="O587" s="128">
        <v>2</v>
      </c>
      <c r="P587" s="128" t="s">
        <v>292</v>
      </c>
      <c r="Q587" s="128" t="s">
        <v>248</v>
      </c>
      <c r="R587" s="128" t="s">
        <v>432</v>
      </c>
      <c r="S587" s="127"/>
      <c r="T587" s="127"/>
    </row>
    <row r="588" spans="1:20" x14ac:dyDescent="0.2">
      <c r="A588" s="237"/>
      <c r="B588" t="s">
        <v>28</v>
      </c>
      <c r="C588" t="s">
        <v>288</v>
      </c>
      <c r="D588" s="312">
        <v>4.55</v>
      </c>
      <c r="E588" s="262">
        <v>45023</v>
      </c>
      <c r="F588" s="312">
        <v>4.55</v>
      </c>
      <c r="G588" s="313">
        <v>50000</v>
      </c>
      <c r="H588" s="314"/>
      <c r="J588"/>
      <c r="K588"/>
      <c r="L588" s="315">
        <v>45000</v>
      </c>
      <c r="M588" s="128" t="s">
        <v>291</v>
      </c>
      <c r="N588" s="128">
        <v>1420</v>
      </c>
      <c r="O588" s="128">
        <v>1</v>
      </c>
      <c r="P588" s="128" t="s">
        <v>292</v>
      </c>
      <c r="Q588" s="128" t="s">
        <v>248</v>
      </c>
      <c r="R588" s="128" t="s">
        <v>432</v>
      </c>
      <c r="S588" s="127"/>
      <c r="T588" s="127"/>
    </row>
    <row r="589" spans="1:20" x14ac:dyDescent="0.2">
      <c r="A589" s="237"/>
      <c r="B589" t="s">
        <v>28</v>
      </c>
      <c r="C589" t="s">
        <v>270</v>
      </c>
      <c r="D589" s="312">
        <v>4.5999999999999996</v>
      </c>
      <c r="E589" s="262">
        <v>45023</v>
      </c>
      <c r="F589" s="312">
        <v>4.5999999999999996</v>
      </c>
      <c r="G589" s="313">
        <v>50000</v>
      </c>
      <c r="H589" s="314"/>
      <c r="J589"/>
      <c r="K589"/>
      <c r="L589" s="315">
        <v>45000</v>
      </c>
      <c r="M589" s="128" t="s">
        <v>291</v>
      </c>
      <c r="N589" s="128">
        <v>1419</v>
      </c>
      <c r="O589" s="128">
        <v>2</v>
      </c>
      <c r="P589" s="128" t="s">
        <v>292</v>
      </c>
      <c r="Q589" s="128" t="s">
        <v>248</v>
      </c>
      <c r="R589" s="128" t="s">
        <v>433</v>
      </c>
      <c r="S589" s="127"/>
      <c r="T589" s="127"/>
    </row>
    <row r="590" spans="1:20" x14ac:dyDescent="0.2">
      <c r="A590" s="237"/>
      <c r="B590" t="s">
        <v>28</v>
      </c>
      <c r="C590" t="s">
        <v>270</v>
      </c>
      <c r="D590" s="312">
        <v>4.5999999999999996</v>
      </c>
      <c r="E590" s="262">
        <v>45023</v>
      </c>
      <c r="F590" s="312">
        <v>4.5999999999999996</v>
      </c>
      <c r="G590" s="313">
        <v>50000</v>
      </c>
      <c r="H590" s="314"/>
      <c r="J590"/>
      <c r="K590"/>
      <c r="L590" s="315">
        <v>45000</v>
      </c>
      <c r="M590" s="128" t="s">
        <v>291</v>
      </c>
      <c r="N590" s="128">
        <v>1419</v>
      </c>
      <c r="O590" s="128">
        <v>1</v>
      </c>
      <c r="P590" s="128" t="s">
        <v>292</v>
      </c>
      <c r="Q590" s="128" t="s">
        <v>248</v>
      </c>
      <c r="R590" s="128" t="s">
        <v>433</v>
      </c>
      <c r="S590" s="127"/>
      <c r="T590" s="127"/>
    </row>
    <row r="591" spans="1:20" x14ac:dyDescent="0.2">
      <c r="A591" s="237"/>
      <c r="B591" t="s">
        <v>28</v>
      </c>
      <c r="C591" t="s">
        <v>434</v>
      </c>
      <c r="D591" s="312">
        <v>4.79</v>
      </c>
      <c r="E591" s="262">
        <v>45131</v>
      </c>
      <c r="F591" s="312">
        <v>4.79</v>
      </c>
      <c r="G591" s="313">
        <v>50000</v>
      </c>
      <c r="H591" s="314"/>
      <c r="J591"/>
      <c r="K591"/>
      <c r="L591" s="315">
        <v>45000</v>
      </c>
      <c r="M591" s="128" t="s">
        <v>291</v>
      </c>
      <c r="N591" s="128">
        <v>1446</v>
      </c>
      <c r="O591" s="128">
        <v>2</v>
      </c>
      <c r="P591" s="128" t="s">
        <v>292</v>
      </c>
      <c r="Q591" s="128" t="s">
        <v>248</v>
      </c>
      <c r="R591" s="128" t="s">
        <v>435</v>
      </c>
      <c r="S591" s="254"/>
      <c r="T591" s="127"/>
    </row>
    <row r="592" spans="1:20" x14ac:dyDescent="0.2">
      <c r="A592" s="237"/>
      <c r="B592" t="s">
        <v>28</v>
      </c>
      <c r="C592" t="s">
        <v>434</v>
      </c>
      <c r="D592" s="312">
        <v>4.79</v>
      </c>
      <c r="E592" s="262">
        <v>45131</v>
      </c>
      <c r="F592" s="312">
        <v>4.79</v>
      </c>
      <c r="G592" s="313">
        <v>50000</v>
      </c>
      <c r="H592" s="314"/>
      <c r="J592"/>
      <c r="K592"/>
      <c r="L592" s="315">
        <v>45000</v>
      </c>
      <c r="M592" s="128" t="s">
        <v>291</v>
      </c>
      <c r="N592" s="128">
        <v>1446</v>
      </c>
      <c r="O592" s="128">
        <v>1</v>
      </c>
      <c r="P592" s="128" t="s">
        <v>292</v>
      </c>
      <c r="Q592" s="128" t="s">
        <v>248</v>
      </c>
      <c r="R592" s="128" t="s">
        <v>435</v>
      </c>
      <c r="S592" s="254"/>
      <c r="T592" s="127"/>
    </row>
    <row r="593" spans="1:20" x14ac:dyDescent="0.2">
      <c r="A593" s="237"/>
      <c r="D593" s="312"/>
      <c r="E593" s="262"/>
      <c r="F593" s="312"/>
      <c r="G593" s="313"/>
      <c r="H593" s="314"/>
      <c r="J593"/>
      <c r="K593"/>
      <c r="L593" s="262"/>
      <c r="M593"/>
      <c r="N593"/>
      <c r="O593"/>
      <c r="P593"/>
      <c r="Q593"/>
      <c r="R593"/>
      <c r="S593" s="254"/>
      <c r="T593" s="127"/>
    </row>
    <row r="594" spans="1:20" x14ac:dyDescent="0.2">
      <c r="A594" s="235">
        <v>45001</v>
      </c>
      <c r="B594" s="128" t="s">
        <v>539</v>
      </c>
      <c r="D594" s="312"/>
      <c r="E594" s="262"/>
      <c r="F594" s="312"/>
      <c r="G594" s="313"/>
      <c r="H594" s="314"/>
      <c r="J594"/>
      <c r="K594"/>
      <c r="L594" s="262"/>
      <c r="M594"/>
      <c r="N594"/>
      <c r="O594"/>
      <c r="P594"/>
      <c r="Q594"/>
      <c r="R594"/>
      <c r="S594" s="254"/>
      <c r="T594" s="127"/>
    </row>
    <row r="595" spans="1:20" x14ac:dyDescent="0.2">
      <c r="A595" s="237"/>
      <c r="D595" s="312"/>
      <c r="E595" s="262"/>
      <c r="F595" s="312"/>
      <c r="G595" s="313"/>
      <c r="H595" s="314"/>
      <c r="J595"/>
      <c r="K595"/>
      <c r="L595" s="262"/>
      <c r="M595"/>
      <c r="N595"/>
      <c r="O595"/>
      <c r="P595"/>
      <c r="Q595"/>
      <c r="R595"/>
      <c r="S595" s="254"/>
      <c r="T595" s="127"/>
    </row>
    <row r="596" spans="1:20" x14ac:dyDescent="0.2">
      <c r="A596" s="237"/>
      <c r="B596" t="s">
        <v>24</v>
      </c>
      <c r="C596" t="s">
        <v>302</v>
      </c>
      <c r="D596" s="312"/>
      <c r="E596" s="262">
        <v>45001</v>
      </c>
      <c r="F596" s="312">
        <v>4.5199999999999996</v>
      </c>
      <c r="G596" s="313">
        <v>50000</v>
      </c>
      <c r="H596" s="314">
        <v>1</v>
      </c>
      <c r="I596" s="163">
        <v>6277.78</v>
      </c>
      <c r="J596">
        <v>4.5830000000000002</v>
      </c>
      <c r="K596"/>
      <c r="L596" s="315">
        <v>45001</v>
      </c>
      <c r="M596" s="128" t="s">
        <v>246</v>
      </c>
      <c r="N596" s="128">
        <v>1862</v>
      </c>
      <c r="O596" s="128">
        <v>2</v>
      </c>
      <c r="P596" s="128" t="s">
        <v>247</v>
      </c>
      <c r="Q596" s="128" t="s">
        <v>248</v>
      </c>
      <c r="R596" s="128" t="s">
        <v>410</v>
      </c>
      <c r="S596" s="254"/>
      <c r="T596" s="127"/>
    </row>
    <row r="597" spans="1:20" x14ac:dyDescent="0.2">
      <c r="A597" s="237"/>
      <c r="B597" t="s">
        <v>24</v>
      </c>
      <c r="C597" t="s">
        <v>302</v>
      </c>
      <c r="D597" s="312"/>
      <c r="E597" s="262">
        <v>45001</v>
      </c>
      <c r="F597" s="312">
        <v>4.5199999999999996</v>
      </c>
      <c r="G597" s="313">
        <v>50000</v>
      </c>
      <c r="H597" s="314">
        <v>1</v>
      </c>
      <c r="I597" s="163">
        <v>6277.78</v>
      </c>
      <c r="J597">
        <v>4.5830000000000002</v>
      </c>
      <c r="K597"/>
      <c r="L597" s="315">
        <v>45001</v>
      </c>
      <c r="M597" s="128" t="s">
        <v>246</v>
      </c>
      <c r="N597" s="128">
        <v>1861</v>
      </c>
      <c r="O597" s="128">
        <v>1</v>
      </c>
      <c r="P597" s="128" t="s">
        <v>247</v>
      </c>
      <c r="Q597" s="128" t="s">
        <v>248</v>
      </c>
      <c r="R597" s="128" t="s">
        <v>410</v>
      </c>
      <c r="S597" s="254"/>
      <c r="T597" s="127"/>
    </row>
    <row r="598" spans="1:20" x14ac:dyDescent="0.2">
      <c r="A598" s="237"/>
      <c r="B598" t="s">
        <v>24</v>
      </c>
      <c r="C598" t="s">
        <v>302</v>
      </c>
      <c r="D598" s="312"/>
      <c r="E598" s="262">
        <v>45001</v>
      </c>
      <c r="F598" s="312">
        <v>4.5199999999999996</v>
      </c>
      <c r="G598" s="313">
        <v>50000</v>
      </c>
      <c r="H598" s="314">
        <v>1</v>
      </c>
      <c r="I598" s="163">
        <v>6277.78</v>
      </c>
      <c r="J598">
        <v>4.5830000000000002</v>
      </c>
      <c r="K598"/>
      <c r="L598" s="315">
        <v>45001</v>
      </c>
      <c r="M598" s="128" t="s">
        <v>246</v>
      </c>
      <c r="N598" s="128">
        <v>1861</v>
      </c>
      <c r="O598" s="128">
        <v>2</v>
      </c>
      <c r="P598" s="128" t="s">
        <v>247</v>
      </c>
      <c r="Q598" s="128" t="s">
        <v>248</v>
      </c>
      <c r="R598" s="128" t="s">
        <v>410</v>
      </c>
      <c r="S598" s="254"/>
      <c r="T598" s="127"/>
    </row>
    <row r="599" spans="1:20" x14ac:dyDescent="0.2">
      <c r="A599" s="237"/>
      <c r="B599" t="s">
        <v>24</v>
      </c>
      <c r="C599" t="s">
        <v>302</v>
      </c>
      <c r="D599" s="312"/>
      <c r="E599" s="262">
        <v>45001</v>
      </c>
      <c r="F599" s="312">
        <v>4.5199999999999996</v>
      </c>
      <c r="G599" s="313">
        <v>50000</v>
      </c>
      <c r="H599" s="314">
        <v>1</v>
      </c>
      <c r="I599" s="163">
        <v>6277.78</v>
      </c>
      <c r="J599">
        <v>4.5830000000000002</v>
      </c>
      <c r="K599"/>
      <c r="L599" s="315">
        <v>45001</v>
      </c>
      <c r="M599" s="128" t="s">
        <v>246</v>
      </c>
      <c r="N599" s="128">
        <v>1862</v>
      </c>
      <c r="O599" s="128">
        <v>1</v>
      </c>
      <c r="P599" s="128" t="s">
        <v>247</v>
      </c>
      <c r="Q599" s="128" t="s">
        <v>248</v>
      </c>
      <c r="R599" s="128" t="s">
        <v>410</v>
      </c>
      <c r="S599" s="254"/>
      <c r="T599" s="127"/>
    </row>
    <row r="600" spans="1:20" x14ac:dyDescent="0.2">
      <c r="A600" s="237"/>
      <c r="B600" t="s">
        <v>24</v>
      </c>
      <c r="C600" t="s">
        <v>308</v>
      </c>
      <c r="D600" s="312"/>
      <c r="E600" s="262">
        <v>45001</v>
      </c>
      <c r="F600" s="312">
        <v>4.54</v>
      </c>
      <c r="G600" s="313">
        <v>50000</v>
      </c>
      <c r="H600" s="314">
        <v>1</v>
      </c>
      <c r="I600" s="163">
        <v>6305.56</v>
      </c>
      <c r="J600">
        <v>4.6040000000000001</v>
      </c>
      <c r="K600"/>
      <c r="L600" s="315">
        <v>45001</v>
      </c>
      <c r="M600" s="128" t="s">
        <v>246</v>
      </c>
      <c r="N600" s="128">
        <v>1858</v>
      </c>
      <c r="O600" s="128">
        <v>2</v>
      </c>
      <c r="P600" s="128" t="s">
        <v>247</v>
      </c>
      <c r="Q600" s="128" t="s">
        <v>248</v>
      </c>
      <c r="R600" s="128" t="s">
        <v>411</v>
      </c>
      <c r="S600" s="254"/>
      <c r="T600" s="127"/>
    </row>
    <row r="601" spans="1:20" x14ac:dyDescent="0.2">
      <c r="A601" s="237"/>
      <c r="B601" t="s">
        <v>24</v>
      </c>
      <c r="C601" t="s">
        <v>308</v>
      </c>
      <c r="D601" s="312"/>
      <c r="E601" s="262">
        <v>45001</v>
      </c>
      <c r="F601" s="312">
        <v>4.54</v>
      </c>
      <c r="G601" s="313">
        <v>50000</v>
      </c>
      <c r="H601" s="314">
        <v>1</v>
      </c>
      <c r="I601" s="163">
        <v>6305.56</v>
      </c>
      <c r="J601">
        <v>4.6040000000000001</v>
      </c>
      <c r="K601"/>
      <c r="L601" s="315">
        <v>45001</v>
      </c>
      <c r="M601" s="128" t="s">
        <v>246</v>
      </c>
      <c r="N601" s="128">
        <v>1858</v>
      </c>
      <c r="O601" s="128">
        <v>1</v>
      </c>
      <c r="P601" s="128" t="s">
        <v>247</v>
      </c>
      <c r="Q601" s="128" t="s">
        <v>248</v>
      </c>
      <c r="R601" s="128" t="s">
        <v>411</v>
      </c>
      <c r="S601" s="127"/>
      <c r="T601" s="127"/>
    </row>
    <row r="602" spans="1:20" x14ac:dyDescent="0.2">
      <c r="A602" s="237"/>
      <c r="B602" t="s">
        <v>24</v>
      </c>
      <c r="C602" t="s">
        <v>308</v>
      </c>
      <c r="D602" s="312"/>
      <c r="E602" s="262">
        <v>45001</v>
      </c>
      <c r="F602" s="312">
        <v>4.54</v>
      </c>
      <c r="G602" s="313">
        <v>50000</v>
      </c>
      <c r="H602" s="314">
        <v>1</v>
      </c>
      <c r="I602" s="163">
        <v>6305.56</v>
      </c>
      <c r="J602">
        <v>4.6040000000000001</v>
      </c>
      <c r="K602"/>
      <c r="L602" s="315">
        <v>45001</v>
      </c>
      <c r="M602" s="128" t="s">
        <v>246</v>
      </c>
      <c r="N602" s="128">
        <v>1859</v>
      </c>
      <c r="O602" s="128">
        <v>2</v>
      </c>
      <c r="P602" s="128" t="s">
        <v>247</v>
      </c>
      <c r="Q602" s="128" t="s">
        <v>248</v>
      </c>
      <c r="R602" s="128" t="s">
        <v>411</v>
      </c>
      <c r="S602" s="127"/>
      <c r="T602" s="127"/>
    </row>
    <row r="603" spans="1:20" x14ac:dyDescent="0.2">
      <c r="A603" s="237"/>
      <c r="B603" t="s">
        <v>24</v>
      </c>
      <c r="C603" t="s">
        <v>308</v>
      </c>
      <c r="D603" s="312"/>
      <c r="E603" s="262">
        <v>45001</v>
      </c>
      <c r="F603" s="312">
        <v>4.54</v>
      </c>
      <c r="G603" s="313">
        <v>50000</v>
      </c>
      <c r="H603" s="314">
        <v>1</v>
      </c>
      <c r="I603" s="163">
        <v>6305.56</v>
      </c>
      <c r="J603">
        <v>4.6040000000000001</v>
      </c>
      <c r="K603"/>
      <c r="L603" s="315">
        <v>45001</v>
      </c>
      <c r="M603" s="128" t="s">
        <v>246</v>
      </c>
      <c r="N603" s="128">
        <v>1859</v>
      </c>
      <c r="O603" s="128">
        <v>1</v>
      </c>
      <c r="P603" s="128" t="s">
        <v>247</v>
      </c>
      <c r="Q603" s="128" t="s">
        <v>248</v>
      </c>
      <c r="R603" s="128" t="s">
        <v>411</v>
      </c>
      <c r="S603" s="127"/>
      <c r="T603" s="127"/>
    </row>
    <row r="604" spans="1:20" x14ac:dyDescent="0.2">
      <c r="A604" s="237"/>
      <c r="B604" t="s">
        <v>24</v>
      </c>
      <c r="C604" t="s">
        <v>260</v>
      </c>
      <c r="D604" s="312"/>
      <c r="E604" s="262">
        <v>45001</v>
      </c>
      <c r="F604" s="312">
        <v>4.55</v>
      </c>
      <c r="G604" s="313">
        <v>50000</v>
      </c>
      <c r="H604" s="314">
        <v>1</v>
      </c>
      <c r="I604" s="163">
        <v>6319.44</v>
      </c>
      <c r="J604">
        <v>4.6139999999999999</v>
      </c>
      <c r="K604"/>
      <c r="L604" s="315">
        <v>45001</v>
      </c>
      <c r="M604" s="128" t="s">
        <v>246</v>
      </c>
      <c r="N604" s="128">
        <v>1860</v>
      </c>
      <c r="O604" s="128">
        <v>2</v>
      </c>
      <c r="P604" s="128" t="s">
        <v>247</v>
      </c>
      <c r="Q604" s="128" t="s">
        <v>248</v>
      </c>
      <c r="R604" s="128" t="s">
        <v>414</v>
      </c>
      <c r="S604" s="127"/>
      <c r="T604" s="127"/>
    </row>
    <row r="605" spans="1:20" x14ac:dyDescent="0.2">
      <c r="A605" s="237"/>
      <c r="B605" t="s">
        <v>24</v>
      </c>
      <c r="C605" t="s">
        <v>260</v>
      </c>
      <c r="D605" s="312"/>
      <c r="E605" s="262">
        <v>45001</v>
      </c>
      <c r="F605" s="312">
        <v>4.55</v>
      </c>
      <c r="G605" s="313">
        <v>50000</v>
      </c>
      <c r="H605" s="314">
        <v>1</v>
      </c>
      <c r="I605" s="163">
        <v>6319.44</v>
      </c>
      <c r="J605">
        <v>4.6139999999999999</v>
      </c>
      <c r="K605"/>
      <c r="L605" s="315">
        <v>45001</v>
      </c>
      <c r="M605" s="128" t="s">
        <v>246</v>
      </c>
      <c r="N605" s="128">
        <v>1860</v>
      </c>
      <c r="O605" s="128">
        <v>1</v>
      </c>
      <c r="P605" s="128" t="s">
        <v>247</v>
      </c>
      <c r="Q605" s="128" t="s">
        <v>248</v>
      </c>
      <c r="R605" s="128" t="s">
        <v>414</v>
      </c>
      <c r="S605" s="127"/>
      <c r="T605" s="127"/>
    </row>
    <row r="606" spans="1:20" x14ac:dyDescent="0.2">
      <c r="A606" s="237"/>
      <c r="B606" t="s">
        <v>24</v>
      </c>
      <c r="C606" t="s">
        <v>412</v>
      </c>
      <c r="D606" s="312"/>
      <c r="E606" s="262">
        <v>45001</v>
      </c>
      <c r="F606" s="312">
        <v>4.55</v>
      </c>
      <c r="G606" s="313">
        <v>50000</v>
      </c>
      <c r="H606" s="314">
        <v>1</v>
      </c>
      <c r="I606" s="163">
        <v>6319.44</v>
      </c>
      <c r="J606">
        <v>4.6139999999999999</v>
      </c>
      <c r="K606"/>
      <c r="L606" s="315">
        <v>45001</v>
      </c>
      <c r="M606" s="128" t="s">
        <v>246</v>
      </c>
      <c r="N606" s="128">
        <v>1863</v>
      </c>
      <c r="O606" s="128">
        <v>2</v>
      </c>
      <c r="P606" s="128" t="s">
        <v>247</v>
      </c>
      <c r="Q606" s="128" t="s">
        <v>248</v>
      </c>
      <c r="R606" s="128" t="s">
        <v>413</v>
      </c>
      <c r="S606" s="127"/>
      <c r="T606" s="127"/>
    </row>
    <row r="607" spans="1:20" x14ac:dyDescent="0.2">
      <c r="A607" s="237"/>
      <c r="B607" t="s">
        <v>24</v>
      </c>
      <c r="C607" t="s">
        <v>412</v>
      </c>
      <c r="D607" s="312"/>
      <c r="E607" s="262">
        <v>45001</v>
      </c>
      <c r="F607" s="312">
        <v>4.55</v>
      </c>
      <c r="G607" s="313">
        <v>50000</v>
      </c>
      <c r="H607" s="314">
        <v>1</v>
      </c>
      <c r="I607" s="163">
        <v>6319.44</v>
      </c>
      <c r="J607">
        <v>4.6139999999999999</v>
      </c>
      <c r="K607"/>
      <c r="L607" s="315">
        <v>45001</v>
      </c>
      <c r="M607" s="128" t="s">
        <v>246</v>
      </c>
      <c r="N607" s="128">
        <v>1863</v>
      </c>
      <c r="O607" s="128">
        <v>1</v>
      </c>
      <c r="P607" s="128" t="s">
        <v>247</v>
      </c>
      <c r="Q607" s="128" t="s">
        <v>248</v>
      </c>
      <c r="R607" s="128" t="s">
        <v>413</v>
      </c>
      <c r="S607" s="127"/>
      <c r="T607" s="127"/>
    </row>
    <row r="608" spans="1:20" x14ac:dyDescent="0.2">
      <c r="A608" s="237"/>
      <c r="B608" t="s">
        <v>24</v>
      </c>
      <c r="C608" t="s">
        <v>369</v>
      </c>
      <c r="D608" s="312"/>
      <c r="E608" s="262">
        <v>45001</v>
      </c>
      <c r="F608" s="312">
        <v>4.55</v>
      </c>
      <c r="G608" s="313">
        <v>50000</v>
      </c>
      <c r="H608" s="314">
        <v>1</v>
      </c>
      <c r="I608" s="163">
        <v>6319.44</v>
      </c>
      <c r="J608">
        <v>4.6139999999999999</v>
      </c>
      <c r="K608"/>
      <c r="L608" s="315">
        <v>45001</v>
      </c>
      <c r="M608" s="128" t="s">
        <v>246</v>
      </c>
      <c r="N608" s="128">
        <v>1857</v>
      </c>
      <c r="O608" s="128">
        <v>2</v>
      </c>
      <c r="P608" s="128" t="s">
        <v>247</v>
      </c>
      <c r="Q608" s="128" t="s">
        <v>248</v>
      </c>
      <c r="R608" s="128" t="s">
        <v>372</v>
      </c>
      <c r="S608" s="127"/>
      <c r="T608" s="127"/>
    </row>
    <row r="609" spans="1:20" x14ac:dyDescent="0.2">
      <c r="A609" s="237"/>
      <c r="B609" t="s">
        <v>24</v>
      </c>
      <c r="C609" t="s">
        <v>369</v>
      </c>
      <c r="D609" s="312"/>
      <c r="E609" s="262">
        <v>45001</v>
      </c>
      <c r="F609" s="312">
        <v>4.55</v>
      </c>
      <c r="G609" s="313">
        <v>50000</v>
      </c>
      <c r="H609" s="314">
        <v>1</v>
      </c>
      <c r="I609" s="163">
        <v>6319.44</v>
      </c>
      <c r="J609">
        <v>4.6139999999999999</v>
      </c>
      <c r="K609"/>
      <c r="L609" s="315">
        <v>45001</v>
      </c>
      <c r="M609" s="128" t="s">
        <v>246</v>
      </c>
      <c r="N609" s="128">
        <v>1856</v>
      </c>
      <c r="O609" s="128">
        <v>1</v>
      </c>
      <c r="P609" s="128" t="s">
        <v>247</v>
      </c>
      <c r="Q609" s="128" t="s">
        <v>248</v>
      </c>
      <c r="R609" s="128" t="s">
        <v>372</v>
      </c>
      <c r="S609" s="127"/>
      <c r="T609" s="127"/>
    </row>
    <row r="610" spans="1:20" x14ac:dyDescent="0.2">
      <c r="A610" s="237"/>
      <c r="B610" t="s">
        <v>24</v>
      </c>
      <c r="C610" t="s">
        <v>369</v>
      </c>
      <c r="D610" s="312"/>
      <c r="E610" s="262">
        <v>45001</v>
      </c>
      <c r="F610" s="312">
        <v>4.55</v>
      </c>
      <c r="G610" s="313">
        <v>50000</v>
      </c>
      <c r="H610" s="314">
        <v>1</v>
      </c>
      <c r="I610" s="163">
        <v>6319.44</v>
      </c>
      <c r="J610">
        <v>4.6139999999999999</v>
      </c>
      <c r="K610"/>
      <c r="L610" s="315">
        <v>45001</v>
      </c>
      <c r="M610" s="128" t="s">
        <v>246</v>
      </c>
      <c r="N610" s="128">
        <v>1856</v>
      </c>
      <c r="O610" s="128">
        <v>2</v>
      </c>
      <c r="P610" s="128" t="s">
        <v>247</v>
      </c>
      <c r="Q610" s="128" t="s">
        <v>248</v>
      </c>
      <c r="R610" s="128" t="s">
        <v>372</v>
      </c>
      <c r="S610" s="127"/>
      <c r="T610" s="127"/>
    </row>
    <row r="611" spans="1:20" x14ac:dyDescent="0.2">
      <c r="A611" s="237"/>
      <c r="B611" t="s">
        <v>24</v>
      </c>
      <c r="C611" t="s">
        <v>369</v>
      </c>
      <c r="D611" s="312"/>
      <c r="E611" s="262">
        <v>45001</v>
      </c>
      <c r="F611" s="312">
        <v>4.55</v>
      </c>
      <c r="G611" s="313">
        <v>50000</v>
      </c>
      <c r="H611" s="314">
        <v>1</v>
      </c>
      <c r="I611" s="163">
        <v>6319.44</v>
      </c>
      <c r="J611">
        <v>4.6139999999999999</v>
      </c>
      <c r="K611"/>
      <c r="L611" s="315">
        <v>45001</v>
      </c>
      <c r="M611" s="128" t="s">
        <v>246</v>
      </c>
      <c r="N611" s="128">
        <v>1857</v>
      </c>
      <c r="O611" s="128">
        <v>1</v>
      </c>
      <c r="P611" s="128" t="s">
        <v>247</v>
      </c>
      <c r="Q611" s="128" t="s">
        <v>248</v>
      </c>
      <c r="R611" s="128" t="s">
        <v>372</v>
      </c>
      <c r="S611" s="127"/>
      <c r="T611" s="127"/>
    </row>
    <row r="612" spans="1:20" x14ac:dyDescent="0.2">
      <c r="A612" s="237"/>
      <c r="B612" t="s">
        <v>24</v>
      </c>
      <c r="C612" t="s">
        <v>280</v>
      </c>
      <c r="D612" s="312"/>
      <c r="E612" s="262">
        <v>45001</v>
      </c>
      <c r="F612" s="312">
        <v>4.5</v>
      </c>
      <c r="G612" s="313">
        <v>50000</v>
      </c>
      <c r="H612" s="314">
        <v>7</v>
      </c>
      <c r="I612" s="163">
        <v>43750</v>
      </c>
      <c r="J612">
        <v>4.5659999999999998</v>
      </c>
      <c r="K612"/>
      <c r="L612" s="315">
        <v>45001</v>
      </c>
      <c r="M612" s="128" t="s">
        <v>246</v>
      </c>
      <c r="N612" s="128">
        <v>1844</v>
      </c>
      <c r="O612" s="128">
        <v>2</v>
      </c>
      <c r="P612" s="128" t="s">
        <v>247</v>
      </c>
      <c r="Q612" s="128" t="s">
        <v>248</v>
      </c>
      <c r="R612" s="128" t="s">
        <v>371</v>
      </c>
      <c r="S612" s="127"/>
      <c r="T612" s="127"/>
    </row>
    <row r="613" spans="1:20" x14ac:dyDescent="0.2">
      <c r="A613" s="237"/>
      <c r="B613" t="s">
        <v>24</v>
      </c>
      <c r="C613" t="s">
        <v>280</v>
      </c>
      <c r="D613" s="312"/>
      <c r="E613" s="262">
        <v>45001</v>
      </c>
      <c r="F613" s="312">
        <v>4.5</v>
      </c>
      <c r="G613" s="313">
        <v>50000</v>
      </c>
      <c r="H613" s="314">
        <v>7</v>
      </c>
      <c r="I613" s="163">
        <v>43750</v>
      </c>
      <c r="J613">
        <v>4.5659999999999998</v>
      </c>
      <c r="K613"/>
      <c r="L613" s="315">
        <v>45001</v>
      </c>
      <c r="M613" s="128" t="s">
        <v>246</v>
      </c>
      <c r="N613" s="128">
        <v>1844</v>
      </c>
      <c r="O613" s="128">
        <v>1</v>
      </c>
      <c r="P613" s="128" t="s">
        <v>247</v>
      </c>
      <c r="Q613" s="128" t="s">
        <v>248</v>
      </c>
      <c r="R613" s="128" t="s">
        <v>371</v>
      </c>
      <c r="S613" s="127"/>
      <c r="T613" s="127"/>
    </row>
    <row r="614" spans="1:20" x14ac:dyDescent="0.2">
      <c r="A614" s="237"/>
      <c r="B614" t="s">
        <v>24</v>
      </c>
      <c r="C614" t="s">
        <v>369</v>
      </c>
      <c r="D614" s="312"/>
      <c r="E614" s="262">
        <v>45001</v>
      </c>
      <c r="F614" s="312">
        <v>4.55</v>
      </c>
      <c r="G614" s="313">
        <v>50000</v>
      </c>
      <c r="H614" s="314">
        <v>7</v>
      </c>
      <c r="I614" s="163">
        <v>44236.11</v>
      </c>
      <c r="J614">
        <v>4.617</v>
      </c>
      <c r="K614"/>
      <c r="L614" s="315">
        <v>45001</v>
      </c>
      <c r="M614" s="128" t="s">
        <v>246</v>
      </c>
      <c r="N614" s="128">
        <v>1845</v>
      </c>
      <c r="O614" s="128">
        <v>2</v>
      </c>
      <c r="P614" s="128" t="s">
        <v>247</v>
      </c>
      <c r="Q614" s="128" t="s">
        <v>248</v>
      </c>
      <c r="R614" s="128" t="s">
        <v>372</v>
      </c>
      <c r="S614" s="127"/>
      <c r="T614" s="127"/>
    </row>
    <row r="615" spans="1:20" x14ac:dyDescent="0.2">
      <c r="A615" s="237"/>
      <c r="B615" t="s">
        <v>24</v>
      </c>
      <c r="C615" t="s">
        <v>369</v>
      </c>
      <c r="D615" s="312"/>
      <c r="E615" s="262">
        <v>45001</v>
      </c>
      <c r="F615" s="312">
        <v>4.55</v>
      </c>
      <c r="G615" s="313">
        <v>50000</v>
      </c>
      <c r="H615" s="314">
        <v>7</v>
      </c>
      <c r="I615" s="163">
        <v>44236.11</v>
      </c>
      <c r="J615">
        <v>4.617</v>
      </c>
      <c r="K615"/>
      <c r="L615" s="315">
        <v>45001</v>
      </c>
      <c r="M615" s="128" t="s">
        <v>246</v>
      </c>
      <c r="N615" s="128">
        <v>1845</v>
      </c>
      <c r="O615" s="128">
        <v>1</v>
      </c>
      <c r="P615" s="128" t="s">
        <v>247</v>
      </c>
      <c r="Q615" s="128" t="s">
        <v>248</v>
      </c>
      <c r="R615" s="128" t="s">
        <v>372</v>
      </c>
      <c r="S615" s="127"/>
      <c r="T615" s="127"/>
    </row>
    <row r="616" spans="1:20" x14ac:dyDescent="0.2">
      <c r="A616" s="237"/>
      <c r="B616" t="s">
        <v>27</v>
      </c>
      <c r="C616" t="s">
        <v>313</v>
      </c>
      <c r="D616" s="312"/>
      <c r="E616" s="262">
        <v>45001</v>
      </c>
      <c r="F616" s="312">
        <v>4.3499999999999996</v>
      </c>
      <c r="G616" s="313">
        <v>50000</v>
      </c>
      <c r="H616" s="314">
        <v>9</v>
      </c>
      <c r="I616" s="163">
        <v>54375</v>
      </c>
      <c r="J616">
        <v>4.415</v>
      </c>
      <c r="K616"/>
      <c r="L616" s="315">
        <v>45001</v>
      </c>
      <c r="M616" s="128" t="s">
        <v>246</v>
      </c>
      <c r="N616" s="128">
        <v>1846</v>
      </c>
      <c r="O616" s="128">
        <v>2</v>
      </c>
      <c r="P616" s="128" t="s">
        <v>247</v>
      </c>
      <c r="Q616" s="128" t="s">
        <v>248</v>
      </c>
      <c r="R616" s="128" t="s">
        <v>314</v>
      </c>
      <c r="S616" s="127"/>
      <c r="T616" s="127"/>
    </row>
    <row r="617" spans="1:20" x14ac:dyDescent="0.2">
      <c r="A617" s="237"/>
      <c r="B617" t="s">
        <v>27</v>
      </c>
      <c r="C617" t="s">
        <v>313</v>
      </c>
      <c r="D617" s="312"/>
      <c r="E617" s="262">
        <v>45001</v>
      </c>
      <c r="F617" s="312">
        <v>4.3499999999999996</v>
      </c>
      <c r="G617" s="313">
        <v>50000</v>
      </c>
      <c r="H617" s="314">
        <v>9</v>
      </c>
      <c r="I617" s="163">
        <v>54375</v>
      </c>
      <c r="J617">
        <v>4.415</v>
      </c>
      <c r="K617"/>
      <c r="L617" s="315">
        <v>45001</v>
      </c>
      <c r="M617" s="128" t="s">
        <v>246</v>
      </c>
      <c r="N617" s="128">
        <v>1846</v>
      </c>
      <c r="O617" s="128">
        <v>1</v>
      </c>
      <c r="P617" s="128" t="s">
        <v>247</v>
      </c>
      <c r="Q617" s="128" t="s">
        <v>248</v>
      </c>
      <c r="R617" s="128" t="s">
        <v>314</v>
      </c>
      <c r="S617" s="127"/>
      <c r="T617" s="127"/>
    </row>
    <row r="618" spans="1:20" x14ac:dyDescent="0.2">
      <c r="A618" s="237"/>
      <c r="B618" t="s">
        <v>27</v>
      </c>
      <c r="C618" t="s">
        <v>313</v>
      </c>
      <c r="D618" s="312"/>
      <c r="E618" s="262">
        <v>45001</v>
      </c>
      <c r="F618" s="312">
        <v>4.3499999999999996</v>
      </c>
      <c r="G618" s="313">
        <v>50000</v>
      </c>
      <c r="H618" s="314">
        <v>21</v>
      </c>
      <c r="I618" s="163">
        <v>126875</v>
      </c>
      <c r="J618">
        <v>4.4219999999999997</v>
      </c>
      <c r="K618"/>
      <c r="L618" s="315">
        <v>45001</v>
      </c>
      <c r="M618" s="128" t="s">
        <v>246</v>
      </c>
      <c r="N618" s="128">
        <v>1847</v>
      </c>
      <c r="O618" s="128">
        <v>1</v>
      </c>
      <c r="P618" s="128" t="s">
        <v>247</v>
      </c>
      <c r="Q618" s="128" t="s">
        <v>248</v>
      </c>
      <c r="R618" s="128" t="s">
        <v>314</v>
      </c>
      <c r="S618" s="128"/>
      <c r="T618" s="127"/>
    </row>
    <row r="619" spans="1:20" x14ac:dyDescent="0.2">
      <c r="A619" s="237"/>
      <c r="B619" t="s">
        <v>27</v>
      </c>
      <c r="C619" t="s">
        <v>262</v>
      </c>
      <c r="D619" s="312"/>
      <c r="E619" s="262">
        <v>45001</v>
      </c>
      <c r="F619" s="312">
        <v>4.3849999999999998</v>
      </c>
      <c r="G619" s="313">
        <v>50000</v>
      </c>
      <c r="H619" s="314">
        <v>21</v>
      </c>
      <c r="I619" s="163">
        <v>127895.83</v>
      </c>
      <c r="J619">
        <v>4.4569999999999999</v>
      </c>
      <c r="K619"/>
      <c r="L619" s="315">
        <v>45001</v>
      </c>
      <c r="M619" s="128" t="s">
        <v>246</v>
      </c>
      <c r="N619" s="128">
        <v>1848</v>
      </c>
      <c r="O619" s="128">
        <v>2</v>
      </c>
      <c r="P619" s="128" t="s">
        <v>247</v>
      </c>
      <c r="Q619" s="128" t="s">
        <v>248</v>
      </c>
      <c r="R619" s="128" t="s">
        <v>436</v>
      </c>
      <c r="S619" s="128"/>
      <c r="T619" s="127"/>
    </row>
    <row r="620" spans="1:20" x14ac:dyDescent="0.2">
      <c r="A620" s="237"/>
      <c r="B620" t="s">
        <v>27</v>
      </c>
      <c r="C620" t="s">
        <v>262</v>
      </c>
      <c r="D620" s="312"/>
      <c r="E620" s="262">
        <v>45001</v>
      </c>
      <c r="F620" s="312">
        <v>4.3849999999999998</v>
      </c>
      <c r="G620" s="313">
        <v>50000</v>
      </c>
      <c r="H620" s="314">
        <v>21</v>
      </c>
      <c r="I620" s="163">
        <v>127895.83</v>
      </c>
      <c r="J620">
        <v>4.4569999999999999</v>
      </c>
      <c r="K620"/>
      <c r="L620" s="315">
        <v>45001</v>
      </c>
      <c r="M620" s="128" t="s">
        <v>246</v>
      </c>
      <c r="N620" s="128">
        <v>1848</v>
      </c>
      <c r="O620" s="128">
        <v>1</v>
      </c>
      <c r="P620" s="128" t="s">
        <v>247</v>
      </c>
      <c r="Q620" s="128" t="s">
        <v>248</v>
      </c>
      <c r="R620" s="128" t="s">
        <v>436</v>
      </c>
      <c r="S620" s="127"/>
      <c r="T620" s="127"/>
    </row>
    <row r="621" spans="1:20" x14ac:dyDescent="0.2">
      <c r="A621" s="237"/>
      <c r="B621" t="s">
        <v>25</v>
      </c>
      <c r="C621" t="s">
        <v>284</v>
      </c>
      <c r="D621" s="312"/>
      <c r="E621" s="262">
        <v>45001</v>
      </c>
      <c r="F621" s="312">
        <v>4.42</v>
      </c>
      <c r="G621" s="313">
        <v>50000</v>
      </c>
      <c r="H621" s="314">
        <v>7</v>
      </c>
      <c r="I621" s="163">
        <v>42972.22</v>
      </c>
      <c r="J621">
        <v>4.4850000000000003</v>
      </c>
      <c r="K621"/>
      <c r="L621" s="315">
        <v>45001</v>
      </c>
      <c r="M621" s="128" t="s">
        <v>246</v>
      </c>
      <c r="N621" s="128">
        <v>1849</v>
      </c>
      <c r="O621" s="128">
        <v>3</v>
      </c>
      <c r="P621" s="128" t="s">
        <v>247</v>
      </c>
      <c r="Q621" s="128" t="s">
        <v>248</v>
      </c>
      <c r="R621" s="128" t="s">
        <v>378</v>
      </c>
      <c r="S621" s="127"/>
      <c r="T621" s="127"/>
    </row>
    <row r="622" spans="1:20" x14ac:dyDescent="0.2">
      <c r="A622" s="237"/>
      <c r="B622" t="s">
        <v>25</v>
      </c>
      <c r="C622" t="s">
        <v>284</v>
      </c>
      <c r="D622" s="312"/>
      <c r="E622" s="262">
        <v>45001</v>
      </c>
      <c r="F622" s="312">
        <v>4.42</v>
      </c>
      <c r="G622" s="313">
        <v>50000</v>
      </c>
      <c r="H622" s="314">
        <v>7</v>
      </c>
      <c r="I622" s="163">
        <v>42972.22</v>
      </c>
      <c r="J622">
        <v>4.4850000000000003</v>
      </c>
      <c r="K622"/>
      <c r="L622" s="315">
        <v>45001</v>
      </c>
      <c r="M622" s="128" t="s">
        <v>246</v>
      </c>
      <c r="N622" s="128">
        <v>1849</v>
      </c>
      <c r="O622" s="128">
        <v>1</v>
      </c>
      <c r="P622" s="128" t="s">
        <v>247</v>
      </c>
      <c r="Q622" s="128" t="s">
        <v>248</v>
      </c>
      <c r="R622" s="128" t="s">
        <v>378</v>
      </c>
      <c r="S622" s="127"/>
      <c r="T622" s="127"/>
    </row>
    <row r="623" spans="1:20" x14ac:dyDescent="0.2">
      <c r="A623" s="237"/>
      <c r="B623" t="s">
        <v>25</v>
      </c>
      <c r="C623" t="s">
        <v>284</v>
      </c>
      <c r="D623" s="312"/>
      <c r="E623" s="262">
        <v>45001</v>
      </c>
      <c r="F623" s="312">
        <v>4.42</v>
      </c>
      <c r="G623" s="313">
        <v>50000</v>
      </c>
      <c r="H623" s="314">
        <v>7</v>
      </c>
      <c r="I623" s="163">
        <v>42972.22</v>
      </c>
      <c r="J623">
        <v>4.4850000000000003</v>
      </c>
      <c r="K623"/>
      <c r="L623" s="315">
        <v>45001</v>
      </c>
      <c r="M623" s="128" t="s">
        <v>246</v>
      </c>
      <c r="N623" s="128">
        <v>1849</v>
      </c>
      <c r="O623" s="128">
        <v>2</v>
      </c>
      <c r="P623" s="128" t="s">
        <v>247</v>
      </c>
      <c r="Q623" s="128" t="s">
        <v>248</v>
      </c>
      <c r="R623" s="128" t="s">
        <v>378</v>
      </c>
      <c r="S623" s="127"/>
      <c r="T623" s="127"/>
    </row>
    <row r="624" spans="1:20" x14ac:dyDescent="0.2">
      <c r="A624" s="237"/>
      <c r="B624" t="s">
        <v>25</v>
      </c>
      <c r="C624" t="s">
        <v>284</v>
      </c>
      <c r="D624" s="312"/>
      <c r="E624" s="262">
        <v>45001</v>
      </c>
      <c r="F624" s="312">
        <v>4.42</v>
      </c>
      <c r="G624" s="313">
        <v>50000</v>
      </c>
      <c r="H624" s="314">
        <v>7</v>
      </c>
      <c r="I624" s="163">
        <v>42972.22</v>
      </c>
      <c r="J624">
        <v>4.4850000000000003</v>
      </c>
      <c r="K624"/>
      <c r="L624" s="315">
        <v>45001</v>
      </c>
      <c r="M624" s="128" t="s">
        <v>246</v>
      </c>
      <c r="N624" s="128">
        <v>1850</v>
      </c>
      <c r="O624" s="128">
        <v>3</v>
      </c>
      <c r="P624" s="128" t="s">
        <v>247</v>
      </c>
      <c r="Q624" s="128" t="s">
        <v>248</v>
      </c>
      <c r="R624" s="128" t="s">
        <v>378</v>
      </c>
      <c r="S624" s="127"/>
      <c r="T624" s="127"/>
    </row>
    <row r="625" spans="1:20" x14ac:dyDescent="0.2">
      <c r="A625" s="237"/>
      <c r="B625" t="s">
        <v>25</v>
      </c>
      <c r="C625" t="s">
        <v>284</v>
      </c>
      <c r="D625" s="312"/>
      <c r="E625" s="262">
        <v>45001</v>
      </c>
      <c r="F625" s="312">
        <v>4.42</v>
      </c>
      <c r="G625" s="313">
        <v>50000</v>
      </c>
      <c r="H625" s="314">
        <v>7</v>
      </c>
      <c r="I625" s="163">
        <v>42972.22</v>
      </c>
      <c r="J625">
        <v>4.4850000000000003</v>
      </c>
      <c r="K625"/>
      <c r="L625" s="315">
        <v>45001</v>
      </c>
      <c r="M625" s="128" t="s">
        <v>246</v>
      </c>
      <c r="N625" s="128">
        <v>1850</v>
      </c>
      <c r="O625" s="128">
        <v>1</v>
      </c>
      <c r="P625" s="128" t="s">
        <v>247</v>
      </c>
      <c r="Q625" s="128" t="s">
        <v>248</v>
      </c>
      <c r="R625" s="128" t="s">
        <v>378</v>
      </c>
      <c r="S625" s="127"/>
      <c r="T625" s="127"/>
    </row>
    <row r="626" spans="1:20" x14ac:dyDescent="0.2">
      <c r="A626" s="237"/>
      <c r="B626" t="s">
        <v>25</v>
      </c>
      <c r="C626" t="s">
        <v>284</v>
      </c>
      <c r="D626" s="312"/>
      <c r="E626" s="262">
        <v>45001</v>
      </c>
      <c r="F626" s="312">
        <v>4.42</v>
      </c>
      <c r="G626" s="313">
        <v>50000</v>
      </c>
      <c r="H626" s="314">
        <v>7</v>
      </c>
      <c r="I626" s="163">
        <v>42972.22</v>
      </c>
      <c r="J626">
        <v>4.4850000000000003</v>
      </c>
      <c r="K626"/>
      <c r="L626" s="315">
        <v>45001</v>
      </c>
      <c r="M626" s="128" t="s">
        <v>246</v>
      </c>
      <c r="N626" s="128">
        <v>1850</v>
      </c>
      <c r="O626" s="128">
        <v>2</v>
      </c>
      <c r="P626" s="128" t="s">
        <v>247</v>
      </c>
      <c r="Q626" s="128" t="s">
        <v>248</v>
      </c>
      <c r="R626" s="128" t="s">
        <v>378</v>
      </c>
      <c r="S626" s="127"/>
      <c r="T626" s="127"/>
    </row>
    <row r="627" spans="1:20" x14ac:dyDescent="0.2">
      <c r="A627" s="237"/>
      <c r="B627" t="s">
        <v>28</v>
      </c>
      <c r="C627" t="s">
        <v>379</v>
      </c>
      <c r="D627" s="312">
        <v>4.5599999999999996</v>
      </c>
      <c r="E627" s="262">
        <v>45001</v>
      </c>
      <c r="F627" s="312">
        <v>4.5599999999999996</v>
      </c>
      <c r="G627" s="313">
        <v>50000</v>
      </c>
      <c r="H627" s="314">
        <v>7</v>
      </c>
      <c r="I627" s="163">
        <v>44333.33</v>
      </c>
      <c r="J627">
        <v>4.6230000000000002</v>
      </c>
      <c r="K627"/>
      <c r="L627" s="315">
        <v>45001</v>
      </c>
      <c r="M627" s="128" t="s">
        <v>246</v>
      </c>
      <c r="N627" s="128">
        <v>1852</v>
      </c>
      <c r="O627" s="128">
        <v>2</v>
      </c>
      <c r="P627" s="128" t="s">
        <v>247</v>
      </c>
      <c r="Q627" s="128" t="s">
        <v>248</v>
      </c>
      <c r="R627" s="128" t="s">
        <v>380</v>
      </c>
      <c r="S627" s="127"/>
      <c r="T627" s="127"/>
    </row>
    <row r="628" spans="1:20" x14ac:dyDescent="0.2">
      <c r="A628" s="237"/>
      <c r="B628" t="s">
        <v>28</v>
      </c>
      <c r="C628" t="s">
        <v>379</v>
      </c>
      <c r="D628" s="312">
        <v>4.5599999999999996</v>
      </c>
      <c r="E628" s="262">
        <v>45001</v>
      </c>
      <c r="F628" s="312">
        <v>4.5599999999999996</v>
      </c>
      <c r="G628" s="313">
        <v>50000</v>
      </c>
      <c r="H628" s="314">
        <v>7</v>
      </c>
      <c r="I628" s="163">
        <v>44333.33</v>
      </c>
      <c r="J628">
        <v>4.6230000000000002</v>
      </c>
      <c r="K628"/>
      <c r="L628" s="315">
        <v>45001</v>
      </c>
      <c r="M628" s="128" t="s">
        <v>246</v>
      </c>
      <c r="N628" s="128">
        <v>1852</v>
      </c>
      <c r="O628" s="128">
        <v>1</v>
      </c>
      <c r="P628" s="128" t="s">
        <v>247</v>
      </c>
      <c r="Q628" s="128" t="s">
        <v>248</v>
      </c>
      <c r="R628" s="128" t="s">
        <v>380</v>
      </c>
      <c r="S628" s="127"/>
      <c r="T628" s="127"/>
    </row>
    <row r="629" spans="1:20" x14ac:dyDescent="0.2">
      <c r="A629" s="237"/>
      <c r="B629" t="s">
        <v>28</v>
      </c>
      <c r="C629" t="s">
        <v>286</v>
      </c>
      <c r="D629" s="312">
        <v>4.5</v>
      </c>
      <c r="E629" s="262">
        <v>45001</v>
      </c>
      <c r="F629" s="312">
        <v>4.5</v>
      </c>
      <c r="G629" s="313">
        <v>50000</v>
      </c>
      <c r="H629" s="314">
        <v>9</v>
      </c>
      <c r="I629" s="163">
        <v>56250</v>
      </c>
      <c r="J629">
        <v>4.5629999999999997</v>
      </c>
      <c r="K629"/>
      <c r="L629" s="315">
        <v>45001</v>
      </c>
      <c r="M629" s="128" t="s">
        <v>246</v>
      </c>
      <c r="N629" s="128">
        <v>1853</v>
      </c>
      <c r="O629" s="128">
        <v>2</v>
      </c>
      <c r="P629" s="128" t="s">
        <v>247</v>
      </c>
      <c r="Q629" s="128" t="s">
        <v>248</v>
      </c>
      <c r="R629" s="128" t="s">
        <v>325</v>
      </c>
      <c r="S629" s="127"/>
      <c r="T629" s="127"/>
    </row>
    <row r="630" spans="1:20" x14ac:dyDescent="0.2">
      <c r="A630" s="237"/>
      <c r="B630" t="s">
        <v>28</v>
      </c>
      <c r="C630" t="s">
        <v>286</v>
      </c>
      <c r="D630" s="312">
        <v>4.5</v>
      </c>
      <c r="E630" s="262">
        <v>45001</v>
      </c>
      <c r="F630" s="312">
        <v>4.5</v>
      </c>
      <c r="G630" s="313">
        <v>50000</v>
      </c>
      <c r="H630" s="314">
        <v>9</v>
      </c>
      <c r="I630" s="163">
        <v>56250</v>
      </c>
      <c r="J630">
        <v>4.5629999999999997</v>
      </c>
      <c r="K630"/>
      <c r="L630" s="315">
        <v>45001</v>
      </c>
      <c r="M630" s="128" t="s">
        <v>246</v>
      </c>
      <c r="N630" s="128">
        <v>1853</v>
      </c>
      <c r="O630" s="128">
        <v>1</v>
      </c>
      <c r="P630" s="128" t="s">
        <v>247</v>
      </c>
      <c r="Q630" s="128" t="s">
        <v>248</v>
      </c>
      <c r="R630" s="128" t="s">
        <v>325</v>
      </c>
      <c r="S630" s="127"/>
      <c r="T630" s="127"/>
    </row>
    <row r="631" spans="1:20" x14ac:dyDescent="0.2">
      <c r="A631" s="237"/>
      <c r="B631" t="s">
        <v>28</v>
      </c>
      <c r="C631" t="s">
        <v>326</v>
      </c>
      <c r="D631" s="312">
        <v>4.55</v>
      </c>
      <c r="E631" s="262">
        <v>45001</v>
      </c>
      <c r="F631" s="312">
        <v>4.55</v>
      </c>
      <c r="G631" s="313">
        <v>50000</v>
      </c>
      <c r="H631" s="314">
        <v>9</v>
      </c>
      <c r="I631" s="163">
        <v>56875</v>
      </c>
      <c r="J631">
        <v>4.6130000000000004</v>
      </c>
      <c r="K631"/>
      <c r="L631" s="315">
        <v>45001</v>
      </c>
      <c r="M631" s="128" t="s">
        <v>246</v>
      </c>
      <c r="N631" s="128">
        <v>1851</v>
      </c>
      <c r="O631" s="128">
        <v>2</v>
      </c>
      <c r="P631" s="128" t="s">
        <v>247</v>
      </c>
      <c r="Q631" s="128" t="s">
        <v>248</v>
      </c>
      <c r="R631" s="128" t="s">
        <v>327</v>
      </c>
      <c r="S631" s="128"/>
      <c r="T631" s="127"/>
    </row>
    <row r="632" spans="1:20" x14ac:dyDescent="0.2">
      <c r="A632" s="237"/>
      <c r="B632" t="s">
        <v>28</v>
      </c>
      <c r="C632" t="s">
        <v>326</v>
      </c>
      <c r="D632" s="312">
        <v>4.55</v>
      </c>
      <c r="E632" s="262">
        <v>45001</v>
      </c>
      <c r="F632" s="312">
        <v>4.55</v>
      </c>
      <c r="G632" s="313">
        <v>50000</v>
      </c>
      <c r="H632" s="314">
        <v>9</v>
      </c>
      <c r="I632" s="163">
        <v>56875</v>
      </c>
      <c r="J632">
        <v>4.6130000000000004</v>
      </c>
      <c r="K632"/>
      <c r="L632" s="315">
        <v>45001</v>
      </c>
      <c r="M632" s="128" t="s">
        <v>246</v>
      </c>
      <c r="N632" s="128">
        <v>1851</v>
      </c>
      <c r="O632" s="128">
        <v>1</v>
      </c>
      <c r="P632" s="128" t="s">
        <v>247</v>
      </c>
      <c r="Q632" s="128" t="s">
        <v>248</v>
      </c>
      <c r="R632" s="128" t="s">
        <v>327</v>
      </c>
      <c r="S632" s="128"/>
      <c r="T632" s="127"/>
    </row>
    <row r="633" spans="1:20" x14ac:dyDescent="0.2">
      <c r="A633" s="237"/>
      <c r="B633" t="s">
        <v>28</v>
      </c>
      <c r="C633" t="s">
        <v>379</v>
      </c>
      <c r="D633" s="312">
        <v>4.55</v>
      </c>
      <c r="E633" s="262">
        <v>45001</v>
      </c>
      <c r="F633" s="312">
        <v>4.55</v>
      </c>
      <c r="G633" s="313">
        <v>50000</v>
      </c>
      <c r="H633" s="314">
        <v>29</v>
      </c>
      <c r="I633" s="163">
        <v>183263.89</v>
      </c>
      <c r="J633">
        <v>4.6130000000000004</v>
      </c>
      <c r="K633"/>
      <c r="L633" s="315">
        <v>45001</v>
      </c>
      <c r="M633" s="128" t="s">
        <v>246</v>
      </c>
      <c r="N633" s="128">
        <v>1854</v>
      </c>
      <c r="O633" s="128">
        <v>2</v>
      </c>
      <c r="P633" s="128" t="s">
        <v>247</v>
      </c>
      <c r="Q633" s="128" t="s">
        <v>248</v>
      </c>
      <c r="R633" s="128" t="s">
        <v>437</v>
      </c>
      <c r="S633" s="128"/>
      <c r="T633" s="127"/>
    </row>
    <row r="634" spans="1:20" x14ac:dyDescent="0.2">
      <c r="A634" s="237"/>
      <c r="B634" t="s">
        <v>28</v>
      </c>
      <c r="C634" t="s">
        <v>379</v>
      </c>
      <c r="D634" s="312">
        <v>4.55</v>
      </c>
      <c r="E634" s="262">
        <v>45001</v>
      </c>
      <c r="F634" s="312">
        <v>4.55</v>
      </c>
      <c r="G634" s="313">
        <v>50000</v>
      </c>
      <c r="H634" s="314">
        <v>29</v>
      </c>
      <c r="I634" s="163">
        <v>183263.89</v>
      </c>
      <c r="J634">
        <v>4.6130000000000004</v>
      </c>
      <c r="K634"/>
      <c r="L634" s="315">
        <v>45001</v>
      </c>
      <c r="M634" s="128" t="s">
        <v>246</v>
      </c>
      <c r="N634" s="128">
        <v>1854</v>
      </c>
      <c r="O634" s="128">
        <v>1</v>
      </c>
      <c r="P634" s="128" t="s">
        <v>247</v>
      </c>
      <c r="Q634" s="128" t="s">
        <v>248</v>
      </c>
      <c r="R634" s="128" t="s">
        <v>437</v>
      </c>
      <c r="S634" s="128"/>
      <c r="T634" s="127"/>
    </row>
    <row r="635" spans="1:20" x14ac:dyDescent="0.2">
      <c r="A635" s="237"/>
      <c r="B635" t="s">
        <v>28</v>
      </c>
      <c r="C635" t="s">
        <v>280</v>
      </c>
      <c r="D635" s="312">
        <v>4.54</v>
      </c>
      <c r="E635" s="262">
        <v>45001</v>
      </c>
      <c r="F635" s="312">
        <v>4.54</v>
      </c>
      <c r="G635" s="313">
        <v>50000</v>
      </c>
      <c r="H635" s="314">
        <v>30</v>
      </c>
      <c r="I635" s="163">
        <v>189166.67</v>
      </c>
      <c r="J635">
        <v>4.6029999999999998</v>
      </c>
      <c r="K635"/>
      <c r="L635" s="315">
        <v>45001</v>
      </c>
      <c r="M635" s="128" t="s">
        <v>246</v>
      </c>
      <c r="N635" s="128">
        <v>1855</v>
      </c>
      <c r="O635" s="128">
        <v>3</v>
      </c>
      <c r="P635" s="128" t="s">
        <v>247</v>
      </c>
      <c r="Q635" s="128" t="s">
        <v>248</v>
      </c>
      <c r="R635" s="128" t="s">
        <v>438</v>
      </c>
      <c r="S635" s="128"/>
      <c r="T635" s="127"/>
    </row>
    <row r="636" spans="1:20" x14ac:dyDescent="0.2">
      <c r="A636" s="237"/>
      <c r="B636" t="s">
        <v>28</v>
      </c>
      <c r="C636" t="s">
        <v>280</v>
      </c>
      <c r="D636" s="312">
        <v>4.54</v>
      </c>
      <c r="E636" s="262">
        <v>45001</v>
      </c>
      <c r="F636" s="312">
        <v>4.54</v>
      </c>
      <c r="G636" s="313">
        <v>50000</v>
      </c>
      <c r="H636" s="314">
        <v>30</v>
      </c>
      <c r="I636" s="163">
        <v>189166.67</v>
      </c>
      <c r="J636">
        <v>4.6029999999999998</v>
      </c>
      <c r="K636"/>
      <c r="L636" s="315">
        <v>45001</v>
      </c>
      <c r="M636" s="128" t="s">
        <v>246</v>
      </c>
      <c r="N636" s="128">
        <v>1855</v>
      </c>
      <c r="O636" s="128">
        <v>1</v>
      </c>
      <c r="P636" s="128" t="s">
        <v>247</v>
      </c>
      <c r="Q636" s="128" t="s">
        <v>248</v>
      </c>
      <c r="R636" s="128" t="s">
        <v>438</v>
      </c>
      <c r="S636" s="128"/>
      <c r="T636" s="127"/>
    </row>
    <row r="637" spans="1:20" x14ac:dyDescent="0.2">
      <c r="A637" s="237"/>
      <c r="B637" t="s">
        <v>28</v>
      </c>
      <c r="C637" t="s">
        <v>280</v>
      </c>
      <c r="D637" s="312">
        <v>4.54</v>
      </c>
      <c r="E637" s="262">
        <v>45001</v>
      </c>
      <c r="F637" s="312">
        <v>4.54</v>
      </c>
      <c r="G637" s="313">
        <v>50000</v>
      </c>
      <c r="H637" s="314">
        <v>30</v>
      </c>
      <c r="I637" s="163">
        <v>189166.67</v>
      </c>
      <c r="J637">
        <v>4.6029999999999998</v>
      </c>
      <c r="K637"/>
      <c r="L637" s="315">
        <v>45001</v>
      </c>
      <c r="M637" s="128" t="s">
        <v>246</v>
      </c>
      <c r="N637" s="128">
        <v>1855</v>
      </c>
      <c r="O637" s="128">
        <v>2</v>
      </c>
      <c r="P637" s="128" t="s">
        <v>247</v>
      </c>
      <c r="Q637" s="128" t="s">
        <v>248</v>
      </c>
      <c r="R637" s="128" t="s">
        <v>438</v>
      </c>
      <c r="S637" s="128"/>
      <c r="T637" s="127"/>
    </row>
    <row r="638" spans="1:20" x14ac:dyDescent="0.2">
      <c r="A638" s="237"/>
      <c r="D638" s="312"/>
      <c r="E638" s="262"/>
      <c r="F638" s="312"/>
      <c r="G638" s="313"/>
      <c r="H638" s="314"/>
      <c r="J638"/>
      <c r="K638"/>
      <c r="L638" s="262"/>
      <c r="M638"/>
      <c r="N638"/>
      <c r="O638"/>
      <c r="P638"/>
      <c r="Q638"/>
      <c r="R638"/>
      <c r="S638" s="128"/>
      <c r="T638" s="127"/>
    </row>
    <row r="639" spans="1:20" x14ac:dyDescent="0.2">
      <c r="A639" s="237"/>
      <c r="D639" s="312"/>
      <c r="E639" s="262"/>
      <c r="F639" s="312"/>
      <c r="G639" s="313"/>
      <c r="H639" s="314"/>
      <c r="J639"/>
      <c r="K639"/>
      <c r="L639" s="262"/>
      <c r="M639"/>
      <c r="N639"/>
      <c r="O639"/>
      <c r="P639"/>
      <c r="Q639"/>
      <c r="R639"/>
      <c r="S639" s="128"/>
      <c r="T639" s="127"/>
    </row>
    <row r="640" spans="1:20" x14ac:dyDescent="0.2">
      <c r="A640" s="237"/>
      <c r="D640" s="312"/>
      <c r="E640" s="262"/>
      <c r="F640" s="312"/>
      <c r="G640" s="313"/>
      <c r="H640" s="314"/>
      <c r="J640"/>
      <c r="K640"/>
      <c r="L640" s="262"/>
      <c r="M640"/>
      <c r="N640"/>
      <c r="O640"/>
      <c r="P640"/>
      <c r="Q640"/>
      <c r="R640"/>
      <c r="S640" s="128"/>
      <c r="T640" s="127"/>
    </row>
    <row r="641" spans="1:20" x14ac:dyDescent="0.2">
      <c r="A641" s="237"/>
      <c r="D641" s="312"/>
      <c r="E641" s="262"/>
      <c r="F641" s="312"/>
      <c r="G641" s="313"/>
      <c r="H641" s="314"/>
      <c r="J641"/>
      <c r="K641"/>
      <c r="L641" s="262"/>
      <c r="M641"/>
      <c r="N641"/>
      <c r="O641"/>
      <c r="P641"/>
      <c r="Q641"/>
      <c r="R641"/>
      <c r="S641" s="128"/>
      <c r="T641" s="127"/>
    </row>
    <row r="642" spans="1:20" x14ac:dyDescent="0.2">
      <c r="A642" s="237"/>
      <c r="D642" s="312"/>
      <c r="E642" s="262"/>
      <c r="F642" s="312"/>
      <c r="G642" s="313"/>
      <c r="H642" s="314"/>
      <c r="J642"/>
      <c r="K642"/>
      <c r="L642" s="262"/>
      <c r="M642"/>
      <c r="N642"/>
      <c r="O642"/>
      <c r="P642"/>
      <c r="Q642"/>
      <c r="R642"/>
      <c r="S642" s="128"/>
      <c r="T642" s="127"/>
    </row>
    <row r="643" spans="1:20" x14ac:dyDescent="0.2">
      <c r="A643" s="235">
        <v>45001</v>
      </c>
      <c r="B643" s="128" t="s">
        <v>538</v>
      </c>
      <c r="D643" s="312"/>
      <c r="E643" s="262"/>
      <c r="F643" s="312"/>
      <c r="G643" s="313"/>
      <c r="H643" s="314"/>
      <c r="J643"/>
      <c r="K643"/>
      <c r="L643" s="262"/>
      <c r="M643"/>
      <c r="N643"/>
      <c r="O643"/>
      <c r="P643"/>
      <c r="Q643"/>
      <c r="R643"/>
      <c r="S643" s="128"/>
      <c r="T643" s="127"/>
    </row>
    <row r="644" spans="1:20" x14ac:dyDescent="0.2">
      <c r="A644" s="237"/>
      <c r="D644" s="312"/>
      <c r="E644" s="262"/>
      <c r="F644" s="312"/>
      <c r="G644" s="313"/>
      <c r="H644" s="314"/>
      <c r="J644"/>
      <c r="K644"/>
      <c r="L644" s="262"/>
      <c r="M644"/>
      <c r="N644"/>
      <c r="O644"/>
      <c r="P644"/>
      <c r="Q644"/>
      <c r="R644"/>
      <c r="S644" s="128"/>
      <c r="T644" s="127"/>
    </row>
    <row r="645" spans="1:20" x14ac:dyDescent="0.2">
      <c r="A645" s="237"/>
      <c r="B645" t="s">
        <v>24</v>
      </c>
      <c r="C645" t="s">
        <v>280</v>
      </c>
      <c r="D645" s="312"/>
      <c r="E645" s="262">
        <v>45026</v>
      </c>
      <c r="F645" s="312">
        <v>4.71</v>
      </c>
      <c r="G645" s="313">
        <v>50000</v>
      </c>
      <c r="H645" s="314"/>
      <c r="J645"/>
      <c r="K645"/>
      <c r="L645" s="315">
        <v>45001</v>
      </c>
      <c r="M645" s="128" t="s">
        <v>291</v>
      </c>
      <c r="N645" s="128">
        <v>1454</v>
      </c>
      <c r="O645" s="128">
        <v>3</v>
      </c>
      <c r="P645" s="128" t="s">
        <v>292</v>
      </c>
      <c r="Q645" s="128" t="s">
        <v>248</v>
      </c>
      <c r="R645" s="128" t="s">
        <v>439</v>
      </c>
      <c r="S645" s="128"/>
      <c r="T645" s="127"/>
    </row>
    <row r="646" spans="1:20" x14ac:dyDescent="0.2">
      <c r="A646" s="237"/>
      <c r="B646" t="s">
        <v>24</v>
      </c>
      <c r="C646" t="s">
        <v>280</v>
      </c>
      <c r="D646" s="312"/>
      <c r="E646" s="262">
        <v>45026</v>
      </c>
      <c r="F646" s="312">
        <v>4.71</v>
      </c>
      <c r="G646" s="313">
        <v>50000</v>
      </c>
      <c r="H646" s="314"/>
      <c r="J646"/>
      <c r="K646"/>
      <c r="L646" s="315">
        <v>45001</v>
      </c>
      <c r="M646" s="128" t="s">
        <v>291</v>
      </c>
      <c r="N646" s="128">
        <v>1454</v>
      </c>
      <c r="O646" s="128">
        <v>1</v>
      </c>
      <c r="P646" s="128" t="s">
        <v>292</v>
      </c>
      <c r="Q646" s="128" t="s">
        <v>248</v>
      </c>
      <c r="R646" s="128" t="s">
        <v>439</v>
      </c>
      <c r="S646" s="128"/>
      <c r="T646" s="127"/>
    </row>
    <row r="647" spans="1:20" x14ac:dyDescent="0.2">
      <c r="A647" s="237"/>
      <c r="B647" t="s">
        <v>24</v>
      </c>
      <c r="C647" t="s">
        <v>280</v>
      </c>
      <c r="D647" s="312"/>
      <c r="E647" s="262">
        <v>45026</v>
      </c>
      <c r="F647" s="312">
        <v>4.71</v>
      </c>
      <c r="G647" s="313">
        <v>50000</v>
      </c>
      <c r="H647" s="314"/>
      <c r="J647"/>
      <c r="K647"/>
      <c r="L647" s="315">
        <v>45001</v>
      </c>
      <c r="M647" s="128" t="s">
        <v>291</v>
      </c>
      <c r="N647" s="128">
        <v>1454</v>
      </c>
      <c r="O647" s="128">
        <v>2</v>
      </c>
      <c r="P647" s="128" t="s">
        <v>292</v>
      </c>
      <c r="Q647" s="128" t="s">
        <v>248</v>
      </c>
      <c r="R647" s="128" t="s">
        <v>439</v>
      </c>
      <c r="S647" s="128"/>
      <c r="T647" s="127"/>
    </row>
    <row r="648" spans="1:20" x14ac:dyDescent="0.2">
      <c r="A648" s="237"/>
      <c r="B648" t="s">
        <v>27</v>
      </c>
      <c r="C648" t="s">
        <v>264</v>
      </c>
      <c r="D648" s="312"/>
      <c r="E648" s="262">
        <v>45033</v>
      </c>
      <c r="F648" s="312">
        <v>4.6500000000000004</v>
      </c>
      <c r="G648" s="313">
        <v>50000</v>
      </c>
      <c r="H648" s="314"/>
      <c r="J648"/>
      <c r="K648"/>
      <c r="L648" s="315">
        <v>45001</v>
      </c>
      <c r="M648" s="128" t="s">
        <v>291</v>
      </c>
      <c r="N648" s="128">
        <v>1455</v>
      </c>
      <c r="O648" s="128">
        <v>2</v>
      </c>
      <c r="P648" s="128" t="s">
        <v>292</v>
      </c>
      <c r="Q648" s="128" t="s">
        <v>248</v>
      </c>
      <c r="R648" s="128" t="s">
        <v>440</v>
      </c>
      <c r="S648" s="127"/>
      <c r="T648" s="127"/>
    </row>
    <row r="649" spans="1:20" x14ac:dyDescent="0.2">
      <c r="A649" s="237"/>
      <c r="B649" t="s">
        <v>27</v>
      </c>
      <c r="C649" t="s">
        <v>264</v>
      </c>
      <c r="D649" s="312"/>
      <c r="E649" s="262">
        <v>45033</v>
      </c>
      <c r="F649" s="312">
        <v>4.6500000000000004</v>
      </c>
      <c r="G649" s="313">
        <v>50000</v>
      </c>
      <c r="H649" s="314"/>
      <c r="J649"/>
      <c r="K649"/>
      <c r="L649" s="315">
        <v>45001</v>
      </c>
      <c r="M649" s="128" t="s">
        <v>291</v>
      </c>
      <c r="N649" s="128">
        <v>1455</v>
      </c>
      <c r="O649" s="128">
        <v>1</v>
      </c>
      <c r="P649" s="128" t="s">
        <v>292</v>
      </c>
      <c r="Q649" s="128" t="s">
        <v>248</v>
      </c>
      <c r="R649" s="128" t="s">
        <v>440</v>
      </c>
      <c r="S649" s="127"/>
      <c r="T649" s="127"/>
    </row>
    <row r="650" spans="1:20" x14ac:dyDescent="0.2">
      <c r="A650" s="237"/>
      <c r="B650" t="s">
        <v>27</v>
      </c>
      <c r="C650" t="s">
        <v>264</v>
      </c>
      <c r="D650" s="312"/>
      <c r="E650" s="262">
        <v>45037</v>
      </c>
      <c r="F650" s="312">
        <v>4.6500000000000004</v>
      </c>
      <c r="G650" s="313">
        <v>50000</v>
      </c>
      <c r="H650" s="314"/>
      <c r="J650"/>
      <c r="K650"/>
      <c r="L650" s="315">
        <v>45001</v>
      </c>
      <c r="M650" s="128" t="s">
        <v>291</v>
      </c>
      <c r="N650" s="128">
        <v>1461</v>
      </c>
      <c r="O650" s="128">
        <v>2</v>
      </c>
      <c r="P650" s="128" t="s">
        <v>292</v>
      </c>
      <c r="Q650" s="128" t="s">
        <v>248</v>
      </c>
      <c r="R650" s="128" t="s">
        <v>441</v>
      </c>
      <c r="S650" s="127"/>
      <c r="T650" s="127"/>
    </row>
    <row r="651" spans="1:20" x14ac:dyDescent="0.2">
      <c r="A651" s="237"/>
      <c r="B651" t="s">
        <v>27</v>
      </c>
      <c r="C651" t="s">
        <v>264</v>
      </c>
      <c r="D651" s="312"/>
      <c r="E651" s="262">
        <v>45037</v>
      </c>
      <c r="F651" s="312">
        <v>4.6500000000000004</v>
      </c>
      <c r="G651" s="313">
        <v>50000</v>
      </c>
      <c r="H651" s="314"/>
      <c r="J651"/>
      <c r="K651"/>
      <c r="L651" s="315">
        <v>45001</v>
      </c>
      <c r="M651" s="128" t="s">
        <v>291</v>
      </c>
      <c r="N651" s="128">
        <v>1461</v>
      </c>
      <c r="O651" s="128">
        <v>1</v>
      </c>
      <c r="P651" s="128" t="s">
        <v>292</v>
      </c>
      <c r="Q651" s="128" t="s">
        <v>248</v>
      </c>
      <c r="R651" s="128" t="s">
        <v>441</v>
      </c>
      <c r="S651" s="127"/>
      <c r="T651" s="127"/>
    </row>
    <row r="652" spans="1:20" x14ac:dyDescent="0.2">
      <c r="A652" s="237"/>
      <c r="B652" t="s">
        <v>25</v>
      </c>
      <c r="C652" t="s">
        <v>284</v>
      </c>
      <c r="D652" s="312"/>
      <c r="E652" s="262">
        <v>45022</v>
      </c>
      <c r="F652" s="312">
        <v>3.9</v>
      </c>
      <c r="G652" s="313">
        <v>50000</v>
      </c>
      <c r="H652" s="314"/>
      <c r="J652"/>
      <c r="K652"/>
      <c r="L652" s="315">
        <v>45001</v>
      </c>
      <c r="M652" s="128" t="s">
        <v>291</v>
      </c>
      <c r="N652" s="128">
        <v>1460</v>
      </c>
      <c r="O652" s="128">
        <v>2</v>
      </c>
      <c r="P652" s="128" t="s">
        <v>292</v>
      </c>
      <c r="Q652" s="128" t="s">
        <v>248</v>
      </c>
      <c r="R652" s="128" t="s">
        <v>404</v>
      </c>
      <c r="S652" s="127"/>
      <c r="T652" s="127"/>
    </row>
    <row r="653" spans="1:20" x14ac:dyDescent="0.2">
      <c r="A653" s="237"/>
      <c r="B653" t="s">
        <v>25</v>
      </c>
      <c r="C653" t="s">
        <v>284</v>
      </c>
      <c r="D653" s="312"/>
      <c r="E653" s="262">
        <v>45022</v>
      </c>
      <c r="F653" s="312">
        <v>3.9</v>
      </c>
      <c r="G653" s="313">
        <v>50000</v>
      </c>
      <c r="H653" s="314"/>
      <c r="J653"/>
      <c r="K653"/>
      <c r="L653" s="315">
        <v>45001</v>
      </c>
      <c r="M653" s="128" t="s">
        <v>291</v>
      </c>
      <c r="N653" s="128">
        <v>1460</v>
      </c>
      <c r="O653" s="128">
        <v>1</v>
      </c>
      <c r="P653" s="128" t="s">
        <v>292</v>
      </c>
      <c r="Q653" s="128" t="s">
        <v>248</v>
      </c>
      <c r="R653" s="128" t="s">
        <v>404</v>
      </c>
      <c r="S653" s="127"/>
      <c r="T653" s="127"/>
    </row>
    <row r="654" spans="1:20" x14ac:dyDescent="0.2">
      <c r="A654" s="237"/>
      <c r="B654" t="s">
        <v>25</v>
      </c>
      <c r="C654" t="s">
        <v>284</v>
      </c>
      <c r="D654" s="312"/>
      <c r="E654" s="262">
        <v>45022</v>
      </c>
      <c r="F654" s="312">
        <v>3.96</v>
      </c>
      <c r="G654" s="313">
        <v>50000</v>
      </c>
      <c r="H654" s="314"/>
      <c r="J654"/>
      <c r="K654"/>
      <c r="L654" s="315">
        <v>45001</v>
      </c>
      <c r="M654" s="128" t="s">
        <v>291</v>
      </c>
      <c r="N654" s="128">
        <v>1459</v>
      </c>
      <c r="O654" s="128">
        <v>2</v>
      </c>
      <c r="P654" s="128" t="s">
        <v>292</v>
      </c>
      <c r="Q654" s="128" t="s">
        <v>248</v>
      </c>
      <c r="R654" s="128" t="s">
        <v>404</v>
      </c>
      <c r="S654" s="127"/>
      <c r="T654" s="127"/>
    </row>
    <row r="655" spans="1:20" x14ac:dyDescent="0.2">
      <c r="A655" s="237"/>
      <c r="B655" t="s">
        <v>25</v>
      </c>
      <c r="C655" t="s">
        <v>284</v>
      </c>
      <c r="D655" s="312"/>
      <c r="E655" s="262">
        <v>45022</v>
      </c>
      <c r="F655" s="312">
        <v>3.96</v>
      </c>
      <c r="G655" s="313">
        <v>50000</v>
      </c>
      <c r="H655" s="314"/>
      <c r="J655"/>
      <c r="K655"/>
      <c r="L655" s="315">
        <v>45001</v>
      </c>
      <c r="M655" s="128" t="s">
        <v>291</v>
      </c>
      <c r="N655" s="128">
        <v>1459</v>
      </c>
      <c r="O655" s="128">
        <v>1</v>
      </c>
      <c r="P655" s="128" t="s">
        <v>292</v>
      </c>
      <c r="Q655" s="128" t="s">
        <v>248</v>
      </c>
      <c r="R655" s="128" t="s">
        <v>404</v>
      </c>
      <c r="S655" s="127"/>
      <c r="T655" s="127"/>
    </row>
    <row r="656" spans="1:20" x14ac:dyDescent="0.2">
      <c r="A656" s="237"/>
      <c r="B656" t="s">
        <v>25</v>
      </c>
      <c r="C656" t="s">
        <v>284</v>
      </c>
      <c r="D656" s="312"/>
      <c r="E656" s="262">
        <v>45183</v>
      </c>
      <c r="F656" s="312">
        <v>4.4249999999999998</v>
      </c>
      <c r="G656" s="313">
        <v>50000</v>
      </c>
      <c r="H656" s="314"/>
      <c r="J656"/>
      <c r="K656"/>
      <c r="L656" s="315">
        <v>45001</v>
      </c>
      <c r="M656" s="128" t="s">
        <v>291</v>
      </c>
      <c r="N656" s="128">
        <v>1451</v>
      </c>
      <c r="O656" s="128">
        <v>2</v>
      </c>
      <c r="P656" s="128" t="s">
        <v>292</v>
      </c>
      <c r="Q656" s="128" t="s">
        <v>248</v>
      </c>
      <c r="R656" s="128" t="s">
        <v>442</v>
      </c>
      <c r="S656" s="127"/>
      <c r="T656" s="127"/>
    </row>
    <row r="657" spans="1:20" x14ac:dyDescent="0.2">
      <c r="A657" s="237"/>
      <c r="B657" t="s">
        <v>25</v>
      </c>
      <c r="C657" t="s">
        <v>284</v>
      </c>
      <c r="D657" s="312"/>
      <c r="E657" s="262">
        <v>45183</v>
      </c>
      <c r="F657" s="312">
        <v>4.4249999999999998</v>
      </c>
      <c r="G657" s="313">
        <v>50000</v>
      </c>
      <c r="H657" s="314"/>
      <c r="J657"/>
      <c r="K657"/>
      <c r="L657" s="315">
        <v>45001</v>
      </c>
      <c r="M657" s="128" t="s">
        <v>291</v>
      </c>
      <c r="N657" s="128">
        <v>1450</v>
      </c>
      <c r="O657" s="128">
        <v>1</v>
      </c>
      <c r="P657" s="128" t="s">
        <v>292</v>
      </c>
      <c r="Q657" s="128" t="s">
        <v>248</v>
      </c>
      <c r="R657" s="128" t="s">
        <v>442</v>
      </c>
      <c r="S657" s="127"/>
      <c r="T657" s="127"/>
    </row>
    <row r="658" spans="1:20" x14ac:dyDescent="0.2">
      <c r="A658" s="237"/>
      <c r="B658" t="s">
        <v>25</v>
      </c>
      <c r="C658" t="s">
        <v>284</v>
      </c>
      <c r="D658" s="312"/>
      <c r="E658" s="262">
        <v>45183</v>
      </c>
      <c r="F658" s="312">
        <v>4.4249999999999998</v>
      </c>
      <c r="G658" s="313">
        <v>50000</v>
      </c>
      <c r="H658" s="314"/>
      <c r="J658"/>
      <c r="K658"/>
      <c r="L658" s="315">
        <v>45001</v>
      </c>
      <c r="M658" s="128" t="s">
        <v>291</v>
      </c>
      <c r="N658" s="128">
        <v>1450</v>
      </c>
      <c r="O658" s="128">
        <v>2</v>
      </c>
      <c r="P658" s="128" t="s">
        <v>292</v>
      </c>
      <c r="Q658" s="128" t="s">
        <v>248</v>
      </c>
      <c r="R658" s="128" t="s">
        <v>442</v>
      </c>
      <c r="S658" s="127"/>
      <c r="T658" s="127"/>
    </row>
    <row r="659" spans="1:20" x14ac:dyDescent="0.2">
      <c r="A659" s="237"/>
      <c r="B659" t="s">
        <v>25</v>
      </c>
      <c r="C659" t="s">
        <v>284</v>
      </c>
      <c r="D659" s="312"/>
      <c r="E659" s="262">
        <v>45183</v>
      </c>
      <c r="F659" s="312">
        <v>4.4249999999999998</v>
      </c>
      <c r="G659" s="313">
        <v>50000</v>
      </c>
      <c r="H659" s="314"/>
      <c r="J659"/>
      <c r="K659"/>
      <c r="L659" s="315">
        <v>45001</v>
      </c>
      <c r="M659" s="128" t="s">
        <v>291</v>
      </c>
      <c r="N659" s="128">
        <v>1451</v>
      </c>
      <c r="O659" s="128">
        <v>1</v>
      </c>
      <c r="P659" s="128" t="s">
        <v>292</v>
      </c>
      <c r="Q659" s="128" t="s">
        <v>248</v>
      </c>
      <c r="R659" s="128" t="s">
        <v>442</v>
      </c>
      <c r="S659" s="127"/>
      <c r="T659" s="127"/>
    </row>
    <row r="660" spans="1:20" x14ac:dyDescent="0.2">
      <c r="A660" s="237"/>
      <c r="B660" t="s">
        <v>25</v>
      </c>
      <c r="C660" t="s">
        <v>284</v>
      </c>
      <c r="D660" s="312"/>
      <c r="E660" s="262">
        <v>45183</v>
      </c>
      <c r="F660" s="312">
        <v>4.43</v>
      </c>
      <c r="G660" s="313">
        <v>50000</v>
      </c>
      <c r="H660" s="314"/>
      <c r="J660"/>
      <c r="K660"/>
      <c r="L660" s="315">
        <v>45001</v>
      </c>
      <c r="M660" s="128" t="s">
        <v>291</v>
      </c>
      <c r="N660" s="128">
        <v>1453</v>
      </c>
      <c r="O660" s="128">
        <v>2</v>
      </c>
      <c r="P660" s="128" t="s">
        <v>292</v>
      </c>
      <c r="Q660" s="128" t="s">
        <v>248</v>
      </c>
      <c r="R660" s="128" t="s">
        <v>442</v>
      </c>
      <c r="S660" s="127"/>
      <c r="T660" s="127"/>
    </row>
    <row r="661" spans="1:20" x14ac:dyDescent="0.2">
      <c r="A661" s="237"/>
      <c r="B661" t="s">
        <v>25</v>
      </c>
      <c r="C661" t="s">
        <v>284</v>
      </c>
      <c r="D661" s="312"/>
      <c r="E661" s="262">
        <v>45183</v>
      </c>
      <c r="F661" s="312">
        <v>4.43</v>
      </c>
      <c r="G661" s="313">
        <v>50000</v>
      </c>
      <c r="H661" s="314"/>
      <c r="J661"/>
      <c r="K661"/>
      <c r="L661" s="315">
        <v>45001</v>
      </c>
      <c r="M661" s="128" t="s">
        <v>291</v>
      </c>
      <c r="N661" s="128">
        <v>1452</v>
      </c>
      <c r="O661" s="128">
        <v>1</v>
      </c>
      <c r="P661" s="128" t="s">
        <v>292</v>
      </c>
      <c r="Q661" s="128" t="s">
        <v>248</v>
      </c>
      <c r="R661" s="128" t="s">
        <v>442</v>
      </c>
      <c r="S661" s="127"/>
      <c r="T661" s="127"/>
    </row>
    <row r="662" spans="1:20" x14ac:dyDescent="0.2">
      <c r="A662" s="237"/>
      <c r="B662" t="s">
        <v>25</v>
      </c>
      <c r="C662" t="s">
        <v>284</v>
      </c>
      <c r="D662" s="312"/>
      <c r="E662" s="262">
        <v>45183</v>
      </c>
      <c r="F662" s="312">
        <v>4.43</v>
      </c>
      <c r="G662" s="313">
        <v>50000</v>
      </c>
      <c r="H662" s="314"/>
      <c r="J662"/>
      <c r="K662"/>
      <c r="L662" s="315">
        <v>45001</v>
      </c>
      <c r="M662" s="128" t="s">
        <v>291</v>
      </c>
      <c r="N662" s="128">
        <v>1452</v>
      </c>
      <c r="O662" s="128">
        <v>2</v>
      </c>
      <c r="P662" s="128" t="s">
        <v>292</v>
      </c>
      <c r="Q662" s="128" t="s">
        <v>248</v>
      </c>
      <c r="R662" s="128" t="s">
        <v>442</v>
      </c>
      <c r="S662" s="127"/>
      <c r="T662" s="127"/>
    </row>
    <row r="663" spans="1:20" x14ac:dyDescent="0.2">
      <c r="A663" s="237"/>
      <c r="B663" t="s">
        <v>25</v>
      </c>
      <c r="C663" t="s">
        <v>284</v>
      </c>
      <c r="D663" s="312"/>
      <c r="E663" s="262">
        <v>45183</v>
      </c>
      <c r="F663" s="312">
        <v>4.43</v>
      </c>
      <c r="G663" s="313">
        <v>50000</v>
      </c>
      <c r="H663" s="314"/>
      <c r="J663"/>
      <c r="K663"/>
      <c r="L663" s="315">
        <v>45001</v>
      </c>
      <c r="M663" s="128" t="s">
        <v>291</v>
      </c>
      <c r="N663" s="128">
        <v>1453</v>
      </c>
      <c r="O663" s="128">
        <v>1</v>
      </c>
      <c r="P663" s="128" t="s">
        <v>292</v>
      </c>
      <c r="Q663" s="128" t="s">
        <v>248</v>
      </c>
      <c r="R663" s="128" t="s">
        <v>442</v>
      </c>
      <c r="S663" s="127"/>
      <c r="T663" s="127"/>
    </row>
    <row r="664" spans="1:20" x14ac:dyDescent="0.2">
      <c r="A664" s="237"/>
      <c r="B664" t="s">
        <v>25</v>
      </c>
      <c r="C664" t="s">
        <v>284</v>
      </c>
      <c r="D664" s="312"/>
      <c r="E664" s="262">
        <v>45183</v>
      </c>
      <c r="F664" s="312">
        <v>4.4349999999999996</v>
      </c>
      <c r="G664" s="313">
        <v>50000</v>
      </c>
      <c r="H664" s="314"/>
      <c r="J664"/>
      <c r="K664"/>
      <c r="L664" s="315">
        <v>45001</v>
      </c>
      <c r="M664" s="128" t="s">
        <v>291</v>
      </c>
      <c r="N664" s="128">
        <v>1449</v>
      </c>
      <c r="O664" s="128">
        <v>2</v>
      </c>
      <c r="P664" s="128" t="s">
        <v>292</v>
      </c>
      <c r="Q664" s="128" t="s">
        <v>248</v>
      </c>
      <c r="R664" s="128" t="s">
        <v>442</v>
      </c>
      <c r="S664" s="127"/>
      <c r="T664" s="127"/>
    </row>
    <row r="665" spans="1:20" x14ac:dyDescent="0.2">
      <c r="A665" s="237"/>
      <c r="B665" t="s">
        <v>25</v>
      </c>
      <c r="C665" t="s">
        <v>284</v>
      </c>
      <c r="D665" s="312"/>
      <c r="E665" s="262">
        <v>45183</v>
      </c>
      <c r="F665" s="312">
        <v>4.4349999999999996</v>
      </c>
      <c r="G665" s="313">
        <v>50000</v>
      </c>
      <c r="H665" s="314"/>
      <c r="J665"/>
      <c r="K665"/>
      <c r="L665" s="315">
        <v>45001</v>
      </c>
      <c r="M665" s="128" t="s">
        <v>291</v>
      </c>
      <c r="N665" s="128">
        <v>1448</v>
      </c>
      <c r="O665" s="128">
        <v>1</v>
      </c>
      <c r="P665" s="128" t="s">
        <v>292</v>
      </c>
      <c r="Q665" s="128" t="s">
        <v>248</v>
      </c>
      <c r="R665" s="128" t="s">
        <v>442</v>
      </c>
      <c r="S665" s="127"/>
      <c r="T665" s="127"/>
    </row>
    <row r="666" spans="1:20" x14ac:dyDescent="0.2">
      <c r="A666" s="237"/>
      <c r="B666" t="s">
        <v>25</v>
      </c>
      <c r="C666" t="s">
        <v>284</v>
      </c>
      <c r="D666" s="312"/>
      <c r="E666" s="262">
        <v>45183</v>
      </c>
      <c r="F666" s="312">
        <v>4.4349999999999996</v>
      </c>
      <c r="G666" s="313">
        <v>50000</v>
      </c>
      <c r="H666" s="314"/>
      <c r="J666"/>
      <c r="K666"/>
      <c r="L666" s="315">
        <v>45001</v>
      </c>
      <c r="M666" s="128" t="s">
        <v>291</v>
      </c>
      <c r="N666" s="128">
        <v>1448</v>
      </c>
      <c r="O666" s="128">
        <v>2</v>
      </c>
      <c r="P666" s="128" t="s">
        <v>292</v>
      </c>
      <c r="Q666" s="128" t="s">
        <v>248</v>
      </c>
      <c r="R666" s="128" t="s">
        <v>442</v>
      </c>
      <c r="S666" s="127"/>
      <c r="T666" s="127"/>
    </row>
    <row r="667" spans="1:20" x14ac:dyDescent="0.2">
      <c r="A667" s="237"/>
      <c r="B667" t="s">
        <v>25</v>
      </c>
      <c r="C667" t="s">
        <v>284</v>
      </c>
      <c r="D667" s="312"/>
      <c r="E667" s="262">
        <v>45183</v>
      </c>
      <c r="F667" s="312">
        <v>4.4349999999999996</v>
      </c>
      <c r="G667" s="313">
        <v>50000</v>
      </c>
      <c r="H667" s="314"/>
      <c r="J667"/>
      <c r="K667"/>
      <c r="L667" s="315">
        <v>45001</v>
      </c>
      <c r="M667" s="128" t="s">
        <v>291</v>
      </c>
      <c r="N667" s="128">
        <v>1449</v>
      </c>
      <c r="O667" s="128">
        <v>1</v>
      </c>
      <c r="P667" s="128" t="s">
        <v>292</v>
      </c>
      <c r="Q667" s="128" t="s">
        <v>248</v>
      </c>
      <c r="R667" s="128" t="s">
        <v>442</v>
      </c>
      <c r="S667" s="127"/>
      <c r="T667" s="127"/>
    </row>
    <row r="668" spans="1:20" x14ac:dyDescent="0.2">
      <c r="A668" s="237"/>
      <c r="B668" t="s">
        <v>25</v>
      </c>
      <c r="C668" t="s">
        <v>284</v>
      </c>
      <c r="D668" s="312"/>
      <c r="E668" s="262">
        <v>45183</v>
      </c>
      <c r="F668" s="312">
        <v>4.54</v>
      </c>
      <c r="G668" s="313">
        <v>50000</v>
      </c>
      <c r="H668" s="314"/>
      <c r="J668"/>
      <c r="K668"/>
      <c r="L668" s="315">
        <v>45001</v>
      </c>
      <c r="M668" s="128" t="s">
        <v>291</v>
      </c>
      <c r="N668" s="128">
        <v>1456</v>
      </c>
      <c r="O668" s="128">
        <v>3</v>
      </c>
      <c r="P668" s="128" t="s">
        <v>292</v>
      </c>
      <c r="Q668" s="128" t="s">
        <v>248</v>
      </c>
      <c r="R668" s="128" t="s">
        <v>442</v>
      </c>
      <c r="S668" s="127"/>
      <c r="T668" s="127"/>
    </row>
    <row r="669" spans="1:20" x14ac:dyDescent="0.2">
      <c r="A669" s="237"/>
      <c r="B669" t="s">
        <v>25</v>
      </c>
      <c r="C669" t="s">
        <v>284</v>
      </c>
      <c r="D669" s="312"/>
      <c r="E669" s="262">
        <v>45183</v>
      </c>
      <c r="F669" s="312">
        <v>4.54</v>
      </c>
      <c r="G669" s="313">
        <v>50000</v>
      </c>
      <c r="H669" s="314"/>
      <c r="J669"/>
      <c r="K669"/>
      <c r="L669" s="315">
        <v>45001</v>
      </c>
      <c r="M669" s="128" t="s">
        <v>291</v>
      </c>
      <c r="N669" s="128">
        <v>1456</v>
      </c>
      <c r="O669" s="128">
        <v>1</v>
      </c>
      <c r="P669" s="128" t="s">
        <v>292</v>
      </c>
      <c r="Q669" s="128" t="s">
        <v>248</v>
      </c>
      <c r="R669" s="128" t="s">
        <v>442</v>
      </c>
      <c r="S669" s="127"/>
      <c r="T669" s="127"/>
    </row>
    <row r="670" spans="1:20" x14ac:dyDescent="0.2">
      <c r="A670" s="237"/>
      <c r="B670" t="s">
        <v>25</v>
      </c>
      <c r="C670" t="s">
        <v>284</v>
      </c>
      <c r="D670" s="312"/>
      <c r="E670" s="262">
        <v>45183</v>
      </c>
      <c r="F670" s="312">
        <v>4.54</v>
      </c>
      <c r="G670" s="313">
        <v>50000</v>
      </c>
      <c r="H670" s="314"/>
      <c r="J670"/>
      <c r="K670"/>
      <c r="L670" s="315">
        <v>45001</v>
      </c>
      <c r="M670" s="128" t="s">
        <v>291</v>
      </c>
      <c r="N670" s="128">
        <v>1456</v>
      </c>
      <c r="O670" s="128">
        <v>2</v>
      </c>
      <c r="P670" s="128" t="s">
        <v>292</v>
      </c>
      <c r="Q670" s="128" t="s">
        <v>248</v>
      </c>
      <c r="R670" s="128" t="s">
        <v>442</v>
      </c>
      <c r="S670" s="127"/>
      <c r="T670" s="127"/>
    </row>
    <row r="671" spans="1:20" x14ac:dyDescent="0.2">
      <c r="A671" s="237"/>
      <c r="B671" t="s">
        <v>25</v>
      </c>
      <c r="C671" t="s">
        <v>284</v>
      </c>
      <c r="D671" s="312"/>
      <c r="E671" s="262">
        <v>45183</v>
      </c>
      <c r="F671" s="312">
        <v>4.5449999999999999</v>
      </c>
      <c r="G671" s="313">
        <v>50000</v>
      </c>
      <c r="H671" s="314"/>
      <c r="J671"/>
      <c r="K671"/>
      <c r="L671" s="315">
        <v>45001</v>
      </c>
      <c r="M671" s="128" t="s">
        <v>291</v>
      </c>
      <c r="N671" s="128">
        <v>1457</v>
      </c>
      <c r="O671" s="128">
        <v>3</v>
      </c>
      <c r="P671" s="128" t="s">
        <v>292</v>
      </c>
      <c r="Q671" s="128" t="s">
        <v>248</v>
      </c>
      <c r="R671" s="128" t="s">
        <v>442</v>
      </c>
      <c r="S671" s="127"/>
      <c r="T671" s="127"/>
    </row>
    <row r="672" spans="1:20" x14ac:dyDescent="0.2">
      <c r="A672" s="237"/>
      <c r="B672" t="s">
        <v>25</v>
      </c>
      <c r="C672" t="s">
        <v>284</v>
      </c>
      <c r="D672" s="312"/>
      <c r="E672" s="262">
        <v>45183</v>
      </c>
      <c r="F672" s="312">
        <v>4.5449999999999999</v>
      </c>
      <c r="G672" s="313">
        <v>50000</v>
      </c>
      <c r="H672" s="314"/>
      <c r="J672"/>
      <c r="K672"/>
      <c r="L672" s="315">
        <v>45001</v>
      </c>
      <c r="M672" s="128" t="s">
        <v>291</v>
      </c>
      <c r="N672" s="128">
        <v>1457</v>
      </c>
      <c r="O672" s="128">
        <v>1</v>
      </c>
      <c r="P672" s="128" t="s">
        <v>292</v>
      </c>
      <c r="Q672" s="128" t="s">
        <v>248</v>
      </c>
      <c r="R672" s="128" t="s">
        <v>442</v>
      </c>
      <c r="S672" s="127"/>
      <c r="T672" s="127"/>
    </row>
    <row r="673" spans="1:20" x14ac:dyDescent="0.2">
      <c r="A673" s="237"/>
      <c r="B673" t="s">
        <v>25</v>
      </c>
      <c r="C673" t="s">
        <v>284</v>
      </c>
      <c r="D673" s="312"/>
      <c r="E673" s="262">
        <v>45183</v>
      </c>
      <c r="F673" s="312">
        <v>4.5449999999999999</v>
      </c>
      <c r="G673" s="313">
        <v>50000</v>
      </c>
      <c r="H673" s="314"/>
      <c r="J673"/>
      <c r="K673"/>
      <c r="L673" s="315">
        <v>45001</v>
      </c>
      <c r="M673" s="128" t="s">
        <v>291</v>
      </c>
      <c r="N673" s="128">
        <v>1457</v>
      </c>
      <c r="O673" s="128">
        <v>2</v>
      </c>
      <c r="P673" s="128" t="s">
        <v>292</v>
      </c>
      <c r="Q673" s="128" t="s">
        <v>248</v>
      </c>
      <c r="R673" s="128" t="s">
        <v>442</v>
      </c>
      <c r="S673" s="127"/>
      <c r="T673" s="127"/>
    </row>
    <row r="674" spans="1:20" x14ac:dyDescent="0.2">
      <c r="A674" s="234"/>
      <c r="B674" t="s">
        <v>25</v>
      </c>
      <c r="C674" t="s">
        <v>284</v>
      </c>
      <c r="D674" s="312"/>
      <c r="E674" s="262">
        <v>45183</v>
      </c>
      <c r="F674" s="312">
        <v>4.55</v>
      </c>
      <c r="G674" s="313">
        <v>50000</v>
      </c>
      <c r="H674" s="314"/>
      <c r="J674"/>
      <c r="K674"/>
      <c r="L674" s="315">
        <v>45001</v>
      </c>
      <c r="M674" s="128" t="s">
        <v>291</v>
      </c>
      <c r="N674" s="128">
        <v>1458</v>
      </c>
      <c r="O674" s="128">
        <v>3</v>
      </c>
      <c r="P674" s="128" t="s">
        <v>292</v>
      </c>
      <c r="Q674" s="128" t="s">
        <v>248</v>
      </c>
      <c r="R674" s="128" t="s">
        <v>442</v>
      </c>
      <c r="S674" s="127"/>
      <c r="T674" s="127"/>
    </row>
    <row r="675" spans="1:20" x14ac:dyDescent="0.2">
      <c r="A675" s="237"/>
      <c r="B675" t="s">
        <v>25</v>
      </c>
      <c r="C675" t="s">
        <v>284</v>
      </c>
      <c r="D675" s="312"/>
      <c r="E675" s="262">
        <v>45183</v>
      </c>
      <c r="F675" s="312">
        <v>4.55</v>
      </c>
      <c r="G675" s="313">
        <v>50000</v>
      </c>
      <c r="H675" s="314"/>
      <c r="J675"/>
      <c r="K675"/>
      <c r="L675" s="315">
        <v>45001</v>
      </c>
      <c r="M675" s="128" t="s">
        <v>291</v>
      </c>
      <c r="N675" s="128">
        <v>1458</v>
      </c>
      <c r="O675" s="128">
        <v>1</v>
      </c>
      <c r="P675" s="128" t="s">
        <v>292</v>
      </c>
      <c r="Q675" s="128" t="s">
        <v>248</v>
      </c>
      <c r="R675" s="128" t="s">
        <v>442</v>
      </c>
      <c r="S675" s="127"/>
      <c r="T675" s="127"/>
    </row>
    <row r="676" spans="1:20" x14ac:dyDescent="0.2">
      <c r="A676" s="237"/>
      <c r="B676" t="s">
        <v>25</v>
      </c>
      <c r="C676" t="s">
        <v>284</v>
      </c>
      <c r="D676" s="312"/>
      <c r="E676" s="262">
        <v>45183</v>
      </c>
      <c r="F676" s="312">
        <v>4.55</v>
      </c>
      <c r="G676" s="313">
        <v>50000</v>
      </c>
      <c r="H676" s="314"/>
      <c r="J676"/>
      <c r="K676"/>
      <c r="L676" s="315">
        <v>45001</v>
      </c>
      <c r="M676" s="128" t="s">
        <v>291</v>
      </c>
      <c r="N676" s="128">
        <v>1458</v>
      </c>
      <c r="O676" s="128">
        <v>2</v>
      </c>
      <c r="P676" s="128" t="s">
        <v>292</v>
      </c>
      <c r="Q676" s="128" t="s">
        <v>248</v>
      </c>
      <c r="R676" s="128" t="s">
        <v>442</v>
      </c>
      <c r="S676" s="127"/>
      <c r="T676" s="127"/>
    </row>
    <row r="677" spans="1:20" x14ac:dyDescent="0.2">
      <c r="A677" s="237"/>
      <c r="B677" t="s">
        <v>28</v>
      </c>
      <c r="C677" t="s">
        <v>272</v>
      </c>
      <c r="D677" s="312">
        <v>4.6500000000000004</v>
      </c>
      <c r="E677" s="262">
        <v>45033</v>
      </c>
      <c r="F677" s="312">
        <v>4.6500000000000004</v>
      </c>
      <c r="G677" s="313">
        <v>50000</v>
      </c>
      <c r="H677" s="314"/>
      <c r="J677"/>
      <c r="K677"/>
      <c r="L677" s="315">
        <v>45001</v>
      </c>
      <c r="M677" s="128" t="s">
        <v>291</v>
      </c>
      <c r="N677" s="128">
        <v>1462</v>
      </c>
      <c r="O677" s="128">
        <v>2</v>
      </c>
      <c r="P677" s="128" t="s">
        <v>292</v>
      </c>
      <c r="Q677" s="128" t="s">
        <v>248</v>
      </c>
      <c r="R677" s="128" t="s">
        <v>443</v>
      </c>
      <c r="S677" s="127"/>
      <c r="T677" s="127"/>
    </row>
    <row r="678" spans="1:20" x14ac:dyDescent="0.2">
      <c r="A678" s="237"/>
      <c r="B678" t="s">
        <v>28</v>
      </c>
      <c r="C678" t="s">
        <v>272</v>
      </c>
      <c r="D678" s="312">
        <v>4.6500000000000004</v>
      </c>
      <c r="E678" s="262">
        <v>45033</v>
      </c>
      <c r="F678" s="312">
        <v>4.6500000000000004</v>
      </c>
      <c r="G678" s="313">
        <v>50000</v>
      </c>
      <c r="H678" s="314"/>
      <c r="J678"/>
      <c r="K678"/>
      <c r="L678" s="315">
        <v>45001</v>
      </c>
      <c r="M678" s="128" t="s">
        <v>291</v>
      </c>
      <c r="N678" s="128">
        <v>1462</v>
      </c>
      <c r="O678" s="128">
        <v>1</v>
      </c>
      <c r="P678" s="128" t="s">
        <v>292</v>
      </c>
      <c r="Q678" s="128" t="s">
        <v>248</v>
      </c>
      <c r="R678" s="128" t="s">
        <v>443</v>
      </c>
      <c r="S678" s="127"/>
      <c r="T678" s="127"/>
    </row>
    <row r="679" spans="1:20" x14ac:dyDescent="0.2">
      <c r="A679" s="237"/>
      <c r="D679" s="312"/>
      <c r="E679" s="262"/>
      <c r="F679" s="312"/>
      <c r="G679" s="313"/>
      <c r="H679" s="314"/>
      <c r="J679"/>
      <c r="K679"/>
      <c r="L679" s="262"/>
      <c r="M679"/>
      <c r="N679"/>
      <c r="O679"/>
      <c r="P679"/>
      <c r="Q679"/>
      <c r="R679"/>
      <c r="S679" s="127"/>
      <c r="T679" s="127"/>
    </row>
    <row r="680" spans="1:20" x14ac:dyDescent="0.2">
      <c r="A680" s="235">
        <v>45002</v>
      </c>
      <c r="B680" s="128" t="s">
        <v>535</v>
      </c>
      <c r="D680" s="312"/>
      <c r="E680" s="262"/>
      <c r="F680" s="312"/>
      <c r="G680" s="313"/>
      <c r="H680" s="314"/>
      <c r="J680"/>
      <c r="K680"/>
      <c r="L680" s="262"/>
      <c r="M680"/>
      <c r="N680"/>
      <c r="O680"/>
      <c r="P680"/>
      <c r="Q680"/>
      <c r="R680"/>
      <c r="S680" s="127"/>
      <c r="T680" s="127"/>
    </row>
    <row r="681" spans="1:20" x14ac:dyDescent="0.2">
      <c r="A681" s="237"/>
      <c r="D681" s="312"/>
      <c r="E681" s="262"/>
      <c r="F681" s="312"/>
      <c r="G681" s="313"/>
      <c r="H681" s="314"/>
      <c r="J681"/>
      <c r="K681"/>
      <c r="L681" s="262"/>
      <c r="M681"/>
      <c r="N681"/>
      <c r="O681"/>
      <c r="P681"/>
      <c r="Q681"/>
      <c r="R681"/>
      <c r="S681" s="127"/>
      <c r="T681" s="127"/>
    </row>
    <row r="682" spans="1:20" x14ac:dyDescent="0.2">
      <c r="A682" s="237"/>
      <c r="B682" t="s">
        <v>26</v>
      </c>
      <c r="C682" t="s">
        <v>268</v>
      </c>
      <c r="D682" s="312">
        <v>0.125</v>
      </c>
      <c r="E682" s="262">
        <v>45002</v>
      </c>
      <c r="F682" s="312">
        <v>0.18</v>
      </c>
      <c r="G682" s="313">
        <v>50000</v>
      </c>
      <c r="H682" s="314">
        <v>729</v>
      </c>
      <c r="I682" s="163">
        <v>179826.39</v>
      </c>
      <c r="J682" s="312">
        <v>0.18</v>
      </c>
      <c r="K682"/>
      <c r="L682" s="315">
        <v>45002</v>
      </c>
      <c r="M682" s="128" t="s">
        <v>246</v>
      </c>
      <c r="N682" s="128">
        <v>1864</v>
      </c>
      <c r="O682" s="128">
        <v>2</v>
      </c>
      <c r="P682" s="128" t="s">
        <v>247</v>
      </c>
      <c r="Q682" s="128" t="s">
        <v>248</v>
      </c>
      <c r="R682" s="128" t="s">
        <v>444</v>
      </c>
      <c r="S682" s="127"/>
      <c r="T682" s="127"/>
    </row>
    <row r="683" spans="1:20" x14ac:dyDescent="0.2">
      <c r="A683" s="237"/>
      <c r="B683" t="s">
        <v>26</v>
      </c>
      <c r="C683" t="s">
        <v>268</v>
      </c>
      <c r="D683" s="312">
        <v>0.125</v>
      </c>
      <c r="E683" s="262">
        <v>45002</v>
      </c>
      <c r="F683" s="312">
        <v>0.18</v>
      </c>
      <c r="G683" s="313">
        <v>50000</v>
      </c>
      <c r="H683" s="314">
        <v>729</v>
      </c>
      <c r="I683" s="163">
        <v>179826.39</v>
      </c>
      <c r="J683" s="312">
        <v>0.18</v>
      </c>
      <c r="K683"/>
      <c r="L683" s="315">
        <v>45002</v>
      </c>
      <c r="M683" s="128" t="s">
        <v>246</v>
      </c>
      <c r="N683" s="128">
        <v>1864</v>
      </c>
      <c r="O683" s="128">
        <v>1</v>
      </c>
      <c r="P683" s="128" t="s">
        <v>247</v>
      </c>
      <c r="Q683" s="128" t="s">
        <v>248</v>
      </c>
      <c r="R683" s="128" t="s">
        <v>444</v>
      </c>
      <c r="S683" s="127"/>
      <c r="T683" s="127"/>
    </row>
    <row r="684" spans="1:20" x14ac:dyDescent="0.2">
      <c r="A684" s="237"/>
      <c r="D684" s="312"/>
      <c r="E684" s="262"/>
      <c r="F684" s="312"/>
      <c r="G684" s="313"/>
      <c r="H684" s="314"/>
      <c r="J684" s="312"/>
      <c r="K684"/>
      <c r="L684" s="262"/>
      <c r="M684"/>
      <c r="N684"/>
      <c r="O684"/>
      <c r="P684"/>
      <c r="Q684"/>
      <c r="R684"/>
      <c r="S684" s="127"/>
      <c r="T684" s="127"/>
    </row>
    <row r="685" spans="1:20" x14ac:dyDescent="0.2">
      <c r="A685" s="235">
        <v>45002</v>
      </c>
      <c r="B685" s="128" t="s">
        <v>538</v>
      </c>
      <c r="D685" s="312"/>
      <c r="E685" s="262"/>
      <c r="F685" s="312"/>
      <c r="G685" s="313"/>
      <c r="H685" s="314"/>
      <c r="J685" s="312"/>
      <c r="K685"/>
      <c r="L685" s="262"/>
      <c r="M685"/>
      <c r="N685"/>
      <c r="O685"/>
      <c r="P685"/>
      <c r="Q685"/>
      <c r="R685"/>
      <c r="S685" s="127"/>
      <c r="T685" s="127"/>
    </row>
    <row r="686" spans="1:20" x14ac:dyDescent="0.2">
      <c r="A686" s="237"/>
      <c r="D686" s="312"/>
      <c r="E686" s="262"/>
      <c r="F686" s="312"/>
      <c r="G686" s="313"/>
      <c r="H686" s="314"/>
      <c r="J686" s="312"/>
      <c r="K686"/>
      <c r="L686" s="262"/>
      <c r="M686"/>
      <c r="N686"/>
      <c r="O686"/>
      <c r="P686"/>
      <c r="Q686"/>
      <c r="R686"/>
      <c r="S686" s="127"/>
      <c r="T686" s="127"/>
    </row>
    <row r="687" spans="1:20" x14ac:dyDescent="0.2">
      <c r="A687" s="237"/>
      <c r="B687" t="s">
        <v>24</v>
      </c>
      <c r="C687" t="s">
        <v>445</v>
      </c>
      <c r="D687" s="312"/>
      <c r="E687" s="262">
        <v>45029</v>
      </c>
      <c r="F687" s="312">
        <v>4.92</v>
      </c>
      <c r="G687" s="313">
        <v>50000</v>
      </c>
      <c r="H687" s="314"/>
      <c r="J687"/>
      <c r="K687"/>
      <c r="L687" s="315">
        <v>45002</v>
      </c>
      <c r="M687" s="128" t="s">
        <v>291</v>
      </c>
      <c r="N687" s="128">
        <v>1465</v>
      </c>
      <c r="O687" s="128">
        <v>2</v>
      </c>
      <c r="P687" s="128" t="s">
        <v>292</v>
      </c>
      <c r="Q687" s="128" t="s">
        <v>248</v>
      </c>
      <c r="R687" s="128" t="s">
        <v>446</v>
      </c>
      <c r="S687" s="127"/>
      <c r="T687" s="127"/>
    </row>
    <row r="688" spans="1:20" x14ac:dyDescent="0.2">
      <c r="A688" s="237"/>
      <c r="B688" t="s">
        <v>24</v>
      </c>
      <c r="C688" t="s">
        <v>445</v>
      </c>
      <c r="D688" s="312"/>
      <c r="E688" s="262">
        <v>45029</v>
      </c>
      <c r="F688" s="312">
        <v>4.92</v>
      </c>
      <c r="G688" s="313">
        <v>50000</v>
      </c>
      <c r="H688" s="314"/>
      <c r="J688"/>
      <c r="K688"/>
      <c r="L688" s="315">
        <v>45002</v>
      </c>
      <c r="M688" s="128" t="s">
        <v>291</v>
      </c>
      <c r="N688" s="128">
        <v>1465</v>
      </c>
      <c r="O688" s="128">
        <v>1</v>
      </c>
      <c r="P688" s="128" t="s">
        <v>292</v>
      </c>
      <c r="Q688" s="128" t="s">
        <v>248</v>
      </c>
      <c r="R688" s="128" t="s">
        <v>446</v>
      </c>
      <c r="S688" s="127"/>
      <c r="T688" s="127"/>
    </row>
    <row r="689" spans="1:20" x14ac:dyDescent="0.2">
      <c r="A689" s="237"/>
      <c r="B689" t="s">
        <v>24</v>
      </c>
      <c r="C689" t="s">
        <v>447</v>
      </c>
      <c r="D689" s="312"/>
      <c r="E689" s="262">
        <v>45033</v>
      </c>
      <c r="F689" s="312">
        <v>4.8</v>
      </c>
      <c r="G689" s="313">
        <v>50000</v>
      </c>
      <c r="H689" s="314"/>
      <c r="J689"/>
      <c r="K689"/>
      <c r="L689" s="315">
        <v>45002</v>
      </c>
      <c r="M689" s="128" t="s">
        <v>291</v>
      </c>
      <c r="N689" s="128">
        <v>1463</v>
      </c>
      <c r="O689" s="128">
        <v>2</v>
      </c>
      <c r="P689" s="128" t="s">
        <v>292</v>
      </c>
      <c r="Q689" s="128" t="s">
        <v>248</v>
      </c>
      <c r="R689" s="128" t="s">
        <v>448</v>
      </c>
      <c r="S689" s="127"/>
      <c r="T689" s="127"/>
    </row>
    <row r="690" spans="1:20" x14ac:dyDescent="0.2">
      <c r="A690" s="237"/>
      <c r="B690" t="s">
        <v>24</v>
      </c>
      <c r="C690" t="s">
        <v>447</v>
      </c>
      <c r="D690" s="312"/>
      <c r="E690" s="262">
        <v>45033</v>
      </c>
      <c r="F690" s="312">
        <v>4.8</v>
      </c>
      <c r="G690" s="313">
        <v>50000</v>
      </c>
      <c r="H690" s="314"/>
      <c r="J690"/>
      <c r="K690"/>
      <c r="L690" s="315">
        <v>45002</v>
      </c>
      <c r="M690" s="128" t="s">
        <v>291</v>
      </c>
      <c r="N690" s="128">
        <v>1463</v>
      </c>
      <c r="O690" s="128">
        <v>1</v>
      </c>
      <c r="P690" s="128" t="s">
        <v>292</v>
      </c>
      <c r="Q690" s="128" t="s">
        <v>248</v>
      </c>
      <c r="R690" s="128" t="s">
        <v>448</v>
      </c>
      <c r="S690" s="127"/>
      <c r="T690" s="127"/>
    </row>
    <row r="691" spans="1:20" x14ac:dyDescent="0.2">
      <c r="A691" s="237"/>
      <c r="D691" s="312"/>
      <c r="E691" s="262"/>
      <c r="F691" s="312"/>
      <c r="G691" s="313"/>
      <c r="H691" s="314"/>
      <c r="J691"/>
      <c r="K691"/>
      <c r="L691" s="262"/>
      <c r="M691"/>
      <c r="N691"/>
      <c r="O691"/>
      <c r="P691"/>
      <c r="Q691"/>
      <c r="R691"/>
      <c r="S691" s="127"/>
      <c r="T691" s="127"/>
    </row>
    <row r="692" spans="1:20" x14ac:dyDescent="0.2">
      <c r="A692" s="235">
        <v>45002</v>
      </c>
      <c r="B692" s="128" t="s">
        <v>541</v>
      </c>
      <c r="D692" s="312"/>
      <c r="E692" s="262"/>
      <c r="F692" s="312"/>
      <c r="G692" s="313"/>
      <c r="H692" s="314"/>
      <c r="J692"/>
      <c r="K692"/>
      <c r="L692" s="262"/>
      <c r="M692"/>
      <c r="N692"/>
      <c r="O692"/>
      <c r="P692"/>
      <c r="Q692"/>
      <c r="R692"/>
      <c r="S692" s="127"/>
      <c r="T692" s="127"/>
    </row>
    <row r="693" spans="1:20" x14ac:dyDescent="0.2">
      <c r="A693" s="237"/>
      <c r="D693" s="312"/>
      <c r="E693" s="262"/>
      <c r="F693" s="312"/>
      <c r="G693" s="313"/>
      <c r="H693" s="314"/>
      <c r="J693"/>
      <c r="K693"/>
      <c r="L693" s="262"/>
      <c r="M693"/>
      <c r="N693"/>
      <c r="O693"/>
      <c r="P693"/>
      <c r="Q693"/>
      <c r="R693"/>
      <c r="S693" s="127"/>
      <c r="T693" s="127"/>
    </row>
    <row r="694" spans="1:20" x14ac:dyDescent="0.2">
      <c r="A694" s="237"/>
      <c r="B694" t="s">
        <v>24</v>
      </c>
      <c r="C694" t="s">
        <v>449</v>
      </c>
      <c r="D694" s="312"/>
      <c r="E694" s="262">
        <v>45033</v>
      </c>
      <c r="F694" s="312">
        <v>4.87</v>
      </c>
      <c r="G694" s="313">
        <v>50000</v>
      </c>
      <c r="H694" s="314"/>
      <c r="J694"/>
      <c r="K694"/>
      <c r="L694" s="315">
        <v>45002</v>
      </c>
      <c r="M694" s="128" t="s">
        <v>291</v>
      </c>
      <c r="N694" s="128">
        <v>1464</v>
      </c>
      <c r="O694" s="128">
        <v>2</v>
      </c>
      <c r="P694" s="128" t="s">
        <v>292</v>
      </c>
      <c r="Q694" s="128" t="s">
        <v>248</v>
      </c>
      <c r="R694" s="128" t="s">
        <v>450</v>
      </c>
      <c r="S694" s="127"/>
      <c r="T694" s="127"/>
    </row>
    <row r="695" spans="1:20" x14ac:dyDescent="0.2">
      <c r="A695" s="237"/>
      <c r="B695" t="s">
        <v>24</v>
      </c>
      <c r="C695" t="s">
        <v>449</v>
      </c>
      <c r="D695" s="312"/>
      <c r="E695" s="262">
        <v>45033</v>
      </c>
      <c r="F695" s="312">
        <v>4.87</v>
      </c>
      <c r="G695" s="313">
        <v>50000</v>
      </c>
      <c r="H695" s="314"/>
      <c r="J695"/>
      <c r="K695"/>
      <c r="L695" s="315">
        <v>45002</v>
      </c>
      <c r="M695" s="128" t="s">
        <v>291</v>
      </c>
      <c r="N695" s="128">
        <v>1464</v>
      </c>
      <c r="O695" s="128">
        <v>1</v>
      </c>
      <c r="P695" s="128" t="s">
        <v>292</v>
      </c>
      <c r="Q695" s="128" t="s">
        <v>248</v>
      </c>
      <c r="R695" s="128" t="s">
        <v>450</v>
      </c>
      <c r="S695" s="127"/>
      <c r="T695" s="127"/>
    </row>
    <row r="696" spans="1:20" x14ac:dyDescent="0.2">
      <c r="A696" s="237"/>
      <c r="D696" s="312"/>
      <c r="E696" s="262"/>
      <c r="F696" s="312"/>
      <c r="G696" s="313"/>
      <c r="H696" s="314"/>
      <c r="J696"/>
      <c r="K696"/>
      <c r="L696" s="262"/>
      <c r="M696"/>
      <c r="N696"/>
      <c r="O696"/>
      <c r="P696"/>
      <c r="Q696"/>
      <c r="R696"/>
      <c r="S696" s="127"/>
      <c r="T696" s="127"/>
    </row>
    <row r="697" spans="1:20" x14ac:dyDescent="0.2">
      <c r="A697" s="235">
        <v>45005</v>
      </c>
      <c r="B697" s="128" t="s">
        <v>540</v>
      </c>
      <c r="D697" s="312"/>
      <c r="E697" s="262"/>
      <c r="F697" s="312"/>
      <c r="G697" s="313"/>
      <c r="H697" s="314"/>
      <c r="J697"/>
      <c r="K697"/>
      <c r="L697" s="262"/>
      <c r="M697"/>
      <c r="N697"/>
      <c r="O697"/>
      <c r="P697"/>
      <c r="Q697"/>
      <c r="R697"/>
      <c r="S697" s="127"/>
      <c r="T697" s="127"/>
    </row>
    <row r="698" spans="1:20" x14ac:dyDescent="0.2">
      <c r="A698" s="237"/>
      <c r="D698" s="312"/>
      <c r="E698" s="262"/>
      <c r="F698" s="312"/>
      <c r="G698" s="313"/>
      <c r="H698" s="314"/>
      <c r="J698"/>
      <c r="K698"/>
      <c r="L698" s="262"/>
      <c r="M698"/>
      <c r="N698"/>
      <c r="O698"/>
      <c r="P698"/>
      <c r="Q698"/>
      <c r="R698"/>
      <c r="S698" s="127"/>
      <c r="T698" s="127"/>
    </row>
    <row r="699" spans="1:20" x14ac:dyDescent="0.2">
      <c r="A699" s="235">
        <v>45005</v>
      </c>
      <c r="B699" s="128" t="s">
        <v>538</v>
      </c>
      <c r="D699" s="312"/>
      <c r="E699" s="262"/>
      <c r="F699" s="312"/>
      <c r="G699" s="313"/>
      <c r="H699" s="314"/>
      <c r="J699"/>
      <c r="K699"/>
      <c r="L699" s="262"/>
      <c r="M699"/>
      <c r="N699"/>
      <c r="O699"/>
      <c r="P699"/>
      <c r="Q699"/>
      <c r="R699"/>
      <c r="S699" s="127"/>
      <c r="T699" s="127"/>
    </row>
    <row r="700" spans="1:20" x14ac:dyDescent="0.2">
      <c r="A700" s="237"/>
      <c r="D700" s="312"/>
      <c r="E700" s="262"/>
      <c r="F700" s="312"/>
      <c r="G700" s="313"/>
      <c r="H700" s="314"/>
      <c r="J700"/>
      <c r="K700"/>
      <c r="L700" s="262"/>
      <c r="M700"/>
      <c r="N700"/>
      <c r="O700"/>
      <c r="P700"/>
      <c r="Q700"/>
      <c r="R700"/>
      <c r="S700" s="127"/>
      <c r="T700" s="127"/>
    </row>
    <row r="701" spans="1:20" x14ac:dyDescent="0.2">
      <c r="A701" s="237"/>
      <c r="B701" t="s">
        <v>24</v>
      </c>
      <c r="C701" t="s">
        <v>308</v>
      </c>
      <c r="D701" s="312"/>
      <c r="E701" s="262">
        <v>45009</v>
      </c>
      <c r="F701" s="312">
        <v>4.54</v>
      </c>
      <c r="G701" s="313">
        <v>50000</v>
      </c>
      <c r="H701" s="314"/>
      <c r="J701"/>
      <c r="K701"/>
      <c r="L701" s="315">
        <v>45005</v>
      </c>
      <c r="M701" s="128" t="s">
        <v>291</v>
      </c>
      <c r="N701" s="128">
        <v>1467</v>
      </c>
      <c r="O701" s="128">
        <v>3</v>
      </c>
      <c r="P701" s="128" t="s">
        <v>292</v>
      </c>
      <c r="Q701" s="128" t="s">
        <v>248</v>
      </c>
      <c r="R701" s="128" t="s">
        <v>451</v>
      </c>
      <c r="S701" s="127"/>
      <c r="T701" s="127"/>
    </row>
    <row r="702" spans="1:20" x14ac:dyDescent="0.2">
      <c r="A702" s="237"/>
      <c r="B702" t="s">
        <v>24</v>
      </c>
      <c r="C702" t="s">
        <v>308</v>
      </c>
      <c r="D702" s="312"/>
      <c r="E702" s="262">
        <v>45009</v>
      </c>
      <c r="F702" s="312">
        <v>4.54</v>
      </c>
      <c r="G702" s="313">
        <v>50000</v>
      </c>
      <c r="H702" s="314"/>
      <c r="J702"/>
      <c r="K702"/>
      <c r="L702" s="315">
        <v>45005</v>
      </c>
      <c r="M702" s="128" t="s">
        <v>291</v>
      </c>
      <c r="N702" s="128">
        <v>1467</v>
      </c>
      <c r="O702" s="128">
        <v>1</v>
      </c>
      <c r="P702" s="128" t="s">
        <v>292</v>
      </c>
      <c r="Q702" s="128" t="s">
        <v>248</v>
      </c>
      <c r="R702" s="128" t="s">
        <v>451</v>
      </c>
      <c r="S702" s="127"/>
      <c r="T702" s="127"/>
    </row>
    <row r="703" spans="1:20" x14ac:dyDescent="0.2">
      <c r="A703" s="237"/>
      <c r="B703" t="s">
        <v>24</v>
      </c>
      <c r="C703" t="s">
        <v>308</v>
      </c>
      <c r="D703" s="312"/>
      <c r="E703" s="262">
        <v>45009</v>
      </c>
      <c r="F703" s="312">
        <v>4.54</v>
      </c>
      <c r="G703" s="313">
        <v>50000</v>
      </c>
      <c r="H703" s="314"/>
      <c r="J703"/>
      <c r="K703"/>
      <c r="L703" s="315">
        <v>45005</v>
      </c>
      <c r="M703" s="128" t="s">
        <v>291</v>
      </c>
      <c r="N703" s="128">
        <v>1467</v>
      </c>
      <c r="O703" s="128">
        <v>2</v>
      </c>
      <c r="P703" s="128" t="s">
        <v>292</v>
      </c>
      <c r="Q703" s="128" t="s">
        <v>248</v>
      </c>
      <c r="R703" s="128" t="s">
        <v>451</v>
      </c>
      <c r="S703" s="127"/>
      <c r="T703" s="127"/>
    </row>
    <row r="704" spans="1:20" x14ac:dyDescent="0.2">
      <c r="A704" s="237"/>
      <c r="B704" t="s">
        <v>24</v>
      </c>
      <c r="C704" t="s">
        <v>304</v>
      </c>
      <c r="D704" s="312"/>
      <c r="E704" s="262">
        <v>45021</v>
      </c>
      <c r="F704" s="312">
        <v>4.5999999999999996</v>
      </c>
      <c r="G704" s="313">
        <v>50000</v>
      </c>
      <c r="H704" s="314"/>
      <c r="J704"/>
      <c r="K704"/>
      <c r="L704" s="315">
        <v>45005</v>
      </c>
      <c r="M704" s="128" t="s">
        <v>291</v>
      </c>
      <c r="N704" s="128">
        <v>1466</v>
      </c>
      <c r="O704" s="128">
        <v>3</v>
      </c>
      <c r="P704" s="128" t="s">
        <v>292</v>
      </c>
      <c r="Q704" s="128" t="s">
        <v>248</v>
      </c>
      <c r="R704" s="128" t="s">
        <v>452</v>
      </c>
      <c r="S704" s="127"/>
      <c r="T704" s="127"/>
    </row>
    <row r="705" spans="1:20" x14ac:dyDescent="0.2">
      <c r="A705" s="237"/>
      <c r="B705" t="s">
        <v>24</v>
      </c>
      <c r="C705" t="s">
        <v>304</v>
      </c>
      <c r="D705" s="312"/>
      <c r="E705" s="262">
        <v>45021</v>
      </c>
      <c r="F705" s="312">
        <v>4.5999999999999996</v>
      </c>
      <c r="G705" s="313">
        <v>50000</v>
      </c>
      <c r="H705" s="314"/>
      <c r="J705"/>
      <c r="K705"/>
      <c r="L705" s="315">
        <v>45005</v>
      </c>
      <c r="M705" s="128" t="s">
        <v>291</v>
      </c>
      <c r="N705" s="128">
        <v>1466</v>
      </c>
      <c r="O705" s="128">
        <v>1</v>
      </c>
      <c r="P705" s="128" t="s">
        <v>292</v>
      </c>
      <c r="Q705" s="128" t="s">
        <v>248</v>
      </c>
      <c r="R705" s="128" t="s">
        <v>452</v>
      </c>
      <c r="S705" s="127"/>
      <c r="T705" s="127"/>
    </row>
    <row r="706" spans="1:20" x14ac:dyDescent="0.2">
      <c r="A706" s="237"/>
      <c r="B706" t="s">
        <v>24</v>
      </c>
      <c r="C706" t="s">
        <v>304</v>
      </c>
      <c r="D706" s="312"/>
      <c r="E706" s="262">
        <v>45021</v>
      </c>
      <c r="F706" s="312">
        <v>4.5999999999999996</v>
      </c>
      <c r="G706" s="313">
        <v>50000</v>
      </c>
      <c r="H706" s="314"/>
      <c r="J706"/>
      <c r="K706"/>
      <c r="L706" s="315">
        <v>45005</v>
      </c>
      <c r="M706" s="128" t="s">
        <v>291</v>
      </c>
      <c r="N706" s="128">
        <v>1466</v>
      </c>
      <c r="O706" s="128">
        <v>2</v>
      </c>
      <c r="P706" s="128" t="s">
        <v>292</v>
      </c>
      <c r="Q706" s="128" t="s">
        <v>248</v>
      </c>
      <c r="R706" s="128" t="s">
        <v>452</v>
      </c>
      <c r="S706" s="127"/>
      <c r="T706" s="127"/>
    </row>
    <row r="707" spans="1:20" x14ac:dyDescent="0.2">
      <c r="A707" s="237"/>
      <c r="D707" s="312"/>
      <c r="E707" s="262"/>
      <c r="F707" s="312"/>
      <c r="G707" s="313"/>
      <c r="H707" s="314"/>
      <c r="J707"/>
      <c r="K707"/>
      <c r="L707" s="262"/>
      <c r="M707"/>
      <c r="N707"/>
      <c r="O707"/>
      <c r="P707"/>
      <c r="Q707"/>
      <c r="R707"/>
      <c r="S707" s="127"/>
      <c r="T707" s="127"/>
    </row>
    <row r="708" spans="1:20" x14ac:dyDescent="0.2">
      <c r="A708" s="235">
        <v>45006</v>
      </c>
      <c r="B708" s="128" t="s">
        <v>542</v>
      </c>
      <c r="D708" s="312"/>
      <c r="E708" s="262"/>
      <c r="F708" s="312"/>
      <c r="G708" s="313"/>
      <c r="H708" s="314"/>
      <c r="J708"/>
      <c r="K708"/>
      <c r="L708" s="262"/>
      <c r="M708"/>
      <c r="N708"/>
      <c r="O708"/>
      <c r="P708"/>
      <c r="Q708"/>
      <c r="R708"/>
      <c r="S708" s="127"/>
      <c r="T708" s="127"/>
    </row>
    <row r="709" spans="1:20" x14ac:dyDescent="0.2">
      <c r="A709" s="237"/>
      <c r="D709" s="312"/>
      <c r="E709" s="262"/>
      <c r="F709" s="312"/>
      <c r="G709" s="313"/>
      <c r="H709" s="314"/>
      <c r="J709"/>
      <c r="K709"/>
      <c r="L709" s="262"/>
      <c r="M709"/>
      <c r="N709"/>
      <c r="O709"/>
      <c r="P709"/>
      <c r="Q709"/>
      <c r="R709"/>
      <c r="S709" s="127"/>
      <c r="T709" s="127"/>
    </row>
    <row r="710" spans="1:20" x14ac:dyDescent="0.2">
      <c r="A710" s="235">
        <v>45006</v>
      </c>
      <c r="B710" s="128" t="s">
        <v>538</v>
      </c>
      <c r="D710" s="312"/>
      <c r="E710" s="262"/>
      <c r="F710" s="312"/>
      <c r="G710" s="313"/>
      <c r="H710" s="314"/>
      <c r="J710"/>
      <c r="K710"/>
      <c r="L710" s="262"/>
      <c r="M710"/>
      <c r="N710"/>
      <c r="O710"/>
      <c r="P710"/>
      <c r="Q710"/>
      <c r="R710"/>
      <c r="S710" s="127"/>
      <c r="T710" s="127"/>
    </row>
    <row r="711" spans="1:20" x14ac:dyDescent="0.2">
      <c r="A711" s="237"/>
      <c r="D711" s="312"/>
      <c r="E711" s="262"/>
      <c r="F711" s="312"/>
      <c r="G711" s="313"/>
      <c r="H711" s="314"/>
      <c r="J711"/>
      <c r="K711"/>
      <c r="L711" s="262"/>
      <c r="M711"/>
      <c r="N711"/>
      <c r="O711"/>
      <c r="P711"/>
      <c r="Q711"/>
      <c r="R711"/>
      <c r="S711" s="127"/>
      <c r="T711" s="127"/>
    </row>
    <row r="712" spans="1:20" x14ac:dyDescent="0.2">
      <c r="A712" s="237"/>
      <c r="B712" t="s">
        <v>21</v>
      </c>
      <c r="C712" t="s">
        <v>366</v>
      </c>
      <c r="D712" s="312">
        <v>4.7699999999999996</v>
      </c>
      <c r="E712" s="262">
        <v>45037</v>
      </c>
      <c r="F712" s="312">
        <v>4.7699999999999996</v>
      </c>
      <c r="G712" s="313">
        <v>50000</v>
      </c>
      <c r="H712" s="314"/>
      <c r="J712"/>
      <c r="K712"/>
      <c r="L712" s="315">
        <v>45006</v>
      </c>
      <c r="M712" s="128" t="s">
        <v>291</v>
      </c>
      <c r="N712" s="128">
        <v>1473</v>
      </c>
      <c r="O712" s="128">
        <v>2</v>
      </c>
      <c r="P712" s="128" t="s">
        <v>292</v>
      </c>
      <c r="Q712" s="128" t="s">
        <v>248</v>
      </c>
      <c r="R712" s="128" t="s">
        <v>453</v>
      </c>
      <c r="S712" s="127"/>
      <c r="T712" s="127"/>
    </row>
    <row r="713" spans="1:20" x14ac:dyDescent="0.2">
      <c r="A713" s="237"/>
      <c r="B713" t="s">
        <v>21</v>
      </c>
      <c r="C713" t="s">
        <v>366</v>
      </c>
      <c r="D713" s="312">
        <v>4.7699999999999996</v>
      </c>
      <c r="E713" s="262">
        <v>45037</v>
      </c>
      <c r="F713" s="312">
        <v>4.7699999999999996</v>
      </c>
      <c r="G713" s="313">
        <v>50000</v>
      </c>
      <c r="H713" s="314"/>
      <c r="J713"/>
      <c r="K713"/>
      <c r="L713" s="315">
        <v>45006</v>
      </c>
      <c r="M713" s="128" t="s">
        <v>291</v>
      </c>
      <c r="N713" s="128">
        <v>1473</v>
      </c>
      <c r="O713" s="128">
        <v>1</v>
      </c>
      <c r="P713" s="128" t="s">
        <v>292</v>
      </c>
      <c r="Q713" s="128" t="s">
        <v>248</v>
      </c>
      <c r="R713" s="128" t="s">
        <v>453</v>
      </c>
      <c r="S713" s="127"/>
      <c r="T713" s="127"/>
    </row>
    <row r="714" spans="1:20" x14ac:dyDescent="0.2">
      <c r="A714" s="237"/>
      <c r="B714" t="s">
        <v>24</v>
      </c>
      <c r="C714" t="s">
        <v>412</v>
      </c>
      <c r="D714" s="312"/>
      <c r="E714" s="262">
        <v>45014</v>
      </c>
      <c r="F714" s="312">
        <v>4.6900000000000004</v>
      </c>
      <c r="G714" s="313">
        <v>50000</v>
      </c>
      <c r="H714" s="314"/>
      <c r="J714"/>
      <c r="K714"/>
      <c r="L714" s="315">
        <v>45006</v>
      </c>
      <c r="M714" s="128" t="s">
        <v>291</v>
      </c>
      <c r="N714" s="128">
        <v>1474</v>
      </c>
      <c r="O714" s="128">
        <v>2</v>
      </c>
      <c r="P714" s="128" t="s">
        <v>292</v>
      </c>
      <c r="Q714" s="128" t="s">
        <v>248</v>
      </c>
      <c r="R714" s="128" t="s">
        <v>454</v>
      </c>
      <c r="S714" s="127"/>
      <c r="T714" s="127"/>
    </row>
    <row r="715" spans="1:20" x14ac:dyDescent="0.2">
      <c r="A715" s="237"/>
      <c r="B715" t="s">
        <v>24</v>
      </c>
      <c r="C715" t="s">
        <v>412</v>
      </c>
      <c r="D715" s="312"/>
      <c r="E715" s="262">
        <v>45014</v>
      </c>
      <c r="F715" s="312">
        <v>4.6900000000000004</v>
      </c>
      <c r="G715" s="313">
        <v>50000</v>
      </c>
      <c r="H715" s="314"/>
      <c r="J715"/>
      <c r="K715"/>
      <c r="L715" s="315">
        <v>45006</v>
      </c>
      <c r="M715" s="128" t="s">
        <v>291</v>
      </c>
      <c r="N715" s="128">
        <v>1474</v>
      </c>
      <c r="O715" s="128">
        <v>1</v>
      </c>
      <c r="P715" s="128" t="s">
        <v>292</v>
      </c>
      <c r="Q715" s="128" t="s">
        <v>248</v>
      </c>
      <c r="R715" s="128" t="s">
        <v>454</v>
      </c>
      <c r="S715" s="127"/>
      <c r="T715" s="127"/>
    </row>
    <row r="716" spans="1:20" x14ac:dyDescent="0.2">
      <c r="A716" s="237"/>
      <c r="B716" t="s">
        <v>24</v>
      </c>
      <c r="C716" t="s">
        <v>449</v>
      </c>
      <c r="D716" s="312"/>
      <c r="E716" s="262">
        <v>45022</v>
      </c>
      <c r="F716" s="312">
        <v>4.8499999999999996</v>
      </c>
      <c r="G716" s="313">
        <v>50000</v>
      </c>
      <c r="H716" s="314"/>
      <c r="J716"/>
      <c r="K716"/>
      <c r="L716" s="315">
        <v>45006</v>
      </c>
      <c r="M716" s="128" t="s">
        <v>291</v>
      </c>
      <c r="N716" s="128">
        <v>1472</v>
      </c>
      <c r="O716" s="128">
        <v>2</v>
      </c>
      <c r="P716" s="128" t="s">
        <v>292</v>
      </c>
      <c r="Q716" s="128" t="s">
        <v>248</v>
      </c>
      <c r="R716" s="128" t="s">
        <v>455</v>
      </c>
      <c r="S716" s="127"/>
      <c r="T716" s="127"/>
    </row>
    <row r="717" spans="1:20" x14ac:dyDescent="0.2">
      <c r="A717" s="237"/>
      <c r="B717" t="s">
        <v>24</v>
      </c>
      <c r="C717" t="s">
        <v>449</v>
      </c>
      <c r="D717" s="312"/>
      <c r="E717" s="262">
        <v>45022</v>
      </c>
      <c r="F717" s="312">
        <v>4.8499999999999996</v>
      </c>
      <c r="G717" s="313">
        <v>50000</v>
      </c>
      <c r="H717" s="314"/>
      <c r="J717"/>
      <c r="K717"/>
      <c r="L717" s="315">
        <v>45006</v>
      </c>
      <c r="M717" s="128" t="s">
        <v>291</v>
      </c>
      <c r="N717" s="128">
        <v>1472</v>
      </c>
      <c r="O717" s="128">
        <v>1</v>
      </c>
      <c r="P717" s="128" t="s">
        <v>292</v>
      </c>
      <c r="Q717" s="128" t="s">
        <v>248</v>
      </c>
      <c r="R717" s="128" t="s">
        <v>455</v>
      </c>
      <c r="S717" s="127"/>
      <c r="T717" s="127"/>
    </row>
    <row r="718" spans="1:20" x14ac:dyDescent="0.2">
      <c r="A718" s="237"/>
      <c r="B718" t="s">
        <v>24</v>
      </c>
      <c r="C718" t="s">
        <v>456</v>
      </c>
      <c r="D718" s="312"/>
      <c r="E718" s="262">
        <v>45033</v>
      </c>
      <c r="F718" s="312">
        <v>4.87</v>
      </c>
      <c r="G718" s="313">
        <v>50000</v>
      </c>
      <c r="H718" s="314"/>
      <c r="J718"/>
      <c r="K718"/>
      <c r="L718" s="315">
        <v>45006</v>
      </c>
      <c r="M718" s="128" t="s">
        <v>291</v>
      </c>
      <c r="N718" s="128">
        <v>1470</v>
      </c>
      <c r="O718" s="128">
        <v>2</v>
      </c>
      <c r="P718" s="128" t="s">
        <v>292</v>
      </c>
      <c r="Q718" s="128" t="s">
        <v>248</v>
      </c>
      <c r="R718" s="128" t="s">
        <v>457</v>
      </c>
      <c r="S718" s="127"/>
      <c r="T718" s="127"/>
    </row>
    <row r="719" spans="1:20" x14ac:dyDescent="0.2">
      <c r="A719" s="237"/>
      <c r="B719" t="s">
        <v>24</v>
      </c>
      <c r="C719" t="s">
        <v>456</v>
      </c>
      <c r="D719" s="312"/>
      <c r="E719" s="262">
        <v>45033</v>
      </c>
      <c r="F719" s="312">
        <v>4.87</v>
      </c>
      <c r="G719" s="313">
        <v>50000</v>
      </c>
      <c r="H719" s="314"/>
      <c r="J719"/>
      <c r="K719"/>
      <c r="L719" s="315">
        <v>45006</v>
      </c>
      <c r="M719" s="128" t="s">
        <v>291</v>
      </c>
      <c r="N719" s="128">
        <v>1470</v>
      </c>
      <c r="O719" s="128">
        <v>1</v>
      </c>
      <c r="P719" s="128" t="s">
        <v>292</v>
      </c>
      <c r="Q719" s="128" t="s">
        <v>248</v>
      </c>
      <c r="R719" s="128" t="s">
        <v>457</v>
      </c>
      <c r="S719" s="127"/>
      <c r="T719" s="127"/>
    </row>
    <row r="720" spans="1:20" x14ac:dyDescent="0.2">
      <c r="A720" s="237"/>
      <c r="B720" t="s">
        <v>24</v>
      </c>
      <c r="C720" t="s">
        <v>290</v>
      </c>
      <c r="D720" s="312"/>
      <c r="E720" s="262">
        <v>45103</v>
      </c>
      <c r="F720" s="312">
        <v>4.9000000000000004</v>
      </c>
      <c r="G720" s="313">
        <v>50000</v>
      </c>
      <c r="H720" s="314"/>
      <c r="J720"/>
      <c r="K720"/>
      <c r="L720" s="315">
        <v>45006</v>
      </c>
      <c r="M720" s="128" t="s">
        <v>291</v>
      </c>
      <c r="N720" s="128">
        <v>1471</v>
      </c>
      <c r="O720" s="128">
        <v>2</v>
      </c>
      <c r="P720" s="128" t="s">
        <v>292</v>
      </c>
      <c r="Q720" s="128" t="s">
        <v>248</v>
      </c>
      <c r="R720" s="128" t="s">
        <v>458</v>
      </c>
      <c r="S720" s="127"/>
      <c r="T720" s="127"/>
    </row>
    <row r="721" spans="1:20" x14ac:dyDescent="0.2">
      <c r="A721" s="237"/>
      <c r="B721" t="s">
        <v>24</v>
      </c>
      <c r="C721" t="s">
        <v>290</v>
      </c>
      <c r="D721" s="312"/>
      <c r="E721" s="262">
        <v>45103</v>
      </c>
      <c r="F721" s="312">
        <v>4.9000000000000004</v>
      </c>
      <c r="G721" s="313">
        <v>50000</v>
      </c>
      <c r="H721" s="314"/>
      <c r="J721"/>
      <c r="K721"/>
      <c r="L721" s="315">
        <v>45006</v>
      </c>
      <c r="M721" s="128" t="s">
        <v>291</v>
      </c>
      <c r="N721" s="128">
        <v>1471</v>
      </c>
      <c r="O721" s="128">
        <v>1</v>
      </c>
      <c r="P721" s="128" t="s">
        <v>292</v>
      </c>
      <c r="Q721" s="128" t="s">
        <v>248</v>
      </c>
      <c r="R721" s="128" t="s">
        <v>458</v>
      </c>
      <c r="S721" s="127"/>
      <c r="T721" s="127"/>
    </row>
    <row r="722" spans="1:20" x14ac:dyDescent="0.2">
      <c r="A722" s="237"/>
      <c r="B722" t="s">
        <v>25</v>
      </c>
      <c r="C722" t="s">
        <v>284</v>
      </c>
      <c r="D722" s="312"/>
      <c r="E722" s="262">
        <v>45125</v>
      </c>
      <c r="F722" s="312">
        <v>4.6559999999999997</v>
      </c>
      <c r="G722" s="313">
        <v>50000</v>
      </c>
      <c r="H722" s="314"/>
      <c r="J722"/>
      <c r="K722"/>
      <c r="L722" s="315">
        <v>45006</v>
      </c>
      <c r="M722" s="128" t="s">
        <v>291</v>
      </c>
      <c r="N722" s="128">
        <v>1468</v>
      </c>
      <c r="O722" s="128">
        <v>3</v>
      </c>
      <c r="P722" s="128" t="s">
        <v>292</v>
      </c>
      <c r="Q722" s="128" t="s">
        <v>248</v>
      </c>
      <c r="R722" s="128" t="s">
        <v>459</v>
      </c>
      <c r="S722" s="127"/>
      <c r="T722" s="127"/>
    </row>
    <row r="723" spans="1:20" x14ac:dyDescent="0.2">
      <c r="A723" s="237"/>
      <c r="B723" t="s">
        <v>25</v>
      </c>
      <c r="C723" t="s">
        <v>284</v>
      </c>
      <c r="D723" s="312"/>
      <c r="E723" s="262">
        <v>45125</v>
      </c>
      <c r="F723" s="312">
        <v>4.6559999999999997</v>
      </c>
      <c r="G723" s="313">
        <v>50000</v>
      </c>
      <c r="H723" s="314"/>
      <c r="J723"/>
      <c r="K723"/>
      <c r="L723" s="315">
        <v>45006</v>
      </c>
      <c r="M723" s="128" t="s">
        <v>291</v>
      </c>
      <c r="N723" s="128">
        <v>1468</v>
      </c>
      <c r="O723" s="128">
        <v>1</v>
      </c>
      <c r="P723" s="128" t="s">
        <v>292</v>
      </c>
      <c r="Q723" s="128" t="s">
        <v>248</v>
      </c>
      <c r="R723" s="128" t="s">
        <v>459</v>
      </c>
      <c r="S723" s="127"/>
      <c r="T723" s="127"/>
    </row>
    <row r="724" spans="1:20" x14ac:dyDescent="0.2">
      <c r="A724" s="237"/>
      <c r="B724" t="s">
        <v>25</v>
      </c>
      <c r="C724" t="s">
        <v>284</v>
      </c>
      <c r="D724" s="312"/>
      <c r="E724" s="262">
        <v>45125</v>
      </c>
      <c r="F724" s="312">
        <v>4.6559999999999997</v>
      </c>
      <c r="G724" s="313">
        <v>50000</v>
      </c>
      <c r="H724" s="314"/>
      <c r="J724"/>
      <c r="K724"/>
      <c r="L724" s="315">
        <v>45006</v>
      </c>
      <c r="M724" s="128" t="s">
        <v>291</v>
      </c>
      <c r="N724" s="128">
        <v>1468</v>
      </c>
      <c r="O724" s="128">
        <v>2</v>
      </c>
      <c r="P724" s="128" t="s">
        <v>292</v>
      </c>
      <c r="Q724" s="128" t="s">
        <v>248</v>
      </c>
      <c r="R724" s="128" t="s">
        <v>459</v>
      </c>
      <c r="S724" s="127"/>
      <c r="T724" s="127"/>
    </row>
    <row r="725" spans="1:20" x14ac:dyDescent="0.2">
      <c r="A725" s="237"/>
      <c r="B725" t="s">
        <v>25</v>
      </c>
      <c r="C725" t="s">
        <v>284</v>
      </c>
      <c r="D725" s="312"/>
      <c r="E725" s="262">
        <v>45125</v>
      </c>
      <c r="F725" s="312">
        <v>4.66</v>
      </c>
      <c r="G725" s="313">
        <v>50000</v>
      </c>
      <c r="H725" s="314"/>
      <c r="J725"/>
      <c r="K725"/>
      <c r="L725" s="315">
        <v>45006</v>
      </c>
      <c r="M725" s="128" t="s">
        <v>291</v>
      </c>
      <c r="N725" s="128">
        <v>1469</v>
      </c>
      <c r="O725" s="128">
        <v>3</v>
      </c>
      <c r="P725" s="128" t="s">
        <v>292</v>
      </c>
      <c r="Q725" s="128" t="s">
        <v>248</v>
      </c>
      <c r="R725" s="128" t="s">
        <v>459</v>
      </c>
      <c r="S725" s="127"/>
      <c r="T725" s="127"/>
    </row>
    <row r="726" spans="1:20" x14ac:dyDescent="0.2">
      <c r="A726" s="237"/>
      <c r="B726" t="s">
        <v>25</v>
      </c>
      <c r="C726" t="s">
        <v>284</v>
      </c>
      <c r="D726" s="312"/>
      <c r="E726" s="262">
        <v>45125</v>
      </c>
      <c r="F726" s="312">
        <v>4.66</v>
      </c>
      <c r="G726" s="313">
        <v>50000</v>
      </c>
      <c r="H726" s="314"/>
      <c r="J726"/>
      <c r="K726"/>
      <c r="L726" s="315">
        <v>45006</v>
      </c>
      <c r="M726" s="128" t="s">
        <v>291</v>
      </c>
      <c r="N726" s="128">
        <v>1469</v>
      </c>
      <c r="O726" s="128">
        <v>1</v>
      </c>
      <c r="P726" s="128" t="s">
        <v>292</v>
      </c>
      <c r="Q726" s="128" t="s">
        <v>248</v>
      </c>
      <c r="R726" s="128" t="s">
        <v>459</v>
      </c>
      <c r="S726" s="127"/>
      <c r="T726" s="127"/>
    </row>
    <row r="727" spans="1:20" x14ac:dyDescent="0.2">
      <c r="A727" s="237"/>
      <c r="B727" t="s">
        <v>25</v>
      </c>
      <c r="C727" t="s">
        <v>284</v>
      </c>
      <c r="D727" s="312"/>
      <c r="E727" s="262">
        <v>45125</v>
      </c>
      <c r="F727" s="312">
        <v>4.66</v>
      </c>
      <c r="G727" s="313">
        <v>50000</v>
      </c>
      <c r="H727" s="314"/>
      <c r="J727"/>
      <c r="K727"/>
      <c r="L727" s="315">
        <v>45006</v>
      </c>
      <c r="M727" s="128" t="s">
        <v>291</v>
      </c>
      <c r="N727" s="128">
        <v>1469</v>
      </c>
      <c r="O727" s="128">
        <v>2</v>
      </c>
      <c r="P727" s="128" t="s">
        <v>292</v>
      </c>
      <c r="Q727" s="128" t="s">
        <v>248</v>
      </c>
      <c r="R727" s="128" t="s">
        <v>459</v>
      </c>
      <c r="S727" s="127"/>
      <c r="T727" s="127"/>
    </row>
    <row r="728" spans="1:20" x14ac:dyDescent="0.2">
      <c r="A728" s="237"/>
      <c r="B728" t="s">
        <v>28</v>
      </c>
      <c r="C728" t="s">
        <v>326</v>
      </c>
      <c r="D728" s="312">
        <v>4.75</v>
      </c>
      <c r="E728" s="262">
        <v>45014</v>
      </c>
      <c r="F728" s="312">
        <v>4.75</v>
      </c>
      <c r="G728" s="313">
        <v>50000</v>
      </c>
      <c r="H728" s="314"/>
      <c r="J728"/>
      <c r="K728"/>
      <c r="L728" s="315">
        <v>45006</v>
      </c>
      <c r="M728" s="128" t="s">
        <v>291</v>
      </c>
      <c r="N728" s="128">
        <v>1475</v>
      </c>
      <c r="O728" s="128">
        <v>2</v>
      </c>
      <c r="P728" s="128" t="s">
        <v>292</v>
      </c>
      <c r="Q728" s="128" t="s">
        <v>248</v>
      </c>
      <c r="R728" s="128" t="s">
        <v>460</v>
      </c>
      <c r="S728" s="127"/>
      <c r="T728" s="127"/>
    </row>
    <row r="729" spans="1:20" x14ac:dyDescent="0.2">
      <c r="A729" s="237"/>
      <c r="B729" t="s">
        <v>28</v>
      </c>
      <c r="C729" t="s">
        <v>326</v>
      </c>
      <c r="D729" s="312">
        <v>4.75</v>
      </c>
      <c r="E729" s="262">
        <v>45014</v>
      </c>
      <c r="F729" s="312">
        <v>4.75</v>
      </c>
      <c r="G729" s="313">
        <v>50000</v>
      </c>
      <c r="H729" s="314"/>
      <c r="J729"/>
      <c r="K729"/>
      <c r="L729" s="315">
        <v>45006</v>
      </c>
      <c r="M729" s="128" t="s">
        <v>291</v>
      </c>
      <c r="N729" s="128">
        <v>1475</v>
      </c>
      <c r="O729" s="128">
        <v>1</v>
      </c>
      <c r="P729" s="128" t="s">
        <v>292</v>
      </c>
      <c r="Q729" s="128" t="s">
        <v>248</v>
      </c>
      <c r="R729" s="128" t="s">
        <v>460</v>
      </c>
      <c r="S729" s="127"/>
      <c r="T729" s="127"/>
    </row>
    <row r="730" spans="1:20" x14ac:dyDescent="0.2">
      <c r="A730" s="237"/>
      <c r="D730" s="312"/>
      <c r="E730" s="262"/>
      <c r="F730" s="312"/>
      <c r="G730" s="313"/>
      <c r="H730" s="314"/>
      <c r="J730"/>
      <c r="K730"/>
      <c r="L730" s="262"/>
      <c r="M730"/>
      <c r="N730"/>
      <c r="O730"/>
      <c r="P730"/>
      <c r="Q730"/>
      <c r="R730"/>
      <c r="S730" s="127"/>
      <c r="T730" s="127"/>
    </row>
    <row r="731" spans="1:20" x14ac:dyDescent="0.2">
      <c r="A731" s="235">
        <v>45007</v>
      </c>
      <c r="B731" s="128" t="s">
        <v>542</v>
      </c>
      <c r="D731" s="312"/>
      <c r="E731" s="262"/>
      <c r="F731" s="312"/>
      <c r="G731" s="313"/>
      <c r="H731" s="314"/>
      <c r="J731"/>
      <c r="K731"/>
      <c r="L731" s="262"/>
      <c r="M731"/>
      <c r="N731"/>
      <c r="O731"/>
      <c r="P731"/>
      <c r="Q731"/>
      <c r="R731"/>
      <c r="S731" s="127"/>
      <c r="T731" s="127"/>
    </row>
    <row r="732" spans="1:20" x14ac:dyDescent="0.2">
      <c r="A732" s="237"/>
      <c r="D732" s="312"/>
      <c r="E732" s="262"/>
      <c r="F732" s="312"/>
      <c r="G732" s="313"/>
      <c r="H732" s="314"/>
      <c r="J732"/>
      <c r="K732"/>
      <c r="L732" s="262"/>
      <c r="M732"/>
      <c r="N732"/>
      <c r="O732"/>
      <c r="P732"/>
      <c r="Q732"/>
      <c r="R732"/>
      <c r="S732" s="127"/>
      <c r="T732" s="127"/>
    </row>
    <row r="733" spans="1:20" x14ac:dyDescent="0.2">
      <c r="A733" s="235">
        <v>45007</v>
      </c>
      <c r="B733" s="128" t="s">
        <v>538</v>
      </c>
      <c r="D733" s="312"/>
      <c r="E733" s="262"/>
      <c r="F733" s="312"/>
      <c r="G733" s="313"/>
      <c r="H733" s="314"/>
      <c r="J733"/>
      <c r="K733"/>
      <c r="L733" s="262"/>
      <c r="M733"/>
      <c r="N733"/>
      <c r="O733"/>
      <c r="P733"/>
      <c r="Q733"/>
      <c r="R733"/>
      <c r="S733" s="127"/>
      <c r="T733" s="127"/>
    </row>
    <row r="734" spans="1:20" x14ac:dyDescent="0.2">
      <c r="A734" s="237"/>
      <c r="D734" s="312"/>
      <c r="E734" s="262"/>
      <c r="F734" s="312"/>
      <c r="G734" s="313"/>
      <c r="H734" s="314"/>
      <c r="J734"/>
      <c r="K734"/>
      <c r="L734" s="262"/>
      <c r="M734"/>
      <c r="N734"/>
      <c r="O734"/>
      <c r="P734"/>
      <c r="Q734"/>
      <c r="R734"/>
      <c r="S734" s="127"/>
      <c r="T734" s="127"/>
    </row>
    <row r="735" spans="1:20" x14ac:dyDescent="0.2">
      <c r="A735" s="237"/>
      <c r="B735" t="s">
        <v>24</v>
      </c>
      <c r="C735" t="s">
        <v>252</v>
      </c>
      <c r="D735" s="312"/>
      <c r="E735" s="262">
        <v>45037</v>
      </c>
      <c r="F735" s="312">
        <v>5.2</v>
      </c>
      <c r="G735" s="313">
        <v>50000</v>
      </c>
      <c r="H735" s="314"/>
      <c r="J735"/>
      <c r="K735"/>
      <c r="L735" s="315">
        <v>45007</v>
      </c>
      <c r="M735" s="128" t="s">
        <v>291</v>
      </c>
      <c r="N735" s="128">
        <v>1479</v>
      </c>
      <c r="O735" s="128">
        <v>2</v>
      </c>
      <c r="P735" s="128" t="s">
        <v>292</v>
      </c>
      <c r="Q735" s="128" t="s">
        <v>248</v>
      </c>
      <c r="R735" s="128" t="s">
        <v>461</v>
      </c>
      <c r="S735" s="127"/>
      <c r="T735" s="127"/>
    </row>
    <row r="736" spans="1:20" x14ac:dyDescent="0.2">
      <c r="A736" s="237"/>
      <c r="B736" t="s">
        <v>24</v>
      </c>
      <c r="C736" t="s">
        <v>252</v>
      </c>
      <c r="D736" s="312"/>
      <c r="E736" s="262">
        <v>45037</v>
      </c>
      <c r="F736" s="312">
        <v>5.2</v>
      </c>
      <c r="G736" s="313">
        <v>50000</v>
      </c>
      <c r="H736" s="314"/>
      <c r="J736"/>
      <c r="K736"/>
      <c r="L736" s="315">
        <v>45007</v>
      </c>
      <c r="M736" s="128" t="s">
        <v>291</v>
      </c>
      <c r="N736" s="128">
        <v>1479</v>
      </c>
      <c r="O736" s="128">
        <v>1</v>
      </c>
      <c r="P736" s="128" t="s">
        <v>292</v>
      </c>
      <c r="Q736" s="128" t="s">
        <v>248</v>
      </c>
      <c r="R736" s="128" t="s">
        <v>461</v>
      </c>
      <c r="S736" s="127"/>
      <c r="T736" s="127"/>
    </row>
    <row r="737" spans="1:20" x14ac:dyDescent="0.2">
      <c r="A737" s="237"/>
      <c r="B737" t="s">
        <v>27</v>
      </c>
      <c r="C737" t="s">
        <v>346</v>
      </c>
      <c r="D737" s="312"/>
      <c r="E737" s="262">
        <v>45037</v>
      </c>
      <c r="F737" s="312">
        <v>4.45</v>
      </c>
      <c r="G737" s="313">
        <v>50000</v>
      </c>
      <c r="H737" s="314"/>
      <c r="J737"/>
      <c r="K737"/>
      <c r="L737" s="315">
        <v>45007</v>
      </c>
      <c r="M737" s="128" t="s">
        <v>291</v>
      </c>
      <c r="N737" s="128">
        <v>1478</v>
      </c>
      <c r="O737" s="128">
        <v>2</v>
      </c>
      <c r="P737" s="128" t="s">
        <v>292</v>
      </c>
      <c r="Q737" s="128" t="s">
        <v>248</v>
      </c>
      <c r="R737" s="128" t="s">
        <v>462</v>
      </c>
      <c r="S737" s="127"/>
      <c r="T737" s="127"/>
    </row>
    <row r="738" spans="1:20" x14ac:dyDescent="0.2">
      <c r="A738" s="237"/>
      <c r="B738" t="s">
        <v>27</v>
      </c>
      <c r="C738" t="s">
        <v>346</v>
      </c>
      <c r="D738" s="312"/>
      <c r="E738" s="262">
        <v>45037</v>
      </c>
      <c r="F738" s="312">
        <v>4.45</v>
      </c>
      <c r="G738" s="313">
        <v>50000</v>
      </c>
      <c r="H738" s="314"/>
      <c r="J738"/>
      <c r="K738"/>
      <c r="L738" s="315">
        <v>45007</v>
      </c>
      <c r="M738" s="128" t="s">
        <v>291</v>
      </c>
      <c r="N738" s="128">
        <v>1478</v>
      </c>
      <c r="O738" s="128">
        <v>1</v>
      </c>
      <c r="P738" s="128" t="s">
        <v>292</v>
      </c>
      <c r="Q738" s="128" t="s">
        <v>248</v>
      </c>
      <c r="R738" s="128" t="s">
        <v>462</v>
      </c>
      <c r="S738" s="127"/>
      <c r="T738" s="127"/>
    </row>
    <row r="739" spans="1:20" x14ac:dyDescent="0.2">
      <c r="A739" s="237"/>
      <c r="B739" t="s">
        <v>27</v>
      </c>
      <c r="C739" t="s">
        <v>264</v>
      </c>
      <c r="D739" s="312"/>
      <c r="E739" s="262">
        <v>45042</v>
      </c>
      <c r="F739" s="312">
        <v>4.3</v>
      </c>
      <c r="G739" s="313">
        <v>50000</v>
      </c>
      <c r="H739" s="314"/>
      <c r="J739"/>
      <c r="K739"/>
      <c r="L739" s="315">
        <v>45007</v>
      </c>
      <c r="M739" s="128" t="s">
        <v>291</v>
      </c>
      <c r="N739" s="128">
        <v>1476</v>
      </c>
      <c r="O739" s="128">
        <v>2</v>
      </c>
      <c r="P739" s="128" t="s">
        <v>292</v>
      </c>
      <c r="Q739" s="128" t="s">
        <v>248</v>
      </c>
      <c r="R739" s="128" t="s">
        <v>463</v>
      </c>
      <c r="S739" s="127"/>
      <c r="T739" s="127"/>
    </row>
    <row r="740" spans="1:20" x14ac:dyDescent="0.2">
      <c r="A740" s="237"/>
      <c r="B740" t="s">
        <v>27</v>
      </c>
      <c r="C740" t="s">
        <v>264</v>
      </c>
      <c r="D740" s="312"/>
      <c r="E740" s="262">
        <v>45042</v>
      </c>
      <c r="F740" s="312">
        <v>4.3</v>
      </c>
      <c r="G740" s="313">
        <v>50000</v>
      </c>
      <c r="H740" s="314"/>
      <c r="J740"/>
      <c r="K740"/>
      <c r="L740" s="315">
        <v>45007</v>
      </c>
      <c r="M740" s="128" t="s">
        <v>291</v>
      </c>
      <c r="N740" s="128">
        <v>1476</v>
      </c>
      <c r="O740" s="128">
        <v>1</v>
      </c>
      <c r="P740" s="128" t="s">
        <v>292</v>
      </c>
      <c r="Q740" s="128" t="s">
        <v>248</v>
      </c>
      <c r="R740" s="128" t="s">
        <v>463</v>
      </c>
      <c r="S740" s="127"/>
      <c r="T740" s="127"/>
    </row>
    <row r="741" spans="1:20" x14ac:dyDescent="0.2">
      <c r="A741" s="235">
        <v>45007</v>
      </c>
      <c r="B741" s="128" t="s">
        <v>541</v>
      </c>
      <c r="D741" s="312"/>
      <c r="E741" s="262"/>
      <c r="F741" s="312"/>
      <c r="G741" s="313"/>
      <c r="H741" s="314"/>
      <c r="J741"/>
      <c r="K741"/>
      <c r="L741" s="262"/>
      <c r="M741"/>
      <c r="N741"/>
      <c r="O741"/>
      <c r="P741"/>
      <c r="Q741"/>
      <c r="R741"/>
      <c r="S741" s="127"/>
      <c r="T741" s="127"/>
    </row>
    <row r="742" spans="1:20" x14ac:dyDescent="0.2">
      <c r="A742" s="237"/>
      <c r="D742" s="312"/>
      <c r="E742" s="262"/>
      <c r="F742" s="312"/>
      <c r="G742" s="313"/>
      <c r="H742" s="314"/>
      <c r="J742"/>
      <c r="K742"/>
      <c r="L742" s="262"/>
      <c r="M742"/>
      <c r="N742"/>
      <c r="O742"/>
      <c r="P742"/>
      <c r="Q742"/>
      <c r="R742"/>
      <c r="S742" s="127"/>
      <c r="T742" s="127"/>
    </row>
    <row r="743" spans="1:20" x14ac:dyDescent="0.2">
      <c r="A743" s="237"/>
      <c r="B743" t="s">
        <v>27</v>
      </c>
      <c r="C743" t="s">
        <v>268</v>
      </c>
      <c r="D743" s="312"/>
      <c r="E743" s="262">
        <v>45042</v>
      </c>
      <c r="F743" s="312">
        <v>4.5549999999999997</v>
      </c>
      <c r="G743" s="313">
        <v>50000</v>
      </c>
      <c r="H743" s="314"/>
      <c r="J743"/>
      <c r="K743"/>
      <c r="L743" s="315">
        <v>45007</v>
      </c>
      <c r="M743" s="128" t="s">
        <v>291</v>
      </c>
      <c r="N743" s="128">
        <v>1477</v>
      </c>
      <c r="O743" s="128">
        <v>2</v>
      </c>
      <c r="P743" s="128" t="s">
        <v>292</v>
      </c>
      <c r="Q743" s="128" t="s">
        <v>248</v>
      </c>
      <c r="R743" s="128" t="s">
        <v>464</v>
      </c>
      <c r="S743" s="127"/>
      <c r="T743" s="127"/>
    </row>
    <row r="744" spans="1:20" x14ac:dyDescent="0.2">
      <c r="A744" s="237"/>
      <c r="B744" t="s">
        <v>27</v>
      </c>
      <c r="C744" t="s">
        <v>268</v>
      </c>
      <c r="D744" s="312"/>
      <c r="E744" s="262">
        <v>45042</v>
      </c>
      <c r="F744" s="312">
        <v>4.5549999999999997</v>
      </c>
      <c r="G744" s="313">
        <v>50000</v>
      </c>
      <c r="H744" s="314"/>
      <c r="J744"/>
      <c r="K744"/>
      <c r="L744" s="315">
        <v>45007</v>
      </c>
      <c r="M744" s="128" t="s">
        <v>291</v>
      </c>
      <c r="N744" s="128">
        <v>1477</v>
      </c>
      <c r="O744" s="128">
        <v>1</v>
      </c>
      <c r="P744" s="128" t="s">
        <v>292</v>
      </c>
      <c r="Q744" s="128" t="s">
        <v>248</v>
      </c>
      <c r="R744" s="128" t="s">
        <v>464</v>
      </c>
      <c r="S744" s="127"/>
      <c r="T744" s="127"/>
    </row>
    <row r="745" spans="1:20" x14ac:dyDescent="0.2">
      <c r="A745" s="237"/>
      <c r="B745" t="s">
        <v>25</v>
      </c>
      <c r="C745" t="s">
        <v>284</v>
      </c>
      <c r="D745" s="312"/>
      <c r="E745" s="262">
        <v>45125</v>
      </c>
      <c r="F745" s="312">
        <v>4.7050000000000001</v>
      </c>
      <c r="G745" s="313">
        <v>50000</v>
      </c>
      <c r="H745" s="314"/>
      <c r="J745"/>
      <c r="K745"/>
      <c r="L745" s="315">
        <v>45007</v>
      </c>
      <c r="M745" s="128" t="s">
        <v>291</v>
      </c>
      <c r="N745" s="128">
        <v>1482</v>
      </c>
      <c r="O745" s="128">
        <v>2</v>
      </c>
      <c r="P745" s="128" t="s">
        <v>292</v>
      </c>
      <c r="Q745" s="128" t="s">
        <v>248</v>
      </c>
      <c r="R745" s="128" t="s">
        <v>459</v>
      </c>
      <c r="S745" s="127"/>
      <c r="T745" s="127"/>
    </row>
    <row r="746" spans="1:20" x14ac:dyDescent="0.2">
      <c r="A746" s="237"/>
      <c r="B746" t="s">
        <v>25</v>
      </c>
      <c r="C746" t="s">
        <v>284</v>
      </c>
      <c r="D746" s="312"/>
      <c r="E746" s="262">
        <v>45125</v>
      </c>
      <c r="F746" s="312">
        <v>4.7050000000000001</v>
      </c>
      <c r="G746" s="313">
        <v>50000</v>
      </c>
      <c r="H746" s="314"/>
      <c r="J746"/>
      <c r="K746"/>
      <c r="L746" s="315">
        <v>45007</v>
      </c>
      <c r="M746" s="128" t="s">
        <v>291</v>
      </c>
      <c r="N746" s="128">
        <v>1482</v>
      </c>
      <c r="O746" s="128">
        <v>1</v>
      </c>
      <c r="P746" s="128" t="s">
        <v>292</v>
      </c>
      <c r="Q746" s="128" t="s">
        <v>248</v>
      </c>
      <c r="R746" s="128" t="s">
        <v>459</v>
      </c>
      <c r="S746" s="127"/>
      <c r="T746" s="127"/>
    </row>
    <row r="747" spans="1:20" x14ac:dyDescent="0.2">
      <c r="A747" s="237"/>
      <c r="B747" t="s">
        <v>25</v>
      </c>
      <c r="C747" t="s">
        <v>284</v>
      </c>
      <c r="D747" s="312"/>
      <c r="E747" s="262">
        <v>45125</v>
      </c>
      <c r="F747" s="312">
        <v>4.7074999999999996</v>
      </c>
      <c r="G747" s="313">
        <v>50000</v>
      </c>
      <c r="H747" s="314"/>
      <c r="J747"/>
      <c r="K747"/>
      <c r="L747" s="315">
        <v>45007</v>
      </c>
      <c r="M747" s="128" t="s">
        <v>291</v>
      </c>
      <c r="N747" s="128">
        <v>1481</v>
      </c>
      <c r="O747" s="128">
        <v>1</v>
      </c>
      <c r="P747" s="128" t="s">
        <v>292</v>
      </c>
      <c r="Q747" s="128" t="s">
        <v>248</v>
      </c>
      <c r="R747" s="128" t="s">
        <v>459</v>
      </c>
      <c r="S747" s="127"/>
      <c r="T747" s="127"/>
    </row>
    <row r="748" spans="1:20" x14ac:dyDescent="0.2">
      <c r="A748" s="237"/>
      <c r="B748" t="s">
        <v>25</v>
      </c>
      <c r="C748" t="s">
        <v>284</v>
      </c>
      <c r="D748" s="312"/>
      <c r="E748" s="262">
        <v>45125</v>
      </c>
      <c r="F748" s="312">
        <v>4.7074999999999996</v>
      </c>
      <c r="G748" s="313">
        <v>50000</v>
      </c>
      <c r="H748" s="314"/>
      <c r="J748"/>
      <c r="K748"/>
      <c r="L748" s="315">
        <v>45007</v>
      </c>
      <c r="M748" s="128" t="s">
        <v>291</v>
      </c>
      <c r="N748" s="128">
        <v>1481</v>
      </c>
      <c r="O748" s="128">
        <v>2</v>
      </c>
      <c r="P748" s="128" t="s">
        <v>292</v>
      </c>
      <c r="Q748" s="128" t="s">
        <v>248</v>
      </c>
      <c r="R748" s="128" t="s">
        <v>459</v>
      </c>
      <c r="S748" s="127"/>
      <c r="T748" s="127"/>
    </row>
    <row r="749" spans="1:20" x14ac:dyDescent="0.2">
      <c r="A749" s="237"/>
      <c r="B749" t="s">
        <v>25</v>
      </c>
      <c r="C749" t="s">
        <v>284</v>
      </c>
      <c r="D749" s="312"/>
      <c r="E749" s="262">
        <v>45183</v>
      </c>
      <c r="F749" s="312">
        <v>4.7</v>
      </c>
      <c r="G749" s="313">
        <v>50000</v>
      </c>
      <c r="H749" s="314"/>
      <c r="J749"/>
      <c r="K749"/>
      <c r="L749" s="315">
        <v>45007</v>
      </c>
      <c r="M749" s="128" t="s">
        <v>291</v>
      </c>
      <c r="N749" s="128">
        <v>1485</v>
      </c>
      <c r="O749" s="128">
        <v>2</v>
      </c>
      <c r="P749" s="128" t="s">
        <v>292</v>
      </c>
      <c r="Q749" s="128" t="s">
        <v>248</v>
      </c>
      <c r="R749" s="128" t="s">
        <v>442</v>
      </c>
      <c r="S749" s="127"/>
      <c r="T749" s="127"/>
    </row>
    <row r="750" spans="1:20" x14ac:dyDescent="0.2">
      <c r="A750" s="237"/>
      <c r="B750" t="s">
        <v>25</v>
      </c>
      <c r="C750" t="s">
        <v>284</v>
      </c>
      <c r="D750" s="312"/>
      <c r="E750" s="262">
        <v>45183</v>
      </c>
      <c r="F750" s="312">
        <v>4.7</v>
      </c>
      <c r="G750" s="313">
        <v>50000</v>
      </c>
      <c r="H750" s="314"/>
      <c r="J750"/>
      <c r="K750"/>
      <c r="L750" s="315">
        <v>45007</v>
      </c>
      <c r="M750" s="128" t="s">
        <v>291</v>
      </c>
      <c r="N750" s="128">
        <v>1485</v>
      </c>
      <c r="O750" s="128">
        <v>1</v>
      </c>
      <c r="P750" s="128" t="s">
        <v>292</v>
      </c>
      <c r="Q750" s="128" t="s">
        <v>248</v>
      </c>
      <c r="R750" s="128" t="s">
        <v>442</v>
      </c>
      <c r="S750" s="127"/>
      <c r="T750" s="127"/>
    </row>
    <row r="751" spans="1:20" x14ac:dyDescent="0.2">
      <c r="A751" s="237"/>
      <c r="B751" t="s">
        <v>25</v>
      </c>
      <c r="C751" t="s">
        <v>284</v>
      </c>
      <c r="D751" s="312"/>
      <c r="E751" s="262">
        <v>45183</v>
      </c>
      <c r="F751" s="312">
        <v>4.72</v>
      </c>
      <c r="G751" s="313">
        <v>50000</v>
      </c>
      <c r="H751" s="314"/>
      <c r="J751"/>
      <c r="K751"/>
      <c r="L751" s="315">
        <v>45007</v>
      </c>
      <c r="M751" s="128" t="s">
        <v>291</v>
      </c>
      <c r="N751" s="128">
        <v>1484</v>
      </c>
      <c r="O751" s="128">
        <v>2</v>
      </c>
      <c r="P751" s="128" t="s">
        <v>292</v>
      </c>
      <c r="Q751" s="128" t="s">
        <v>248</v>
      </c>
      <c r="R751" s="128" t="s">
        <v>442</v>
      </c>
      <c r="S751" s="127"/>
      <c r="T751" s="127"/>
    </row>
    <row r="752" spans="1:20" x14ac:dyDescent="0.2">
      <c r="A752" s="237"/>
      <c r="B752" t="s">
        <v>25</v>
      </c>
      <c r="C752" t="s">
        <v>284</v>
      </c>
      <c r="D752" s="312"/>
      <c r="E752" s="262">
        <v>45183</v>
      </c>
      <c r="F752" s="312">
        <v>4.72</v>
      </c>
      <c r="G752" s="313">
        <v>50000</v>
      </c>
      <c r="H752" s="314"/>
      <c r="J752"/>
      <c r="K752"/>
      <c r="L752" s="315">
        <v>45007</v>
      </c>
      <c r="M752" s="128" t="s">
        <v>291</v>
      </c>
      <c r="N752" s="128">
        <v>1484</v>
      </c>
      <c r="O752" s="128">
        <v>1</v>
      </c>
      <c r="P752" s="128" t="s">
        <v>292</v>
      </c>
      <c r="Q752" s="128" t="s">
        <v>248</v>
      </c>
      <c r="R752" s="128" t="s">
        <v>442</v>
      </c>
      <c r="S752" s="127"/>
      <c r="T752" s="127"/>
    </row>
    <row r="753" spans="1:20" x14ac:dyDescent="0.2">
      <c r="A753" s="237"/>
      <c r="B753" t="s">
        <v>28</v>
      </c>
      <c r="C753" t="s">
        <v>276</v>
      </c>
      <c r="D753" s="312">
        <v>4.76</v>
      </c>
      <c r="E753" s="262">
        <v>45026</v>
      </c>
      <c r="F753" s="312">
        <v>4.76</v>
      </c>
      <c r="G753" s="313">
        <v>50000</v>
      </c>
      <c r="H753" s="314"/>
      <c r="J753"/>
      <c r="K753"/>
      <c r="L753" s="315">
        <v>45007</v>
      </c>
      <c r="M753" s="128" t="s">
        <v>291</v>
      </c>
      <c r="N753" s="128">
        <v>1483</v>
      </c>
      <c r="O753" s="128">
        <v>2</v>
      </c>
      <c r="P753" s="128" t="s">
        <v>292</v>
      </c>
      <c r="Q753" s="128" t="s">
        <v>248</v>
      </c>
      <c r="R753" s="128" t="s">
        <v>465</v>
      </c>
      <c r="S753" s="127"/>
      <c r="T753" s="127"/>
    </row>
    <row r="754" spans="1:20" ht="12.75" customHeight="1" x14ac:dyDescent="0.2">
      <c r="A754" s="237"/>
      <c r="B754" t="s">
        <v>28</v>
      </c>
      <c r="C754" t="s">
        <v>276</v>
      </c>
      <c r="D754" s="312">
        <v>4.76</v>
      </c>
      <c r="E754" s="262">
        <v>45026</v>
      </c>
      <c r="F754" s="312">
        <v>4.76</v>
      </c>
      <c r="G754" s="313">
        <v>50000</v>
      </c>
      <c r="H754" s="314"/>
      <c r="J754"/>
      <c r="K754"/>
      <c r="L754" s="315">
        <v>45007</v>
      </c>
      <c r="M754" s="128" t="s">
        <v>291</v>
      </c>
      <c r="N754" s="128">
        <v>1483</v>
      </c>
      <c r="O754" s="128">
        <v>1</v>
      </c>
      <c r="P754" s="128" t="s">
        <v>292</v>
      </c>
      <c r="Q754" s="128" t="s">
        <v>248</v>
      </c>
      <c r="R754" s="128" t="s">
        <v>465</v>
      </c>
      <c r="S754" s="127"/>
      <c r="T754" s="127"/>
    </row>
    <row r="755" spans="1:20" ht="12.75" customHeight="1" x14ac:dyDescent="0.2">
      <c r="A755" s="237"/>
      <c r="B755" s="127" t="s">
        <v>28</v>
      </c>
      <c r="C755" s="127" t="s">
        <v>355</v>
      </c>
      <c r="D755" s="312">
        <v>5.26</v>
      </c>
      <c r="E755" s="262">
        <v>45194</v>
      </c>
      <c r="F755" s="312">
        <v>5.26</v>
      </c>
      <c r="G755" s="313">
        <v>50000</v>
      </c>
      <c r="H755" s="314"/>
      <c r="J755"/>
      <c r="K755"/>
      <c r="L755" s="315"/>
      <c r="M755" s="128"/>
      <c r="N755" s="128"/>
      <c r="O755" s="128"/>
      <c r="P755" s="128"/>
      <c r="Q755" s="128"/>
      <c r="R755" s="128"/>
      <c r="S755" s="127"/>
      <c r="T755" s="127"/>
    </row>
    <row r="756" spans="1:20" ht="12.75" customHeight="1" x14ac:dyDescent="0.2">
      <c r="A756" s="237"/>
      <c r="B756" s="127" t="s">
        <v>28</v>
      </c>
      <c r="C756" s="127" t="s">
        <v>355</v>
      </c>
      <c r="D756" s="312">
        <v>5.26</v>
      </c>
      <c r="E756" s="262">
        <v>45194</v>
      </c>
      <c r="F756" s="312">
        <v>5.26</v>
      </c>
      <c r="G756" s="313">
        <v>50000</v>
      </c>
      <c r="H756" s="314"/>
      <c r="J756"/>
      <c r="K756"/>
      <c r="L756" s="315"/>
      <c r="M756" s="128"/>
      <c r="N756" s="128"/>
      <c r="O756" s="128"/>
      <c r="P756" s="128"/>
      <c r="Q756" s="128"/>
      <c r="R756" s="128"/>
      <c r="S756" s="127"/>
      <c r="T756" s="127"/>
    </row>
    <row r="757" spans="1:20" x14ac:dyDescent="0.2">
      <c r="A757" s="237"/>
      <c r="D757" s="312"/>
      <c r="E757" s="262"/>
      <c r="F757" s="312"/>
      <c r="G757" s="313"/>
      <c r="H757" s="314"/>
      <c r="J757"/>
      <c r="K757"/>
      <c r="L757" s="262"/>
      <c r="M757"/>
      <c r="N757"/>
      <c r="O757"/>
      <c r="P757"/>
      <c r="Q757"/>
      <c r="R757"/>
      <c r="S757" s="127"/>
      <c r="T757" s="127"/>
    </row>
    <row r="758" spans="1:20" x14ac:dyDescent="0.2">
      <c r="A758" s="235">
        <v>45008</v>
      </c>
      <c r="B758" s="128" t="s">
        <v>535</v>
      </c>
      <c r="D758" s="312"/>
      <c r="E758" s="262"/>
      <c r="F758" s="312"/>
      <c r="G758" s="313"/>
      <c r="H758" s="314"/>
      <c r="J758"/>
      <c r="K758"/>
      <c r="L758" s="262"/>
      <c r="M758"/>
      <c r="N758"/>
      <c r="O758"/>
      <c r="P758"/>
      <c r="Q758"/>
      <c r="R758"/>
      <c r="S758" s="127"/>
      <c r="T758" s="127"/>
    </row>
    <row r="759" spans="1:20" x14ac:dyDescent="0.2">
      <c r="A759" s="237"/>
      <c r="D759" s="312"/>
      <c r="E759" s="262"/>
      <c r="F759" s="312"/>
      <c r="G759" s="313"/>
      <c r="H759" s="314"/>
      <c r="J759"/>
      <c r="K759"/>
      <c r="L759" s="262"/>
      <c r="M759"/>
      <c r="N759"/>
      <c r="O759"/>
      <c r="P759"/>
      <c r="Q759"/>
      <c r="R759"/>
      <c r="S759" s="127"/>
      <c r="T759" s="127"/>
    </row>
    <row r="760" spans="1:20" x14ac:dyDescent="0.2">
      <c r="A760" s="237"/>
      <c r="B760" t="s">
        <v>26</v>
      </c>
      <c r="C760" t="s">
        <v>264</v>
      </c>
      <c r="D760" s="312">
        <v>0.125</v>
      </c>
      <c r="E760" s="262">
        <v>45008</v>
      </c>
      <c r="F760" s="312">
        <v>0.16800000000000001</v>
      </c>
      <c r="G760" s="313">
        <v>50000</v>
      </c>
      <c r="H760" s="314">
        <v>707</v>
      </c>
      <c r="I760" s="163">
        <v>163180.56</v>
      </c>
      <c r="J760">
        <v>0.16900000000000001</v>
      </c>
      <c r="K760" s="128"/>
      <c r="L760" s="315">
        <v>45008</v>
      </c>
      <c r="M760" s="128" t="s">
        <v>246</v>
      </c>
      <c r="N760" s="128">
        <v>1885</v>
      </c>
      <c r="O760" s="128">
        <v>1</v>
      </c>
      <c r="P760" s="128" t="s">
        <v>247</v>
      </c>
      <c r="Q760" s="128" t="s">
        <v>248</v>
      </c>
      <c r="R760" s="128" t="s">
        <v>466</v>
      </c>
      <c r="S760" s="128"/>
      <c r="T760" s="127"/>
    </row>
    <row r="761" spans="1:20" x14ac:dyDescent="0.2">
      <c r="A761" s="237"/>
      <c r="B761" t="s">
        <v>26</v>
      </c>
      <c r="C761" t="s">
        <v>264</v>
      </c>
      <c r="D761" s="312">
        <v>0.125</v>
      </c>
      <c r="E761" s="262">
        <v>45008</v>
      </c>
      <c r="F761" s="312">
        <v>0.16400000000000001</v>
      </c>
      <c r="G761" s="313">
        <v>50000</v>
      </c>
      <c r="H761" s="314">
        <v>730</v>
      </c>
      <c r="I761" s="163">
        <v>164150</v>
      </c>
      <c r="J761">
        <v>0.16400000000000001</v>
      </c>
      <c r="K761"/>
      <c r="L761" s="315">
        <v>45008</v>
      </c>
      <c r="M761" s="128" t="s">
        <v>246</v>
      </c>
      <c r="N761" s="128">
        <v>1865</v>
      </c>
      <c r="O761" s="128">
        <v>2</v>
      </c>
      <c r="P761" s="128" t="s">
        <v>247</v>
      </c>
      <c r="Q761" s="128" t="s">
        <v>248</v>
      </c>
      <c r="R761" s="128" t="s">
        <v>466</v>
      </c>
      <c r="S761" s="128"/>
      <c r="T761" s="127"/>
    </row>
    <row r="762" spans="1:20" x14ac:dyDescent="0.2">
      <c r="A762" s="237"/>
      <c r="B762" t="s">
        <v>26</v>
      </c>
      <c r="C762" t="s">
        <v>264</v>
      </c>
      <c r="D762" s="312">
        <v>0.125</v>
      </c>
      <c r="E762" s="262">
        <v>45008</v>
      </c>
      <c r="F762" s="312">
        <v>0.16400000000000001</v>
      </c>
      <c r="G762" s="313">
        <v>50000</v>
      </c>
      <c r="H762" s="314">
        <v>730</v>
      </c>
      <c r="I762" s="163">
        <v>164150</v>
      </c>
      <c r="J762">
        <v>0.16400000000000001</v>
      </c>
      <c r="K762"/>
      <c r="L762" s="315">
        <v>45008</v>
      </c>
      <c r="M762" s="128" t="s">
        <v>246</v>
      </c>
      <c r="N762" s="128">
        <v>1865</v>
      </c>
      <c r="O762" s="128">
        <v>1</v>
      </c>
      <c r="P762" s="128" t="s">
        <v>247</v>
      </c>
      <c r="Q762" s="128" t="s">
        <v>248</v>
      </c>
      <c r="R762" s="128" t="s">
        <v>466</v>
      </c>
      <c r="S762" s="128"/>
      <c r="T762" s="127"/>
    </row>
    <row r="763" spans="1:20" x14ac:dyDescent="0.2">
      <c r="A763" s="237"/>
      <c r="B763" t="s">
        <v>25</v>
      </c>
      <c r="C763" t="s">
        <v>284</v>
      </c>
      <c r="D763" s="312"/>
      <c r="E763" s="262">
        <v>45008</v>
      </c>
      <c r="F763" s="312">
        <v>1.7450000000000001</v>
      </c>
      <c r="G763" s="313">
        <v>50000</v>
      </c>
      <c r="H763" s="314">
        <v>337</v>
      </c>
      <c r="I763" s="163">
        <v>816756.94</v>
      </c>
      <c r="J763">
        <v>1.7989999999999999</v>
      </c>
      <c r="K763"/>
      <c r="L763" s="315">
        <v>45008</v>
      </c>
      <c r="M763" s="128" t="s">
        <v>246</v>
      </c>
      <c r="N763" s="128">
        <v>1866</v>
      </c>
      <c r="O763" s="128">
        <v>3</v>
      </c>
      <c r="P763" s="128" t="s">
        <v>247</v>
      </c>
      <c r="Q763" s="128" t="s">
        <v>248</v>
      </c>
      <c r="R763" s="128" t="s">
        <v>467</v>
      </c>
      <c r="S763" s="128"/>
      <c r="T763" s="127"/>
    </row>
    <row r="764" spans="1:20" x14ac:dyDescent="0.2">
      <c r="A764" s="237"/>
      <c r="B764" t="s">
        <v>25</v>
      </c>
      <c r="C764" t="s">
        <v>284</v>
      </c>
      <c r="D764" s="312"/>
      <c r="E764" s="262">
        <v>45008</v>
      </c>
      <c r="F764" s="312">
        <v>1.7450000000000001</v>
      </c>
      <c r="G764" s="313">
        <v>50000</v>
      </c>
      <c r="H764" s="314">
        <v>337</v>
      </c>
      <c r="I764" s="163">
        <v>816756.94</v>
      </c>
      <c r="J764">
        <v>1.7989999999999999</v>
      </c>
      <c r="K764"/>
      <c r="L764" s="315">
        <v>45008</v>
      </c>
      <c r="M764" s="128" t="s">
        <v>246</v>
      </c>
      <c r="N764" s="128">
        <v>1866</v>
      </c>
      <c r="O764" s="128">
        <v>1</v>
      </c>
      <c r="P764" s="128" t="s">
        <v>247</v>
      </c>
      <c r="Q764" s="128" t="s">
        <v>248</v>
      </c>
      <c r="R764" s="128" t="s">
        <v>467</v>
      </c>
      <c r="S764" s="128"/>
      <c r="T764" s="127"/>
    </row>
    <row r="765" spans="1:20" x14ac:dyDescent="0.2">
      <c r="A765" s="237"/>
      <c r="B765" t="s">
        <v>25</v>
      </c>
      <c r="C765" t="s">
        <v>284</v>
      </c>
      <c r="D765" s="312"/>
      <c r="E765" s="262">
        <v>45008</v>
      </c>
      <c r="F765" s="312">
        <v>1.7450000000000001</v>
      </c>
      <c r="G765" s="313">
        <v>50000</v>
      </c>
      <c r="H765" s="314">
        <v>337</v>
      </c>
      <c r="I765" s="163">
        <v>816756.94</v>
      </c>
      <c r="J765">
        <v>1.7989999999999999</v>
      </c>
      <c r="K765"/>
      <c r="L765" s="315">
        <v>45008</v>
      </c>
      <c r="M765" s="128" t="s">
        <v>246</v>
      </c>
      <c r="N765" s="128">
        <v>1866</v>
      </c>
      <c r="O765" s="128">
        <v>2</v>
      </c>
      <c r="P765" s="128" t="s">
        <v>247</v>
      </c>
      <c r="Q765" s="128" t="s">
        <v>248</v>
      </c>
      <c r="R765" s="128" t="s">
        <v>467</v>
      </c>
      <c r="S765" s="128"/>
      <c r="T765" s="127"/>
    </row>
    <row r="766" spans="1:20" x14ac:dyDescent="0.2">
      <c r="A766" s="237"/>
      <c r="B766" t="s">
        <v>25</v>
      </c>
      <c r="C766" t="s">
        <v>284</v>
      </c>
      <c r="D766" s="312"/>
      <c r="E766" s="262">
        <v>45008</v>
      </c>
      <c r="F766" s="312">
        <v>1.7350000000000001</v>
      </c>
      <c r="G766" s="313">
        <v>50000</v>
      </c>
      <c r="H766" s="314">
        <v>338</v>
      </c>
      <c r="I766" s="163">
        <v>814486.11</v>
      </c>
      <c r="J766">
        <v>1.788</v>
      </c>
      <c r="K766"/>
      <c r="L766" s="315">
        <v>45008</v>
      </c>
      <c r="M766" s="128" t="s">
        <v>246</v>
      </c>
      <c r="N766" s="128">
        <v>1867</v>
      </c>
      <c r="O766" s="128">
        <v>2</v>
      </c>
      <c r="P766" s="128" t="s">
        <v>247</v>
      </c>
      <c r="Q766" s="128" t="s">
        <v>248</v>
      </c>
      <c r="R766" s="128" t="s">
        <v>467</v>
      </c>
      <c r="S766" s="128"/>
      <c r="T766" s="127"/>
    </row>
    <row r="767" spans="1:20" x14ac:dyDescent="0.2">
      <c r="A767" s="237"/>
      <c r="B767" t="s">
        <v>25</v>
      </c>
      <c r="C767" t="s">
        <v>284</v>
      </c>
      <c r="D767" s="312"/>
      <c r="E767" s="262">
        <v>45008</v>
      </c>
      <c r="F767" s="312">
        <v>1.7350000000000001</v>
      </c>
      <c r="G767" s="313">
        <v>50000</v>
      </c>
      <c r="H767" s="314">
        <v>338</v>
      </c>
      <c r="I767" s="163">
        <v>814486.11</v>
      </c>
      <c r="J767">
        <v>1.788</v>
      </c>
      <c r="K767"/>
      <c r="L767" s="315">
        <v>45008</v>
      </c>
      <c r="M767" s="128" t="s">
        <v>246</v>
      </c>
      <c r="N767" s="128">
        <v>1867</v>
      </c>
      <c r="O767" s="128">
        <v>1</v>
      </c>
      <c r="P767" s="128" t="s">
        <v>247</v>
      </c>
      <c r="Q767" s="128" t="s">
        <v>248</v>
      </c>
      <c r="R767" s="128" t="s">
        <v>467</v>
      </c>
      <c r="S767" s="128"/>
      <c r="T767" s="127"/>
    </row>
    <row r="768" spans="1:20" x14ac:dyDescent="0.2">
      <c r="A768" s="237"/>
      <c r="B768" t="s">
        <v>25</v>
      </c>
      <c r="C768" t="s">
        <v>284</v>
      </c>
      <c r="D768" s="312"/>
      <c r="E768" s="262">
        <v>45008</v>
      </c>
      <c r="F768" s="312">
        <v>1.7450000000000001</v>
      </c>
      <c r="G768" s="313">
        <v>50000</v>
      </c>
      <c r="H768" s="314">
        <v>338</v>
      </c>
      <c r="I768" s="163">
        <v>819180.56</v>
      </c>
      <c r="J768">
        <v>1.7989999999999999</v>
      </c>
      <c r="K768"/>
      <c r="L768" s="315">
        <v>45008</v>
      </c>
      <c r="M768" s="128" t="s">
        <v>246</v>
      </c>
      <c r="N768" s="128">
        <v>1869</v>
      </c>
      <c r="O768" s="128">
        <v>2</v>
      </c>
      <c r="P768" s="128" t="s">
        <v>247</v>
      </c>
      <c r="Q768" s="128" t="s">
        <v>248</v>
      </c>
      <c r="R768" s="128" t="s">
        <v>467</v>
      </c>
      <c r="S768" s="128"/>
      <c r="T768" s="127"/>
    </row>
    <row r="769" spans="1:20" x14ac:dyDescent="0.2">
      <c r="A769" s="237"/>
      <c r="B769" t="s">
        <v>25</v>
      </c>
      <c r="C769" t="s">
        <v>284</v>
      </c>
      <c r="D769" s="312"/>
      <c r="E769" s="262">
        <v>45008</v>
      </c>
      <c r="F769" s="312">
        <v>1.7450000000000001</v>
      </c>
      <c r="G769" s="313">
        <v>50000</v>
      </c>
      <c r="H769" s="314">
        <v>338</v>
      </c>
      <c r="I769" s="163">
        <v>819180.56</v>
      </c>
      <c r="J769">
        <v>1.7989999999999999</v>
      </c>
      <c r="K769"/>
      <c r="L769" s="315">
        <v>45008</v>
      </c>
      <c r="M769" s="128" t="s">
        <v>246</v>
      </c>
      <c r="N769" s="128">
        <v>1868</v>
      </c>
      <c r="O769" s="128">
        <v>1</v>
      </c>
      <c r="P769" s="128" t="s">
        <v>247</v>
      </c>
      <c r="Q769" s="128" t="s">
        <v>248</v>
      </c>
      <c r="R769" s="128" t="s">
        <v>467</v>
      </c>
      <c r="S769" s="128"/>
      <c r="T769" s="127"/>
    </row>
    <row r="770" spans="1:20" x14ac:dyDescent="0.2">
      <c r="A770" s="237"/>
      <c r="B770" t="s">
        <v>25</v>
      </c>
      <c r="C770" t="s">
        <v>284</v>
      </c>
      <c r="D770" s="312"/>
      <c r="E770" s="262">
        <v>45008</v>
      </c>
      <c r="F770" s="312">
        <v>1.7450000000000001</v>
      </c>
      <c r="G770" s="313">
        <v>50000</v>
      </c>
      <c r="H770" s="314">
        <v>338</v>
      </c>
      <c r="I770" s="163">
        <v>819180.56</v>
      </c>
      <c r="J770">
        <v>1.7989999999999999</v>
      </c>
      <c r="K770"/>
      <c r="L770" s="315">
        <v>45008</v>
      </c>
      <c r="M770" s="128" t="s">
        <v>246</v>
      </c>
      <c r="N770" s="128">
        <v>1868</v>
      </c>
      <c r="O770" s="128">
        <v>2</v>
      </c>
      <c r="P770" s="128" t="s">
        <v>247</v>
      </c>
      <c r="Q770" s="128" t="s">
        <v>248</v>
      </c>
      <c r="R770" s="128" t="s">
        <v>467</v>
      </c>
      <c r="S770" s="128"/>
      <c r="T770" s="127"/>
    </row>
    <row r="771" spans="1:20" x14ac:dyDescent="0.2">
      <c r="A771" s="237"/>
      <c r="B771" t="s">
        <v>25</v>
      </c>
      <c r="C771" t="s">
        <v>284</v>
      </c>
      <c r="D771" s="312"/>
      <c r="E771" s="262">
        <v>45008</v>
      </c>
      <c r="F771" s="312">
        <v>1.7450000000000001</v>
      </c>
      <c r="G771" s="313">
        <v>50000</v>
      </c>
      <c r="H771" s="314">
        <v>338</v>
      </c>
      <c r="I771" s="163">
        <v>819180.56</v>
      </c>
      <c r="J771">
        <v>1.7989999999999999</v>
      </c>
      <c r="K771"/>
      <c r="L771" s="315">
        <v>45008</v>
      </c>
      <c r="M771" s="128" t="s">
        <v>246</v>
      </c>
      <c r="N771" s="128">
        <v>1869</v>
      </c>
      <c r="O771" s="128">
        <v>1</v>
      </c>
      <c r="P771" s="128" t="s">
        <v>247</v>
      </c>
      <c r="Q771" s="128" t="s">
        <v>248</v>
      </c>
      <c r="R771" s="128" t="s">
        <v>467</v>
      </c>
      <c r="S771" s="127"/>
      <c r="T771" s="127"/>
    </row>
    <row r="772" spans="1:20" x14ac:dyDescent="0.2">
      <c r="A772" s="237"/>
      <c r="B772" t="s">
        <v>25</v>
      </c>
      <c r="C772" t="s">
        <v>284</v>
      </c>
      <c r="D772" s="312"/>
      <c r="E772" s="262">
        <v>45008</v>
      </c>
      <c r="F772" s="312">
        <v>1.746</v>
      </c>
      <c r="G772" s="313">
        <v>50000</v>
      </c>
      <c r="H772" s="314">
        <v>338</v>
      </c>
      <c r="I772" s="163">
        <v>819650</v>
      </c>
      <c r="J772" s="312">
        <v>1.8</v>
      </c>
      <c r="K772"/>
      <c r="L772" s="315">
        <v>45008</v>
      </c>
      <c r="M772" s="128" t="s">
        <v>246</v>
      </c>
      <c r="N772" s="128">
        <v>1871</v>
      </c>
      <c r="O772" s="128">
        <v>2</v>
      </c>
      <c r="P772" s="128" t="s">
        <v>247</v>
      </c>
      <c r="Q772" s="128" t="s">
        <v>248</v>
      </c>
      <c r="R772" s="128" t="s">
        <v>467</v>
      </c>
      <c r="S772" s="127"/>
      <c r="T772" s="127"/>
    </row>
    <row r="773" spans="1:20" x14ac:dyDescent="0.2">
      <c r="A773" s="237"/>
      <c r="B773" t="s">
        <v>25</v>
      </c>
      <c r="C773" t="s">
        <v>284</v>
      </c>
      <c r="D773" s="312"/>
      <c r="E773" s="262">
        <v>45008</v>
      </c>
      <c r="F773" s="312">
        <v>1.746</v>
      </c>
      <c r="G773" s="313">
        <v>50000</v>
      </c>
      <c r="H773" s="314">
        <v>338</v>
      </c>
      <c r="I773" s="163">
        <v>819650</v>
      </c>
      <c r="J773" s="312">
        <v>1.8</v>
      </c>
      <c r="K773"/>
      <c r="L773" s="315">
        <v>45008</v>
      </c>
      <c r="M773" s="128" t="s">
        <v>246</v>
      </c>
      <c r="N773" s="128">
        <v>1870</v>
      </c>
      <c r="O773" s="128">
        <v>1</v>
      </c>
      <c r="P773" s="128" t="s">
        <v>247</v>
      </c>
      <c r="Q773" s="128" t="s">
        <v>248</v>
      </c>
      <c r="R773" s="128" t="s">
        <v>467</v>
      </c>
      <c r="S773" s="127"/>
      <c r="T773" s="127"/>
    </row>
    <row r="774" spans="1:20" x14ac:dyDescent="0.2">
      <c r="A774" s="237"/>
      <c r="B774" t="s">
        <v>25</v>
      </c>
      <c r="C774" t="s">
        <v>284</v>
      </c>
      <c r="D774" s="312"/>
      <c r="E774" s="262">
        <v>45008</v>
      </c>
      <c r="F774" s="312">
        <v>1.746</v>
      </c>
      <c r="G774" s="313">
        <v>50000</v>
      </c>
      <c r="H774" s="314">
        <v>338</v>
      </c>
      <c r="I774" s="163">
        <v>819650</v>
      </c>
      <c r="J774" s="312">
        <v>1.8</v>
      </c>
      <c r="K774"/>
      <c r="L774" s="315">
        <v>45008</v>
      </c>
      <c r="M774" s="128" t="s">
        <v>246</v>
      </c>
      <c r="N774" s="128">
        <v>1870</v>
      </c>
      <c r="O774" s="128">
        <v>2</v>
      </c>
      <c r="P774" s="128" t="s">
        <v>247</v>
      </c>
      <c r="Q774" s="128" t="s">
        <v>248</v>
      </c>
      <c r="R774" s="128" t="s">
        <v>467</v>
      </c>
      <c r="S774" s="127"/>
      <c r="T774" s="127"/>
    </row>
    <row r="775" spans="1:20" x14ac:dyDescent="0.2">
      <c r="A775" s="237"/>
      <c r="B775" t="s">
        <v>25</v>
      </c>
      <c r="C775" t="s">
        <v>284</v>
      </c>
      <c r="D775" s="312"/>
      <c r="E775" s="262">
        <v>45008</v>
      </c>
      <c r="F775" s="312">
        <v>1.746</v>
      </c>
      <c r="G775" s="313">
        <v>50000</v>
      </c>
      <c r="H775" s="314">
        <v>338</v>
      </c>
      <c r="I775" s="163">
        <v>819650</v>
      </c>
      <c r="J775" s="312">
        <v>1.8</v>
      </c>
      <c r="K775"/>
      <c r="L775" s="315">
        <v>45008</v>
      </c>
      <c r="M775" s="128" t="s">
        <v>246</v>
      </c>
      <c r="N775" s="128">
        <v>1871</v>
      </c>
      <c r="O775" s="128">
        <v>1</v>
      </c>
      <c r="P775" s="128" t="s">
        <v>247</v>
      </c>
      <c r="Q775" s="128" t="s">
        <v>248</v>
      </c>
      <c r="R775" s="128" t="s">
        <v>467</v>
      </c>
      <c r="S775" s="127"/>
      <c r="T775" s="127"/>
    </row>
    <row r="776" spans="1:20" x14ac:dyDescent="0.2">
      <c r="A776" s="237"/>
      <c r="B776" t="s">
        <v>25</v>
      </c>
      <c r="C776" t="s">
        <v>284</v>
      </c>
      <c r="D776" s="312"/>
      <c r="E776" s="262">
        <v>45008</v>
      </c>
      <c r="F776" s="312">
        <v>1.7050000000000001</v>
      </c>
      <c r="G776" s="313">
        <v>50000</v>
      </c>
      <c r="H776" s="314">
        <v>339</v>
      </c>
      <c r="I776" s="163">
        <v>802770.83</v>
      </c>
      <c r="J776">
        <v>1.7569999999999999</v>
      </c>
      <c r="K776"/>
      <c r="L776" s="315">
        <v>45008</v>
      </c>
      <c r="M776" s="128" t="s">
        <v>246</v>
      </c>
      <c r="N776" s="128">
        <v>1872</v>
      </c>
      <c r="O776" s="128">
        <v>2</v>
      </c>
      <c r="P776" s="128" t="s">
        <v>247</v>
      </c>
      <c r="Q776" s="128" t="s">
        <v>248</v>
      </c>
      <c r="R776" s="128" t="s">
        <v>467</v>
      </c>
      <c r="S776" s="127"/>
      <c r="T776" s="127"/>
    </row>
    <row r="777" spans="1:20" x14ac:dyDescent="0.2">
      <c r="A777" s="237"/>
      <c r="B777" t="s">
        <v>25</v>
      </c>
      <c r="C777" t="s">
        <v>284</v>
      </c>
      <c r="D777" s="312"/>
      <c r="E777" s="262">
        <v>45008</v>
      </c>
      <c r="F777" s="312">
        <v>1.7050000000000001</v>
      </c>
      <c r="G777" s="313">
        <v>50000</v>
      </c>
      <c r="H777" s="314">
        <v>339</v>
      </c>
      <c r="I777" s="163">
        <v>802770.83</v>
      </c>
      <c r="J777">
        <v>1.7569999999999999</v>
      </c>
      <c r="K777"/>
      <c r="L777" s="315">
        <v>45008</v>
      </c>
      <c r="M777" s="128" t="s">
        <v>246</v>
      </c>
      <c r="N777" s="128">
        <v>1872</v>
      </c>
      <c r="O777" s="128">
        <v>1</v>
      </c>
      <c r="P777" s="128" t="s">
        <v>247</v>
      </c>
      <c r="Q777" s="128" t="s">
        <v>248</v>
      </c>
      <c r="R777" s="128" t="s">
        <v>467</v>
      </c>
      <c r="S777" s="127"/>
      <c r="T777" s="127"/>
    </row>
    <row r="778" spans="1:20" x14ac:dyDescent="0.2">
      <c r="A778" s="237"/>
      <c r="B778" t="s">
        <v>25</v>
      </c>
      <c r="C778" t="s">
        <v>284</v>
      </c>
      <c r="D778" s="312"/>
      <c r="E778" s="262">
        <v>45008</v>
      </c>
      <c r="F778" s="312">
        <v>1.7124999999999999</v>
      </c>
      <c r="G778" s="313">
        <v>50000</v>
      </c>
      <c r="H778" s="314">
        <v>339</v>
      </c>
      <c r="I778" s="163">
        <v>806302.08</v>
      </c>
      <c r="J778">
        <v>1.7649999999999999</v>
      </c>
      <c r="K778"/>
      <c r="L778" s="315">
        <v>45008</v>
      </c>
      <c r="M778" s="128" t="s">
        <v>246</v>
      </c>
      <c r="N778" s="128">
        <v>1873</v>
      </c>
      <c r="O778" s="128">
        <v>3</v>
      </c>
      <c r="P778" s="128" t="s">
        <v>247</v>
      </c>
      <c r="Q778" s="128" t="s">
        <v>248</v>
      </c>
      <c r="R778" s="128" t="s">
        <v>467</v>
      </c>
      <c r="S778" s="127"/>
      <c r="T778" s="127"/>
    </row>
    <row r="779" spans="1:20" x14ac:dyDescent="0.2">
      <c r="A779" s="237"/>
      <c r="B779" t="s">
        <v>25</v>
      </c>
      <c r="C779" t="s">
        <v>284</v>
      </c>
      <c r="D779" s="312"/>
      <c r="E779" s="262">
        <v>45008</v>
      </c>
      <c r="F779" s="312">
        <v>1.7124999999999999</v>
      </c>
      <c r="G779" s="313">
        <v>50000</v>
      </c>
      <c r="H779" s="314">
        <v>339</v>
      </c>
      <c r="I779" s="163">
        <v>806302.08</v>
      </c>
      <c r="J779">
        <v>1.7649999999999999</v>
      </c>
      <c r="K779"/>
      <c r="L779" s="315">
        <v>45008</v>
      </c>
      <c r="M779" s="128" t="s">
        <v>246</v>
      </c>
      <c r="N779" s="128">
        <v>1873</v>
      </c>
      <c r="O779" s="128">
        <v>1</v>
      </c>
      <c r="P779" s="128" t="s">
        <v>247</v>
      </c>
      <c r="Q779" s="128" t="s">
        <v>248</v>
      </c>
      <c r="R779" s="128" t="s">
        <v>467</v>
      </c>
      <c r="S779" s="127"/>
      <c r="T779" s="127"/>
    </row>
    <row r="780" spans="1:20" x14ac:dyDescent="0.2">
      <c r="A780" s="237"/>
      <c r="B780" t="s">
        <v>25</v>
      </c>
      <c r="C780" t="s">
        <v>284</v>
      </c>
      <c r="D780" s="312"/>
      <c r="E780" s="262">
        <v>45008</v>
      </c>
      <c r="F780" s="312">
        <v>1.7124999999999999</v>
      </c>
      <c r="G780" s="313">
        <v>50000</v>
      </c>
      <c r="H780" s="314">
        <v>339</v>
      </c>
      <c r="I780" s="163">
        <v>806302.08</v>
      </c>
      <c r="J780">
        <v>1.7649999999999999</v>
      </c>
      <c r="K780"/>
      <c r="L780" s="315">
        <v>45008</v>
      </c>
      <c r="M780" s="128" t="s">
        <v>246</v>
      </c>
      <c r="N780" s="128">
        <v>1873</v>
      </c>
      <c r="O780" s="128">
        <v>2</v>
      </c>
      <c r="P780" s="128" t="s">
        <v>247</v>
      </c>
      <c r="Q780" s="128" t="s">
        <v>248</v>
      </c>
      <c r="R780" s="128" t="s">
        <v>467</v>
      </c>
      <c r="S780" s="127"/>
      <c r="T780" s="127"/>
    </row>
    <row r="781" spans="1:20" x14ac:dyDescent="0.2">
      <c r="A781" s="237"/>
      <c r="B781" t="s">
        <v>25</v>
      </c>
      <c r="C781" t="s">
        <v>284</v>
      </c>
      <c r="D781" s="312"/>
      <c r="E781" s="262">
        <v>45008</v>
      </c>
      <c r="F781" s="312">
        <v>1.665</v>
      </c>
      <c r="G781" s="313">
        <v>50000</v>
      </c>
      <c r="H781" s="314">
        <v>343</v>
      </c>
      <c r="I781" s="163">
        <v>793187.5</v>
      </c>
      <c r="J781">
        <v>1.7150000000000001</v>
      </c>
      <c r="K781"/>
      <c r="L781" s="315">
        <v>45008</v>
      </c>
      <c r="M781" s="128" t="s">
        <v>246</v>
      </c>
      <c r="N781" s="128">
        <v>1874</v>
      </c>
      <c r="O781" s="128">
        <v>3</v>
      </c>
      <c r="P781" s="128" t="s">
        <v>247</v>
      </c>
      <c r="Q781" s="128" t="s">
        <v>248</v>
      </c>
      <c r="R781" s="128" t="s">
        <v>467</v>
      </c>
      <c r="S781" s="127"/>
      <c r="T781" s="127"/>
    </row>
    <row r="782" spans="1:20" x14ac:dyDescent="0.2">
      <c r="A782" s="237"/>
      <c r="B782" t="s">
        <v>25</v>
      </c>
      <c r="C782" t="s">
        <v>284</v>
      </c>
      <c r="D782" s="312"/>
      <c r="E782" s="262">
        <v>45008</v>
      </c>
      <c r="F782" s="312">
        <v>1.665</v>
      </c>
      <c r="G782" s="313">
        <v>50000</v>
      </c>
      <c r="H782" s="314">
        <v>343</v>
      </c>
      <c r="I782" s="163">
        <v>793187.5</v>
      </c>
      <c r="J782">
        <v>1.7150000000000001</v>
      </c>
      <c r="K782"/>
      <c r="L782" s="315">
        <v>45008</v>
      </c>
      <c r="M782" s="128" t="s">
        <v>246</v>
      </c>
      <c r="N782" s="128">
        <v>1874</v>
      </c>
      <c r="O782" s="128">
        <v>1</v>
      </c>
      <c r="P782" s="128" t="s">
        <v>247</v>
      </c>
      <c r="Q782" s="128" t="s">
        <v>248</v>
      </c>
      <c r="R782" s="128" t="s">
        <v>467</v>
      </c>
      <c r="S782" s="127"/>
      <c r="T782" s="127"/>
    </row>
    <row r="783" spans="1:20" x14ac:dyDescent="0.2">
      <c r="A783" s="237"/>
      <c r="B783" t="s">
        <v>25</v>
      </c>
      <c r="C783" t="s">
        <v>284</v>
      </c>
      <c r="D783" s="312"/>
      <c r="E783" s="262">
        <v>45008</v>
      </c>
      <c r="F783" s="312">
        <v>1.665</v>
      </c>
      <c r="G783" s="313">
        <v>50000</v>
      </c>
      <c r="H783" s="314">
        <v>343</v>
      </c>
      <c r="I783" s="163">
        <v>793187.5</v>
      </c>
      <c r="J783">
        <v>1.7150000000000001</v>
      </c>
      <c r="K783"/>
      <c r="L783" s="315">
        <v>45008</v>
      </c>
      <c r="M783" s="128" t="s">
        <v>246</v>
      </c>
      <c r="N783" s="128">
        <v>1874</v>
      </c>
      <c r="O783" s="128">
        <v>2</v>
      </c>
      <c r="P783" s="128" t="s">
        <v>247</v>
      </c>
      <c r="Q783" s="128" t="s">
        <v>248</v>
      </c>
      <c r="R783" s="128" t="s">
        <v>467</v>
      </c>
      <c r="S783" s="127"/>
      <c r="T783" s="127"/>
    </row>
    <row r="784" spans="1:20" x14ac:dyDescent="0.2">
      <c r="A784" s="237"/>
      <c r="B784" t="s">
        <v>25</v>
      </c>
      <c r="C784" t="s">
        <v>284</v>
      </c>
      <c r="D784" s="312"/>
      <c r="E784" s="262">
        <v>45008</v>
      </c>
      <c r="F784" s="312">
        <v>1.665</v>
      </c>
      <c r="G784" s="313">
        <v>50000</v>
      </c>
      <c r="H784" s="314">
        <v>343</v>
      </c>
      <c r="I784" s="163">
        <v>793187.5</v>
      </c>
      <c r="J784">
        <v>1.7150000000000001</v>
      </c>
      <c r="K784"/>
      <c r="L784" s="315">
        <v>45008</v>
      </c>
      <c r="M784" s="128" t="s">
        <v>246</v>
      </c>
      <c r="N784" s="128">
        <v>1875</v>
      </c>
      <c r="O784" s="128">
        <v>3</v>
      </c>
      <c r="P784" s="128" t="s">
        <v>247</v>
      </c>
      <c r="Q784" s="128" t="s">
        <v>248</v>
      </c>
      <c r="R784" s="128" t="s">
        <v>467</v>
      </c>
      <c r="S784" s="127"/>
      <c r="T784" s="127"/>
    </row>
    <row r="785" spans="1:20" x14ac:dyDescent="0.2">
      <c r="A785" s="237"/>
      <c r="B785" t="s">
        <v>25</v>
      </c>
      <c r="C785" t="s">
        <v>284</v>
      </c>
      <c r="D785" s="312"/>
      <c r="E785" s="262">
        <v>45008</v>
      </c>
      <c r="F785" s="312">
        <v>1.665</v>
      </c>
      <c r="G785" s="313">
        <v>50000</v>
      </c>
      <c r="H785" s="314">
        <v>343</v>
      </c>
      <c r="I785" s="163">
        <v>793187.5</v>
      </c>
      <c r="J785">
        <v>1.7150000000000001</v>
      </c>
      <c r="K785"/>
      <c r="L785" s="315">
        <v>45008</v>
      </c>
      <c r="M785" s="128" t="s">
        <v>246</v>
      </c>
      <c r="N785" s="128">
        <v>1875</v>
      </c>
      <c r="O785" s="128">
        <v>1</v>
      </c>
      <c r="P785" s="128" t="s">
        <v>247</v>
      </c>
      <c r="Q785" s="128" t="s">
        <v>248</v>
      </c>
      <c r="R785" s="128" t="s">
        <v>467</v>
      </c>
      <c r="S785" s="127"/>
      <c r="T785" s="127"/>
    </row>
    <row r="786" spans="1:20" x14ac:dyDescent="0.2">
      <c r="A786" s="237"/>
      <c r="B786" t="s">
        <v>25</v>
      </c>
      <c r="C786" t="s">
        <v>284</v>
      </c>
      <c r="D786" s="312"/>
      <c r="E786" s="262">
        <v>45008</v>
      </c>
      <c r="F786" s="312">
        <v>1.665</v>
      </c>
      <c r="G786" s="313">
        <v>50000</v>
      </c>
      <c r="H786" s="314">
        <v>343</v>
      </c>
      <c r="I786" s="163">
        <v>793187.5</v>
      </c>
      <c r="J786">
        <v>1.7150000000000001</v>
      </c>
      <c r="K786"/>
      <c r="L786" s="315">
        <v>45008</v>
      </c>
      <c r="M786" s="128" t="s">
        <v>246</v>
      </c>
      <c r="N786" s="128">
        <v>1875</v>
      </c>
      <c r="O786" s="128">
        <v>2</v>
      </c>
      <c r="P786" s="128" t="s">
        <v>247</v>
      </c>
      <c r="Q786" s="128" t="s">
        <v>248</v>
      </c>
      <c r="R786" s="128" t="s">
        <v>467</v>
      </c>
      <c r="S786" s="127"/>
      <c r="T786" s="127"/>
    </row>
    <row r="787" spans="1:20" x14ac:dyDescent="0.2">
      <c r="A787" s="237"/>
      <c r="B787" t="s">
        <v>25</v>
      </c>
      <c r="C787" t="s">
        <v>284</v>
      </c>
      <c r="D787" s="312"/>
      <c r="E787" s="262">
        <v>45008</v>
      </c>
      <c r="F787" s="312">
        <v>1.62</v>
      </c>
      <c r="G787" s="313">
        <v>50000</v>
      </c>
      <c r="H787" s="314">
        <v>344</v>
      </c>
      <c r="I787" s="163">
        <v>774000</v>
      </c>
      <c r="J787">
        <v>1.6679999999999999</v>
      </c>
      <c r="K787"/>
      <c r="L787" s="315">
        <v>45008</v>
      </c>
      <c r="M787" s="128" t="s">
        <v>246</v>
      </c>
      <c r="N787" s="128">
        <v>1876</v>
      </c>
      <c r="O787" s="128">
        <v>3</v>
      </c>
      <c r="P787" s="128" t="s">
        <v>247</v>
      </c>
      <c r="Q787" s="128" t="s">
        <v>248</v>
      </c>
      <c r="R787" s="128" t="s">
        <v>467</v>
      </c>
      <c r="S787" s="127"/>
      <c r="T787" s="127"/>
    </row>
    <row r="788" spans="1:20" x14ac:dyDescent="0.2">
      <c r="A788" s="237"/>
      <c r="B788" t="s">
        <v>25</v>
      </c>
      <c r="C788" t="s">
        <v>284</v>
      </c>
      <c r="D788" s="312"/>
      <c r="E788" s="262">
        <v>45008</v>
      </c>
      <c r="F788" s="312">
        <v>1.62</v>
      </c>
      <c r="G788" s="313">
        <v>50000</v>
      </c>
      <c r="H788" s="314">
        <v>344</v>
      </c>
      <c r="I788" s="163">
        <v>774000</v>
      </c>
      <c r="J788">
        <v>1.6679999999999999</v>
      </c>
      <c r="K788"/>
      <c r="L788" s="315">
        <v>45008</v>
      </c>
      <c r="M788" s="128" t="s">
        <v>246</v>
      </c>
      <c r="N788" s="128">
        <v>1876</v>
      </c>
      <c r="O788" s="128">
        <v>1</v>
      </c>
      <c r="P788" s="128" t="s">
        <v>247</v>
      </c>
      <c r="Q788" s="128" t="s">
        <v>248</v>
      </c>
      <c r="R788" s="128" t="s">
        <v>467</v>
      </c>
      <c r="S788" s="127"/>
      <c r="T788" s="127"/>
    </row>
    <row r="789" spans="1:20" x14ac:dyDescent="0.2">
      <c r="A789" s="237"/>
      <c r="B789" t="s">
        <v>25</v>
      </c>
      <c r="C789" t="s">
        <v>284</v>
      </c>
      <c r="D789" s="312"/>
      <c r="E789" s="262">
        <v>45008</v>
      </c>
      <c r="F789" s="312">
        <v>1.62</v>
      </c>
      <c r="G789" s="313">
        <v>50000</v>
      </c>
      <c r="H789" s="314">
        <v>344</v>
      </c>
      <c r="I789" s="163">
        <v>774000</v>
      </c>
      <c r="J789">
        <v>1.6679999999999999</v>
      </c>
      <c r="K789"/>
      <c r="L789" s="315">
        <v>45008</v>
      </c>
      <c r="M789" s="128" t="s">
        <v>246</v>
      </c>
      <c r="N789" s="128">
        <v>1876</v>
      </c>
      <c r="O789" s="128">
        <v>2</v>
      </c>
      <c r="P789" s="128" t="s">
        <v>247</v>
      </c>
      <c r="Q789" s="128" t="s">
        <v>248</v>
      </c>
      <c r="R789" s="128" t="s">
        <v>467</v>
      </c>
      <c r="S789" s="127"/>
      <c r="T789" s="127"/>
    </row>
    <row r="790" spans="1:20" x14ac:dyDescent="0.2">
      <c r="A790" s="235">
        <v>45008</v>
      </c>
      <c r="B790" s="128" t="s">
        <v>536</v>
      </c>
      <c r="D790" s="312"/>
      <c r="E790" s="262"/>
      <c r="F790" s="312"/>
      <c r="G790" s="313"/>
      <c r="H790" s="314"/>
      <c r="J790"/>
      <c r="K790"/>
      <c r="L790" s="262"/>
      <c r="M790"/>
      <c r="N790"/>
      <c r="O790"/>
      <c r="P790"/>
      <c r="Q790"/>
      <c r="R790"/>
      <c r="S790" s="127"/>
      <c r="T790" s="127"/>
    </row>
    <row r="791" spans="1:20" x14ac:dyDescent="0.2">
      <c r="A791" s="237"/>
      <c r="D791" s="312"/>
      <c r="E791" s="262"/>
      <c r="F791" s="312"/>
      <c r="G791" s="313"/>
      <c r="H791" s="314"/>
      <c r="J791"/>
      <c r="K791"/>
      <c r="L791" s="262"/>
      <c r="M791"/>
      <c r="N791"/>
      <c r="O791"/>
      <c r="P791"/>
      <c r="Q791"/>
      <c r="R791"/>
      <c r="S791" s="127"/>
      <c r="T791" s="127"/>
    </row>
    <row r="792" spans="1:20" x14ac:dyDescent="0.2">
      <c r="A792" s="237"/>
      <c r="B792" t="s">
        <v>25</v>
      </c>
      <c r="C792" t="s">
        <v>284</v>
      </c>
      <c r="D792" s="312"/>
      <c r="E792" s="262">
        <v>45008</v>
      </c>
      <c r="F792" s="312">
        <v>1.6775</v>
      </c>
      <c r="G792" s="313">
        <v>50000</v>
      </c>
      <c r="H792" s="314">
        <v>349</v>
      </c>
      <c r="I792" s="163">
        <v>813121.53</v>
      </c>
      <c r="J792">
        <v>1.7290000000000001</v>
      </c>
      <c r="K792"/>
      <c r="L792" s="315">
        <v>45008</v>
      </c>
      <c r="M792" s="128" t="s">
        <v>246</v>
      </c>
      <c r="N792" s="128">
        <v>1877</v>
      </c>
      <c r="O792" s="128">
        <v>2</v>
      </c>
      <c r="P792" s="128" t="s">
        <v>247</v>
      </c>
      <c r="Q792" s="128" t="s">
        <v>248</v>
      </c>
      <c r="R792" s="128" t="s">
        <v>467</v>
      </c>
      <c r="S792" s="127"/>
      <c r="T792" s="127"/>
    </row>
    <row r="793" spans="1:20" x14ac:dyDescent="0.2">
      <c r="A793" s="237"/>
      <c r="B793" t="s">
        <v>25</v>
      </c>
      <c r="C793" t="s">
        <v>284</v>
      </c>
      <c r="D793" s="312"/>
      <c r="E793" s="262">
        <v>45008</v>
      </c>
      <c r="F793" s="312">
        <v>1.6775</v>
      </c>
      <c r="G793" s="313">
        <v>50000</v>
      </c>
      <c r="H793" s="314">
        <v>349</v>
      </c>
      <c r="I793" s="163">
        <v>813121.53</v>
      </c>
      <c r="J793">
        <v>1.7290000000000001</v>
      </c>
      <c r="K793"/>
      <c r="L793" s="315">
        <v>45008</v>
      </c>
      <c r="M793" s="128" t="s">
        <v>246</v>
      </c>
      <c r="N793" s="128">
        <v>1877</v>
      </c>
      <c r="O793" s="128">
        <v>1</v>
      </c>
      <c r="P793" s="128" t="s">
        <v>247</v>
      </c>
      <c r="Q793" s="128" t="s">
        <v>248</v>
      </c>
      <c r="R793" s="128" t="s">
        <v>467</v>
      </c>
      <c r="S793" s="127"/>
      <c r="T793" s="127"/>
    </row>
    <row r="794" spans="1:20" x14ac:dyDescent="0.2">
      <c r="A794" s="237"/>
      <c r="B794" t="s">
        <v>25</v>
      </c>
      <c r="C794" t="s">
        <v>284</v>
      </c>
      <c r="D794" s="312"/>
      <c r="E794" s="262">
        <v>45008</v>
      </c>
      <c r="F794" s="312">
        <v>1.6850000000000001</v>
      </c>
      <c r="G794" s="313">
        <v>50000</v>
      </c>
      <c r="H794" s="314">
        <v>350</v>
      </c>
      <c r="I794" s="163">
        <v>819097.22</v>
      </c>
      <c r="J794">
        <v>1.7370000000000001</v>
      </c>
      <c r="K794"/>
      <c r="L794" s="315">
        <v>45008</v>
      </c>
      <c r="M794" s="128" t="s">
        <v>246</v>
      </c>
      <c r="N794" s="128">
        <v>1878</v>
      </c>
      <c r="O794" s="128">
        <v>3</v>
      </c>
      <c r="P794" s="128" t="s">
        <v>247</v>
      </c>
      <c r="Q794" s="128" t="s">
        <v>248</v>
      </c>
      <c r="R794" s="128" t="s">
        <v>467</v>
      </c>
      <c r="S794" s="127"/>
      <c r="T794" s="127"/>
    </row>
    <row r="795" spans="1:20" x14ac:dyDescent="0.2">
      <c r="A795" s="237"/>
      <c r="B795" t="s">
        <v>25</v>
      </c>
      <c r="C795" t="s">
        <v>284</v>
      </c>
      <c r="D795" s="312"/>
      <c r="E795" s="262">
        <v>45008</v>
      </c>
      <c r="F795" s="312">
        <v>1.6850000000000001</v>
      </c>
      <c r="G795" s="313">
        <v>50000</v>
      </c>
      <c r="H795" s="314">
        <v>350</v>
      </c>
      <c r="I795" s="163">
        <v>819097.22</v>
      </c>
      <c r="J795">
        <v>1.7370000000000001</v>
      </c>
      <c r="K795"/>
      <c r="L795" s="315">
        <v>45008</v>
      </c>
      <c r="M795" s="128" t="s">
        <v>246</v>
      </c>
      <c r="N795" s="128">
        <v>1878</v>
      </c>
      <c r="O795" s="128">
        <v>1</v>
      </c>
      <c r="P795" s="128" t="s">
        <v>247</v>
      </c>
      <c r="Q795" s="128" t="s">
        <v>248</v>
      </c>
      <c r="R795" s="128" t="s">
        <v>467</v>
      </c>
      <c r="S795" s="127"/>
      <c r="T795" s="127"/>
    </row>
    <row r="796" spans="1:20" x14ac:dyDescent="0.2">
      <c r="A796" s="237"/>
      <c r="B796" t="s">
        <v>25</v>
      </c>
      <c r="C796" t="s">
        <v>284</v>
      </c>
      <c r="D796" s="312"/>
      <c r="E796" s="262">
        <v>45008</v>
      </c>
      <c r="F796" s="312">
        <v>1.6850000000000001</v>
      </c>
      <c r="G796" s="313">
        <v>50000</v>
      </c>
      <c r="H796" s="314">
        <v>350</v>
      </c>
      <c r="I796" s="163">
        <v>819097.22</v>
      </c>
      <c r="J796">
        <v>1.7370000000000001</v>
      </c>
      <c r="K796"/>
      <c r="L796" s="315">
        <v>45008</v>
      </c>
      <c r="M796" s="128" t="s">
        <v>246</v>
      </c>
      <c r="N796" s="128">
        <v>1878</v>
      </c>
      <c r="O796" s="128">
        <v>2</v>
      </c>
      <c r="P796" s="128" t="s">
        <v>247</v>
      </c>
      <c r="Q796" s="128" t="s">
        <v>248</v>
      </c>
      <c r="R796" s="128" t="s">
        <v>467</v>
      </c>
      <c r="S796" s="127"/>
      <c r="T796" s="127"/>
    </row>
    <row r="797" spans="1:20" x14ac:dyDescent="0.2">
      <c r="A797" s="237"/>
      <c r="B797" t="s">
        <v>25</v>
      </c>
      <c r="C797" t="s">
        <v>284</v>
      </c>
      <c r="D797" s="312"/>
      <c r="E797" s="262">
        <v>45008</v>
      </c>
      <c r="F797" s="312">
        <v>1.6875</v>
      </c>
      <c r="G797" s="313">
        <v>50000</v>
      </c>
      <c r="H797" s="314">
        <v>350</v>
      </c>
      <c r="I797" s="163">
        <v>820312.5</v>
      </c>
      <c r="J797">
        <v>1.7390000000000001</v>
      </c>
      <c r="K797"/>
      <c r="L797" s="315">
        <v>45008</v>
      </c>
      <c r="M797" s="128" t="s">
        <v>246</v>
      </c>
      <c r="N797" s="128">
        <v>1879</v>
      </c>
      <c r="O797" s="128">
        <v>3</v>
      </c>
      <c r="P797" s="128" t="s">
        <v>247</v>
      </c>
      <c r="Q797" s="128" t="s">
        <v>248</v>
      </c>
      <c r="R797" s="128" t="s">
        <v>467</v>
      </c>
      <c r="S797" s="127"/>
      <c r="T797" s="127"/>
    </row>
    <row r="798" spans="1:20" x14ac:dyDescent="0.2">
      <c r="A798" s="237"/>
      <c r="B798" t="s">
        <v>25</v>
      </c>
      <c r="C798" t="s">
        <v>284</v>
      </c>
      <c r="D798" s="312"/>
      <c r="E798" s="262">
        <v>45008</v>
      </c>
      <c r="F798" s="312">
        <v>1.6875</v>
      </c>
      <c r="G798" s="313">
        <v>50000</v>
      </c>
      <c r="H798" s="314">
        <v>350</v>
      </c>
      <c r="I798" s="163">
        <v>820312.5</v>
      </c>
      <c r="J798">
        <v>1.7390000000000001</v>
      </c>
      <c r="K798"/>
      <c r="L798" s="315">
        <v>45008</v>
      </c>
      <c r="M798" s="128" t="s">
        <v>246</v>
      </c>
      <c r="N798" s="128">
        <v>1879</v>
      </c>
      <c r="O798" s="128">
        <v>1</v>
      </c>
      <c r="P798" s="128" t="s">
        <v>247</v>
      </c>
      <c r="Q798" s="128" t="s">
        <v>248</v>
      </c>
      <c r="R798" s="128" t="s">
        <v>467</v>
      </c>
      <c r="S798" s="127"/>
      <c r="T798" s="127"/>
    </row>
    <row r="799" spans="1:20" x14ac:dyDescent="0.2">
      <c r="A799" s="237"/>
      <c r="B799" t="s">
        <v>25</v>
      </c>
      <c r="C799" t="s">
        <v>284</v>
      </c>
      <c r="D799" s="312"/>
      <c r="E799" s="262">
        <v>45008</v>
      </c>
      <c r="F799" s="312">
        <v>1.6875</v>
      </c>
      <c r="G799" s="313">
        <v>50000</v>
      </c>
      <c r="H799" s="314">
        <v>350</v>
      </c>
      <c r="I799" s="163">
        <v>820312.5</v>
      </c>
      <c r="J799">
        <v>1.7390000000000001</v>
      </c>
      <c r="K799"/>
      <c r="L799" s="315">
        <v>45008</v>
      </c>
      <c r="M799" s="128" t="s">
        <v>246</v>
      </c>
      <c r="N799" s="128">
        <v>1879</v>
      </c>
      <c r="O799" s="128">
        <v>2</v>
      </c>
      <c r="P799" s="128" t="s">
        <v>247</v>
      </c>
      <c r="Q799" s="128" t="s">
        <v>248</v>
      </c>
      <c r="R799" s="128" t="s">
        <v>467</v>
      </c>
      <c r="S799" s="127"/>
      <c r="T799" s="127"/>
    </row>
    <row r="800" spans="1:20" x14ac:dyDescent="0.2">
      <c r="A800" s="237"/>
      <c r="B800" t="s">
        <v>25</v>
      </c>
      <c r="C800" t="s">
        <v>284</v>
      </c>
      <c r="D800" s="312"/>
      <c r="E800" s="262">
        <v>45008</v>
      </c>
      <c r="F800" s="312">
        <v>1.59</v>
      </c>
      <c r="G800" s="313">
        <v>50000</v>
      </c>
      <c r="H800" s="314">
        <v>358</v>
      </c>
      <c r="I800" s="163">
        <v>790583.33</v>
      </c>
      <c r="J800">
        <v>1.6379999999999999</v>
      </c>
      <c r="K800"/>
      <c r="L800" s="315">
        <v>45008</v>
      </c>
      <c r="M800" s="128" t="s">
        <v>246</v>
      </c>
      <c r="N800" s="128">
        <v>1880</v>
      </c>
      <c r="O800" s="128">
        <v>2</v>
      </c>
      <c r="P800" s="128" t="s">
        <v>247</v>
      </c>
      <c r="Q800" s="128" t="s">
        <v>248</v>
      </c>
      <c r="R800" s="128" t="s">
        <v>467</v>
      </c>
      <c r="S800" s="127"/>
      <c r="T800" s="127"/>
    </row>
    <row r="801" spans="1:20" x14ac:dyDescent="0.2">
      <c r="A801" s="237"/>
      <c r="B801" t="s">
        <v>25</v>
      </c>
      <c r="C801" t="s">
        <v>284</v>
      </c>
      <c r="D801" s="312"/>
      <c r="E801" s="262">
        <v>45008</v>
      </c>
      <c r="F801" s="312">
        <v>1.59</v>
      </c>
      <c r="G801" s="313">
        <v>50000</v>
      </c>
      <c r="H801" s="314">
        <v>358</v>
      </c>
      <c r="I801" s="163">
        <v>790583.33</v>
      </c>
      <c r="J801">
        <v>1.6379999999999999</v>
      </c>
      <c r="K801"/>
      <c r="L801" s="315">
        <v>45008</v>
      </c>
      <c r="M801" s="128" t="s">
        <v>246</v>
      </c>
      <c r="N801" s="128">
        <v>1880</v>
      </c>
      <c r="O801" s="128">
        <v>1</v>
      </c>
      <c r="P801" s="128" t="s">
        <v>247</v>
      </c>
      <c r="Q801" s="128" t="s">
        <v>248</v>
      </c>
      <c r="R801" s="128" t="s">
        <v>467</v>
      </c>
      <c r="S801" s="127"/>
      <c r="T801" s="127"/>
    </row>
    <row r="802" spans="1:20" x14ac:dyDescent="0.2">
      <c r="A802" s="237"/>
      <c r="B802" t="s">
        <v>25</v>
      </c>
      <c r="C802" t="s">
        <v>284</v>
      </c>
      <c r="D802" s="312"/>
      <c r="E802" s="262">
        <v>45008</v>
      </c>
      <c r="F802" s="312">
        <v>1.6</v>
      </c>
      <c r="G802" s="313">
        <v>50000</v>
      </c>
      <c r="H802" s="314">
        <v>359</v>
      </c>
      <c r="I802" s="163">
        <v>797777.78</v>
      </c>
      <c r="J802">
        <v>1.649</v>
      </c>
      <c r="K802"/>
      <c r="L802" s="315">
        <v>45008</v>
      </c>
      <c r="M802" s="128" t="s">
        <v>246</v>
      </c>
      <c r="N802" s="128">
        <v>1882</v>
      </c>
      <c r="O802" s="128">
        <v>2</v>
      </c>
      <c r="P802" s="128" t="s">
        <v>247</v>
      </c>
      <c r="Q802" s="128" t="s">
        <v>248</v>
      </c>
      <c r="R802" s="128" t="s">
        <v>467</v>
      </c>
      <c r="S802" s="127"/>
      <c r="T802" s="127"/>
    </row>
    <row r="803" spans="1:20" x14ac:dyDescent="0.2">
      <c r="A803" s="237"/>
      <c r="B803" t="s">
        <v>25</v>
      </c>
      <c r="C803" t="s">
        <v>284</v>
      </c>
      <c r="D803" s="312"/>
      <c r="E803" s="262">
        <v>45008</v>
      </c>
      <c r="F803" s="312">
        <v>1.6</v>
      </c>
      <c r="G803" s="313">
        <v>50000</v>
      </c>
      <c r="H803" s="314">
        <v>359</v>
      </c>
      <c r="I803" s="163">
        <v>797777.78</v>
      </c>
      <c r="J803">
        <v>1.649</v>
      </c>
      <c r="K803"/>
      <c r="L803" s="315">
        <v>45008</v>
      </c>
      <c r="M803" s="128" t="s">
        <v>246</v>
      </c>
      <c r="N803" s="128">
        <v>1881</v>
      </c>
      <c r="O803" s="128">
        <v>1</v>
      </c>
      <c r="P803" s="128" t="s">
        <v>247</v>
      </c>
      <c r="Q803" s="128" t="s">
        <v>248</v>
      </c>
      <c r="R803" s="128" t="s">
        <v>467</v>
      </c>
      <c r="S803" s="127"/>
      <c r="T803" s="127"/>
    </row>
    <row r="804" spans="1:20" x14ac:dyDescent="0.2">
      <c r="A804" s="237"/>
      <c r="B804" t="s">
        <v>25</v>
      </c>
      <c r="C804" t="s">
        <v>284</v>
      </c>
      <c r="D804" s="312"/>
      <c r="E804" s="262">
        <v>45008</v>
      </c>
      <c r="F804" s="312">
        <v>1.6</v>
      </c>
      <c r="G804" s="313">
        <v>50000</v>
      </c>
      <c r="H804" s="314">
        <v>359</v>
      </c>
      <c r="I804" s="163">
        <v>797777.78</v>
      </c>
      <c r="J804">
        <v>1.649</v>
      </c>
      <c r="K804"/>
      <c r="L804" s="315">
        <v>45008</v>
      </c>
      <c r="M804" s="128" t="s">
        <v>246</v>
      </c>
      <c r="N804" s="128">
        <v>1881</v>
      </c>
      <c r="O804" s="128">
        <v>2</v>
      </c>
      <c r="P804" s="128" t="s">
        <v>247</v>
      </c>
      <c r="Q804" s="128" t="s">
        <v>248</v>
      </c>
      <c r="R804" s="128" t="s">
        <v>467</v>
      </c>
      <c r="S804" s="127"/>
      <c r="T804" s="127"/>
    </row>
    <row r="805" spans="1:20" x14ac:dyDescent="0.2">
      <c r="A805" s="237"/>
      <c r="B805" t="s">
        <v>25</v>
      </c>
      <c r="C805" t="s">
        <v>284</v>
      </c>
      <c r="D805" s="312"/>
      <c r="E805" s="262">
        <v>45008</v>
      </c>
      <c r="F805" s="312">
        <v>1.6</v>
      </c>
      <c r="G805" s="313">
        <v>50000</v>
      </c>
      <c r="H805" s="314">
        <v>359</v>
      </c>
      <c r="I805" s="163">
        <v>797777.78</v>
      </c>
      <c r="J805">
        <v>1.649</v>
      </c>
      <c r="K805"/>
      <c r="L805" s="315">
        <v>45008</v>
      </c>
      <c r="M805" s="128" t="s">
        <v>246</v>
      </c>
      <c r="N805" s="128">
        <v>1882</v>
      </c>
      <c r="O805" s="128">
        <v>1</v>
      </c>
      <c r="P805" s="128" t="s">
        <v>247</v>
      </c>
      <c r="Q805" s="128" t="s">
        <v>248</v>
      </c>
      <c r="R805" s="128" t="s">
        <v>467</v>
      </c>
      <c r="S805" s="127"/>
      <c r="T805" s="127"/>
    </row>
    <row r="806" spans="1:20" x14ac:dyDescent="0.2">
      <c r="A806" s="237"/>
      <c r="B806" t="s">
        <v>25</v>
      </c>
      <c r="C806" t="s">
        <v>284</v>
      </c>
      <c r="D806" s="312"/>
      <c r="E806" s="262">
        <v>45008</v>
      </c>
      <c r="F806" s="312">
        <v>1.4824999999999999</v>
      </c>
      <c r="G806" s="313">
        <v>50000</v>
      </c>
      <c r="H806" s="314">
        <v>364</v>
      </c>
      <c r="I806" s="163">
        <v>749486.11</v>
      </c>
      <c r="J806">
        <v>1.526</v>
      </c>
      <c r="K806"/>
      <c r="L806" s="315">
        <v>45008</v>
      </c>
      <c r="M806" s="128" t="s">
        <v>246</v>
      </c>
      <c r="N806" s="128">
        <v>1884</v>
      </c>
      <c r="O806" s="128">
        <v>3</v>
      </c>
      <c r="P806" s="128" t="s">
        <v>247</v>
      </c>
      <c r="Q806" s="128" t="s">
        <v>248</v>
      </c>
      <c r="R806" s="128" t="s">
        <v>467</v>
      </c>
      <c r="S806" s="127"/>
      <c r="T806" s="127"/>
    </row>
    <row r="807" spans="1:20" x14ac:dyDescent="0.2">
      <c r="A807" s="237"/>
      <c r="B807" t="s">
        <v>25</v>
      </c>
      <c r="C807" t="s">
        <v>284</v>
      </c>
      <c r="D807" s="312"/>
      <c r="E807" s="262">
        <v>45008</v>
      </c>
      <c r="F807" s="312">
        <v>1.4824999999999999</v>
      </c>
      <c r="G807" s="313">
        <v>50000</v>
      </c>
      <c r="H807" s="314">
        <v>364</v>
      </c>
      <c r="I807" s="163">
        <v>749486.11</v>
      </c>
      <c r="J807">
        <v>1.526</v>
      </c>
      <c r="K807"/>
      <c r="L807" s="315">
        <v>45008</v>
      </c>
      <c r="M807" s="128" t="s">
        <v>246</v>
      </c>
      <c r="N807" s="128">
        <v>1884</v>
      </c>
      <c r="O807" s="128">
        <v>1</v>
      </c>
      <c r="P807" s="128" t="s">
        <v>247</v>
      </c>
      <c r="Q807" s="128" t="s">
        <v>248</v>
      </c>
      <c r="R807" s="128" t="s">
        <v>467</v>
      </c>
      <c r="S807" s="127"/>
      <c r="T807" s="127"/>
    </row>
    <row r="808" spans="1:20" x14ac:dyDescent="0.2">
      <c r="A808" s="237"/>
      <c r="B808" t="s">
        <v>25</v>
      </c>
      <c r="C808" t="s">
        <v>284</v>
      </c>
      <c r="D808" s="312"/>
      <c r="E808" s="262">
        <v>45008</v>
      </c>
      <c r="F808" s="312">
        <v>1.4824999999999999</v>
      </c>
      <c r="G808" s="313">
        <v>50000</v>
      </c>
      <c r="H808" s="314">
        <v>364</v>
      </c>
      <c r="I808" s="163">
        <v>749486.11</v>
      </c>
      <c r="J808">
        <v>1.526</v>
      </c>
      <c r="K808"/>
      <c r="L808" s="315">
        <v>45008</v>
      </c>
      <c r="M808" s="128" t="s">
        <v>246</v>
      </c>
      <c r="N808" s="128">
        <v>1884</v>
      </c>
      <c r="O808" s="128">
        <v>2</v>
      </c>
      <c r="P808" s="128" t="s">
        <v>247</v>
      </c>
      <c r="Q808" s="128" t="s">
        <v>248</v>
      </c>
      <c r="R808" s="128" t="s">
        <v>467</v>
      </c>
      <c r="S808" s="127"/>
      <c r="T808" s="127"/>
    </row>
    <row r="809" spans="1:20" x14ac:dyDescent="0.2">
      <c r="A809" s="237"/>
      <c r="B809" t="s">
        <v>25</v>
      </c>
      <c r="C809" t="s">
        <v>284</v>
      </c>
      <c r="D809" s="312"/>
      <c r="E809" s="262">
        <v>45008</v>
      </c>
      <c r="F809" s="312">
        <v>1.486</v>
      </c>
      <c r="G809" s="313">
        <v>50000</v>
      </c>
      <c r="H809" s="314">
        <v>364</v>
      </c>
      <c r="I809" s="163">
        <v>751255.56</v>
      </c>
      <c r="J809" s="312">
        <v>1.53</v>
      </c>
      <c r="K809"/>
      <c r="L809" s="315">
        <v>45008</v>
      </c>
      <c r="M809" s="128" t="s">
        <v>246</v>
      </c>
      <c r="N809" s="128">
        <v>1883</v>
      </c>
      <c r="O809" s="128">
        <v>3</v>
      </c>
      <c r="P809" s="128" t="s">
        <v>247</v>
      </c>
      <c r="Q809" s="128" t="s">
        <v>248</v>
      </c>
      <c r="R809" s="128" t="s">
        <v>467</v>
      </c>
      <c r="S809" s="127"/>
      <c r="T809" s="127"/>
    </row>
    <row r="810" spans="1:20" x14ac:dyDescent="0.2">
      <c r="A810" s="237"/>
      <c r="B810" t="s">
        <v>25</v>
      </c>
      <c r="C810" t="s">
        <v>284</v>
      </c>
      <c r="D810" s="312"/>
      <c r="E810" s="262">
        <v>45008</v>
      </c>
      <c r="F810" s="312">
        <v>1.486</v>
      </c>
      <c r="G810" s="313">
        <v>50000</v>
      </c>
      <c r="H810" s="314">
        <v>364</v>
      </c>
      <c r="I810" s="163">
        <v>751255.56</v>
      </c>
      <c r="J810" s="312">
        <v>1.53</v>
      </c>
      <c r="K810"/>
      <c r="L810" s="315">
        <v>45008</v>
      </c>
      <c r="M810" s="128" t="s">
        <v>246</v>
      </c>
      <c r="N810" s="128">
        <v>1883</v>
      </c>
      <c r="O810" s="128">
        <v>1</v>
      </c>
      <c r="P810" s="128" t="s">
        <v>247</v>
      </c>
      <c r="Q810" s="128" t="s">
        <v>248</v>
      </c>
      <c r="R810" s="128" t="s">
        <v>467</v>
      </c>
      <c r="S810" s="127"/>
      <c r="T810" s="127"/>
    </row>
    <row r="811" spans="1:20" x14ac:dyDescent="0.2">
      <c r="A811" s="237"/>
      <c r="B811" t="s">
        <v>25</v>
      </c>
      <c r="C811" t="s">
        <v>284</v>
      </c>
      <c r="D811" s="312"/>
      <c r="E811" s="262">
        <v>45008</v>
      </c>
      <c r="F811" s="312">
        <v>1.486</v>
      </c>
      <c r="G811" s="313">
        <v>50000</v>
      </c>
      <c r="H811" s="314">
        <v>364</v>
      </c>
      <c r="I811" s="163">
        <v>751255.56</v>
      </c>
      <c r="J811" s="312">
        <v>1.53</v>
      </c>
      <c r="K811"/>
      <c r="L811" s="315">
        <v>45008</v>
      </c>
      <c r="M811" s="128" t="s">
        <v>246</v>
      </c>
      <c r="N811" s="128">
        <v>1883</v>
      </c>
      <c r="O811" s="128">
        <v>2</v>
      </c>
      <c r="P811" s="128" t="s">
        <v>247</v>
      </c>
      <c r="Q811" s="128" t="s">
        <v>248</v>
      </c>
      <c r="R811" s="128" t="s">
        <v>467</v>
      </c>
      <c r="S811" s="127"/>
      <c r="T811" s="127"/>
    </row>
    <row r="812" spans="1:20" x14ac:dyDescent="0.2">
      <c r="A812" s="237"/>
      <c r="D812" s="312"/>
      <c r="E812" s="262"/>
      <c r="F812" s="312"/>
      <c r="G812" s="313"/>
      <c r="H812" s="314"/>
      <c r="J812" s="312"/>
      <c r="K812"/>
      <c r="L812" s="262"/>
      <c r="M812"/>
      <c r="N812"/>
      <c r="O812"/>
      <c r="P812"/>
      <c r="Q812"/>
      <c r="R812"/>
      <c r="S812" s="127"/>
      <c r="T812" s="127"/>
    </row>
    <row r="813" spans="1:20" x14ac:dyDescent="0.2">
      <c r="A813" s="235">
        <v>45008</v>
      </c>
      <c r="B813" s="128" t="s">
        <v>538</v>
      </c>
      <c r="D813" s="312"/>
      <c r="E813" s="262"/>
      <c r="F813" s="312"/>
      <c r="G813" s="313"/>
      <c r="H813" s="314"/>
      <c r="J813" s="312"/>
      <c r="K813"/>
      <c r="L813" s="262"/>
      <c r="M813"/>
      <c r="N813"/>
      <c r="O813"/>
      <c r="P813"/>
      <c r="Q813"/>
      <c r="R813"/>
      <c r="S813" s="127"/>
      <c r="T813" s="127"/>
    </row>
    <row r="814" spans="1:20" x14ac:dyDescent="0.2">
      <c r="A814" s="237"/>
      <c r="D814" s="312"/>
      <c r="E814" s="262"/>
      <c r="F814" s="312"/>
      <c r="G814" s="313"/>
      <c r="H814" s="314"/>
      <c r="J814" s="312"/>
      <c r="K814"/>
      <c r="L814" s="262"/>
      <c r="M814"/>
      <c r="N814"/>
      <c r="O814"/>
      <c r="P814"/>
      <c r="Q814"/>
      <c r="R814"/>
      <c r="S814" s="127"/>
      <c r="T814" s="127"/>
    </row>
    <row r="815" spans="1:20" x14ac:dyDescent="0.2">
      <c r="A815" s="237"/>
      <c r="B815" t="s">
        <v>24</v>
      </c>
      <c r="C815" t="s">
        <v>468</v>
      </c>
      <c r="D815" s="312"/>
      <c r="E815" s="262">
        <v>45110</v>
      </c>
      <c r="F815" s="312">
        <v>4.6900000000000004</v>
      </c>
      <c r="G815" s="313">
        <v>50000</v>
      </c>
      <c r="H815" s="314"/>
      <c r="J815"/>
      <c r="K815"/>
      <c r="L815" s="315">
        <v>45008</v>
      </c>
      <c r="M815" s="128" t="s">
        <v>291</v>
      </c>
      <c r="N815" s="128">
        <v>1490</v>
      </c>
      <c r="O815" s="128">
        <v>2</v>
      </c>
      <c r="P815" s="128" t="s">
        <v>292</v>
      </c>
      <c r="Q815" s="128" t="s">
        <v>248</v>
      </c>
      <c r="R815" s="128" t="s">
        <v>469</v>
      </c>
      <c r="S815" s="127"/>
      <c r="T815" s="127"/>
    </row>
    <row r="816" spans="1:20" x14ac:dyDescent="0.2">
      <c r="A816" s="237"/>
      <c r="B816" t="s">
        <v>24</v>
      </c>
      <c r="C816" t="s">
        <v>468</v>
      </c>
      <c r="D816" s="312"/>
      <c r="E816" s="262">
        <v>45110</v>
      </c>
      <c r="F816" s="312">
        <v>4.6900000000000004</v>
      </c>
      <c r="G816" s="313">
        <v>50000</v>
      </c>
      <c r="H816" s="314"/>
      <c r="J816"/>
      <c r="K816"/>
      <c r="L816" s="315">
        <v>45008</v>
      </c>
      <c r="M816" s="128" t="s">
        <v>291</v>
      </c>
      <c r="N816" s="128">
        <v>1490</v>
      </c>
      <c r="O816" s="128">
        <v>1</v>
      </c>
      <c r="P816" s="128" t="s">
        <v>292</v>
      </c>
      <c r="Q816" s="128" t="s">
        <v>248</v>
      </c>
      <c r="R816" s="128" t="s">
        <v>469</v>
      </c>
      <c r="S816" s="127"/>
      <c r="T816" s="127"/>
    </row>
    <row r="817" spans="1:20" x14ac:dyDescent="0.2">
      <c r="A817" s="237"/>
      <c r="B817" t="s">
        <v>24</v>
      </c>
      <c r="C817" t="s">
        <v>342</v>
      </c>
      <c r="D817" s="312"/>
      <c r="E817" s="262">
        <v>45194</v>
      </c>
      <c r="F817" s="312">
        <v>5.07</v>
      </c>
      <c r="G817" s="313">
        <v>50000</v>
      </c>
      <c r="H817" s="314"/>
      <c r="J817"/>
      <c r="K817"/>
      <c r="L817" s="315">
        <v>45008</v>
      </c>
      <c r="M817" s="128" t="s">
        <v>291</v>
      </c>
      <c r="N817" s="128">
        <v>1486</v>
      </c>
      <c r="O817" s="128">
        <v>2</v>
      </c>
      <c r="P817" s="128" t="s">
        <v>292</v>
      </c>
      <c r="Q817" s="128" t="s">
        <v>248</v>
      </c>
      <c r="R817" s="128" t="s">
        <v>470</v>
      </c>
      <c r="S817" s="127"/>
      <c r="T817" s="127"/>
    </row>
    <row r="818" spans="1:20" x14ac:dyDescent="0.2">
      <c r="A818" s="237"/>
      <c r="B818" t="s">
        <v>24</v>
      </c>
      <c r="C818" t="s">
        <v>342</v>
      </c>
      <c r="D818" s="312"/>
      <c r="E818" s="262">
        <v>45194</v>
      </c>
      <c r="F818" s="312">
        <v>5.07</v>
      </c>
      <c r="G818" s="313">
        <v>50000</v>
      </c>
      <c r="H818" s="314"/>
      <c r="J818"/>
      <c r="K818"/>
      <c r="L818" s="315">
        <v>45008</v>
      </c>
      <c r="M818" s="128" t="s">
        <v>291</v>
      </c>
      <c r="N818" s="128">
        <v>1486</v>
      </c>
      <c r="O818" s="128">
        <v>1</v>
      </c>
      <c r="P818" s="128" t="s">
        <v>292</v>
      </c>
      <c r="Q818" s="128" t="s">
        <v>248</v>
      </c>
      <c r="R818" s="128" t="s">
        <v>470</v>
      </c>
      <c r="S818" s="127"/>
      <c r="T818" s="127"/>
    </row>
    <row r="819" spans="1:20" x14ac:dyDescent="0.2">
      <c r="A819" s="237"/>
      <c r="B819" t="s">
        <v>27</v>
      </c>
      <c r="C819" t="s">
        <v>266</v>
      </c>
      <c r="D819" s="312"/>
      <c r="E819" s="262">
        <v>45026</v>
      </c>
      <c r="F819" s="312">
        <v>4.3</v>
      </c>
      <c r="G819" s="313">
        <v>50000</v>
      </c>
      <c r="H819" s="314"/>
      <c r="J819"/>
      <c r="K819"/>
      <c r="L819" s="315">
        <v>45008</v>
      </c>
      <c r="M819" s="128" t="s">
        <v>291</v>
      </c>
      <c r="N819" s="128">
        <v>1487</v>
      </c>
      <c r="O819" s="128">
        <v>2</v>
      </c>
      <c r="P819" s="128" t="s">
        <v>292</v>
      </c>
      <c r="Q819" s="128" t="s">
        <v>248</v>
      </c>
      <c r="R819" s="128" t="s">
        <v>471</v>
      </c>
      <c r="S819" s="127"/>
      <c r="T819" s="127"/>
    </row>
    <row r="820" spans="1:20" x14ac:dyDescent="0.2">
      <c r="A820" s="237"/>
      <c r="B820" t="s">
        <v>27</v>
      </c>
      <c r="C820" t="s">
        <v>266</v>
      </c>
      <c r="D820" s="312"/>
      <c r="E820" s="262">
        <v>45026</v>
      </c>
      <c r="F820" s="312">
        <v>4.3</v>
      </c>
      <c r="G820" s="313">
        <v>50000</v>
      </c>
      <c r="H820" s="314"/>
      <c r="J820"/>
      <c r="K820"/>
      <c r="L820" s="315">
        <v>45008</v>
      </c>
      <c r="M820" s="128" t="s">
        <v>291</v>
      </c>
      <c r="N820" s="128">
        <v>1487</v>
      </c>
      <c r="O820" s="128">
        <v>1</v>
      </c>
      <c r="P820" s="128" t="s">
        <v>292</v>
      </c>
      <c r="Q820" s="128" t="s">
        <v>248</v>
      </c>
      <c r="R820" s="128" t="s">
        <v>471</v>
      </c>
      <c r="S820" s="127"/>
      <c r="T820" s="127"/>
    </row>
    <row r="821" spans="1:20" x14ac:dyDescent="0.2">
      <c r="A821" s="237"/>
      <c r="B821" t="s">
        <v>27</v>
      </c>
      <c r="C821" t="s">
        <v>313</v>
      </c>
      <c r="D821" s="312"/>
      <c r="E821" s="262">
        <v>45026</v>
      </c>
      <c r="F821" s="312">
        <v>4.45</v>
      </c>
      <c r="G821" s="313">
        <v>50000</v>
      </c>
      <c r="H821" s="314"/>
      <c r="J821"/>
      <c r="K821"/>
      <c r="L821" s="315">
        <v>45008</v>
      </c>
      <c r="M821" s="128" t="s">
        <v>291</v>
      </c>
      <c r="N821" s="128">
        <v>1488</v>
      </c>
      <c r="O821" s="128">
        <v>2</v>
      </c>
      <c r="P821" s="128" t="s">
        <v>292</v>
      </c>
      <c r="Q821" s="128" t="s">
        <v>248</v>
      </c>
      <c r="R821" s="128" t="s">
        <v>472</v>
      </c>
      <c r="S821" s="127"/>
      <c r="T821" s="127"/>
    </row>
    <row r="822" spans="1:20" x14ac:dyDescent="0.2">
      <c r="A822" s="237"/>
      <c r="B822" t="s">
        <v>27</v>
      </c>
      <c r="C822" t="s">
        <v>313</v>
      </c>
      <c r="D822" s="312"/>
      <c r="E822" s="262">
        <v>45026</v>
      </c>
      <c r="F822" s="312">
        <v>4.45</v>
      </c>
      <c r="G822" s="313">
        <v>50000</v>
      </c>
      <c r="H822" s="314"/>
      <c r="J822"/>
      <c r="K822"/>
      <c r="L822" s="315">
        <v>45008</v>
      </c>
      <c r="M822" s="128" t="s">
        <v>291</v>
      </c>
      <c r="N822" s="128">
        <v>1488</v>
      </c>
      <c r="O822" s="128">
        <v>1</v>
      </c>
      <c r="P822" s="128" t="s">
        <v>292</v>
      </c>
      <c r="Q822" s="128" t="s">
        <v>248</v>
      </c>
      <c r="R822" s="128" t="s">
        <v>472</v>
      </c>
      <c r="S822" s="127"/>
      <c r="T822" s="127"/>
    </row>
    <row r="823" spans="1:20" x14ac:dyDescent="0.2">
      <c r="A823" s="237"/>
      <c r="B823" t="s">
        <v>27</v>
      </c>
      <c r="C823" t="s">
        <v>313</v>
      </c>
      <c r="D823" s="312"/>
      <c r="E823" s="262">
        <v>45033</v>
      </c>
      <c r="F823" s="312">
        <v>4.47</v>
      </c>
      <c r="G823" s="313">
        <v>50000</v>
      </c>
      <c r="H823" s="314"/>
      <c r="J823"/>
      <c r="K823"/>
      <c r="L823" s="315">
        <v>45008</v>
      </c>
      <c r="M823" s="128" t="s">
        <v>291</v>
      </c>
      <c r="N823" s="128">
        <v>1494</v>
      </c>
      <c r="O823" s="128">
        <v>2</v>
      </c>
      <c r="P823" s="128" t="s">
        <v>292</v>
      </c>
      <c r="Q823" s="128" t="s">
        <v>248</v>
      </c>
      <c r="R823" s="128" t="s">
        <v>473</v>
      </c>
      <c r="S823" s="127"/>
      <c r="T823" s="127"/>
    </row>
    <row r="824" spans="1:20" x14ac:dyDescent="0.2">
      <c r="A824" s="237"/>
      <c r="B824" t="s">
        <v>27</v>
      </c>
      <c r="C824" t="s">
        <v>313</v>
      </c>
      <c r="D824" s="312"/>
      <c r="E824" s="262">
        <v>45033</v>
      </c>
      <c r="F824" s="312">
        <v>4.47</v>
      </c>
      <c r="G824" s="313">
        <v>50000</v>
      </c>
      <c r="H824" s="314"/>
      <c r="J824"/>
      <c r="K824"/>
      <c r="L824" s="315">
        <v>45008</v>
      </c>
      <c r="M824" s="128" t="s">
        <v>291</v>
      </c>
      <c r="N824" s="128">
        <v>1494</v>
      </c>
      <c r="O824" s="128">
        <v>1</v>
      </c>
      <c r="P824" s="128" t="s">
        <v>292</v>
      </c>
      <c r="Q824" s="128" t="s">
        <v>248</v>
      </c>
      <c r="R824" s="128" t="s">
        <v>473</v>
      </c>
      <c r="S824" s="127"/>
      <c r="T824" s="127"/>
    </row>
    <row r="825" spans="1:20" x14ac:dyDescent="0.2">
      <c r="A825" s="237"/>
      <c r="B825" t="s">
        <v>27</v>
      </c>
      <c r="C825" t="s">
        <v>268</v>
      </c>
      <c r="D825" s="312"/>
      <c r="E825" s="262">
        <v>45043</v>
      </c>
      <c r="F825" s="312">
        <v>4.5</v>
      </c>
      <c r="G825" s="313">
        <v>50000</v>
      </c>
      <c r="H825" s="314"/>
      <c r="J825"/>
      <c r="K825"/>
      <c r="L825" s="315">
        <v>45008</v>
      </c>
      <c r="M825" s="128" t="s">
        <v>291</v>
      </c>
      <c r="N825" s="128">
        <v>1489</v>
      </c>
      <c r="O825" s="128">
        <v>2</v>
      </c>
      <c r="P825" s="128" t="s">
        <v>292</v>
      </c>
      <c r="Q825" s="128" t="s">
        <v>248</v>
      </c>
      <c r="R825" s="128" t="s">
        <v>474</v>
      </c>
      <c r="S825" s="127"/>
      <c r="T825" s="127"/>
    </row>
    <row r="826" spans="1:20" x14ac:dyDescent="0.2">
      <c r="A826" s="237"/>
      <c r="B826" t="s">
        <v>27</v>
      </c>
      <c r="C826" t="s">
        <v>268</v>
      </c>
      <c r="D826" s="312"/>
      <c r="E826" s="262">
        <v>45043</v>
      </c>
      <c r="F826" s="312">
        <v>4.5</v>
      </c>
      <c r="G826" s="313">
        <v>50000</v>
      </c>
      <c r="H826" s="314"/>
      <c r="J826"/>
      <c r="K826"/>
      <c r="L826" s="315">
        <v>45008</v>
      </c>
      <c r="M826" s="128" t="s">
        <v>291</v>
      </c>
      <c r="N826" s="128">
        <v>1489</v>
      </c>
      <c r="O826" s="128">
        <v>1</v>
      </c>
      <c r="P826" s="128" t="s">
        <v>292</v>
      </c>
      <c r="Q826" s="128" t="s">
        <v>248</v>
      </c>
      <c r="R826" s="128" t="s">
        <v>474</v>
      </c>
      <c r="S826" s="127"/>
      <c r="T826" s="127"/>
    </row>
    <row r="827" spans="1:20" x14ac:dyDescent="0.2">
      <c r="A827" s="237"/>
      <c r="B827" t="s">
        <v>25</v>
      </c>
      <c r="C827" t="s">
        <v>284</v>
      </c>
      <c r="D827" s="312"/>
      <c r="E827" s="262">
        <v>45190</v>
      </c>
      <c r="F827" s="312">
        <v>4.6219999999999999</v>
      </c>
      <c r="G827" s="313">
        <v>50000</v>
      </c>
      <c r="H827" s="314"/>
      <c r="J827"/>
      <c r="K827"/>
      <c r="L827" s="315">
        <v>45008</v>
      </c>
      <c r="M827" s="128" t="s">
        <v>291</v>
      </c>
      <c r="N827" s="128">
        <v>1491</v>
      </c>
      <c r="O827" s="128">
        <v>2</v>
      </c>
      <c r="P827" s="128" t="s">
        <v>292</v>
      </c>
      <c r="Q827" s="128" t="s">
        <v>248</v>
      </c>
      <c r="R827" s="128" t="s">
        <v>475</v>
      </c>
      <c r="S827" s="127"/>
      <c r="T827" s="127"/>
    </row>
    <row r="828" spans="1:20" x14ac:dyDescent="0.2">
      <c r="A828" s="237"/>
      <c r="B828" t="s">
        <v>25</v>
      </c>
      <c r="C828" t="s">
        <v>284</v>
      </c>
      <c r="D828" s="312"/>
      <c r="E828" s="262">
        <v>45190</v>
      </c>
      <c r="F828" s="312">
        <v>4.6219999999999999</v>
      </c>
      <c r="G828" s="313">
        <v>50000</v>
      </c>
      <c r="H828" s="314"/>
      <c r="J828"/>
      <c r="K828"/>
      <c r="L828" s="315">
        <v>45008</v>
      </c>
      <c r="M828" s="128" t="s">
        <v>291</v>
      </c>
      <c r="N828" s="128">
        <v>1491</v>
      </c>
      <c r="O828" s="128">
        <v>1</v>
      </c>
      <c r="P828" s="128" t="s">
        <v>292</v>
      </c>
      <c r="Q828" s="128" t="s">
        <v>248</v>
      </c>
      <c r="R828" s="128" t="s">
        <v>475</v>
      </c>
      <c r="S828" s="127"/>
      <c r="T828" s="127"/>
    </row>
    <row r="829" spans="1:20" x14ac:dyDescent="0.2">
      <c r="A829" s="237"/>
      <c r="B829" t="s">
        <v>25</v>
      </c>
      <c r="C829" t="s">
        <v>284</v>
      </c>
      <c r="D829" s="312"/>
      <c r="E829" s="262">
        <v>45190</v>
      </c>
      <c r="F829" s="312">
        <v>4.625</v>
      </c>
      <c r="G829" s="313">
        <v>50000</v>
      </c>
      <c r="H829" s="314"/>
      <c r="J829"/>
      <c r="K829"/>
      <c r="L829" s="315">
        <v>45008</v>
      </c>
      <c r="M829" s="128" t="s">
        <v>291</v>
      </c>
      <c r="N829" s="128">
        <v>1492</v>
      </c>
      <c r="O829" s="128">
        <v>2</v>
      </c>
      <c r="P829" s="128" t="s">
        <v>292</v>
      </c>
      <c r="Q829" s="128" t="s">
        <v>248</v>
      </c>
      <c r="R829" s="128" t="s">
        <v>475</v>
      </c>
      <c r="S829" s="127"/>
      <c r="T829" s="127"/>
    </row>
    <row r="830" spans="1:20" x14ac:dyDescent="0.2">
      <c r="A830" s="237"/>
      <c r="B830" t="s">
        <v>25</v>
      </c>
      <c r="C830" t="s">
        <v>284</v>
      </c>
      <c r="D830" s="312"/>
      <c r="E830" s="262">
        <v>45190</v>
      </c>
      <c r="F830" s="312">
        <v>4.625</v>
      </c>
      <c r="G830" s="313">
        <v>50000</v>
      </c>
      <c r="H830" s="314"/>
      <c r="J830"/>
      <c r="K830"/>
      <c r="L830" s="315">
        <v>45008</v>
      </c>
      <c r="M830" s="128" t="s">
        <v>291</v>
      </c>
      <c r="N830" s="128">
        <v>1492</v>
      </c>
      <c r="O830" s="128">
        <v>1</v>
      </c>
      <c r="P830" s="128" t="s">
        <v>292</v>
      </c>
      <c r="Q830" s="128" t="s">
        <v>248</v>
      </c>
      <c r="R830" s="128" t="s">
        <v>475</v>
      </c>
      <c r="S830" s="127"/>
      <c r="T830" s="127"/>
    </row>
    <row r="831" spans="1:20" x14ac:dyDescent="0.2">
      <c r="A831" s="237"/>
      <c r="B831" t="s">
        <v>25</v>
      </c>
      <c r="C831" t="s">
        <v>284</v>
      </c>
      <c r="D831" s="312"/>
      <c r="E831" s="262">
        <v>45372</v>
      </c>
      <c r="F831" s="312">
        <v>4.2625000000000002</v>
      </c>
      <c r="G831" s="313">
        <v>50000</v>
      </c>
      <c r="H831" s="314"/>
      <c r="J831"/>
      <c r="K831"/>
      <c r="L831" s="315">
        <v>45008</v>
      </c>
      <c r="M831" s="128" t="s">
        <v>291</v>
      </c>
      <c r="N831" s="128">
        <v>1495</v>
      </c>
      <c r="O831" s="128">
        <v>2</v>
      </c>
      <c r="P831" s="128" t="s">
        <v>292</v>
      </c>
      <c r="Q831" s="128" t="s">
        <v>248</v>
      </c>
      <c r="R831" s="128" t="s">
        <v>476</v>
      </c>
      <c r="S831" s="127"/>
      <c r="T831" s="127"/>
    </row>
    <row r="832" spans="1:20" x14ac:dyDescent="0.2">
      <c r="A832" s="237"/>
      <c r="B832" t="s">
        <v>25</v>
      </c>
      <c r="C832" t="s">
        <v>284</v>
      </c>
      <c r="D832" s="312"/>
      <c r="E832" s="262">
        <v>45372</v>
      </c>
      <c r="F832" s="312">
        <v>4.2625000000000002</v>
      </c>
      <c r="G832" s="313">
        <v>50000</v>
      </c>
      <c r="H832" s="314"/>
      <c r="J832"/>
      <c r="K832"/>
      <c r="L832" s="315">
        <v>45008</v>
      </c>
      <c r="M832" s="128" t="s">
        <v>291</v>
      </c>
      <c r="N832" s="128">
        <v>1495</v>
      </c>
      <c r="O832" s="128">
        <v>1</v>
      </c>
      <c r="P832" s="128" t="s">
        <v>292</v>
      </c>
      <c r="Q832" s="128" t="s">
        <v>248</v>
      </c>
      <c r="R832" s="128" t="s">
        <v>476</v>
      </c>
      <c r="S832" s="127"/>
      <c r="T832" s="127"/>
    </row>
    <row r="833" spans="1:20" x14ac:dyDescent="0.2">
      <c r="A833" s="237"/>
      <c r="B833" t="s">
        <v>28</v>
      </c>
      <c r="C833" t="s">
        <v>286</v>
      </c>
      <c r="D833" s="312">
        <v>4.75</v>
      </c>
      <c r="E833" s="262">
        <v>45021</v>
      </c>
      <c r="F833" s="312">
        <v>4.75</v>
      </c>
      <c r="G833" s="313">
        <v>50000</v>
      </c>
      <c r="H833" s="314"/>
      <c r="J833"/>
      <c r="K833"/>
      <c r="L833" s="315">
        <v>45008</v>
      </c>
      <c r="M833" s="128" t="s">
        <v>291</v>
      </c>
      <c r="N833" s="128">
        <v>1493</v>
      </c>
      <c r="O833" s="128">
        <v>1</v>
      </c>
      <c r="P833" s="128" t="s">
        <v>292</v>
      </c>
      <c r="Q833" s="128" t="s">
        <v>248</v>
      </c>
      <c r="R833" s="128" t="s">
        <v>477</v>
      </c>
      <c r="S833" s="127"/>
      <c r="T833" s="127"/>
    </row>
    <row r="834" spans="1:20" x14ac:dyDescent="0.2">
      <c r="A834" s="237"/>
      <c r="B834" t="s">
        <v>28</v>
      </c>
      <c r="C834" t="s">
        <v>297</v>
      </c>
      <c r="D834" s="312">
        <v>5.23</v>
      </c>
      <c r="E834" s="262">
        <v>45194</v>
      </c>
      <c r="F834" s="312">
        <v>5.23</v>
      </c>
      <c r="G834" s="313">
        <v>50000</v>
      </c>
      <c r="H834" s="314"/>
      <c r="J834"/>
      <c r="K834"/>
      <c r="L834" s="315">
        <v>45008</v>
      </c>
      <c r="M834" s="128" t="s">
        <v>291</v>
      </c>
      <c r="N834" s="128">
        <v>1496</v>
      </c>
      <c r="O834" s="128">
        <v>2</v>
      </c>
      <c r="P834" s="128" t="s">
        <v>292</v>
      </c>
      <c r="Q834" s="128" t="s">
        <v>248</v>
      </c>
      <c r="R834" s="128" t="s">
        <v>478</v>
      </c>
      <c r="S834" s="127"/>
      <c r="T834" s="127"/>
    </row>
    <row r="835" spans="1:20" x14ac:dyDescent="0.2">
      <c r="A835" s="237"/>
      <c r="B835" t="s">
        <v>28</v>
      </c>
      <c r="C835" t="s">
        <v>297</v>
      </c>
      <c r="D835" s="312">
        <v>5.23</v>
      </c>
      <c r="E835" s="262">
        <v>45194</v>
      </c>
      <c r="F835" s="312">
        <v>5.23</v>
      </c>
      <c r="G835" s="313">
        <v>50000</v>
      </c>
      <c r="H835" s="314"/>
      <c r="J835"/>
      <c r="K835"/>
      <c r="L835" s="315">
        <v>45008</v>
      </c>
      <c r="M835" s="128" t="s">
        <v>291</v>
      </c>
      <c r="N835" s="128">
        <v>1496</v>
      </c>
      <c r="O835" s="128">
        <v>1</v>
      </c>
      <c r="P835" s="128" t="s">
        <v>292</v>
      </c>
      <c r="Q835" s="128" t="s">
        <v>248</v>
      </c>
      <c r="R835" s="128" t="s">
        <v>478</v>
      </c>
      <c r="S835" s="127"/>
      <c r="T835" s="127"/>
    </row>
    <row r="836" spans="1:20" x14ac:dyDescent="0.2">
      <c r="A836" s="237"/>
      <c r="D836" s="312"/>
      <c r="E836" s="262"/>
      <c r="F836" s="312"/>
      <c r="G836" s="313"/>
      <c r="H836" s="314"/>
      <c r="J836"/>
      <c r="K836"/>
      <c r="L836" s="262"/>
      <c r="M836"/>
      <c r="N836"/>
      <c r="O836"/>
      <c r="P836"/>
      <c r="Q836"/>
      <c r="R836"/>
      <c r="S836" s="127"/>
      <c r="T836" s="127"/>
    </row>
    <row r="837" spans="1:20" x14ac:dyDescent="0.2">
      <c r="A837" s="237"/>
      <c r="D837" s="312"/>
      <c r="E837" s="262"/>
      <c r="F837" s="312"/>
      <c r="G837" s="313"/>
      <c r="H837" s="314"/>
      <c r="J837"/>
      <c r="K837"/>
      <c r="L837" s="262"/>
      <c r="M837"/>
      <c r="N837"/>
      <c r="O837"/>
      <c r="P837"/>
      <c r="Q837"/>
      <c r="R837"/>
      <c r="S837" s="127"/>
      <c r="T837" s="127"/>
    </row>
    <row r="838" spans="1:20" x14ac:dyDescent="0.2">
      <c r="A838" s="237"/>
      <c r="D838" s="312"/>
      <c r="E838" s="262"/>
      <c r="F838" s="312"/>
      <c r="G838" s="313"/>
      <c r="H838" s="314"/>
      <c r="J838"/>
      <c r="K838"/>
      <c r="L838" s="262"/>
      <c r="M838"/>
      <c r="N838"/>
      <c r="O838"/>
      <c r="P838"/>
      <c r="Q838"/>
      <c r="R838"/>
      <c r="S838" s="127"/>
      <c r="T838" s="127"/>
    </row>
    <row r="839" spans="1:20" x14ac:dyDescent="0.2">
      <c r="A839" s="235">
        <v>45009</v>
      </c>
      <c r="B839" s="128" t="s">
        <v>539</v>
      </c>
      <c r="D839" s="312"/>
      <c r="E839" s="262"/>
      <c r="F839" s="312"/>
      <c r="G839" s="313"/>
      <c r="H839" s="314"/>
      <c r="J839"/>
      <c r="K839"/>
      <c r="L839" s="262"/>
      <c r="M839"/>
      <c r="N839"/>
      <c r="O839"/>
      <c r="P839"/>
      <c r="Q839"/>
      <c r="R839"/>
      <c r="S839" s="127"/>
      <c r="T839" s="127"/>
    </row>
    <row r="840" spans="1:20" x14ac:dyDescent="0.2">
      <c r="A840" s="237"/>
      <c r="D840" s="312"/>
      <c r="E840" s="262"/>
      <c r="F840" s="312"/>
      <c r="G840" s="313"/>
      <c r="H840" s="314"/>
      <c r="J840"/>
      <c r="K840"/>
      <c r="L840" s="262"/>
      <c r="M840"/>
      <c r="N840"/>
      <c r="O840"/>
      <c r="P840"/>
      <c r="Q840"/>
      <c r="R840"/>
      <c r="S840" s="127"/>
      <c r="T840" s="127"/>
    </row>
    <row r="841" spans="1:20" x14ac:dyDescent="0.2">
      <c r="A841" s="237"/>
      <c r="B841" t="s">
        <v>24</v>
      </c>
      <c r="C841" t="s">
        <v>308</v>
      </c>
      <c r="D841" s="312"/>
      <c r="E841" s="262">
        <v>45009</v>
      </c>
      <c r="F841" s="312">
        <v>4.54</v>
      </c>
      <c r="G841" s="313">
        <v>50000</v>
      </c>
      <c r="H841" s="314">
        <v>4</v>
      </c>
      <c r="I841" s="163">
        <v>25222.22</v>
      </c>
      <c r="J841">
        <v>4.6050000000000004</v>
      </c>
      <c r="K841"/>
      <c r="L841" s="315">
        <v>45009</v>
      </c>
      <c r="M841" s="128" t="s">
        <v>246</v>
      </c>
      <c r="N841" s="128">
        <v>1886</v>
      </c>
      <c r="O841" s="128">
        <v>3</v>
      </c>
      <c r="P841" s="128" t="s">
        <v>247</v>
      </c>
      <c r="Q841" s="128" t="s">
        <v>248</v>
      </c>
      <c r="R841" s="128" t="s">
        <v>451</v>
      </c>
      <c r="S841" s="127"/>
      <c r="T841" s="127"/>
    </row>
    <row r="842" spans="1:20" x14ac:dyDescent="0.2">
      <c r="A842" s="237"/>
      <c r="B842" t="s">
        <v>24</v>
      </c>
      <c r="C842" t="s">
        <v>308</v>
      </c>
      <c r="D842" s="312"/>
      <c r="E842" s="262">
        <v>45009</v>
      </c>
      <c r="F842" s="312">
        <v>4.54</v>
      </c>
      <c r="G842" s="313">
        <v>50000</v>
      </c>
      <c r="H842" s="314">
        <v>4</v>
      </c>
      <c r="I842" s="163">
        <v>25222.22</v>
      </c>
      <c r="J842">
        <v>4.6050000000000004</v>
      </c>
      <c r="K842"/>
      <c r="L842" s="315">
        <v>45009</v>
      </c>
      <c r="M842" s="128" t="s">
        <v>246</v>
      </c>
      <c r="N842" s="128">
        <v>1886</v>
      </c>
      <c r="O842" s="128">
        <v>1</v>
      </c>
      <c r="P842" s="128" t="s">
        <v>247</v>
      </c>
      <c r="Q842" s="128" t="s">
        <v>248</v>
      </c>
      <c r="R842" s="128" t="s">
        <v>451</v>
      </c>
      <c r="S842" s="127"/>
      <c r="T842" s="127"/>
    </row>
    <row r="843" spans="1:20" x14ac:dyDescent="0.2">
      <c r="A843" s="237"/>
      <c r="B843" t="s">
        <v>24</v>
      </c>
      <c r="C843" t="s">
        <v>308</v>
      </c>
      <c r="D843" s="312"/>
      <c r="E843" s="262">
        <v>45009</v>
      </c>
      <c r="F843" s="312">
        <v>4.54</v>
      </c>
      <c r="G843" s="313">
        <v>50000</v>
      </c>
      <c r="H843" s="314">
        <v>4</v>
      </c>
      <c r="I843" s="163">
        <v>25222.22</v>
      </c>
      <c r="J843">
        <v>4.6050000000000004</v>
      </c>
      <c r="K843"/>
      <c r="L843" s="315">
        <v>45009</v>
      </c>
      <c r="M843" s="128" t="s">
        <v>246</v>
      </c>
      <c r="N843" s="128">
        <v>1886</v>
      </c>
      <c r="O843" s="128">
        <v>2</v>
      </c>
      <c r="P843" s="128" t="s">
        <v>247</v>
      </c>
      <c r="Q843" s="128" t="s">
        <v>248</v>
      </c>
      <c r="R843" s="128" t="s">
        <v>451</v>
      </c>
      <c r="S843" s="127"/>
      <c r="T843" s="127"/>
    </row>
    <row r="844" spans="1:20" x14ac:dyDescent="0.2">
      <c r="A844" s="237"/>
      <c r="B844" t="s">
        <v>24</v>
      </c>
      <c r="C844" t="s">
        <v>252</v>
      </c>
      <c r="D844" s="312"/>
      <c r="E844" s="262">
        <v>45009</v>
      </c>
      <c r="F844" s="312">
        <v>4.68</v>
      </c>
      <c r="G844" s="313">
        <v>50000</v>
      </c>
      <c r="H844" s="314">
        <v>36</v>
      </c>
      <c r="I844" s="163">
        <v>234000</v>
      </c>
      <c r="J844">
        <v>4.7670000000000003</v>
      </c>
      <c r="K844"/>
      <c r="L844" s="315">
        <v>45009</v>
      </c>
      <c r="M844" s="128" t="s">
        <v>246</v>
      </c>
      <c r="N844" s="128">
        <v>1887</v>
      </c>
      <c r="O844" s="128">
        <v>2</v>
      </c>
      <c r="P844" s="128" t="s">
        <v>247</v>
      </c>
      <c r="Q844" s="128" t="s">
        <v>248</v>
      </c>
      <c r="R844" s="128" t="s">
        <v>479</v>
      </c>
      <c r="S844" s="127"/>
      <c r="T844" s="127"/>
    </row>
    <row r="845" spans="1:20" x14ac:dyDescent="0.2">
      <c r="A845" s="237"/>
      <c r="B845" t="s">
        <v>24</v>
      </c>
      <c r="C845" t="s">
        <v>252</v>
      </c>
      <c r="D845" s="312"/>
      <c r="E845" s="262">
        <v>45009</v>
      </c>
      <c r="F845" s="312">
        <v>4.68</v>
      </c>
      <c r="G845" s="313">
        <v>50000</v>
      </c>
      <c r="H845" s="314">
        <v>36</v>
      </c>
      <c r="I845" s="163">
        <v>234000</v>
      </c>
      <c r="J845">
        <v>4.7670000000000003</v>
      </c>
      <c r="K845"/>
      <c r="L845" s="315">
        <v>45009</v>
      </c>
      <c r="M845" s="128" t="s">
        <v>246</v>
      </c>
      <c r="N845" s="128">
        <v>1887</v>
      </c>
      <c r="O845" s="128">
        <v>1</v>
      </c>
      <c r="P845" s="128" t="s">
        <v>247</v>
      </c>
      <c r="Q845" s="128" t="s">
        <v>248</v>
      </c>
      <c r="R845" s="128" t="s">
        <v>479</v>
      </c>
      <c r="S845" s="127"/>
      <c r="T845" s="127"/>
    </row>
    <row r="846" spans="1:20" x14ac:dyDescent="0.2">
      <c r="A846" s="237"/>
      <c r="B846" t="s">
        <v>24</v>
      </c>
      <c r="C846" t="s">
        <v>480</v>
      </c>
      <c r="D846" s="312"/>
      <c r="E846" s="262">
        <v>45009</v>
      </c>
      <c r="F846" s="312">
        <v>4.45</v>
      </c>
      <c r="G846" s="313">
        <v>50000</v>
      </c>
      <c r="H846" s="314">
        <v>144</v>
      </c>
      <c r="I846" s="163">
        <v>890000</v>
      </c>
      <c r="J846">
        <v>4.5940000000000003</v>
      </c>
      <c r="K846"/>
      <c r="L846" s="315">
        <v>45009</v>
      </c>
      <c r="M846" s="128" t="s">
        <v>246</v>
      </c>
      <c r="N846" s="128">
        <v>1888</v>
      </c>
      <c r="O846" s="128">
        <v>2</v>
      </c>
      <c r="P846" s="128" t="s">
        <v>247</v>
      </c>
      <c r="Q846" s="128" t="s">
        <v>248</v>
      </c>
      <c r="R846" s="128" t="s">
        <v>481</v>
      </c>
      <c r="S846" s="127"/>
      <c r="T846" s="127"/>
    </row>
    <row r="847" spans="1:20" x14ac:dyDescent="0.2">
      <c r="A847" s="237"/>
      <c r="B847" t="s">
        <v>24</v>
      </c>
      <c r="C847" t="s">
        <v>480</v>
      </c>
      <c r="D847" s="312"/>
      <c r="E847" s="262">
        <v>45009</v>
      </c>
      <c r="F847" s="312">
        <v>4.45</v>
      </c>
      <c r="G847" s="313">
        <v>50000</v>
      </c>
      <c r="H847" s="314">
        <v>144</v>
      </c>
      <c r="I847" s="163">
        <v>890000</v>
      </c>
      <c r="J847">
        <v>4.5940000000000003</v>
      </c>
      <c r="K847"/>
      <c r="L847" s="315">
        <v>45009</v>
      </c>
      <c r="M847" s="128" t="s">
        <v>246</v>
      </c>
      <c r="N847" s="128">
        <v>1888</v>
      </c>
      <c r="O847" s="128">
        <v>1</v>
      </c>
      <c r="P847" s="128" t="s">
        <v>247</v>
      </c>
      <c r="Q847" s="128" t="s">
        <v>248</v>
      </c>
      <c r="R847" s="128" t="s">
        <v>481</v>
      </c>
      <c r="S847" s="127"/>
      <c r="T847" s="127"/>
    </row>
    <row r="848" spans="1:20" x14ac:dyDescent="0.2">
      <c r="A848" s="237"/>
      <c r="B848" t="s">
        <v>24</v>
      </c>
      <c r="C848" t="s">
        <v>468</v>
      </c>
      <c r="D848" s="312"/>
      <c r="E848" s="262">
        <v>45009</v>
      </c>
      <c r="F848" s="312">
        <v>4.4000000000000004</v>
      </c>
      <c r="G848" s="313">
        <v>50000</v>
      </c>
      <c r="H848" s="314">
        <v>150</v>
      </c>
      <c r="I848" s="163">
        <v>916666.67</v>
      </c>
      <c r="J848">
        <v>4.5439999999999996</v>
      </c>
      <c r="K848"/>
      <c r="L848" s="315">
        <v>45009</v>
      </c>
      <c r="M848" s="128" t="s">
        <v>246</v>
      </c>
      <c r="N848" s="128">
        <v>1889</v>
      </c>
      <c r="O848" s="128">
        <v>2</v>
      </c>
      <c r="P848" s="128" t="s">
        <v>247</v>
      </c>
      <c r="Q848" s="128" t="s">
        <v>248</v>
      </c>
      <c r="R848" s="128" t="s">
        <v>482</v>
      </c>
      <c r="S848" s="127"/>
      <c r="T848" s="127"/>
    </row>
    <row r="849" spans="1:20" x14ac:dyDescent="0.2">
      <c r="A849" s="237"/>
      <c r="B849" t="s">
        <v>24</v>
      </c>
      <c r="C849" t="s">
        <v>468</v>
      </c>
      <c r="D849" s="312"/>
      <c r="E849" s="262">
        <v>45009</v>
      </c>
      <c r="F849" s="312">
        <v>4.4000000000000004</v>
      </c>
      <c r="G849" s="313">
        <v>50000</v>
      </c>
      <c r="H849" s="314">
        <v>150</v>
      </c>
      <c r="I849" s="163">
        <v>916666.67</v>
      </c>
      <c r="J849">
        <v>4.5439999999999996</v>
      </c>
      <c r="K849"/>
      <c r="L849" s="315">
        <v>45009</v>
      </c>
      <c r="M849" s="128" t="s">
        <v>246</v>
      </c>
      <c r="N849" s="128">
        <v>1889</v>
      </c>
      <c r="O849" s="128">
        <v>1</v>
      </c>
      <c r="P849" s="128" t="s">
        <v>247</v>
      </c>
      <c r="Q849" s="128" t="s">
        <v>248</v>
      </c>
      <c r="R849" s="128" t="s">
        <v>482</v>
      </c>
      <c r="S849" s="127"/>
      <c r="T849" s="127"/>
    </row>
    <row r="850" spans="1:20" x14ac:dyDescent="0.2">
      <c r="A850" s="237"/>
      <c r="B850" t="s">
        <v>24</v>
      </c>
      <c r="C850" t="s">
        <v>468</v>
      </c>
      <c r="D850" s="312"/>
      <c r="E850" s="262">
        <v>45009</v>
      </c>
      <c r="F850" s="312">
        <v>4.3</v>
      </c>
      <c r="G850" s="313">
        <v>50000</v>
      </c>
      <c r="H850" s="314">
        <v>156</v>
      </c>
      <c r="I850" s="163">
        <v>931666.67</v>
      </c>
      <c r="J850">
        <v>4.4429999999999996</v>
      </c>
      <c r="K850"/>
      <c r="L850" s="315">
        <v>45009</v>
      </c>
      <c r="M850" s="128" t="s">
        <v>246</v>
      </c>
      <c r="N850" s="128">
        <v>1890</v>
      </c>
      <c r="O850" s="128">
        <v>2</v>
      </c>
      <c r="P850" s="128" t="s">
        <v>247</v>
      </c>
      <c r="Q850" s="128" t="s">
        <v>248</v>
      </c>
      <c r="R850" s="128" t="s">
        <v>482</v>
      </c>
      <c r="S850" s="128"/>
      <c r="T850" s="127"/>
    </row>
    <row r="851" spans="1:20" x14ac:dyDescent="0.2">
      <c r="A851" s="237"/>
      <c r="B851" t="s">
        <v>24</v>
      </c>
      <c r="C851" t="s">
        <v>468</v>
      </c>
      <c r="D851" s="312"/>
      <c r="E851" s="262">
        <v>45009</v>
      </c>
      <c r="F851" s="312">
        <v>4.3</v>
      </c>
      <c r="G851" s="313">
        <v>50000</v>
      </c>
      <c r="H851" s="314">
        <v>156</v>
      </c>
      <c r="I851" s="163">
        <v>931666.67</v>
      </c>
      <c r="J851">
        <v>4.4429999999999996</v>
      </c>
      <c r="K851"/>
      <c r="L851" s="315">
        <v>45009</v>
      </c>
      <c r="M851" s="128" t="s">
        <v>246</v>
      </c>
      <c r="N851" s="128">
        <v>1890</v>
      </c>
      <c r="O851" s="128">
        <v>1</v>
      </c>
      <c r="P851" s="128" t="s">
        <v>247</v>
      </c>
      <c r="Q851" s="128" t="s">
        <v>248</v>
      </c>
      <c r="R851" s="128" t="s">
        <v>482</v>
      </c>
      <c r="S851" s="128"/>
      <c r="T851" s="127"/>
    </row>
    <row r="852" spans="1:20" x14ac:dyDescent="0.2">
      <c r="A852" s="237"/>
      <c r="B852" t="s">
        <v>24</v>
      </c>
      <c r="C852" t="s">
        <v>342</v>
      </c>
      <c r="D852" s="312"/>
      <c r="E852" s="262">
        <v>45009</v>
      </c>
      <c r="F852" s="312">
        <v>4.5999999999999996</v>
      </c>
      <c r="G852" s="313">
        <v>50000</v>
      </c>
      <c r="H852" s="314">
        <v>162</v>
      </c>
      <c r="I852" s="163">
        <v>1035000</v>
      </c>
      <c r="J852">
        <v>4.7619999999999996</v>
      </c>
      <c r="K852"/>
      <c r="L852" s="315">
        <v>45009</v>
      </c>
      <c r="M852" s="128" t="s">
        <v>246</v>
      </c>
      <c r="N852" s="128">
        <v>1891</v>
      </c>
      <c r="O852" s="128">
        <v>2</v>
      </c>
      <c r="P852" s="128" t="s">
        <v>247</v>
      </c>
      <c r="Q852" s="128" t="s">
        <v>248</v>
      </c>
      <c r="R852" s="128" t="s">
        <v>483</v>
      </c>
      <c r="S852" s="127"/>
      <c r="T852" s="127"/>
    </row>
    <row r="853" spans="1:20" x14ac:dyDescent="0.2">
      <c r="A853" s="237"/>
      <c r="B853" t="s">
        <v>24</v>
      </c>
      <c r="C853" t="s">
        <v>342</v>
      </c>
      <c r="D853" s="312"/>
      <c r="E853" s="262">
        <v>45009</v>
      </c>
      <c r="F853" s="312">
        <v>4.5999999999999996</v>
      </c>
      <c r="G853" s="313">
        <v>50000</v>
      </c>
      <c r="H853" s="314">
        <v>162</v>
      </c>
      <c r="I853" s="163">
        <v>1035000</v>
      </c>
      <c r="J853">
        <v>4.7619999999999996</v>
      </c>
      <c r="K853"/>
      <c r="L853" s="315">
        <v>45009</v>
      </c>
      <c r="M853" s="128" t="s">
        <v>246</v>
      </c>
      <c r="N853" s="128">
        <v>1891</v>
      </c>
      <c r="O853" s="128">
        <v>1</v>
      </c>
      <c r="P853" s="128" t="s">
        <v>247</v>
      </c>
      <c r="Q853" s="128" t="s">
        <v>248</v>
      </c>
      <c r="R853" s="128" t="s">
        <v>483</v>
      </c>
      <c r="S853" s="127"/>
      <c r="T853" s="127"/>
    </row>
    <row r="854" spans="1:20" x14ac:dyDescent="0.2">
      <c r="A854" s="237"/>
      <c r="B854" t="s">
        <v>24</v>
      </c>
      <c r="C854" t="s">
        <v>260</v>
      </c>
      <c r="D854" s="312"/>
      <c r="E854" s="262">
        <v>45009</v>
      </c>
      <c r="F854" s="312">
        <v>4.0599999999999996</v>
      </c>
      <c r="G854" s="313">
        <v>50000</v>
      </c>
      <c r="H854" s="314">
        <v>191</v>
      </c>
      <c r="I854" s="163">
        <v>1077027.78</v>
      </c>
      <c r="J854">
        <v>4.2069999999999999</v>
      </c>
      <c r="K854"/>
      <c r="L854" s="315">
        <v>45009</v>
      </c>
      <c r="M854" s="128" t="s">
        <v>246</v>
      </c>
      <c r="N854" s="128">
        <v>1892</v>
      </c>
      <c r="O854" s="128">
        <v>1</v>
      </c>
      <c r="P854" s="128" t="s">
        <v>247</v>
      </c>
      <c r="Q854" s="128" t="s">
        <v>248</v>
      </c>
      <c r="R854" s="128" t="s">
        <v>484</v>
      </c>
      <c r="S854" s="127"/>
      <c r="T854" s="127"/>
    </row>
    <row r="855" spans="1:20" x14ac:dyDescent="0.2">
      <c r="A855" s="237"/>
      <c r="B855" t="s">
        <v>24</v>
      </c>
      <c r="C855" t="s">
        <v>260</v>
      </c>
      <c r="D855" s="312"/>
      <c r="E855" s="262">
        <v>45009</v>
      </c>
      <c r="F855" s="312">
        <v>4.0599999999999996</v>
      </c>
      <c r="G855" s="313">
        <v>50000</v>
      </c>
      <c r="H855" s="314">
        <v>191</v>
      </c>
      <c r="I855" s="163">
        <v>1077027.78</v>
      </c>
      <c r="J855">
        <v>4.2069999999999999</v>
      </c>
      <c r="K855"/>
      <c r="L855" s="315">
        <v>45009</v>
      </c>
      <c r="M855" s="128" t="s">
        <v>246</v>
      </c>
      <c r="N855" s="128">
        <v>1892</v>
      </c>
      <c r="O855" s="128">
        <v>2</v>
      </c>
      <c r="P855" s="128" t="s">
        <v>247</v>
      </c>
      <c r="Q855" s="128" t="s">
        <v>248</v>
      </c>
      <c r="R855" s="128" t="s">
        <v>484</v>
      </c>
      <c r="S855" s="127"/>
      <c r="T855" s="127"/>
    </row>
    <row r="856" spans="1:20" x14ac:dyDescent="0.2">
      <c r="A856" s="237"/>
      <c r="B856" t="s">
        <v>27</v>
      </c>
      <c r="C856" t="s">
        <v>262</v>
      </c>
      <c r="D856" s="312"/>
      <c r="E856" s="262">
        <v>45009</v>
      </c>
      <c r="F856" s="312">
        <v>4.38</v>
      </c>
      <c r="G856" s="313">
        <v>50000</v>
      </c>
      <c r="H856" s="314">
        <v>17</v>
      </c>
      <c r="I856" s="163">
        <v>103416.67</v>
      </c>
      <c r="J856" s="312">
        <v>4.45</v>
      </c>
      <c r="K856"/>
      <c r="L856" s="315">
        <v>45009</v>
      </c>
      <c r="M856" s="128" t="s">
        <v>246</v>
      </c>
      <c r="N856" s="128">
        <v>1893</v>
      </c>
      <c r="O856" s="128">
        <v>2</v>
      </c>
      <c r="P856" s="128" t="s">
        <v>247</v>
      </c>
      <c r="Q856" s="128" t="s">
        <v>248</v>
      </c>
      <c r="R856" s="128" t="s">
        <v>315</v>
      </c>
      <c r="S856" s="127"/>
      <c r="T856" s="127"/>
    </row>
    <row r="857" spans="1:20" x14ac:dyDescent="0.2">
      <c r="A857" s="237"/>
      <c r="B857" t="s">
        <v>27</v>
      </c>
      <c r="C857" t="s">
        <v>262</v>
      </c>
      <c r="D857" s="312"/>
      <c r="E857" s="262">
        <v>45009</v>
      </c>
      <c r="F857" s="312">
        <v>4.38</v>
      </c>
      <c r="G857" s="313">
        <v>50000</v>
      </c>
      <c r="H857" s="314">
        <v>17</v>
      </c>
      <c r="I857" s="163">
        <v>103416.67</v>
      </c>
      <c r="J857" s="312">
        <v>4.45</v>
      </c>
      <c r="K857"/>
      <c r="L857" s="315">
        <v>45009</v>
      </c>
      <c r="M857" s="128" t="s">
        <v>246</v>
      </c>
      <c r="N857" s="128">
        <v>1893</v>
      </c>
      <c r="O857" s="128">
        <v>1</v>
      </c>
      <c r="P857" s="128" t="s">
        <v>247</v>
      </c>
      <c r="Q857" s="128" t="s">
        <v>248</v>
      </c>
      <c r="R857" s="128" t="s">
        <v>315</v>
      </c>
      <c r="S857" s="127"/>
      <c r="T857" s="127"/>
    </row>
    <row r="858" spans="1:20" x14ac:dyDescent="0.2">
      <c r="A858" s="237"/>
      <c r="B858" t="s">
        <v>27</v>
      </c>
      <c r="C858" t="s">
        <v>266</v>
      </c>
      <c r="D858" s="312"/>
      <c r="E858" s="262">
        <v>45009</v>
      </c>
      <c r="F858" s="312">
        <v>4.1500000000000004</v>
      </c>
      <c r="G858" s="313">
        <v>50000</v>
      </c>
      <c r="H858" s="314">
        <v>149</v>
      </c>
      <c r="I858" s="163">
        <v>858819.44</v>
      </c>
      <c r="J858">
        <v>4.2809999999999997</v>
      </c>
      <c r="K858"/>
      <c r="L858" s="315">
        <v>45009</v>
      </c>
      <c r="M858" s="128" t="s">
        <v>246</v>
      </c>
      <c r="N858" s="128">
        <v>1894</v>
      </c>
      <c r="O858" s="128">
        <v>2</v>
      </c>
      <c r="P858" s="128" t="s">
        <v>247</v>
      </c>
      <c r="Q858" s="128" t="s">
        <v>248</v>
      </c>
      <c r="R858" s="128" t="s">
        <v>485</v>
      </c>
      <c r="S858" s="128"/>
      <c r="T858" s="127"/>
    </row>
    <row r="859" spans="1:20" x14ac:dyDescent="0.2">
      <c r="A859" s="237"/>
      <c r="B859" t="s">
        <v>27</v>
      </c>
      <c r="C859" t="s">
        <v>266</v>
      </c>
      <c r="D859" s="312"/>
      <c r="E859" s="262">
        <v>45009</v>
      </c>
      <c r="F859" s="312">
        <v>4.1500000000000004</v>
      </c>
      <c r="G859" s="313">
        <v>50000</v>
      </c>
      <c r="H859" s="314">
        <v>149</v>
      </c>
      <c r="I859" s="163">
        <v>858819.44</v>
      </c>
      <c r="J859">
        <v>4.2809999999999997</v>
      </c>
      <c r="K859"/>
      <c r="L859" s="315">
        <v>45009</v>
      </c>
      <c r="M859" s="128" t="s">
        <v>246</v>
      </c>
      <c r="N859" s="128">
        <v>1894</v>
      </c>
      <c r="O859" s="128">
        <v>1</v>
      </c>
      <c r="P859" s="128" t="s">
        <v>247</v>
      </c>
      <c r="Q859" s="128" t="s">
        <v>248</v>
      </c>
      <c r="R859" s="128" t="s">
        <v>485</v>
      </c>
      <c r="S859" s="128"/>
      <c r="T859" s="127"/>
    </row>
    <row r="860" spans="1:20" x14ac:dyDescent="0.2">
      <c r="A860" s="237"/>
      <c r="B860" t="s">
        <v>27</v>
      </c>
      <c r="C860" t="s">
        <v>268</v>
      </c>
      <c r="D860" s="312"/>
      <c r="E860" s="262">
        <v>45009</v>
      </c>
      <c r="F860" s="312">
        <v>3.9</v>
      </c>
      <c r="G860" s="313">
        <v>50000</v>
      </c>
      <c r="H860" s="314">
        <v>182</v>
      </c>
      <c r="I860" s="163">
        <v>985833.33</v>
      </c>
      <c r="J860">
        <v>4.0339999999999998</v>
      </c>
      <c r="K860"/>
      <c r="L860" s="315">
        <v>45009</v>
      </c>
      <c r="M860" s="128" t="s">
        <v>246</v>
      </c>
      <c r="N860" s="128">
        <v>1895</v>
      </c>
      <c r="O860" s="128">
        <v>2</v>
      </c>
      <c r="P860" s="128" t="s">
        <v>247</v>
      </c>
      <c r="Q860" s="128" t="s">
        <v>248</v>
      </c>
      <c r="R860" s="128" t="s">
        <v>486</v>
      </c>
      <c r="S860" s="127"/>
      <c r="T860" s="127"/>
    </row>
    <row r="861" spans="1:20" x14ac:dyDescent="0.2">
      <c r="A861" s="237"/>
      <c r="B861" t="s">
        <v>27</v>
      </c>
      <c r="C861" t="s">
        <v>268</v>
      </c>
      <c r="D861" s="312"/>
      <c r="E861" s="262">
        <v>45009</v>
      </c>
      <c r="F861" s="312">
        <v>3.9</v>
      </c>
      <c r="G861" s="313">
        <v>50000</v>
      </c>
      <c r="H861" s="314">
        <v>182</v>
      </c>
      <c r="I861" s="163">
        <v>985833.33</v>
      </c>
      <c r="J861">
        <v>4.0339999999999998</v>
      </c>
      <c r="K861"/>
      <c r="L861" s="315">
        <v>45009</v>
      </c>
      <c r="M861" s="128" t="s">
        <v>246</v>
      </c>
      <c r="N861" s="128">
        <v>1895</v>
      </c>
      <c r="O861" s="128">
        <v>1</v>
      </c>
      <c r="P861" s="128" t="s">
        <v>247</v>
      </c>
      <c r="Q861" s="128" t="s">
        <v>248</v>
      </c>
      <c r="R861" s="128" t="s">
        <v>486</v>
      </c>
      <c r="S861" s="127"/>
      <c r="T861" s="127"/>
    </row>
    <row r="862" spans="1:20" x14ac:dyDescent="0.2">
      <c r="A862" s="237"/>
      <c r="B862" t="s">
        <v>27</v>
      </c>
      <c r="C862" t="s">
        <v>268</v>
      </c>
      <c r="D862" s="312"/>
      <c r="E862" s="262">
        <v>45009</v>
      </c>
      <c r="F862" s="312">
        <v>3.7850000000000001</v>
      </c>
      <c r="G862" s="313">
        <v>50000</v>
      </c>
      <c r="H862" s="314">
        <v>185</v>
      </c>
      <c r="I862" s="163">
        <v>972534.72</v>
      </c>
      <c r="J862">
        <v>3.9140000000000001</v>
      </c>
      <c r="K862"/>
      <c r="L862" s="315">
        <v>45009</v>
      </c>
      <c r="M862" s="128" t="s">
        <v>246</v>
      </c>
      <c r="N862" s="128">
        <v>1896</v>
      </c>
      <c r="O862" s="128">
        <v>2</v>
      </c>
      <c r="P862" s="128" t="s">
        <v>247</v>
      </c>
      <c r="Q862" s="128" t="s">
        <v>248</v>
      </c>
      <c r="R862" s="128" t="s">
        <v>486</v>
      </c>
      <c r="S862" s="127"/>
      <c r="T862" s="127"/>
    </row>
    <row r="863" spans="1:20" x14ac:dyDescent="0.2">
      <c r="A863" s="237"/>
      <c r="B863" t="s">
        <v>27</v>
      </c>
      <c r="C863" t="s">
        <v>268</v>
      </c>
      <c r="D863" s="312"/>
      <c r="E863" s="262">
        <v>45009</v>
      </c>
      <c r="F863" s="312">
        <v>3.7850000000000001</v>
      </c>
      <c r="G863" s="313">
        <v>50000</v>
      </c>
      <c r="H863" s="314">
        <v>185</v>
      </c>
      <c r="I863" s="163">
        <v>972534.72</v>
      </c>
      <c r="J863">
        <v>3.9140000000000001</v>
      </c>
      <c r="K863"/>
      <c r="L863" s="315">
        <v>45009</v>
      </c>
      <c r="M863" s="128" t="s">
        <v>246</v>
      </c>
      <c r="N863" s="128">
        <v>1896</v>
      </c>
      <c r="O863" s="128">
        <v>1</v>
      </c>
      <c r="P863" s="128" t="s">
        <v>247</v>
      </c>
      <c r="Q863" s="128" t="s">
        <v>248</v>
      </c>
      <c r="R863" s="128" t="s">
        <v>486</v>
      </c>
      <c r="S863" s="127"/>
      <c r="T863" s="127"/>
    </row>
    <row r="864" spans="1:20" x14ac:dyDescent="0.2">
      <c r="A864" s="237"/>
      <c r="B864" t="s">
        <v>27</v>
      </c>
      <c r="C864" t="s">
        <v>268</v>
      </c>
      <c r="D864" s="312"/>
      <c r="E864" s="262">
        <v>45009</v>
      </c>
      <c r="F864" s="312">
        <v>3.78</v>
      </c>
      <c r="G864" s="313">
        <v>50000</v>
      </c>
      <c r="H864" s="314">
        <v>186</v>
      </c>
      <c r="I864" s="163">
        <v>976500</v>
      </c>
      <c r="J864">
        <v>3.9089999999999998</v>
      </c>
      <c r="K864"/>
      <c r="L864" s="315">
        <v>45009</v>
      </c>
      <c r="M864" s="128" t="s">
        <v>246</v>
      </c>
      <c r="N864" s="128">
        <v>1897</v>
      </c>
      <c r="O864" s="128">
        <v>2</v>
      </c>
      <c r="P864" s="128" t="s">
        <v>247</v>
      </c>
      <c r="Q864" s="128" t="s">
        <v>248</v>
      </c>
      <c r="R864" s="128" t="s">
        <v>486</v>
      </c>
      <c r="S864" s="127"/>
      <c r="T864" s="127"/>
    </row>
    <row r="865" spans="1:20" x14ac:dyDescent="0.2">
      <c r="A865" s="237"/>
      <c r="B865" t="s">
        <v>27</v>
      </c>
      <c r="C865" t="s">
        <v>268</v>
      </c>
      <c r="D865" s="312"/>
      <c r="E865" s="262">
        <v>45009</v>
      </c>
      <c r="F865" s="312">
        <v>3.78</v>
      </c>
      <c r="G865" s="313">
        <v>50000</v>
      </c>
      <c r="H865" s="314">
        <v>186</v>
      </c>
      <c r="I865" s="163">
        <v>976500</v>
      </c>
      <c r="J865">
        <v>3.9089999999999998</v>
      </c>
      <c r="K865"/>
      <c r="L865" s="315">
        <v>45009</v>
      </c>
      <c r="M865" s="128" t="s">
        <v>246</v>
      </c>
      <c r="N865" s="128">
        <v>1897</v>
      </c>
      <c r="O865" s="128">
        <v>1</v>
      </c>
      <c r="P865" s="128" t="s">
        <v>247</v>
      </c>
      <c r="Q865" s="128" t="s">
        <v>248</v>
      </c>
      <c r="R865" s="128" t="s">
        <v>486</v>
      </c>
      <c r="S865" s="127"/>
      <c r="T865" s="127"/>
    </row>
    <row r="866" spans="1:20" x14ac:dyDescent="0.2">
      <c r="A866" s="237"/>
      <c r="B866" s="127" t="s">
        <v>27</v>
      </c>
      <c r="C866" s="127" t="s">
        <v>264</v>
      </c>
      <c r="D866" s="269"/>
      <c r="E866" s="157">
        <v>45009</v>
      </c>
      <c r="F866" s="269">
        <v>3.71</v>
      </c>
      <c r="G866" s="240">
        <v>50000</v>
      </c>
      <c r="H866" s="277">
        <v>190</v>
      </c>
      <c r="I866" s="166">
        <v>979027.78</v>
      </c>
      <c r="J866" s="269">
        <v>3.8370000000000002</v>
      </c>
      <c r="K866" s="128"/>
      <c r="L866" s="315">
        <v>45009</v>
      </c>
      <c r="M866" s="128" t="s">
        <v>246</v>
      </c>
      <c r="N866" s="128">
        <v>1898</v>
      </c>
      <c r="O866" s="128">
        <v>2</v>
      </c>
      <c r="P866" s="128" t="s">
        <v>247</v>
      </c>
      <c r="Q866" s="128" t="s">
        <v>248</v>
      </c>
      <c r="R866" s="128" t="s">
        <v>487</v>
      </c>
      <c r="S866" s="127"/>
      <c r="T866" s="127"/>
    </row>
    <row r="867" spans="1:20" x14ac:dyDescent="0.2">
      <c r="A867" s="237"/>
      <c r="B867" s="127" t="s">
        <v>27</v>
      </c>
      <c r="C867" s="127" t="s">
        <v>264</v>
      </c>
      <c r="D867" s="269"/>
      <c r="E867" s="157">
        <v>45009</v>
      </c>
      <c r="F867" s="269">
        <v>3.71</v>
      </c>
      <c r="G867" s="240">
        <v>50000</v>
      </c>
      <c r="H867" s="277">
        <v>190</v>
      </c>
      <c r="I867" s="166">
        <v>979027.78</v>
      </c>
      <c r="J867" s="269">
        <v>3.8370000000000002</v>
      </c>
      <c r="K867" s="128"/>
      <c r="L867" s="315">
        <v>45009</v>
      </c>
      <c r="M867" s="128" t="s">
        <v>246</v>
      </c>
      <c r="N867" s="128">
        <v>1898</v>
      </c>
      <c r="O867" s="128">
        <v>1</v>
      </c>
      <c r="P867" s="128" t="s">
        <v>247</v>
      </c>
      <c r="Q867" s="128" t="s">
        <v>248</v>
      </c>
      <c r="R867" s="128" t="s">
        <v>487</v>
      </c>
      <c r="S867" s="127"/>
      <c r="T867" s="127"/>
    </row>
    <row r="868" spans="1:20" x14ac:dyDescent="0.2">
      <c r="A868" s="237"/>
      <c r="B868" t="s">
        <v>27</v>
      </c>
      <c r="C868" t="s">
        <v>264</v>
      </c>
      <c r="D868" s="312"/>
      <c r="E868" s="262">
        <v>45009</v>
      </c>
      <c r="F868" s="312">
        <v>3.71</v>
      </c>
      <c r="G868" s="313">
        <v>50000</v>
      </c>
      <c r="H868" s="314">
        <v>191</v>
      </c>
      <c r="I868" s="163">
        <v>984180.56</v>
      </c>
      <c r="J868">
        <v>3.8370000000000002</v>
      </c>
      <c r="K868"/>
      <c r="L868" s="315">
        <v>45009</v>
      </c>
      <c r="M868" s="128" t="s">
        <v>246</v>
      </c>
      <c r="N868" s="128">
        <v>1899</v>
      </c>
      <c r="O868" s="128">
        <v>2</v>
      </c>
      <c r="P868" s="128" t="s">
        <v>247</v>
      </c>
      <c r="Q868" s="128" t="s">
        <v>248</v>
      </c>
      <c r="R868" s="128" t="s">
        <v>487</v>
      </c>
      <c r="S868" s="127"/>
      <c r="T868" s="127"/>
    </row>
    <row r="869" spans="1:20" x14ac:dyDescent="0.2">
      <c r="A869" s="237"/>
      <c r="B869" t="s">
        <v>27</v>
      </c>
      <c r="C869" t="s">
        <v>264</v>
      </c>
      <c r="D869" s="312"/>
      <c r="E869" s="262">
        <v>45009</v>
      </c>
      <c r="F869" s="312">
        <v>3.71</v>
      </c>
      <c r="G869" s="313">
        <v>50000</v>
      </c>
      <c r="H869" s="314">
        <v>191</v>
      </c>
      <c r="I869" s="163">
        <v>984180.56</v>
      </c>
      <c r="J869">
        <v>3.8370000000000002</v>
      </c>
      <c r="K869"/>
      <c r="L869" s="315">
        <v>45009</v>
      </c>
      <c r="M869" s="128" t="s">
        <v>246</v>
      </c>
      <c r="N869" s="128">
        <v>1899</v>
      </c>
      <c r="O869" s="128">
        <v>1</v>
      </c>
      <c r="P869" s="128" t="s">
        <v>247</v>
      </c>
      <c r="Q869" s="128" t="s">
        <v>248</v>
      </c>
      <c r="R869" s="128" t="s">
        <v>487</v>
      </c>
      <c r="S869" s="127"/>
      <c r="T869" s="127"/>
    </row>
    <row r="870" spans="1:20" x14ac:dyDescent="0.2">
      <c r="A870" s="237"/>
      <c r="B870" t="s">
        <v>28</v>
      </c>
      <c r="C870" t="s">
        <v>280</v>
      </c>
      <c r="D870" s="312">
        <v>4.59</v>
      </c>
      <c r="E870" s="262">
        <v>45009</v>
      </c>
      <c r="F870" s="312">
        <v>4.59</v>
      </c>
      <c r="G870" s="313">
        <v>50000</v>
      </c>
      <c r="H870" s="314">
        <v>66</v>
      </c>
      <c r="I870" s="163">
        <v>420750</v>
      </c>
      <c r="J870">
        <v>4.6539999999999999</v>
      </c>
      <c r="K870"/>
      <c r="L870" s="315">
        <v>45009</v>
      </c>
      <c r="M870" s="128" t="s">
        <v>246</v>
      </c>
      <c r="N870" s="128">
        <v>1900</v>
      </c>
      <c r="O870" s="128">
        <v>2</v>
      </c>
      <c r="P870" s="128" t="s">
        <v>247</v>
      </c>
      <c r="Q870" s="128" t="s">
        <v>248</v>
      </c>
      <c r="R870" s="128" t="s">
        <v>488</v>
      </c>
      <c r="S870" s="127"/>
      <c r="T870" s="127"/>
    </row>
    <row r="871" spans="1:20" x14ac:dyDescent="0.2">
      <c r="A871" s="237"/>
      <c r="B871" t="s">
        <v>28</v>
      </c>
      <c r="C871" t="s">
        <v>280</v>
      </c>
      <c r="D871" s="312">
        <v>4.59</v>
      </c>
      <c r="E871" s="262">
        <v>45009</v>
      </c>
      <c r="F871" s="312">
        <v>4.59</v>
      </c>
      <c r="G871" s="313">
        <v>50000</v>
      </c>
      <c r="H871" s="314">
        <v>66</v>
      </c>
      <c r="I871" s="163">
        <v>420750</v>
      </c>
      <c r="J871">
        <v>4.6539999999999999</v>
      </c>
      <c r="K871"/>
      <c r="L871" s="315">
        <v>45009</v>
      </c>
      <c r="M871" s="128" t="s">
        <v>246</v>
      </c>
      <c r="N871" s="128">
        <v>1900</v>
      </c>
      <c r="O871" s="128">
        <v>1</v>
      </c>
      <c r="P871" s="128" t="s">
        <v>247</v>
      </c>
      <c r="Q871" s="128" t="s">
        <v>248</v>
      </c>
      <c r="R871" s="128" t="s">
        <v>488</v>
      </c>
      <c r="S871" s="127"/>
      <c r="T871" s="127"/>
    </row>
    <row r="872" spans="1:20" x14ac:dyDescent="0.2">
      <c r="A872" s="237"/>
      <c r="B872" t="s">
        <v>28</v>
      </c>
      <c r="C872" t="s">
        <v>382</v>
      </c>
      <c r="D872" s="312">
        <v>4.66</v>
      </c>
      <c r="E872" s="262">
        <v>45009</v>
      </c>
      <c r="F872" s="312">
        <v>4.66</v>
      </c>
      <c r="G872" s="313">
        <v>50000</v>
      </c>
      <c r="H872" s="314">
        <v>162</v>
      </c>
      <c r="I872" s="163">
        <v>1048500</v>
      </c>
      <c r="J872">
        <v>4.7249999999999996</v>
      </c>
      <c r="K872"/>
      <c r="L872" s="315">
        <v>45009</v>
      </c>
      <c r="M872" s="128" t="s">
        <v>246</v>
      </c>
      <c r="N872" s="128">
        <v>1901</v>
      </c>
      <c r="O872" s="128">
        <v>2</v>
      </c>
      <c r="P872" s="128" t="s">
        <v>247</v>
      </c>
      <c r="Q872" s="128" t="s">
        <v>248</v>
      </c>
      <c r="R872" s="128" t="s">
        <v>489</v>
      </c>
      <c r="S872" s="127"/>
      <c r="T872" s="127"/>
    </row>
    <row r="873" spans="1:20" x14ac:dyDescent="0.2">
      <c r="A873" s="237"/>
      <c r="B873" t="s">
        <v>28</v>
      </c>
      <c r="C873" t="s">
        <v>382</v>
      </c>
      <c r="D873" s="312">
        <v>4.66</v>
      </c>
      <c r="E873" s="262">
        <v>45009</v>
      </c>
      <c r="F873" s="312">
        <v>4.66</v>
      </c>
      <c r="G873" s="313">
        <v>50000</v>
      </c>
      <c r="H873" s="314">
        <v>162</v>
      </c>
      <c r="I873" s="163">
        <v>1048500</v>
      </c>
      <c r="J873">
        <v>4.7249999999999996</v>
      </c>
      <c r="K873"/>
      <c r="L873" s="315">
        <v>45009</v>
      </c>
      <c r="M873" s="128" t="s">
        <v>246</v>
      </c>
      <c r="N873" s="128">
        <v>1901</v>
      </c>
      <c r="O873" s="128">
        <v>1</v>
      </c>
      <c r="P873" s="128" t="s">
        <v>247</v>
      </c>
      <c r="Q873" s="128" t="s">
        <v>248</v>
      </c>
      <c r="R873" s="128" t="s">
        <v>489</v>
      </c>
      <c r="S873" s="127"/>
      <c r="T873" s="127"/>
    </row>
    <row r="874" spans="1:20" x14ac:dyDescent="0.2">
      <c r="A874" s="237"/>
      <c r="B874" t="s">
        <v>28</v>
      </c>
      <c r="C874" t="s">
        <v>490</v>
      </c>
      <c r="D874" s="312">
        <v>4.29</v>
      </c>
      <c r="E874" s="262">
        <v>45009</v>
      </c>
      <c r="F874" s="312">
        <v>4.29</v>
      </c>
      <c r="G874" s="313">
        <v>50000</v>
      </c>
      <c r="H874" s="314">
        <v>183</v>
      </c>
      <c r="I874" s="163">
        <v>1090375</v>
      </c>
      <c r="J874" s="312">
        <v>4.3499999999999996</v>
      </c>
      <c r="K874"/>
      <c r="L874" s="315">
        <v>45009</v>
      </c>
      <c r="M874" s="128" t="s">
        <v>246</v>
      </c>
      <c r="N874" s="128">
        <v>1902</v>
      </c>
      <c r="O874" s="128">
        <v>2</v>
      </c>
      <c r="P874" s="128" t="s">
        <v>247</v>
      </c>
      <c r="Q874" s="128" t="s">
        <v>248</v>
      </c>
      <c r="R874" s="128" t="s">
        <v>491</v>
      </c>
      <c r="S874" s="127"/>
      <c r="T874" s="127"/>
    </row>
    <row r="875" spans="1:20" x14ac:dyDescent="0.2">
      <c r="A875" s="237"/>
      <c r="B875" t="s">
        <v>28</v>
      </c>
      <c r="C875" t="s">
        <v>490</v>
      </c>
      <c r="D875" s="312">
        <v>4.29</v>
      </c>
      <c r="E875" s="262">
        <v>45009</v>
      </c>
      <c r="F875" s="312">
        <v>4.29</v>
      </c>
      <c r="G875" s="313">
        <v>50000</v>
      </c>
      <c r="H875" s="314">
        <v>183</v>
      </c>
      <c r="I875" s="163">
        <v>1090375</v>
      </c>
      <c r="J875" s="312">
        <v>4.3499999999999996</v>
      </c>
      <c r="K875"/>
      <c r="L875" s="315">
        <v>45009</v>
      </c>
      <c r="M875" s="128" t="s">
        <v>246</v>
      </c>
      <c r="N875" s="128">
        <v>1902</v>
      </c>
      <c r="O875" s="128">
        <v>1</v>
      </c>
      <c r="P875" s="128" t="s">
        <v>247</v>
      </c>
      <c r="Q875" s="128" t="s">
        <v>248</v>
      </c>
      <c r="R875" s="128" t="s">
        <v>491</v>
      </c>
      <c r="S875" s="127"/>
      <c r="T875" s="127"/>
    </row>
    <row r="876" spans="1:20" x14ac:dyDescent="0.2">
      <c r="A876" s="237"/>
      <c r="B876" t="s">
        <v>28</v>
      </c>
      <c r="C876" t="s">
        <v>384</v>
      </c>
      <c r="D876" s="312">
        <v>4</v>
      </c>
      <c r="E876" s="262">
        <v>45009</v>
      </c>
      <c r="F876" s="312">
        <v>4</v>
      </c>
      <c r="G876" s="313">
        <v>50000</v>
      </c>
      <c r="H876" s="314">
        <v>185</v>
      </c>
      <c r="I876" s="163">
        <v>1027777.78</v>
      </c>
      <c r="J876">
        <v>4.056</v>
      </c>
      <c r="K876"/>
      <c r="L876" s="315">
        <v>45009</v>
      </c>
      <c r="M876" s="128" t="s">
        <v>246</v>
      </c>
      <c r="N876" s="128">
        <v>1903</v>
      </c>
      <c r="O876" s="128">
        <v>2</v>
      </c>
      <c r="P876" s="128" t="s">
        <v>247</v>
      </c>
      <c r="Q876" s="128" t="s">
        <v>248</v>
      </c>
      <c r="R876" s="128" t="s">
        <v>492</v>
      </c>
      <c r="S876" s="127"/>
      <c r="T876" s="127"/>
    </row>
    <row r="877" spans="1:20" x14ac:dyDescent="0.2">
      <c r="A877" s="237"/>
      <c r="B877" t="s">
        <v>28</v>
      </c>
      <c r="C877" t="s">
        <v>384</v>
      </c>
      <c r="D877" s="312">
        <v>4</v>
      </c>
      <c r="E877" s="262">
        <v>45009</v>
      </c>
      <c r="F877" s="312">
        <v>4</v>
      </c>
      <c r="G877" s="313">
        <v>50000</v>
      </c>
      <c r="H877" s="314">
        <v>185</v>
      </c>
      <c r="I877" s="163">
        <v>1027777.78</v>
      </c>
      <c r="J877">
        <v>4.056</v>
      </c>
      <c r="K877"/>
      <c r="L877" s="315">
        <v>45009</v>
      </c>
      <c r="M877" s="128" t="s">
        <v>246</v>
      </c>
      <c r="N877" s="128">
        <v>1903</v>
      </c>
      <c r="O877" s="128">
        <v>1</v>
      </c>
      <c r="P877" s="128" t="s">
        <v>247</v>
      </c>
      <c r="Q877" s="128" t="s">
        <v>248</v>
      </c>
      <c r="R877" s="128" t="s">
        <v>492</v>
      </c>
      <c r="S877" s="127"/>
      <c r="T877" s="127"/>
    </row>
    <row r="878" spans="1:20" x14ac:dyDescent="0.2">
      <c r="A878" s="237"/>
      <c r="B878" t="s">
        <v>28</v>
      </c>
      <c r="C878" t="s">
        <v>493</v>
      </c>
      <c r="D878" s="312">
        <v>3.91</v>
      </c>
      <c r="E878" s="262">
        <v>45009</v>
      </c>
      <c r="F878" s="312">
        <v>3.91</v>
      </c>
      <c r="G878" s="313">
        <v>50000</v>
      </c>
      <c r="H878" s="314">
        <v>192</v>
      </c>
      <c r="I878" s="163">
        <v>1042666.67</v>
      </c>
      <c r="J878">
        <v>3.964</v>
      </c>
      <c r="K878"/>
      <c r="L878" s="315">
        <v>45009</v>
      </c>
      <c r="M878" s="128" t="s">
        <v>246</v>
      </c>
      <c r="N878" s="128">
        <v>1904</v>
      </c>
      <c r="O878" s="128">
        <v>2</v>
      </c>
      <c r="P878" s="128" t="s">
        <v>247</v>
      </c>
      <c r="Q878" s="128" t="s">
        <v>248</v>
      </c>
      <c r="R878" s="128" t="s">
        <v>494</v>
      </c>
      <c r="S878" s="127"/>
      <c r="T878" s="127"/>
    </row>
    <row r="879" spans="1:20" x14ac:dyDescent="0.2">
      <c r="A879" s="237"/>
      <c r="B879" t="s">
        <v>28</v>
      </c>
      <c r="C879" t="s">
        <v>493</v>
      </c>
      <c r="D879" s="312">
        <v>3.91</v>
      </c>
      <c r="E879" s="262">
        <v>45009</v>
      </c>
      <c r="F879" s="312">
        <v>3.91</v>
      </c>
      <c r="G879" s="313">
        <v>50000</v>
      </c>
      <c r="H879" s="314">
        <v>192</v>
      </c>
      <c r="I879" s="163">
        <v>1042666.67</v>
      </c>
      <c r="J879">
        <v>3.964</v>
      </c>
      <c r="K879"/>
      <c r="L879" s="315">
        <v>45009</v>
      </c>
      <c r="M879" s="128" t="s">
        <v>246</v>
      </c>
      <c r="N879" s="128">
        <v>1904</v>
      </c>
      <c r="O879" s="128">
        <v>1</v>
      </c>
      <c r="P879" s="128" t="s">
        <v>247</v>
      </c>
      <c r="Q879" s="128" t="s">
        <v>248</v>
      </c>
      <c r="R879" s="128" t="s">
        <v>494</v>
      </c>
      <c r="S879" s="127"/>
      <c r="T879" s="127"/>
    </row>
    <row r="880" spans="1:20" x14ac:dyDescent="0.2">
      <c r="A880" s="237"/>
      <c r="D880" s="312"/>
      <c r="E880" s="262"/>
      <c r="F880" s="312"/>
      <c r="G880" s="313"/>
      <c r="H880" s="314"/>
      <c r="J880"/>
      <c r="K880"/>
      <c r="L880" s="262"/>
      <c r="M880"/>
      <c r="N880"/>
      <c r="O880"/>
      <c r="P880"/>
      <c r="Q880"/>
      <c r="R880"/>
      <c r="S880" s="127"/>
      <c r="T880" s="127"/>
    </row>
    <row r="881" spans="1:20" x14ac:dyDescent="0.2">
      <c r="A881" s="235">
        <v>45009</v>
      </c>
      <c r="B881" s="128" t="s">
        <v>538</v>
      </c>
      <c r="D881" s="312"/>
      <c r="E881" s="262"/>
      <c r="F881" s="312"/>
      <c r="G881" s="313"/>
      <c r="H881" s="314"/>
      <c r="J881"/>
      <c r="K881"/>
      <c r="L881" s="262"/>
      <c r="M881"/>
      <c r="N881"/>
      <c r="O881"/>
      <c r="P881"/>
      <c r="Q881"/>
      <c r="R881"/>
      <c r="S881" s="127"/>
      <c r="T881" s="127"/>
    </row>
    <row r="882" spans="1:20" x14ac:dyDescent="0.2">
      <c r="A882" s="237"/>
      <c r="D882" s="312"/>
      <c r="E882" s="262"/>
      <c r="F882" s="312"/>
      <c r="G882" s="313"/>
      <c r="H882" s="314"/>
      <c r="J882"/>
      <c r="K882"/>
      <c r="L882" s="262"/>
      <c r="M882"/>
      <c r="N882"/>
      <c r="O882"/>
      <c r="P882"/>
      <c r="Q882"/>
      <c r="R882"/>
      <c r="S882" s="127"/>
      <c r="T882" s="127"/>
    </row>
    <row r="883" spans="1:20" x14ac:dyDescent="0.2">
      <c r="A883" s="237"/>
      <c r="B883" t="s">
        <v>24</v>
      </c>
      <c r="C883" t="s">
        <v>308</v>
      </c>
      <c r="D883" s="312"/>
      <c r="E883" s="262">
        <v>45012</v>
      </c>
      <c r="F883" s="312">
        <v>4.79</v>
      </c>
      <c r="G883" s="313">
        <v>50000</v>
      </c>
      <c r="H883" s="314"/>
      <c r="J883"/>
      <c r="K883"/>
      <c r="L883" s="315">
        <v>45009</v>
      </c>
      <c r="M883" s="128" t="s">
        <v>291</v>
      </c>
      <c r="N883" s="128">
        <v>1498</v>
      </c>
      <c r="O883" s="128">
        <v>1</v>
      </c>
      <c r="P883" s="128" t="s">
        <v>292</v>
      </c>
      <c r="Q883" s="128" t="s">
        <v>248</v>
      </c>
      <c r="R883" s="128" t="s">
        <v>495</v>
      </c>
      <c r="S883" s="128"/>
      <c r="T883" s="127"/>
    </row>
    <row r="884" spans="1:20" x14ac:dyDescent="0.2">
      <c r="A884" s="237"/>
      <c r="B884" t="s">
        <v>27</v>
      </c>
      <c r="C884" t="s">
        <v>262</v>
      </c>
      <c r="D884" s="312"/>
      <c r="E884" s="262">
        <v>45022</v>
      </c>
      <c r="F884" s="312">
        <v>4.0999999999999996</v>
      </c>
      <c r="G884" s="313">
        <v>50000</v>
      </c>
      <c r="H884" s="314"/>
      <c r="J884"/>
      <c r="K884"/>
      <c r="L884" s="315">
        <v>45009</v>
      </c>
      <c r="M884" s="128" t="s">
        <v>291</v>
      </c>
      <c r="N884" s="128">
        <v>1497</v>
      </c>
      <c r="O884" s="128">
        <v>2</v>
      </c>
      <c r="P884" s="128" t="s">
        <v>292</v>
      </c>
      <c r="Q884" s="128" t="s">
        <v>248</v>
      </c>
      <c r="R884" s="128" t="s">
        <v>496</v>
      </c>
      <c r="S884" s="127"/>
      <c r="T884" s="127"/>
    </row>
    <row r="885" spans="1:20" x14ac:dyDescent="0.2">
      <c r="A885" s="237"/>
      <c r="B885" t="s">
        <v>27</v>
      </c>
      <c r="C885" t="s">
        <v>262</v>
      </c>
      <c r="D885" s="312"/>
      <c r="E885" s="262">
        <v>45022</v>
      </c>
      <c r="F885" s="312">
        <v>4.0999999999999996</v>
      </c>
      <c r="G885" s="313">
        <v>50000</v>
      </c>
      <c r="H885" s="314"/>
      <c r="J885"/>
      <c r="K885"/>
      <c r="L885" s="315">
        <v>45009</v>
      </c>
      <c r="M885" s="128" t="s">
        <v>291</v>
      </c>
      <c r="N885" s="128">
        <v>1497</v>
      </c>
      <c r="O885" s="128">
        <v>1</v>
      </c>
      <c r="P885" s="128" t="s">
        <v>292</v>
      </c>
      <c r="Q885" s="128" t="s">
        <v>248</v>
      </c>
      <c r="R885" s="128" t="s">
        <v>496</v>
      </c>
      <c r="S885" s="127"/>
      <c r="T885" s="127"/>
    </row>
    <row r="886" spans="1:20" x14ac:dyDescent="0.2">
      <c r="A886" s="237"/>
      <c r="B886" t="s">
        <v>27</v>
      </c>
      <c r="C886" t="s">
        <v>262</v>
      </c>
      <c r="D886" s="312"/>
      <c r="E886" s="262">
        <v>45022</v>
      </c>
      <c r="F886" s="312">
        <v>4.0999999999999996</v>
      </c>
      <c r="G886" s="313">
        <v>50000</v>
      </c>
      <c r="H886" s="314"/>
      <c r="J886"/>
      <c r="K886"/>
      <c r="L886" s="315">
        <v>45009</v>
      </c>
      <c r="M886" s="128" t="s">
        <v>291</v>
      </c>
      <c r="N886" s="128">
        <v>1499</v>
      </c>
      <c r="O886" s="128">
        <v>2</v>
      </c>
      <c r="P886" s="128" t="s">
        <v>292</v>
      </c>
      <c r="Q886" s="128" t="s">
        <v>248</v>
      </c>
      <c r="R886" s="128" t="s">
        <v>496</v>
      </c>
      <c r="S886" s="127"/>
      <c r="T886" s="127"/>
    </row>
    <row r="887" spans="1:20" x14ac:dyDescent="0.2">
      <c r="A887" s="237"/>
      <c r="B887" t="s">
        <v>27</v>
      </c>
      <c r="C887" t="s">
        <v>262</v>
      </c>
      <c r="D887" s="312"/>
      <c r="E887" s="262">
        <v>45022</v>
      </c>
      <c r="F887" s="312">
        <v>4.0999999999999996</v>
      </c>
      <c r="G887" s="313">
        <v>50000</v>
      </c>
      <c r="H887" s="314"/>
      <c r="J887"/>
      <c r="K887"/>
      <c r="L887" s="315">
        <v>45009</v>
      </c>
      <c r="M887" s="128" t="s">
        <v>291</v>
      </c>
      <c r="N887" s="128">
        <v>1499</v>
      </c>
      <c r="O887" s="128">
        <v>1</v>
      </c>
      <c r="P887" s="128" t="s">
        <v>292</v>
      </c>
      <c r="Q887" s="128" t="s">
        <v>248</v>
      </c>
      <c r="R887" s="128" t="s">
        <v>496</v>
      </c>
      <c r="S887" s="127"/>
      <c r="T887" s="127"/>
    </row>
    <row r="888" spans="1:20" x14ac:dyDescent="0.2">
      <c r="A888" s="235">
        <v>45009</v>
      </c>
      <c r="B888" s="128" t="s">
        <v>541</v>
      </c>
      <c r="D888" s="312"/>
      <c r="E888" s="262"/>
      <c r="F888" s="312"/>
      <c r="G888" s="313"/>
      <c r="H888" s="314"/>
      <c r="J888"/>
      <c r="K888"/>
      <c r="L888" s="262"/>
      <c r="M888"/>
      <c r="N888"/>
      <c r="O888"/>
      <c r="P888"/>
      <c r="Q888"/>
      <c r="R888"/>
      <c r="S888" s="127"/>
      <c r="T888" s="127"/>
    </row>
    <row r="889" spans="1:20" x14ac:dyDescent="0.2">
      <c r="A889" s="237"/>
      <c r="D889" s="312"/>
      <c r="E889" s="262"/>
      <c r="F889" s="312"/>
      <c r="G889" s="313"/>
      <c r="H889" s="314"/>
      <c r="J889"/>
      <c r="K889"/>
      <c r="L889" s="262"/>
      <c r="M889"/>
      <c r="N889"/>
      <c r="O889"/>
      <c r="P889"/>
      <c r="Q889"/>
      <c r="R889"/>
      <c r="S889" s="127"/>
      <c r="T889" s="127"/>
    </row>
    <row r="890" spans="1:20" x14ac:dyDescent="0.2">
      <c r="A890" s="237"/>
      <c r="B890" t="s">
        <v>27</v>
      </c>
      <c r="C890" t="s">
        <v>497</v>
      </c>
      <c r="D890" s="312"/>
      <c r="E890" s="262">
        <v>45110</v>
      </c>
      <c r="F890" s="312">
        <v>4.6500000000000004</v>
      </c>
      <c r="G890" s="313">
        <v>50000</v>
      </c>
      <c r="H890" s="314"/>
      <c r="J890"/>
      <c r="K890"/>
      <c r="L890" s="315">
        <v>45009</v>
      </c>
      <c r="M890" s="128" t="s">
        <v>291</v>
      </c>
      <c r="N890" s="128">
        <v>1500</v>
      </c>
      <c r="O890" s="128">
        <v>2</v>
      </c>
      <c r="P890" s="128" t="s">
        <v>292</v>
      </c>
      <c r="Q890" s="128" t="s">
        <v>248</v>
      </c>
      <c r="R890" s="128" t="s">
        <v>498</v>
      </c>
      <c r="S890" s="128"/>
      <c r="T890" s="127"/>
    </row>
    <row r="891" spans="1:20" x14ac:dyDescent="0.2">
      <c r="A891" s="237"/>
      <c r="B891" t="s">
        <v>27</v>
      </c>
      <c r="C891" t="s">
        <v>497</v>
      </c>
      <c r="D891" s="312"/>
      <c r="E891" s="262">
        <v>45110</v>
      </c>
      <c r="F891" s="312">
        <v>4.6500000000000004</v>
      </c>
      <c r="G891" s="313">
        <v>50000</v>
      </c>
      <c r="H891" s="314"/>
      <c r="J891"/>
      <c r="K891"/>
      <c r="L891" s="315">
        <v>45009</v>
      </c>
      <c r="M891" s="128" t="s">
        <v>291</v>
      </c>
      <c r="N891" s="128">
        <v>1500</v>
      </c>
      <c r="O891" s="128">
        <v>1</v>
      </c>
      <c r="P891" s="128" t="s">
        <v>292</v>
      </c>
      <c r="Q891" s="128" t="s">
        <v>248</v>
      </c>
      <c r="R891" s="128" t="s">
        <v>498</v>
      </c>
      <c r="S891" s="128"/>
      <c r="T891" s="127"/>
    </row>
    <row r="892" spans="1:20" x14ac:dyDescent="0.2">
      <c r="A892" s="237"/>
      <c r="B892" t="s">
        <v>25</v>
      </c>
      <c r="C892" t="s">
        <v>284</v>
      </c>
      <c r="D892" s="312"/>
      <c r="E892" s="262">
        <v>45125</v>
      </c>
      <c r="F892" s="312">
        <v>4.5049999999999999</v>
      </c>
      <c r="G892" s="313">
        <v>50000</v>
      </c>
      <c r="H892" s="314"/>
      <c r="J892"/>
      <c r="K892"/>
      <c r="L892" s="315">
        <v>45009</v>
      </c>
      <c r="M892" s="128" t="s">
        <v>291</v>
      </c>
      <c r="N892" s="128">
        <v>1501</v>
      </c>
      <c r="O892" s="128">
        <v>2</v>
      </c>
      <c r="P892" s="128" t="s">
        <v>292</v>
      </c>
      <c r="Q892" s="128" t="s">
        <v>248</v>
      </c>
      <c r="R892" s="128" t="s">
        <v>459</v>
      </c>
      <c r="S892" s="127"/>
      <c r="T892" s="127"/>
    </row>
    <row r="893" spans="1:20" x14ac:dyDescent="0.2">
      <c r="A893" s="237"/>
      <c r="B893" t="s">
        <v>25</v>
      </c>
      <c r="C893" t="s">
        <v>284</v>
      </c>
      <c r="D893" s="312"/>
      <c r="E893" s="262">
        <v>45125</v>
      </c>
      <c r="F893" s="312">
        <v>4.5049999999999999</v>
      </c>
      <c r="G893" s="313">
        <v>50000</v>
      </c>
      <c r="H893" s="314"/>
      <c r="J893"/>
      <c r="K893"/>
      <c r="L893" s="315">
        <v>45009</v>
      </c>
      <c r="M893" s="128" t="s">
        <v>291</v>
      </c>
      <c r="N893" s="128">
        <v>1501</v>
      </c>
      <c r="O893" s="128">
        <v>1</v>
      </c>
      <c r="P893" s="128" t="s">
        <v>292</v>
      </c>
      <c r="Q893" s="128" t="s">
        <v>248</v>
      </c>
      <c r="R893" s="128" t="s">
        <v>459</v>
      </c>
      <c r="S893" s="127"/>
      <c r="T893" s="127"/>
    </row>
    <row r="894" spans="1:20" x14ac:dyDescent="0.2">
      <c r="A894" s="237"/>
      <c r="D894" s="312"/>
      <c r="E894" s="262"/>
      <c r="F894" s="312"/>
      <c r="G894" s="313"/>
      <c r="H894" s="314"/>
      <c r="J894"/>
      <c r="K894"/>
      <c r="L894" s="262"/>
      <c r="M894"/>
      <c r="N894"/>
      <c r="O894"/>
      <c r="P894"/>
      <c r="Q894"/>
      <c r="R894"/>
      <c r="S894" s="127"/>
      <c r="T894" s="127"/>
    </row>
    <row r="895" spans="1:20" x14ac:dyDescent="0.2">
      <c r="A895" s="235">
        <v>45012</v>
      </c>
      <c r="B895" s="128" t="s">
        <v>539</v>
      </c>
      <c r="D895" s="312"/>
      <c r="E895" s="262"/>
      <c r="F895" s="312"/>
      <c r="G895" s="313"/>
      <c r="H895" s="314"/>
      <c r="J895"/>
      <c r="K895"/>
      <c r="L895" s="262"/>
      <c r="M895"/>
      <c r="N895"/>
      <c r="O895"/>
      <c r="P895"/>
      <c r="Q895"/>
      <c r="R895"/>
      <c r="S895" s="127"/>
      <c r="T895" s="127"/>
    </row>
    <row r="896" spans="1:20" x14ac:dyDescent="0.2">
      <c r="A896" s="237"/>
      <c r="D896" s="312"/>
      <c r="E896" s="262"/>
      <c r="F896" s="312"/>
      <c r="G896" s="313"/>
      <c r="H896" s="314"/>
      <c r="J896"/>
      <c r="K896"/>
      <c r="L896" s="262"/>
      <c r="M896"/>
      <c r="N896"/>
      <c r="O896"/>
      <c r="P896"/>
      <c r="Q896"/>
      <c r="R896"/>
      <c r="S896" s="127"/>
      <c r="T896" s="127"/>
    </row>
    <row r="897" spans="1:20" x14ac:dyDescent="0.2">
      <c r="A897" s="237"/>
      <c r="B897" t="s">
        <v>24</v>
      </c>
      <c r="C897" t="s">
        <v>308</v>
      </c>
      <c r="D897" s="312"/>
      <c r="E897" s="262">
        <v>45012</v>
      </c>
      <c r="F897" s="312">
        <v>4.79</v>
      </c>
      <c r="G897" s="313">
        <v>50000</v>
      </c>
      <c r="H897" s="314">
        <v>3</v>
      </c>
      <c r="I897" s="163">
        <v>19583.330000000002</v>
      </c>
      <c r="J897">
        <v>4.8579999999999997</v>
      </c>
      <c r="K897"/>
      <c r="L897" s="315">
        <v>45012</v>
      </c>
      <c r="M897" s="128" t="s">
        <v>246</v>
      </c>
      <c r="N897" s="128">
        <v>1910</v>
      </c>
      <c r="O897" s="128">
        <v>1</v>
      </c>
      <c r="P897" s="128" t="s">
        <v>247</v>
      </c>
      <c r="Q897" s="128" t="s">
        <v>248</v>
      </c>
      <c r="R897" s="128" t="s">
        <v>495</v>
      </c>
      <c r="S897" s="127"/>
      <c r="T897" s="127"/>
    </row>
    <row r="898" spans="1:20" x14ac:dyDescent="0.2">
      <c r="A898" s="237"/>
      <c r="B898" t="s">
        <v>24</v>
      </c>
      <c r="C898" t="s">
        <v>252</v>
      </c>
      <c r="D898" s="312"/>
      <c r="E898" s="262">
        <v>45012</v>
      </c>
      <c r="F898" s="312">
        <v>4.75</v>
      </c>
      <c r="G898" s="313">
        <v>50000</v>
      </c>
      <c r="H898" s="314">
        <v>14</v>
      </c>
      <c r="I898" s="163">
        <v>92361.11</v>
      </c>
      <c r="J898">
        <v>4.8250000000000002</v>
      </c>
      <c r="K898"/>
      <c r="L898" s="315">
        <v>45012</v>
      </c>
      <c r="M898" s="128" t="s">
        <v>246</v>
      </c>
      <c r="N898" s="128">
        <v>1905</v>
      </c>
      <c r="O898" s="128">
        <v>3</v>
      </c>
      <c r="P898" s="128" t="s">
        <v>247</v>
      </c>
      <c r="Q898" s="128" t="s">
        <v>248</v>
      </c>
      <c r="R898" s="128" t="s">
        <v>392</v>
      </c>
      <c r="S898" s="127"/>
      <c r="T898" s="127"/>
    </row>
    <row r="899" spans="1:20" x14ac:dyDescent="0.2">
      <c r="A899" s="237"/>
      <c r="B899" t="s">
        <v>24</v>
      </c>
      <c r="C899" t="s">
        <v>252</v>
      </c>
      <c r="D899" s="312"/>
      <c r="E899" s="262">
        <v>45012</v>
      </c>
      <c r="F899" s="312">
        <v>4.75</v>
      </c>
      <c r="G899" s="313">
        <v>50000</v>
      </c>
      <c r="H899" s="314">
        <v>14</v>
      </c>
      <c r="I899" s="163">
        <v>92361.11</v>
      </c>
      <c r="J899">
        <v>4.8250000000000002</v>
      </c>
      <c r="K899"/>
      <c r="L899" s="315">
        <v>45012</v>
      </c>
      <c r="M899" s="128" t="s">
        <v>246</v>
      </c>
      <c r="N899" s="128">
        <v>1905</v>
      </c>
      <c r="O899" s="128">
        <v>1</v>
      </c>
      <c r="P899" s="128" t="s">
        <v>247</v>
      </c>
      <c r="Q899" s="128" t="s">
        <v>248</v>
      </c>
      <c r="R899" s="128" t="s">
        <v>392</v>
      </c>
      <c r="S899" s="127"/>
      <c r="T899" s="127"/>
    </row>
    <row r="900" spans="1:20" x14ac:dyDescent="0.2">
      <c r="A900" s="237"/>
      <c r="B900" t="s">
        <v>24</v>
      </c>
      <c r="C900" t="s">
        <v>252</v>
      </c>
      <c r="D900" s="312"/>
      <c r="E900" s="262">
        <v>45012</v>
      </c>
      <c r="F900" s="312">
        <v>4.75</v>
      </c>
      <c r="G900" s="313">
        <v>50000</v>
      </c>
      <c r="H900" s="314">
        <v>14</v>
      </c>
      <c r="I900" s="163">
        <v>92361.11</v>
      </c>
      <c r="J900">
        <v>4.8250000000000002</v>
      </c>
      <c r="K900"/>
      <c r="L900" s="315">
        <v>45012</v>
      </c>
      <c r="M900" s="128" t="s">
        <v>246</v>
      </c>
      <c r="N900" s="128">
        <v>1905</v>
      </c>
      <c r="O900" s="128">
        <v>2</v>
      </c>
      <c r="P900" s="128" t="s">
        <v>247</v>
      </c>
      <c r="Q900" s="128" t="s">
        <v>248</v>
      </c>
      <c r="R900" s="128" t="s">
        <v>392</v>
      </c>
      <c r="S900" s="127"/>
      <c r="T900" s="127"/>
    </row>
    <row r="901" spans="1:20" x14ac:dyDescent="0.2">
      <c r="A901" s="237"/>
      <c r="B901" t="s">
        <v>24</v>
      </c>
      <c r="C901" t="s">
        <v>499</v>
      </c>
      <c r="D901" s="312"/>
      <c r="E901" s="262">
        <v>45012</v>
      </c>
      <c r="F901" s="312">
        <v>4.41</v>
      </c>
      <c r="G901" s="313">
        <v>50000</v>
      </c>
      <c r="H901" s="314">
        <v>133</v>
      </c>
      <c r="I901" s="163">
        <v>814625</v>
      </c>
      <c r="J901">
        <v>4.5449999999999999</v>
      </c>
      <c r="K901"/>
      <c r="L901" s="315">
        <v>45012</v>
      </c>
      <c r="M901" s="128" t="s">
        <v>246</v>
      </c>
      <c r="N901" s="128">
        <v>1906</v>
      </c>
      <c r="O901" s="128">
        <v>2</v>
      </c>
      <c r="P901" s="128" t="s">
        <v>247</v>
      </c>
      <c r="Q901" s="128" t="s">
        <v>248</v>
      </c>
      <c r="R901" s="128" t="s">
        <v>500</v>
      </c>
      <c r="S901" s="127"/>
      <c r="T901" s="127"/>
    </row>
    <row r="902" spans="1:20" x14ac:dyDescent="0.2">
      <c r="A902" s="237"/>
      <c r="B902" t="s">
        <v>24</v>
      </c>
      <c r="C902" t="s">
        <v>499</v>
      </c>
      <c r="D902" s="312"/>
      <c r="E902" s="262">
        <v>45012</v>
      </c>
      <c r="F902" s="312">
        <v>4.41</v>
      </c>
      <c r="G902" s="313">
        <v>50000</v>
      </c>
      <c r="H902" s="314">
        <v>133</v>
      </c>
      <c r="I902" s="163">
        <v>814625</v>
      </c>
      <c r="J902">
        <v>4.5449999999999999</v>
      </c>
      <c r="K902"/>
      <c r="L902" s="315">
        <v>45012</v>
      </c>
      <c r="M902" s="128" t="s">
        <v>246</v>
      </c>
      <c r="N902" s="128">
        <v>1906</v>
      </c>
      <c r="O902" s="128">
        <v>1</v>
      </c>
      <c r="P902" s="128" t="s">
        <v>247</v>
      </c>
      <c r="Q902" s="128" t="s">
        <v>248</v>
      </c>
      <c r="R902" s="128" t="s">
        <v>500</v>
      </c>
      <c r="S902" s="128"/>
      <c r="T902" s="127"/>
    </row>
    <row r="903" spans="1:20" x14ac:dyDescent="0.2">
      <c r="A903" s="237"/>
      <c r="B903" t="s">
        <v>27</v>
      </c>
      <c r="C903" t="s">
        <v>268</v>
      </c>
      <c r="D903" s="312"/>
      <c r="E903" s="262">
        <v>45012</v>
      </c>
      <c r="F903" s="312">
        <v>4.3049999999999997</v>
      </c>
      <c r="G903" s="313">
        <v>50000</v>
      </c>
      <c r="H903" s="314">
        <v>133</v>
      </c>
      <c r="I903" s="163">
        <v>795229.17</v>
      </c>
      <c r="J903">
        <v>4.4349999999999996</v>
      </c>
      <c r="K903"/>
      <c r="L903" s="315">
        <v>45012</v>
      </c>
      <c r="M903" s="128" t="s">
        <v>246</v>
      </c>
      <c r="N903" s="128">
        <v>1907</v>
      </c>
      <c r="O903" s="128">
        <v>2</v>
      </c>
      <c r="P903" s="128" t="s">
        <v>247</v>
      </c>
      <c r="Q903" s="128" t="s">
        <v>248</v>
      </c>
      <c r="R903" s="128" t="s">
        <v>501</v>
      </c>
      <c r="S903" s="128"/>
      <c r="T903" s="127"/>
    </row>
    <row r="904" spans="1:20" x14ac:dyDescent="0.2">
      <c r="A904" s="237"/>
      <c r="B904" t="s">
        <v>27</v>
      </c>
      <c r="C904" t="s">
        <v>268</v>
      </c>
      <c r="D904" s="312"/>
      <c r="E904" s="262">
        <v>45012</v>
      </c>
      <c r="F904" s="312">
        <v>4.3049999999999997</v>
      </c>
      <c r="G904" s="313">
        <v>50000</v>
      </c>
      <c r="H904" s="314">
        <v>133</v>
      </c>
      <c r="I904" s="163">
        <v>795229.17</v>
      </c>
      <c r="J904">
        <v>4.4349999999999996</v>
      </c>
      <c r="K904"/>
      <c r="L904" s="315">
        <v>45012</v>
      </c>
      <c r="M904" s="128" t="s">
        <v>246</v>
      </c>
      <c r="N904" s="128">
        <v>1907</v>
      </c>
      <c r="O904" s="128">
        <v>1</v>
      </c>
      <c r="P904" s="128" t="s">
        <v>247</v>
      </c>
      <c r="Q904" s="128" t="s">
        <v>248</v>
      </c>
      <c r="R904" s="128" t="s">
        <v>501</v>
      </c>
      <c r="S904" s="128"/>
      <c r="T904" s="127"/>
    </row>
    <row r="905" spans="1:20" x14ac:dyDescent="0.2">
      <c r="A905" s="237"/>
      <c r="B905" t="s">
        <v>28</v>
      </c>
      <c r="C905" t="s">
        <v>272</v>
      </c>
      <c r="D905" s="312">
        <v>4.5199999999999996</v>
      </c>
      <c r="E905" s="262">
        <v>45012</v>
      </c>
      <c r="F905" s="312">
        <v>4.5199999999999996</v>
      </c>
      <c r="G905" s="313">
        <v>50000</v>
      </c>
      <c r="H905" s="314">
        <v>32</v>
      </c>
      <c r="I905" s="163">
        <v>200888.89</v>
      </c>
      <c r="J905">
        <v>4.5830000000000002</v>
      </c>
      <c r="K905"/>
      <c r="L905" s="315">
        <v>45012</v>
      </c>
      <c r="M905" s="128" t="s">
        <v>246</v>
      </c>
      <c r="N905" s="128">
        <v>1908</v>
      </c>
      <c r="O905" s="128">
        <v>2</v>
      </c>
      <c r="P905" s="128" t="s">
        <v>247</v>
      </c>
      <c r="Q905" s="128" t="s">
        <v>248</v>
      </c>
      <c r="R905" s="128" t="s">
        <v>502</v>
      </c>
      <c r="S905" s="128"/>
      <c r="T905" s="127"/>
    </row>
    <row r="906" spans="1:20" x14ac:dyDescent="0.2">
      <c r="A906" s="237"/>
      <c r="B906" t="s">
        <v>28</v>
      </c>
      <c r="C906" t="s">
        <v>272</v>
      </c>
      <c r="D906" s="312">
        <v>4.5199999999999996</v>
      </c>
      <c r="E906" s="262">
        <v>45012</v>
      </c>
      <c r="F906" s="312">
        <v>4.5199999999999996</v>
      </c>
      <c r="G906" s="313">
        <v>50000</v>
      </c>
      <c r="H906" s="314">
        <v>32</v>
      </c>
      <c r="I906" s="163">
        <v>200888.89</v>
      </c>
      <c r="J906">
        <v>4.5830000000000002</v>
      </c>
      <c r="K906"/>
      <c r="L906" s="315">
        <v>45012</v>
      </c>
      <c r="M906" s="128" t="s">
        <v>246</v>
      </c>
      <c r="N906" s="128">
        <v>1908</v>
      </c>
      <c r="O906" s="128">
        <v>1</v>
      </c>
      <c r="P906" s="128" t="s">
        <v>247</v>
      </c>
      <c r="Q906" s="128" t="s">
        <v>248</v>
      </c>
      <c r="R906" s="128" t="s">
        <v>502</v>
      </c>
      <c r="S906" s="128"/>
      <c r="T906" s="127"/>
    </row>
    <row r="907" spans="1:20" x14ac:dyDescent="0.2">
      <c r="A907" s="237"/>
      <c r="B907" t="s">
        <v>28</v>
      </c>
      <c r="C907" t="s">
        <v>270</v>
      </c>
      <c r="D907" s="312">
        <v>4.6500000000000004</v>
      </c>
      <c r="E907" s="262">
        <v>45012</v>
      </c>
      <c r="F907" s="312">
        <v>4.6500000000000004</v>
      </c>
      <c r="G907" s="313">
        <v>50000</v>
      </c>
      <c r="H907" s="314">
        <v>97</v>
      </c>
      <c r="I907" s="163">
        <v>626458.32999999996</v>
      </c>
      <c r="J907">
        <v>4.7149999999999999</v>
      </c>
      <c r="K907"/>
      <c r="L907" s="315">
        <v>45012</v>
      </c>
      <c r="M907" s="128" t="s">
        <v>246</v>
      </c>
      <c r="N907" s="128">
        <v>1909</v>
      </c>
      <c r="O907" s="128">
        <v>2</v>
      </c>
      <c r="P907" s="128" t="s">
        <v>247</v>
      </c>
      <c r="Q907" s="128" t="s">
        <v>248</v>
      </c>
      <c r="R907" s="128" t="s">
        <v>503</v>
      </c>
      <c r="S907" s="128"/>
      <c r="T907" s="127"/>
    </row>
    <row r="908" spans="1:20" x14ac:dyDescent="0.2">
      <c r="A908" s="237"/>
      <c r="B908" t="s">
        <v>28</v>
      </c>
      <c r="C908" t="s">
        <v>270</v>
      </c>
      <c r="D908" s="312">
        <v>4.6500000000000004</v>
      </c>
      <c r="E908" s="262">
        <v>45012</v>
      </c>
      <c r="F908" s="312">
        <v>4.6500000000000004</v>
      </c>
      <c r="G908" s="313">
        <v>50000</v>
      </c>
      <c r="H908" s="314">
        <v>97</v>
      </c>
      <c r="I908" s="163">
        <v>626458.32999999996</v>
      </c>
      <c r="J908">
        <v>4.7149999999999999</v>
      </c>
      <c r="K908"/>
      <c r="L908" s="315">
        <v>45012</v>
      </c>
      <c r="M908" s="128" t="s">
        <v>246</v>
      </c>
      <c r="N908" s="128">
        <v>1909</v>
      </c>
      <c r="O908" s="128">
        <v>1</v>
      </c>
      <c r="P908" s="128" t="s">
        <v>247</v>
      </c>
      <c r="Q908" s="128" t="s">
        <v>248</v>
      </c>
      <c r="R908" s="128" t="s">
        <v>503</v>
      </c>
      <c r="S908" s="127"/>
      <c r="T908" s="127"/>
    </row>
    <row r="909" spans="1:20" x14ac:dyDescent="0.2">
      <c r="A909" s="237"/>
      <c r="D909" s="312"/>
      <c r="E909" s="262"/>
      <c r="F909" s="312"/>
      <c r="G909" s="313"/>
      <c r="H909" s="314"/>
      <c r="J909"/>
      <c r="K909"/>
      <c r="L909" s="262"/>
      <c r="M909"/>
      <c r="N909"/>
      <c r="O909"/>
      <c r="P909"/>
      <c r="Q909"/>
      <c r="R909"/>
      <c r="S909" s="127"/>
      <c r="T909" s="127"/>
    </row>
    <row r="910" spans="1:20" x14ac:dyDescent="0.2">
      <c r="A910" s="235">
        <v>45012</v>
      </c>
      <c r="B910" s="128" t="s">
        <v>538</v>
      </c>
      <c r="D910" s="312"/>
      <c r="E910" s="262"/>
      <c r="F910" s="312"/>
      <c r="G910" s="313"/>
      <c r="H910" s="314"/>
      <c r="J910"/>
      <c r="K910"/>
      <c r="L910" s="262"/>
      <c r="M910"/>
      <c r="N910"/>
      <c r="O910"/>
      <c r="P910"/>
      <c r="Q910"/>
      <c r="R910"/>
      <c r="S910" s="127"/>
      <c r="T910" s="127"/>
    </row>
    <row r="911" spans="1:20" x14ac:dyDescent="0.2">
      <c r="A911" s="237"/>
      <c r="D911" s="312"/>
      <c r="E911" s="262"/>
      <c r="F911" s="312"/>
      <c r="G911" s="313"/>
      <c r="H911" s="314"/>
      <c r="J911"/>
      <c r="K911"/>
      <c r="L911" s="262"/>
      <c r="M911"/>
      <c r="N911"/>
      <c r="O911"/>
      <c r="P911"/>
      <c r="Q911"/>
      <c r="R911"/>
      <c r="S911" s="127"/>
      <c r="T911" s="127"/>
    </row>
    <row r="912" spans="1:20" x14ac:dyDescent="0.2">
      <c r="A912" s="237"/>
      <c r="B912" t="s">
        <v>21</v>
      </c>
      <c r="C912" t="s">
        <v>364</v>
      </c>
      <c r="D912" s="312">
        <v>4.75</v>
      </c>
      <c r="E912" s="262">
        <v>45029</v>
      </c>
      <c r="F912" s="312">
        <v>4.75</v>
      </c>
      <c r="G912" s="313">
        <v>50000</v>
      </c>
      <c r="H912" s="314"/>
      <c r="J912"/>
      <c r="K912"/>
      <c r="L912" s="315">
        <v>45012</v>
      </c>
      <c r="M912" s="128" t="s">
        <v>291</v>
      </c>
      <c r="N912" s="128">
        <v>1506</v>
      </c>
      <c r="O912" s="128">
        <v>2</v>
      </c>
      <c r="P912" s="128" t="s">
        <v>292</v>
      </c>
      <c r="Q912" s="128" t="s">
        <v>248</v>
      </c>
      <c r="R912" s="128" t="s">
        <v>504</v>
      </c>
      <c r="S912" s="128"/>
      <c r="T912" s="127"/>
    </row>
    <row r="913" spans="1:20" x14ac:dyDescent="0.2">
      <c r="A913" s="237"/>
      <c r="B913" t="s">
        <v>21</v>
      </c>
      <c r="C913" t="s">
        <v>364</v>
      </c>
      <c r="D913" s="312">
        <v>4.75</v>
      </c>
      <c r="E913" s="262">
        <v>45029</v>
      </c>
      <c r="F913" s="312">
        <v>4.75</v>
      </c>
      <c r="G913" s="313">
        <v>50000</v>
      </c>
      <c r="H913" s="314"/>
      <c r="J913"/>
      <c r="K913"/>
      <c r="L913" s="315">
        <v>45012</v>
      </c>
      <c r="M913" s="128" t="s">
        <v>291</v>
      </c>
      <c r="N913" s="128">
        <v>1506</v>
      </c>
      <c r="O913" s="128">
        <v>1</v>
      </c>
      <c r="P913" s="128" t="s">
        <v>292</v>
      </c>
      <c r="Q913" s="128" t="s">
        <v>248</v>
      </c>
      <c r="R913" s="128" t="s">
        <v>504</v>
      </c>
      <c r="S913" s="128"/>
      <c r="T913" s="127"/>
    </row>
    <row r="914" spans="1:20" x14ac:dyDescent="0.2">
      <c r="A914" s="237"/>
      <c r="B914" t="s">
        <v>27</v>
      </c>
      <c r="C914" t="s">
        <v>313</v>
      </c>
      <c r="D914" s="312"/>
      <c r="E914" s="262">
        <v>45037</v>
      </c>
      <c r="F914" s="312">
        <v>4.58</v>
      </c>
      <c r="G914" s="313">
        <v>50000</v>
      </c>
      <c r="H914" s="314"/>
      <c r="J914"/>
      <c r="K914"/>
      <c r="L914" s="315">
        <v>45012</v>
      </c>
      <c r="M914" s="128" t="s">
        <v>291</v>
      </c>
      <c r="N914" s="128">
        <v>1502</v>
      </c>
      <c r="O914" s="128">
        <v>2</v>
      </c>
      <c r="P914" s="128" t="s">
        <v>292</v>
      </c>
      <c r="Q914" s="128" t="s">
        <v>248</v>
      </c>
      <c r="R914" s="128" t="s">
        <v>505</v>
      </c>
      <c r="S914" s="127"/>
      <c r="T914" s="127"/>
    </row>
    <row r="915" spans="1:20" x14ac:dyDescent="0.2">
      <c r="A915" s="237"/>
      <c r="B915" t="s">
        <v>27</v>
      </c>
      <c r="C915" t="s">
        <v>313</v>
      </c>
      <c r="D915" s="312"/>
      <c r="E915" s="262">
        <v>45037</v>
      </c>
      <c r="F915" s="312">
        <v>4.58</v>
      </c>
      <c r="G915" s="313">
        <v>50000</v>
      </c>
      <c r="H915" s="314"/>
      <c r="J915"/>
      <c r="K915"/>
      <c r="L915" s="315">
        <v>45012</v>
      </c>
      <c r="M915" s="128" t="s">
        <v>291</v>
      </c>
      <c r="N915" s="128">
        <v>1502</v>
      </c>
      <c r="O915" s="128">
        <v>1</v>
      </c>
      <c r="P915" s="128" t="s">
        <v>292</v>
      </c>
      <c r="Q915" s="128" t="s">
        <v>248</v>
      </c>
      <c r="R915" s="128" t="s">
        <v>505</v>
      </c>
      <c r="S915" s="127"/>
      <c r="T915" s="127"/>
    </row>
    <row r="916" spans="1:20" x14ac:dyDescent="0.2">
      <c r="A916" s="237"/>
      <c r="B916" t="s">
        <v>27</v>
      </c>
      <c r="C916" t="s">
        <v>268</v>
      </c>
      <c r="D916" s="312"/>
      <c r="E916" s="262">
        <v>45040</v>
      </c>
      <c r="F916" s="312">
        <v>4.62</v>
      </c>
      <c r="G916" s="313">
        <v>50000</v>
      </c>
      <c r="H916" s="314"/>
      <c r="J916"/>
      <c r="K916"/>
      <c r="L916" s="315">
        <v>45012</v>
      </c>
      <c r="M916" s="128" t="s">
        <v>291</v>
      </c>
      <c r="N916" s="128">
        <v>1503</v>
      </c>
      <c r="O916" s="128">
        <v>2</v>
      </c>
      <c r="P916" s="128" t="s">
        <v>292</v>
      </c>
      <c r="Q916" s="128" t="s">
        <v>248</v>
      </c>
      <c r="R916" s="128" t="s">
        <v>506</v>
      </c>
      <c r="S916" s="127"/>
      <c r="T916" s="127"/>
    </row>
    <row r="917" spans="1:20" x14ac:dyDescent="0.2">
      <c r="A917" s="237"/>
      <c r="B917" t="s">
        <v>27</v>
      </c>
      <c r="C917" t="s">
        <v>268</v>
      </c>
      <c r="D917" s="312"/>
      <c r="E917" s="262">
        <v>45040</v>
      </c>
      <c r="F917" s="312">
        <v>4.62</v>
      </c>
      <c r="G917" s="313">
        <v>50000</v>
      </c>
      <c r="H917" s="314"/>
      <c r="J917"/>
      <c r="K917"/>
      <c r="L917" s="315">
        <v>45012</v>
      </c>
      <c r="M917" s="128" t="s">
        <v>291</v>
      </c>
      <c r="N917" s="128">
        <v>1503</v>
      </c>
      <c r="O917" s="128">
        <v>1</v>
      </c>
      <c r="P917" s="128" t="s">
        <v>292</v>
      </c>
      <c r="Q917" s="128" t="s">
        <v>248</v>
      </c>
      <c r="R917" s="128" t="s">
        <v>506</v>
      </c>
      <c r="S917" s="127"/>
      <c r="T917" s="127"/>
    </row>
    <row r="918" spans="1:20" x14ac:dyDescent="0.2">
      <c r="A918" s="237"/>
      <c r="B918" t="s">
        <v>27</v>
      </c>
      <c r="C918" t="s">
        <v>346</v>
      </c>
      <c r="D918" s="312"/>
      <c r="E918" s="262">
        <v>45198</v>
      </c>
      <c r="F918" s="312">
        <v>4.5</v>
      </c>
      <c r="G918" s="313">
        <v>50000</v>
      </c>
      <c r="H918" s="314"/>
      <c r="J918"/>
      <c r="K918"/>
      <c r="L918" s="315">
        <v>45012</v>
      </c>
      <c r="M918" s="128" t="s">
        <v>291</v>
      </c>
      <c r="N918" s="128">
        <v>1504</v>
      </c>
      <c r="O918" s="128">
        <v>2</v>
      </c>
      <c r="P918" s="128" t="s">
        <v>292</v>
      </c>
      <c r="Q918" s="128" t="s">
        <v>248</v>
      </c>
      <c r="R918" s="128" t="s">
        <v>507</v>
      </c>
      <c r="S918" s="127"/>
      <c r="T918" s="127"/>
    </row>
    <row r="919" spans="1:20" x14ac:dyDescent="0.2">
      <c r="A919" s="237"/>
      <c r="B919" t="s">
        <v>27</v>
      </c>
      <c r="C919" t="s">
        <v>346</v>
      </c>
      <c r="D919" s="312"/>
      <c r="E919" s="262">
        <v>45198</v>
      </c>
      <c r="F919" s="312">
        <v>4.5</v>
      </c>
      <c r="G919" s="313">
        <v>50000</v>
      </c>
      <c r="H919" s="314"/>
      <c r="J919"/>
      <c r="K919"/>
      <c r="L919" s="315">
        <v>45012</v>
      </c>
      <c r="M919" s="128" t="s">
        <v>291</v>
      </c>
      <c r="N919" s="128">
        <v>1504</v>
      </c>
      <c r="O919" s="128">
        <v>1</v>
      </c>
      <c r="P919" s="128" t="s">
        <v>292</v>
      </c>
      <c r="Q919" s="128" t="s">
        <v>248</v>
      </c>
      <c r="R919" s="128" t="s">
        <v>507</v>
      </c>
      <c r="S919" s="127"/>
      <c r="T919" s="127"/>
    </row>
    <row r="920" spans="1:20" x14ac:dyDescent="0.2">
      <c r="A920" s="237"/>
      <c r="B920" t="s">
        <v>25</v>
      </c>
      <c r="C920" t="s">
        <v>284</v>
      </c>
      <c r="D920" s="312"/>
      <c r="E920" s="262">
        <v>45183</v>
      </c>
      <c r="F920" s="312">
        <v>4.6349999999999998</v>
      </c>
      <c r="G920" s="313">
        <v>50000</v>
      </c>
      <c r="H920" s="314"/>
      <c r="J920"/>
      <c r="K920"/>
      <c r="L920" s="315">
        <v>45012</v>
      </c>
      <c r="M920" s="128" t="s">
        <v>291</v>
      </c>
      <c r="N920" s="128">
        <v>1505</v>
      </c>
      <c r="O920" s="128">
        <v>3</v>
      </c>
      <c r="P920" s="128" t="s">
        <v>292</v>
      </c>
      <c r="Q920" s="128" t="s">
        <v>248</v>
      </c>
      <c r="R920" s="128" t="s">
        <v>442</v>
      </c>
      <c r="S920" s="127"/>
      <c r="T920" s="127"/>
    </row>
    <row r="921" spans="1:20" x14ac:dyDescent="0.2">
      <c r="A921" s="237"/>
      <c r="B921" t="s">
        <v>25</v>
      </c>
      <c r="C921" t="s">
        <v>284</v>
      </c>
      <c r="D921" s="312"/>
      <c r="E921" s="262">
        <v>45183</v>
      </c>
      <c r="F921" s="312">
        <v>4.6349999999999998</v>
      </c>
      <c r="G921" s="313">
        <v>50000</v>
      </c>
      <c r="H921" s="314"/>
      <c r="J921"/>
      <c r="K921"/>
      <c r="L921" s="315">
        <v>45012</v>
      </c>
      <c r="M921" s="128" t="s">
        <v>291</v>
      </c>
      <c r="N921" s="128">
        <v>1505</v>
      </c>
      <c r="O921" s="128">
        <v>1</v>
      </c>
      <c r="P921" s="128" t="s">
        <v>292</v>
      </c>
      <c r="Q921" s="128" t="s">
        <v>248</v>
      </c>
      <c r="R921" s="128" t="s">
        <v>442</v>
      </c>
      <c r="S921" s="127"/>
      <c r="T921" s="127"/>
    </row>
    <row r="922" spans="1:20" x14ac:dyDescent="0.2">
      <c r="A922" s="237"/>
      <c r="B922" t="s">
        <v>25</v>
      </c>
      <c r="C922" t="s">
        <v>284</v>
      </c>
      <c r="D922" s="312"/>
      <c r="E922" s="262">
        <v>45183</v>
      </c>
      <c r="F922" s="312">
        <v>4.6349999999999998</v>
      </c>
      <c r="G922" s="313">
        <v>50000</v>
      </c>
      <c r="H922" s="314"/>
      <c r="J922"/>
      <c r="K922"/>
      <c r="L922" s="315">
        <v>45012</v>
      </c>
      <c r="M922" s="128" t="s">
        <v>291</v>
      </c>
      <c r="N922" s="128">
        <v>1505</v>
      </c>
      <c r="O922" s="128">
        <v>2</v>
      </c>
      <c r="P922" s="128" t="s">
        <v>292</v>
      </c>
      <c r="Q922" s="128" t="s">
        <v>248</v>
      </c>
      <c r="R922" s="128" t="s">
        <v>442</v>
      </c>
      <c r="S922" s="127"/>
      <c r="T922" s="127"/>
    </row>
    <row r="923" spans="1:20" x14ac:dyDescent="0.2">
      <c r="A923" s="237"/>
      <c r="D923" s="312"/>
      <c r="E923" s="262"/>
      <c r="F923" s="312"/>
      <c r="G923" s="313"/>
      <c r="H923" s="314"/>
      <c r="J923"/>
      <c r="K923"/>
      <c r="L923" s="262"/>
      <c r="M923"/>
      <c r="N923"/>
      <c r="O923"/>
      <c r="P923"/>
      <c r="Q923"/>
      <c r="R923"/>
      <c r="S923" s="127"/>
      <c r="T923" s="127"/>
    </row>
    <row r="924" spans="1:20" x14ac:dyDescent="0.2">
      <c r="A924" s="235">
        <v>45013</v>
      </c>
      <c r="B924" s="128" t="s">
        <v>539</v>
      </c>
      <c r="D924" s="312"/>
      <c r="E924" s="262"/>
      <c r="F924" s="312"/>
      <c r="G924" s="313"/>
      <c r="H924" s="314"/>
      <c r="J924"/>
      <c r="K924"/>
      <c r="L924" s="262"/>
      <c r="M924"/>
      <c r="N924"/>
      <c r="O924"/>
      <c r="P924"/>
      <c r="Q924"/>
      <c r="R924"/>
      <c r="S924" s="127"/>
      <c r="T924" s="127"/>
    </row>
    <row r="925" spans="1:20" x14ac:dyDescent="0.2">
      <c r="A925" s="237"/>
      <c r="D925" s="312"/>
      <c r="E925" s="262"/>
      <c r="F925" s="312"/>
      <c r="G925" s="313"/>
      <c r="H925" s="314"/>
      <c r="J925"/>
      <c r="K925"/>
      <c r="L925" s="262"/>
      <c r="M925"/>
      <c r="N925"/>
      <c r="O925"/>
      <c r="P925"/>
      <c r="Q925"/>
      <c r="R925"/>
      <c r="S925" s="127"/>
      <c r="T925" s="127"/>
    </row>
    <row r="926" spans="1:20" x14ac:dyDescent="0.2">
      <c r="A926" s="237"/>
      <c r="B926" t="s">
        <v>21</v>
      </c>
      <c r="C926" t="s">
        <v>306</v>
      </c>
      <c r="D926" s="312">
        <v>4.08</v>
      </c>
      <c r="E926" s="262">
        <v>45013</v>
      </c>
      <c r="F926" s="312">
        <v>4.08</v>
      </c>
      <c r="G926" s="313">
        <v>50000</v>
      </c>
      <c r="H926" s="314">
        <v>186</v>
      </c>
      <c r="I926" s="163">
        <v>1054000</v>
      </c>
      <c r="J926">
        <v>4.1369999999999996</v>
      </c>
      <c r="K926"/>
      <c r="L926" s="315">
        <v>45013</v>
      </c>
      <c r="M926" s="128" t="s">
        <v>246</v>
      </c>
      <c r="N926" s="128">
        <v>1932</v>
      </c>
      <c r="O926" s="128">
        <v>2</v>
      </c>
      <c r="P926" s="128" t="s">
        <v>247</v>
      </c>
      <c r="Q926" s="128" t="s">
        <v>248</v>
      </c>
      <c r="R926" s="128" t="s">
        <v>508</v>
      </c>
      <c r="S926" s="127"/>
      <c r="T926" s="127"/>
    </row>
    <row r="927" spans="1:20" x14ac:dyDescent="0.2">
      <c r="A927" s="237"/>
      <c r="B927" t="s">
        <v>21</v>
      </c>
      <c r="C927" t="s">
        <v>306</v>
      </c>
      <c r="D927" s="312">
        <v>4.08</v>
      </c>
      <c r="E927" s="262">
        <v>45013</v>
      </c>
      <c r="F927" s="312">
        <v>4.08</v>
      </c>
      <c r="G927" s="313">
        <v>50000</v>
      </c>
      <c r="H927" s="314">
        <v>186</v>
      </c>
      <c r="I927" s="163">
        <v>1054000</v>
      </c>
      <c r="J927">
        <v>4.1369999999999996</v>
      </c>
      <c r="K927"/>
      <c r="L927" s="315">
        <v>45013</v>
      </c>
      <c r="M927" s="128" t="s">
        <v>246</v>
      </c>
      <c r="N927" s="128">
        <v>1932</v>
      </c>
      <c r="O927" s="128">
        <v>1</v>
      </c>
      <c r="P927" s="128" t="s">
        <v>247</v>
      </c>
      <c r="Q927" s="128" t="s">
        <v>248</v>
      </c>
      <c r="R927" s="128" t="s">
        <v>508</v>
      </c>
      <c r="S927" s="127"/>
      <c r="T927" s="127"/>
    </row>
    <row r="928" spans="1:20" x14ac:dyDescent="0.2">
      <c r="A928" s="237"/>
      <c r="B928" t="s">
        <v>24</v>
      </c>
      <c r="C928" t="s">
        <v>509</v>
      </c>
      <c r="D928" s="312"/>
      <c r="E928" s="262">
        <v>45013</v>
      </c>
      <c r="F928" s="312">
        <v>3.52</v>
      </c>
      <c r="G928" s="313">
        <v>50000</v>
      </c>
      <c r="H928" s="314">
        <v>237</v>
      </c>
      <c r="I928" s="163">
        <v>1158666.67</v>
      </c>
      <c r="J928">
        <v>3.6539999999999999</v>
      </c>
      <c r="K928"/>
      <c r="L928" s="315">
        <v>45013</v>
      </c>
      <c r="M928" s="128" t="s">
        <v>246</v>
      </c>
      <c r="N928" s="128">
        <v>1911</v>
      </c>
      <c r="O928" s="128">
        <v>2</v>
      </c>
      <c r="P928" s="128" t="s">
        <v>247</v>
      </c>
      <c r="Q928" s="128" t="s">
        <v>248</v>
      </c>
      <c r="R928" s="128" t="s">
        <v>510</v>
      </c>
      <c r="S928" s="127"/>
      <c r="T928" s="127"/>
    </row>
    <row r="929" spans="1:20" x14ac:dyDescent="0.2">
      <c r="A929" s="237"/>
      <c r="B929" t="s">
        <v>24</v>
      </c>
      <c r="C929" t="s">
        <v>509</v>
      </c>
      <c r="D929" s="312"/>
      <c r="E929" s="262">
        <v>45013</v>
      </c>
      <c r="F929" s="312">
        <v>3.52</v>
      </c>
      <c r="G929" s="313">
        <v>50000</v>
      </c>
      <c r="H929" s="314">
        <v>237</v>
      </c>
      <c r="I929" s="163">
        <v>1158666.67</v>
      </c>
      <c r="J929">
        <v>3.6539999999999999</v>
      </c>
      <c r="K929"/>
      <c r="L929" s="315">
        <v>45013</v>
      </c>
      <c r="M929" s="128" t="s">
        <v>246</v>
      </c>
      <c r="N929" s="128">
        <v>1911</v>
      </c>
      <c r="O929" s="128">
        <v>1</v>
      </c>
      <c r="P929" s="128" t="s">
        <v>247</v>
      </c>
      <c r="Q929" s="128" t="s">
        <v>248</v>
      </c>
      <c r="R929" s="128" t="s">
        <v>510</v>
      </c>
      <c r="S929" s="127"/>
      <c r="T929" s="127"/>
    </row>
    <row r="930" spans="1:20" x14ac:dyDescent="0.2">
      <c r="A930" s="237"/>
      <c r="B930" t="s">
        <v>27</v>
      </c>
      <c r="C930" t="s">
        <v>262</v>
      </c>
      <c r="D930" s="312"/>
      <c r="E930" s="262">
        <v>45013</v>
      </c>
      <c r="F930" s="312">
        <v>4.47</v>
      </c>
      <c r="G930" s="313">
        <v>50000</v>
      </c>
      <c r="H930" s="314">
        <v>21</v>
      </c>
      <c r="I930" s="163">
        <v>130375</v>
      </c>
      <c r="J930">
        <v>4.5439999999999996</v>
      </c>
      <c r="K930"/>
      <c r="L930" s="315">
        <v>45013</v>
      </c>
      <c r="M930" s="128" t="s">
        <v>246</v>
      </c>
      <c r="N930" s="128">
        <v>1912</v>
      </c>
      <c r="O930" s="128">
        <v>2</v>
      </c>
      <c r="P930" s="128" t="s">
        <v>247</v>
      </c>
      <c r="Q930" s="128" t="s">
        <v>248</v>
      </c>
      <c r="R930" s="128" t="s">
        <v>316</v>
      </c>
      <c r="S930" s="127"/>
      <c r="T930" s="127"/>
    </row>
    <row r="931" spans="1:20" x14ac:dyDescent="0.2">
      <c r="A931" s="237"/>
      <c r="B931" t="s">
        <v>27</v>
      </c>
      <c r="C931" t="s">
        <v>262</v>
      </c>
      <c r="D931" s="312"/>
      <c r="E931" s="262">
        <v>45013</v>
      </c>
      <c r="F931" s="312">
        <v>4.47</v>
      </c>
      <c r="G931" s="313">
        <v>50000</v>
      </c>
      <c r="H931" s="314">
        <v>21</v>
      </c>
      <c r="I931" s="163">
        <v>130375</v>
      </c>
      <c r="J931">
        <v>4.5439999999999996</v>
      </c>
      <c r="K931"/>
      <c r="L931" s="315">
        <v>45013</v>
      </c>
      <c r="M931" s="128" t="s">
        <v>246</v>
      </c>
      <c r="N931" s="128">
        <v>1912</v>
      </c>
      <c r="O931" s="128">
        <v>1</v>
      </c>
      <c r="P931" s="128" t="s">
        <v>247</v>
      </c>
      <c r="Q931" s="128" t="s">
        <v>248</v>
      </c>
      <c r="R931" s="128" t="s">
        <v>316</v>
      </c>
      <c r="S931" s="127"/>
      <c r="T931" s="127"/>
    </row>
    <row r="932" spans="1:20" x14ac:dyDescent="0.2">
      <c r="A932" s="237"/>
      <c r="B932" t="s">
        <v>27</v>
      </c>
      <c r="C932" t="s">
        <v>268</v>
      </c>
      <c r="D932" s="312"/>
      <c r="E932" s="262">
        <v>45013</v>
      </c>
      <c r="F932" s="312">
        <v>4.5250000000000004</v>
      </c>
      <c r="G932" s="313">
        <v>50000</v>
      </c>
      <c r="H932" s="314">
        <v>33</v>
      </c>
      <c r="I932" s="163">
        <v>207395.83</v>
      </c>
      <c r="J932">
        <v>4.6070000000000002</v>
      </c>
      <c r="K932"/>
      <c r="L932" s="315">
        <v>45013</v>
      </c>
      <c r="M932" s="128" t="s">
        <v>246</v>
      </c>
      <c r="N932" s="128">
        <v>1913</v>
      </c>
      <c r="O932" s="128">
        <v>2</v>
      </c>
      <c r="P932" s="128" t="s">
        <v>247</v>
      </c>
      <c r="Q932" s="128" t="s">
        <v>248</v>
      </c>
      <c r="R932" s="128" t="s">
        <v>511</v>
      </c>
      <c r="S932" s="127"/>
      <c r="T932" s="127"/>
    </row>
    <row r="933" spans="1:20" x14ac:dyDescent="0.2">
      <c r="A933" s="237"/>
      <c r="B933" t="s">
        <v>27</v>
      </c>
      <c r="C933" t="s">
        <v>268</v>
      </c>
      <c r="D933" s="312"/>
      <c r="E933" s="262">
        <v>45013</v>
      </c>
      <c r="F933" s="312">
        <v>4.5250000000000004</v>
      </c>
      <c r="G933" s="313">
        <v>50000</v>
      </c>
      <c r="H933" s="314">
        <v>33</v>
      </c>
      <c r="I933" s="163">
        <v>207395.83</v>
      </c>
      <c r="J933">
        <v>4.6070000000000002</v>
      </c>
      <c r="K933"/>
      <c r="L933" s="315">
        <v>45013</v>
      </c>
      <c r="M933" s="128" t="s">
        <v>246</v>
      </c>
      <c r="N933" s="128">
        <v>1913</v>
      </c>
      <c r="O933" s="128">
        <v>1</v>
      </c>
      <c r="P933" s="128" t="s">
        <v>247</v>
      </c>
      <c r="Q933" s="128" t="s">
        <v>248</v>
      </c>
      <c r="R933" s="128" t="s">
        <v>511</v>
      </c>
      <c r="S933" s="127"/>
      <c r="T933" s="127"/>
    </row>
    <row r="934" spans="1:20" x14ac:dyDescent="0.2">
      <c r="A934" s="237"/>
      <c r="B934" t="s">
        <v>27</v>
      </c>
      <c r="C934" t="s">
        <v>346</v>
      </c>
      <c r="D934" s="312"/>
      <c r="E934" s="262">
        <v>45013</v>
      </c>
      <c r="F934" s="312">
        <v>4</v>
      </c>
      <c r="G934" s="313">
        <v>50000</v>
      </c>
      <c r="H934" s="314">
        <v>166</v>
      </c>
      <c r="I934" s="163">
        <v>922222.22</v>
      </c>
      <c r="J934">
        <v>4.1319999999999997</v>
      </c>
      <c r="K934"/>
      <c r="L934" s="315">
        <v>45013</v>
      </c>
      <c r="M934" s="128" t="s">
        <v>246</v>
      </c>
      <c r="N934" s="128">
        <v>1914</v>
      </c>
      <c r="O934" s="128">
        <v>2</v>
      </c>
      <c r="P934" s="128" t="s">
        <v>247</v>
      </c>
      <c r="Q934" s="128" t="s">
        <v>248</v>
      </c>
      <c r="R934" s="128" t="s">
        <v>512</v>
      </c>
      <c r="S934" s="127"/>
      <c r="T934" s="127"/>
    </row>
    <row r="935" spans="1:20" x14ac:dyDescent="0.2">
      <c r="A935" s="237"/>
      <c r="B935" t="s">
        <v>27</v>
      </c>
      <c r="C935" t="s">
        <v>346</v>
      </c>
      <c r="D935" s="312"/>
      <c r="E935" s="262">
        <v>45013</v>
      </c>
      <c r="F935" s="312">
        <v>4</v>
      </c>
      <c r="G935" s="313">
        <v>50000</v>
      </c>
      <c r="H935" s="314">
        <v>166</v>
      </c>
      <c r="I935" s="163">
        <v>922222.22</v>
      </c>
      <c r="J935">
        <v>4.1319999999999997</v>
      </c>
      <c r="K935"/>
      <c r="L935" s="315">
        <v>45013</v>
      </c>
      <c r="M935" s="128" t="s">
        <v>246</v>
      </c>
      <c r="N935" s="128">
        <v>1914</v>
      </c>
      <c r="O935" s="128">
        <v>1</v>
      </c>
      <c r="P935" s="128" t="s">
        <v>247</v>
      </c>
      <c r="Q935" s="128" t="s">
        <v>248</v>
      </c>
      <c r="R935" s="128" t="s">
        <v>512</v>
      </c>
      <c r="S935" s="127"/>
      <c r="T935" s="127"/>
    </row>
    <row r="936" spans="1:20" x14ac:dyDescent="0.2">
      <c r="A936" s="237"/>
      <c r="D936" s="312"/>
      <c r="E936" s="262"/>
      <c r="F936" s="312"/>
      <c r="G936" s="313"/>
      <c r="H936" s="314"/>
      <c r="J936"/>
      <c r="K936"/>
      <c r="L936" s="262"/>
      <c r="M936"/>
      <c r="N936"/>
      <c r="O936"/>
      <c r="P936"/>
      <c r="Q936"/>
      <c r="R936"/>
      <c r="S936" s="127"/>
      <c r="T936" s="127"/>
    </row>
    <row r="937" spans="1:20" x14ac:dyDescent="0.2">
      <c r="A937" s="235">
        <v>45013</v>
      </c>
      <c r="B937" s="128" t="s">
        <v>536</v>
      </c>
      <c r="D937" s="312"/>
      <c r="E937" s="262"/>
      <c r="F937" s="312"/>
      <c r="G937" s="313"/>
      <c r="H937" s="314"/>
      <c r="J937"/>
      <c r="K937"/>
      <c r="L937" s="262"/>
      <c r="M937"/>
      <c r="N937"/>
      <c r="O937"/>
      <c r="P937"/>
      <c r="Q937"/>
      <c r="R937"/>
      <c r="S937" s="127"/>
      <c r="T937" s="127"/>
    </row>
    <row r="938" spans="1:20" x14ac:dyDescent="0.2">
      <c r="A938" s="237"/>
      <c r="D938" s="312"/>
      <c r="E938" s="262"/>
      <c r="F938" s="312"/>
      <c r="G938" s="313"/>
      <c r="H938" s="314"/>
      <c r="J938"/>
      <c r="K938"/>
      <c r="L938" s="262"/>
      <c r="M938"/>
      <c r="N938"/>
      <c r="O938"/>
      <c r="P938"/>
      <c r="Q938"/>
      <c r="R938"/>
      <c r="S938" s="127"/>
      <c r="T938" s="127"/>
    </row>
    <row r="939" spans="1:20" x14ac:dyDescent="0.2">
      <c r="A939" s="237"/>
      <c r="B939" t="s">
        <v>27</v>
      </c>
      <c r="C939" t="s">
        <v>268</v>
      </c>
      <c r="D939" s="312"/>
      <c r="E939" s="262">
        <v>45013</v>
      </c>
      <c r="F939" s="312">
        <v>4.0199999999999996</v>
      </c>
      <c r="G939" s="313">
        <v>50000</v>
      </c>
      <c r="H939" s="314">
        <v>167</v>
      </c>
      <c r="I939" s="163">
        <v>932416.67</v>
      </c>
      <c r="J939">
        <v>4.1529999999999996</v>
      </c>
      <c r="K939"/>
      <c r="L939" s="315">
        <v>45013</v>
      </c>
      <c r="M939" s="128" t="s">
        <v>246</v>
      </c>
      <c r="N939" s="128">
        <v>1915</v>
      </c>
      <c r="O939" s="128">
        <v>2</v>
      </c>
      <c r="P939" s="128" t="s">
        <v>247</v>
      </c>
      <c r="Q939" s="128" t="s">
        <v>248</v>
      </c>
      <c r="R939" s="128" t="s">
        <v>511</v>
      </c>
      <c r="S939" s="127"/>
      <c r="T939" s="127"/>
    </row>
    <row r="940" spans="1:20" x14ac:dyDescent="0.2">
      <c r="A940" s="237"/>
      <c r="B940" t="s">
        <v>27</v>
      </c>
      <c r="C940" t="s">
        <v>268</v>
      </c>
      <c r="D940" s="312"/>
      <c r="E940" s="262">
        <v>45013</v>
      </c>
      <c r="F940" s="312">
        <v>4.0199999999999996</v>
      </c>
      <c r="G940" s="313">
        <v>50000</v>
      </c>
      <c r="H940" s="314">
        <v>167</v>
      </c>
      <c r="I940" s="163">
        <v>932416.67</v>
      </c>
      <c r="J940">
        <v>4.1529999999999996</v>
      </c>
      <c r="K940"/>
      <c r="L940" s="315">
        <v>45013</v>
      </c>
      <c r="M940" s="128" t="s">
        <v>246</v>
      </c>
      <c r="N940" s="128">
        <v>1915</v>
      </c>
      <c r="O940" s="128">
        <v>1</v>
      </c>
      <c r="P940" s="128" t="s">
        <v>247</v>
      </c>
      <c r="Q940" s="128" t="s">
        <v>248</v>
      </c>
      <c r="R940" s="128" t="s">
        <v>511</v>
      </c>
      <c r="S940" s="127"/>
      <c r="T940" s="127"/>
    </row>
    <row r="941" spans="1:20" x14ac:dyDescent="0.2">
      <c r="A941" s="237"/>
      <c r="B941" t="s">
        <v>27</v>
      </c>
      <c r="C941" t="s">
        <v>268</v>
      </c>
      <c r="D941" s="312"/>
      <c r="E941" s="262">
        <v>45013</v>
      </c>
      <c r="F941" s="312">
        <v>3.79</v>
      </c>
      <c r="G941" s="313">
        <v>50000</v>
      </c>
      <c r="H941" s="314">
        <v>189</v>
      </c>
      <c r="I941" s="163">
        <v>994875</v>
      </c>
      <c r="J941">
        <v>3.9209999999999998</v>
      </c>
      <c r="K941"/>
      <c r="L941" s="315">
        <v>45013</v>
      </c>
      <c r="M941" s="128" t="s">
        <v>246</v>
      </c>
      <c r="N941" s="128">
        <v>1916</v>
      </c>
      <c r="O941" s="128">
        <v>2</v>
      </c>
      <c r="P941" s="128" t="s">
        <v>247</v>
      </c>
      <c r="Q941" s="128" t="s">
        <v>248</v>
      </c>
      <c r="R941" s="128" t="s">
        <v>511</v>
      </c>
      <c r="S941" s="127"/>
      <c r="T941" s="127"/>
    </row>
    <row r="942" spans="1:20" x14ac:dyDescent="0.2">
      <c r="A942" s="237"/>
      <c r="B942" t="s">
        <v>27</v>
      </c>
      <c r="C942" t="s">
        <v>268</v>
      </c>
      <c r="D942" s="312"/>
      <c r="E942" s="262">
        <v>45013</v>
      </c>
      <c r="F942" s="312">
        <v>3.79</v>
      </c>
      <c r="G942" s="313">
        <v>50000</v>
      </c>
      <c r="H942" s="314">
        <v>189</v>
      </c>
      <c r="I942" s="163">
        <v>994875</v>
      </c>
      <c r="J942">
        <v>3.9209999999999998</v>
      </c>
      <c r="K942"/>
      <c r="L942" s="315">
        <v>45013</v>
      </c>
      <c r="M942" s="128" t="s">
        <v>246</v>
      </c>
      <c r="N942" s="128">
        <v>1916</v>
      </c>
      <c r="O942" s="128">
        <v>1</v>
      </c>
      <c r="P942" s="128" t="s">
        <v>247</v>
      </c>
      <c r="Q942" s="128" t="s">
        <v>248</v>
      </c>
      <c r="R942" s="128" t="s">
        <v>511</v>
      </c>
      <c r="S942" s="127"/>
      <c r="T942" s="127"/>
    </row>
    <row r="943" spans="1:20" x14ac:dyDescent="0.2">
      <c r="A943" s="237"/>
      <c r="B943" t="s">
        <v>27</v>
      </c>
      <c r="C943" t="s">
        <v>264</v>
      </c>
      <c r="D943" s="312"/>
      <c r="E943" s="262">
        <v>45013</v>
      </c>
      <c r="F943" s="312">
        <v>2.5</v>
      </c>
      <c r="G943" s="313">
        <v>50000</v>
      </c>
      <c r="H943" s="314">
        <v>264</v>
      </c>
      <c r="I943" s="163">
        <v>916666.67</v>
      </c>
      <c r="J943">
        <v>2.5819999999999999</v>
      </c>
      <c r="K943"/>
      <c r="L943" s="315">
        <v>45013</v>
      </c>
      <c r="M943" s="128" t="s">
        <v>246</v>
      </c>
      <c r="N943" s="128">
        <v>1917</v>
      </c>
      <c r="O943" s="128">
        <v>2</v>
      </c>
      <c r="P943" s="128" t="s">
        <v>247</v>
      </c>
      <c r="Q943" s="128" t="s">
        <v>248</v>
      </c>
      <c r="R943" s="128" t="s">
        <v>513</v>
      </c>
      <c r="S943" s="127"/>
      <c r="T943" s="127"/>
    </row>
    <row r="944" spans="1:20" x14ac:dyDescent="0.2">
      <c r="A944" s="237"/>
      <c r="B944" t="s">
        <v>27</v>
      </c>
      <c r="C944" t="s">
        <v>264</v>
      </c>
      <c r="D944" s="312"/>
      <c r="E944" s="262">
        <v>45013</v>
      </c>
      <c r="F944" s="312">
        <v>2.5</v>
      </c>
      <c r="G944" s="313">
        <v>50000</v>
      </c>
      <c r="H944" s="314">
        <v>264</v>
      </c>
      <c r="I944" s="163">
        <v>916666.67</v>
      </c>
      <c r="J944">
        <v>2.5819999999999999</v>
      </c>
      <c r="K944"/>
      <c r="L944" s="315">
        <v>45013</v>
      </c>
      <c r="M944" s="128" t="s">
        <v>246</v>
      </c>
      <c r="N944" s="128">
        <v>1917</v>
      </c>
      <c r="O944" s="128">
        <v>1</v>
      </c>
      <c r="P944" s="128" t="s">
        <v>247</v>
      </c>
      <c r="Q944" s="128" t="s">
        <v>248</v>
      </c>
      <c r="R944" s="128" t="s">
        <v>513</v>
      </c>
      <c r="S944" s="127"/>
      <c r="T944" s="127"/>
    </row>
    <row r="945" spans="1:20" x14ac:dyDescent="0.2">
      <c r="A945" s="237"/>
      <c r="B945" t="s">
        <v>27</v>
      </c>
      <c r="C945" t="s">
        <v>268</v>
      </c>
      <c r="D945" s="312"/>
      <c r="E945" s="262">
        <v>45013</v>
      </c>
      <c r="F945" s="312">
        <v>2.61</v>
      </c>
      <c r="G945" s="313">
        <v>50000</v>
      </c>
      <c r="H945" s="314">
        <v>264</v>
      </c>
      <c r="I945" s="163">
        <v>957000</v>
      </c>
      <c r="J945">
        <v>2.698</v>
      </c>
      <c r="K945"/>
      <c r="L945" s="315">
        <v>45013</v>
      </c>
      <c r="M945" s="128" t="s">
        <v>246</v>
      </c>
      <c r="N945" s="128">
        <v>1918</v>
      </c>
      <c r="O945" s="128">
        <v>2</v>
      </c>
      <c r="P945" s="128" t="s">
        <v>247</v>
      </c>
      <c r="Q945" s="128" t="s">
        <v>248</v>
      </c>
      <c r="R945" s="128" t="s">
        <v>511</v>
      </c>
      <c r="S945" s="127"/>
      <c r="T945" s="127"/>
    </row>
    <row r="946" spans="1:20" x14ac:dyDescent="0.2">
      <c r="A946" s="237"/>
      <c r="B946" t="s">
        <v>27</v>
      </c>
      <c r="C946" t="s">
        <v>268</v>
      </c>
      <c r="D946" s="312"/>
      <c r="E946" s="262">
        <v>45013</v>
      </c>
      <c r="F946" s="312">
        <v>2.61</v>
      </c>
      <c r="G946" s="313">
        <v>50000</v>
      </c>
      <c r="H946" s="314">
        <v>264</v>
      </c>
      <c r="I946" s="163">
        <v>957000</v>
      </c>
      <c r="J946">
        <v>2.698</v>
      </c>
      <c r="K946"/>
      <c r="L946" s="315">
        <v>45013</v>
      </c>
      <c r="M946" s="128" t="s">
        <v>246</v>
      </c>
      <c r="N946" s="128">
        <v>1918</v>
      </c>
      <c r="O946" s="128">
        <v>1</v>
      </c>
      <c r="P946" s="128" t="s">
        <v>247</v>
      </c>
      <c r="Q946" s="128" t="s">
        <v>248</v>
      </c>
      <c r="R946" s="128" t="s">
        <v>511</v>
      </c>
      <c r="S946" s="127"/>
      <c r="T946" s="127"/>
    </row>
    <row r="947" spans="1:20" x14ac:dyDescent="0.2">
      <c r="A947" s="237"/>
      <c r="B947" t="s">
        <v>27</v>
      </c>
      <c r="C947" t="s">
        <v>268</v>
      </c>
      <c r="D947" s="312"/>
      <c r="E947" s="262">
        <v>45013</v>
      </c>
      <c r="F947" s="312">
        <v>2.4500000000000002</v>
      </c>
      <c r="G947" s="313">
        <v>50000</v>
      </c>
      <c r="H947" s="314">
        <v>266</v>
      </c>
      <c r="I947" s="163">
        <v>905138.89</v>
      </c>
      <c r="J947" s="312">
        <v>2.5299999999999998</v>
      </c>
      <c r="K947"/>
      <c r="L947" s="315">
        <v>45013</v>
      </c>
      <c r="M947" s="128" t="s">
        <v>246</v>
      </c>
      <c r="N947" s="128">
        <v>1919</v>
      </c>
      <c r="O947" s="128">
        <v>2</v>
      </c>
      <c r="P947" s="128" t="s">
        <v>247</v>
      </c>
      <c r="Q947" s="128" t="s">
        <v>248</v>
      </c>
      <c r="R947" s="128" t="s">
        <v>511</v>
      </c>
      <c r="S947" s="127"/>
      <c r="T947" s="127"/>
    </row>
    <row r="948" spans="1:20" x14ac:dyDescent="0.2">
      <c r="A948" s="237"/>
      <c r="B948" t="s">
        <v>27</v>
      </c>
      <c r="C948" t="s">
        <v>268</v>
      </c>
      <c r="D948" s="312"/>
      <c r="E948" s="262">
        <v>45013</v>
      </c>
      <c r="F948" s="312">
        <v>2.4500000000000002</v>
      </c>
      <c r="G948" s="313">
        <v>50000</v>
      </c>
      <c r="H948" s="314">
        <v>266</v>
      </c>
      <c r="I948" s="163">
        <v>905138.89</v>
      </c>
      <c r="J948" s="312">
        <v>2.5299999999999998</v>
      </c>
      <c r="K948"/>
      <c r="L948" s="315">
        <v>45013</v>
      </c>
      <c r="M948" s="128" t="s">
        <v>246</v>
      </c>
      <c r="N948" s="128">
        <v>1919</v>
      </c>
      <c r="O948" s="128">
        <v>1</v>
      </c>
      <c r="P948" s="128" t="s">
        <v>247</v>
      </c>
      <c r="Q948" s="128" t="s">
        <v>248</v>
      </c>
      <c r="R948" s="128" t="s">
        <v>511</v>
      </c>
      <c r="S948" s="127"/>
      <c r="T948" s="127"/>
    </row>
    <row r="949" spans="1:20" x14ac:dyDescent="0.2">
      <c r="A949" s="237"/>
      <c r="B949" t="s">
        <v>27</v>
      </c>
      <c r="C949" t="s">
        <v>268</v>
      </c>
      <c r="D949" s="312"/>
      <c r="E949" s="262">
        <v>45013</v>
      </c>
      <c r="F949" s="312">
        <v>2.68</v>
      </c>
      <c r="G949" s="313">
        <v>50000</v>
      </c>
      <c r="H949" s="314">
        <v>285</v>
      </c>
      <c r="I949" s="163">
        <v>1060833.33</v>
      </c>
      <c r="J949">
        <v>2.7759999999999998</v>
      </c>
      <c r="K949"/>
      <c r="L949" s="315">
        <v>45013</v>
      </c>
      <c r="M949" s="128" t="s">
        <v>246</v>
      </c>
      <c r="N949" s="128">
        <v>1920</v>
      </c>
      <c r="O949" s="128">
        <v>2</v>
      </c>
      <c r="P949" s="128" t="s">
        <v>247</v>
      </c>
      <c r="Q949" s="128" t="s">
        <v>248</v>
      </c>
      <c r="R949" s="128" t="s">
        <v>511</v>
      </c>
      <c r="S949" s="127"/>
      <c r="T949" s="127"/>
    </row>
    <row r="950" spans="1:20" x14ac:dyDescent="0.2">
      <c r="A950" s="237"/>
      <c r="B950" t="s">
        <v>27</v>
      </c>
      <c r="C950" t="s">
        <v>268</v>
      </c>
      <c r="D950" s="312"/>
      <c r="E950" s="262">
        <v>45013</v>
      </c>
      <c r="F950" s="312">
        <v>2.68</v>
      </c>
      <c r="G950" s="313">
        <v>50000</v>
      </c>
      <c r="H950" s="314">
        <v>285</v>
      </c>
      <c r="I950" s="163">
        <v>1060833.33</v>
      </c>
      <c r="J950">
        <v>2.7759999999999998</v>
      </c>
      <c r="K950"/>
      <c r="L950" s="315">
        <v>45013</v>
      </c>
      <c r="M950" s="128" t="s">
        <v>246</v>
      </c>
      <c r="N950" s="128">
        <v>1920</v>
      </c>
      <c r="O950" s="128">
        <v>1</v>
      </c>
      <c r="P950" s="128" t="s">
        <v>247</v>
      </c>
      <c r="Q950" s="128" t="s">
        <v>248</v>
      </c>
      <c r="R950" s="128" t="s">
        <v>511</v>
      </c>
      <c r="S950" s="127"/>
      <c r="T950" s="127"/>
    </row>
    <row r="951" spans="1:20" x14ac:dyDescent="0.2">
      <c r="A951" s="237"/>
      <c r="B951" t="s">
        <v>27</v>
      </c>
      <c r="C951" t="s">
        <v>268</v>
      </c>
      <c r="D951" s="312"/>
      <c r="E951" s="262">
        <v>45013</v>
      </c>
      <c r="F951" s="312">
        <v>2.355</v>
      </c>
      <c r="G951" s="313">
        <v>50000</v>
      </c>
      <c r="H951" s="314">
        <v>287</v>
      </c>
      <c r="I951" s="163">
        <v>938729.17</v>
      </c>
      <c r="J951">
        <v>2.4329999999999998</v>
      </c>
      <c r="K951"/>
      <c r="L951" s="315">
        <v>45013</v>
      </c>
      <c r="M951" s="128" t="s">
        <v>246</v>
      </c>
      <c r="N951" s="128">
        <v>1921</v>
      </c>
      <c r="O951" s="128">
        <v>2</v>
      </c>
      <c r="P951" s="128" t="s">
        <v>247</v>
      </c>
      <c r="Q951" s="128" t="s">
        <v>248</v>
      </c>
      <c r="R951" s="128" t="s">
        <v>511</v>
      </c>
      <c r="S951" s="127"/>
      <c r="T951" s="127"/>
    </row>
    <row r="952" spans="1:20" x14ac:dyDescent="0.2">
      <c r="A952" s="237"/>
      <c r="B952" t="s">
        <v>27</v>
      </c>
      <c r="C952" t="s">
        <v>268</v>
      </c>
      <c r="D952" s="312"/>
      <c r="E952" s="262">
        <v>45013</v>
      </c>
      <c r="F952" s="312">
        <v>2.355</v>
      </c>
      <c r="G952" s="313">
        <v>50000</v>
      </c>
      <c r="H952" s="314">
        <v>287</v>
      </c>
      <c r="I952" s="163">
        <v>938729.17</v>
      </c>
      <c r="J952">
        <v>2.4329999999999998</v>
      </c>
      <c r="K952"/>
      <c r="L952" s="315">
        <v>45013</v>
      </c>
      <c r="M952" s="128" t="s">
        <v>246</v>
      </c>
      <c r="N952" s="128">
        <v>1921</v>
      </c>
      <c r="O952" s="128">
        <v>1</v>
      </c>
      <c r="P952" s="128" t="s">
        <v>247</v>
      </c>
      <c r="Q952" s="128" t="s">
        <v>248</v>
      </c>
      <c r="R952" s="128" t="s">
        <v>511</v>
      </c>
      <c r="S952" s="127"/>
      <c r="T952" s="127"/>
    </row>
    <row r="953" spans="1:20" x14ac:dyDescent="0.2">
      <c r="A953" s="237"/>
      <c r="B953" t="s">
        <v>27</v>
      </c>
      <c r="C953" t="s">
        <v>268</v>
      </c>
      <c r="D953" s="312"/>
      <c r="E953" s="262">
        <v>45013</v>
      </c>
      <c r="F953" s="312">
        <v>1.96</v>
      </c>
      <c r="G953" s="313">
        <v>50000</v>
      </c>
      <c r="H953" s="314">
        <v>294</v>
      </c>
      <c r="I953" s="163">
        <v>800333.33</v>
      </c>
      <c r="J953" s="312">
        <v>2.02</v>
      </c>
      <c r="K953"/>
      <c r="L953" s="315">
        <v>45013</v>
      </c>
      <c r="M953" s="128" t="s">
        <v>246</v>
      </c>
      <c r="N953" s="128">
        <v>1922</v>
      </c>
      <c r="O953" s="128">
        <v>2</v>
      </c>
      <c r="P953" s="128" t="s">
        <v>247</v>
      </c>
      <c r="Q953" s="128" t="s">
        <v>248</v>
      </c>
      <c r="R953" s="128" t="s">
        <v>511</v>
      </c>
      <c r="S953" s="127"/>
      <c r="T953" s="127"/>
    </row>
    <row r="954" spans="1:20" x14ac:dyDescent="0.2">
      <c r="A954" s="237"/>
      <c r="B954" t="s">
        <v>27</v>
      </c>
      <c r="C954" t="s">
        <v>268</v>
      </c>
      <c r="D954" s="312"/>
      <c r="E954" s="262">
        <v>45013</v>
      </c>
      <c r="F954" s="312">
        <v>1.96</v>
      </c>
      <c r="G954" s="313">
        <v>50000</v>
      </c>
      <c r="H954" s="314">
        <v>294</v>
      </c>
      <c r="I954" s="163">
        <v>800333.33</v>
      </c>
      <c r="J954" s="312">
        <v>2.02</v>
      </c>
      <c r="K954"/>
      <c r="L954" s="315">
        <v>45013</v>
      </c>
      <c r="M954" s="128" t="s">
        <v>246</v>
      </c>
      <c r="N954" s="128">
        <v>1922</v>
      </c>
      <c r="O954" s="128">
        <v>1</v>
      </c>
      <c r="P954" s="128" t="s">
        <v>247</v>
      </c>
      <c r="Q954" s="128" t="s">
        <v>248</v>
      </c>
      <c r="R954" s="128" t="s">
        <v>511</v>
      </c>
      <c r="S954" s="127"/>
      <c r="T954" s="127"/>
    </row>
    <row r="955" spans="1:20" x14ac:dyDescent="0.2">
      <c r="A955" s="237"/>
      <c r="B955" t="s">
        <v>25</v>
      </c>
      <c r="C955" t="s">
        <v>284</v>
      </c>
      <c r="D955" s="312"/>
      <c r="E955" s="262">
        <v>45013</v>
      </c>
      <c r="F955" s="312">
        <v>4.25</v>
      </c>
      <c r="G955" s="313">
        <v>50000</v>
      </c>
      <c r="H955" s="314">
        <v>14</v>
      </c>
      <c r="I955" s="163">
        <v>82638.89</v>
      </c>
      <c r="J955">
        <v>4.3159999999999998</v>
      </c>
      <c r="K955"/>
      <c r="L955" s="315">
        <v>45013</v>
      </c>
      <c r="M955" s="128" t="s">
        <v>246</v>
      </c>
      <c r="N955" s="128">
        <v>1923</v>
      </c>
      <c r="O955" s="128">
        <v>3</v>
      </c>
      <c r="P955" s="128" t="s">
        <v>247</v>
      </c>
      <c r="Q955" s="128" t="s">
        <v>248</v>
      </c>
      <c r="R955" s="128" t="s">
        <v>403</v>
      </c>
      <c r="S955" s="127"/>
      <c r="T955" s="127"/>
    </row>
    <row r="956" spans="1:20" x14ac:dyDescent="0.2">
      <c r="A956" s="237"/>
      <c r="B956" t="s">
        <v>25</v>
      </c>
      <c r="C956" t="s">
        <v>284</v>
      </c>
      <c r="D956" s="312"/>
      <c r="E956" s="262">
        <v>45013</v>
      </c>
      <c r="F956" s="312">
        <v>4.25</v>
      </c>
      <c r="G956" s="313">
        <v>50000</v>
      </c>
      <c r="H956" s="314">
        <v>14</v>
      </c>
      <c r="I956" s="163">
        <v>82638.89</v>
      </c>
      <c r="J956">
        <v>4.3159999999999998</v>
      </c>
      <c r="K956"/>
      <c r="L956" s="315">
        <v>45013</v>
      </c>
      <c r="M956" s="128" t="s">
        <v>246</v>
      </c>
      <c r="N956" s="128">
        <v>1923</v>
      </c>
      <c r="O956" s="128">
        <v>1</v>
      </c>
      <c r="P956" s="128" t="s">
        <v>247</v>
      </c>
      <c r="Q956" s="128" t="s">
        <v>248</v>
      </c>
      <c r="R956" s="128" t="s">
        <v>403</v>
      </c>
      <c r="S956" s="127"/>
      <c r="T956" s="127"/>
    </row>
    <row r="957" spans="1:20" x14ac:dyDescent="0.2">
      <c r="A957" s="237"/>
      <c r="B957" t="s">
        <v>25</v>
      </c>
      <c r="C957" t="s">
        <v>284</v>
      </c>
      <c r="D957" s="312"/>
      <c r="E957" s="262">
        <v>45013</v>
      </c>
      <c r="F957" s="312">
        <v>4.25</v>
      </c>
      <c r="G957" s="313">
        <v>50000</v>
      </c>
      <c r="H957" s="314">
        <v>14</v>
      </c>
      <c r="I957" s="163">
        <v>82638.89</v>
      </c>
      <c r="J957">
        <v>4.3159999999999998</v>
      </c>
      <c r="K957"/>
      <c r="L957" s="315">
        <v>45013</v>
      </c>
      <c r="M957" s="128" t="s">
        <v>246</v>
      </c>
      <c r="N957" s="128">
        <v>1923</v>
      </c>
      <c r="O957" s="128">
        <v>2</v>
      </c>
      <c r="P957" s="128" t="s">
        <v>247</v>
      </c>
      <c r="Q957" s="128" t="s">
        <v>248</v>
      </c>
      <c r="R957" s="128" t="s">
        <v>403</v>
      </c>
      <c r="S957" s="127"/>
      <c r="T957" s="127"/>
    </row>
    <row r="958" spans="1:20" x14ac:dyDescent="0.2">
      <c r="A958" s="237"/>
      <c r="B958" t="s">
        <v>25</v>
      </c>
      <c r="C958" t="s">
        <v>284</v>
      </c>
      <c r="D958" s="312"/>
      <c r="E958" s="262">
        <v>45013</v>
      </c>
      <c r="F958" s="312">
        <v>4.1900000000000004</v>
      </c>
      <c r="G958" s="313">
        <v>50000</v>
      </c>
      <c r="H958" s="314">
        <v>90</v>
      </c>
      <c r="I958" s="163">
        <v>523750</v>
      </c>
      <c r="J958">
        <v>4.2930000000000001</v>
      </c>
      <c r="K958"/>
      <c r="L958" s="315">
        <v>45013</v>
      </c>
      <c r="M958" s="128" t="s">
        <v>246</v>
      </c>
      <c r="N958" s="128">
        <v>1924</v>
      </c>
      <c r="O958" s="128">
        <v>3</v>
      </c>
      <c r="P958" s="128" t="s">
        <v>247</v>
      </c>
      <c r="Q958" s="128" t="s">
        <v>248</v>
      </c>
      <c r="R958" s="128" t="s">
        <v>403</v>
      </c>
      <c r="S958" s="127"/>
      <c r="T958" s="127"/>
    </row>
    <row r="959" spans="1:20" x14ac:dyDescent="0.2">
      <c r="A959" s="237"/>
      <c r="B959" t="s">
        <v>25</v>
      </c>
      <c r="C959" t="s">
        <v>284</v>
      </c>
      <c r="D959" s="312"/>
      <c r="E959" s="262">
        <v>45013</v>
      </c>
      <c r="F959" s="312">
        <v>4.1900000000000004</v>
      </c>
      <c r="G959" s="313">
        <v>50000</v>
      </c>
      <c r="H959" s="314">
        <v>90</v>
      </c>
      <c r="I959" s="163">
        <v>523750</v>
      </c>
      <c r="J959">
        <v>4.2930000000000001</v>
      </c>
      <c r="K959"/>
      <c r="L959" s="315">
        <v>45013</v>
      </c>
      <c r="M959" s="128" t="s">
        <v>246</v>
      </c>
      <c r="N959" s="128">
        <v>1924</v>
      </c>
      <c r="O959" s="128">
        <v>1</v>
      </c>
      <c r="P959" s="128" t="s">
        <v>247</v>
      </c>
      <c r="Q959" s="128" t="s">
        <v>248</v>
      </c>
      <c r="R959" s="128" t="s">
        <v>403</v>
      </c>
      <c r="S959" s="127"/>
      <c r="T959" s="127"/>
    </row>
    <row r="960" spans="1:20" x14ac:dyDescent="0.2">
      <c r="A960" s="237"/>
      <c r="B960" t="s">
        <v>25</v>
      </c>
      <c r="C960" t="s">
        <v>284</v>
      </c>
      <c r="D960" s="312"/>
      <c r="E960" s="262">
        <v>45013</v>
      </c>
      <c r="F960" s="312">
        <v>4.1900000000000004</v>
      </c>
      <c r="G960" s="313">
        <v>50000</v>
      </c>
      <c r="H960" s="314">
        <v>90</v>
      </c>
      <c r="I960" s="163">
        <v>523750</v>
      </c>
      <c r="J960">
        <v>4.2930000000000001</v>
      </c>
      <c r="K960"/>
      <c r="L960" s="315">
        <v>45013</v>
      </c>
      <c r="M960" s="128" t="s">
        <v>246</v>
      </c>
      <c r="N960" s="128">
        <v>1924</v>
      </c>
      <c r="O960" s="128">
        <v>2</v>
      </c>
      <c r="P960" s="128" t="s">
        <v>247</v>
      </c>
      <c r="Q960" s="128" t="s">
        <v>248</v>
      </c>
      <c r="R960" s="128" t="s">
        <v>403</v>
      </c>
      <c r="S960" s="127"/>
      <c r="T960" s="127"/>
    </row>
    <row r="961" spans="1:20" x14ac:dyDescent="0.2">
      <c r="A961" s="237"/>
      <c r="B961" t="s">
        <v>25</v>
      </c>
      <c r="C961" t="s">
        <v>284</v>
      </c>
      <c r="D961" s="312"/>
      <c r="E961" s="262">
        <v>45013</v>
      </c>
      <c r="F961" s="312">
        <v>4.1900000000000004</v>
      </c>
      <c r="G961" s="313">
        <v>50000</v>
      </c>
      <c r="H961" s="314">
        <v>90</v>
      </c>
      <c r="I961" s="163">
        <v>523750</v>
      </c>
      <c r="J961">
        <v>4.2930000000000001</v>
      </c>
      <c r="K961"/>
      <c r="L961" s="315">
        <v>45013</v>
      </c>
      <c r="M961" s="128" t="s">
        <v>246</v>
      </c>
      <c r="N961" s="128">
        <v>1925</v>
      </c>
      <c r="O961" s="128">
        <v>3</v>
      </c>
      <c r="P961" s="128" t="s">
        <v>247</v>
      </c>
      <c r="Q961" s="128" t="s">
        <v>248</v>
      </c>
      <c r="R961" s="128" t="s">
        <v>403</v>
      </c>
      <c r="S961" s="127"/>
      <c r="T961" s="127"/>
    </row>
    <row r="962" spans="1:20" x14ac:dyDescent="0.2">
      <c r="A962" s="237"/>
      <c r="B962" t="s">
        <v>25</v>
      </c>
      <c r="C962" t="s">
        <v>284</v>
      </c>
      <c r="D962" s="312"/>
      <c r="E962" s="262">
        <v>45013</v>
      </c>
      <c r="F962" s="312">
        <v>4.1900000000000004</v>
      </c>
      <c r="G962" s="313">
        <v>50000</v>
      </c>
      <c r="H962" s="314">
        <v>90</v>
      </c>
      <c r="I962" s="163">
        <v>523750</v>
      </c>
      <c r="J962">
        <v>4.2930000000000001</v>
      </c>
      <c r="K962"/>
      <c r="L962" s="315">
        <v>45013</v>
      </c>
      <c r="M962" s="128" t="s">
        <v>246</v>
      </c>
      <c r="N962" s="128">
        <v>1925</v>
      </c>
      <c r="O962" s="128">
        <v>1</v>
      </c>
      <c r="P962" s="128" t="s">
        <v>247</v>
      </c>
      <c r="Q962" s="128" t="s">
        <v>248</v>
      </c>
      <c r="R962" s="128" t="s">
        <v>403</v>
      </c>
      <c r="S962" s="127"/>
      <c r="T962" s="127"/>
    </row>
    <row r="963" spans="1:20" x14ac:dyDescent="0.2">
      <c r="A963" s="237"/>
      <c r="B963" t="s">
        <v>25</v>
      </c>
      <c r="C963" t="s">
        <v>284</v>
      </c>
      <c r="D963" s="312"/>
      <c r="E963" s="262">
        <v>45013</v>
      </c>
      <c r="F963" s="312">
        <v>4.1900000000000004</v>
      </c>
      <c r="G963" s="313">
        <v>50000</v>
      </c>
      <c r="H963" s="314">
        <v>90</v>
      </c>
      <c r="I963" s="163">
        <v>523750</v>
      </c>
      <c r="J963">
        <v>4.2930000000000001</v>
      </c>
      <c r="K963"/>
      <c r="L963" s="315">
        <v>45013</v>
      </c>
      <c r="M963" s="128" t="s">
        <v>246</v>
      </c>
      <c r="N963" s="128">
        <v>1925</v>
      </c>
      <c r="O963" s="128">
        <v>2</v>
      </c>
      <c r="P963" s="128" t="s">
        <v>247</v>
      </c>
      <c r="Q963" s="128" t="s">
        <v>248</v>
      </c>
      <c r="R963" s="128" t="s">
        <v>403</v>
      </c>
      <c r="S963" s="127"/>
      <c r="T963" s="127"/>
    </row>
    <row r="964" spans="1:20" x14ac:dyDescent="0.2">
      <c r="A964" s="237"/>
      <c r="B964" t="s">
        <v>25</v>
      </c>
      <c r="C964" t="s">
        <v>284</v>
      </c>
      <c r="D964" s="312"/>
      <c r="E964" s="262">
        <v>45013</v>
      </c>
      <c r="F964" s="312">
        <v>4.25</v>
      </c>
      <c r="G964" s="313">
        <v>50000</v>
      </c>
      <c r="H964" s="314">
        <v>111</v>
      </c>
      <c r="I964" s="163">
        <v>655208.32999999996</v>
      </c>
      <c r="J964">
        <v>4.3659999999999997</v>
      </c>
      <c r="K964"/>
      <c r="L964" s="315">
        <v>45013</v>
      </c>
      <c r="M964" s="128" t="s">
        <v>246</v>
      </c>
      <c r="N964" s="128">
        <v>1926</v>
      </c>
      <c r="O964" s="128">
        <v>2</v>
      </c>
      <c r="P964" s="128" t="s">
        <v>247</v>
      </c>
      <c r="Q964" s="128" t="s">
        <v>248</v>
      </c>
      <c r="R964" s="128" t="s">
        <v>403</v>
      </c>
      <c r="S964" s="127"/>
      <c r="T964" s="127"/>
    </row>
    <row r="965" spans="1:20" x14ac:dyDescent="0.2">
      <c r="A965" s="237"/>
      <c r="B965" t="s">
        <v>25</v>
      </c>
      <c r="C965" t="s">
        <v>284</v>
      </c>
      <c r="D965" s="312"/>
      <c r="E965" s="262">
        <v>45013</v>
      </c>
      <c r="F965" s="312">
        <v>4.25</v>
      </c>
      <c r="G965" s="313">
        <v>50000</v>
      </c>
      <c r="H965" s="314">
        <v>111</v>
      </c>
      <c r="I965" s="163">
        <v>655208.32999999996</v>
      </c>
      <c r="J965">
        <v>4.3659999999999997</v>
      </c>
      <c r="K965"/>
      <c r="L965" s="315">
        <v>45013</v>
      </c>
      <c r="M965" s="128" t="s">
        <v>246</v>
      </c>
      <c r="N965" s="128">
        <v>1926</v>
      </c>
      <c r="O965" s="128">
        <v>1</v>
      </c>
      <c r="P965" s="128" t="s">
        <v>247</v>
      </c>
      <c r="Q965" s="128" t="s">
        <v>248</v>
      </c>
      <c r="R965" s="128" t="s">
        <v>403</v>
      </c>
      <c r="S965" s="127"/>
      <c r="T965" s="127"/>
    </row>
    <row r="966" spans="1:20" x14ac:dyDescent="0.2">
      <c r="A966" s="237"/>
      <c r="B966" t="s">
        <v>25</v>
      </c>
      <c r="C966" t="s">
        <v>284</v>
      </c>
      <c r="D966" s="312"/>
      <c r="E966" s="262">
        <v>45013</v>
      </c>
      <c r="F966" s="312">
        <v>4.25</v>
      </c>
      <c r="G966" s="313">
        <v>50000</v>
      </c>
      <c r="H966" s="314">
        <v>111</v>
      </c>
      <c r="I966" s="163">
        <v>655208.32999999996</v>
      </c>
      <c r="J966">
        <v>4.3659999999999997</v>
      </c>
      <c r="K966"/>
      <c r="L966" s="315">
        <v>45013</v>
      </c>
      <c r="M966" s="128" t="s">
        <v>246</v>
      </c>
      <c r="N966" s="128">
        <v>1927</v>
      </c>
      <c r="O966" s="128">
        <v>2</v>
      </c>
      <c r="P966" s="128" t="s">
        <v>247</v>
      </c>
      <c r="Q966" s="128" t="s">
        <v>248</v>
      </c>
      <c r="R966" s="128" t="s">
        <v>403</v>
      </c>
      <c r="S966" s="127"/>
      <c r="T966" s="127"/>
    </row>
    <row r="967" spans="1:20" x14ac:dyDescent="0.2">
      <c r="A967" s="237"/>
      <c r="B967" t="s">
        <v>25</v>
      </c>
      <c r="C967" t="s">
        <v>284</v>
      </c>
      <c r="D967" s="312"/>
      <c r="E967" s="262">
        <v>45013</v>
      </c>
      <c r="F967" s="312">
        <v>4.25</v>
      </c>
      <c r="G967" s="313">
        <v>50000</v>
      </c>
      <c r="H967" s="314">
        <v>111</v>
      </c>
      <c r="I967" s="163">
        <v>655208.32999999996</v>
      </c>
      <c r="J967">
        <v>4.3659999999999997</v>
      </c>
      <c r="K967"/>
      <c r="L967" s="315">
        <v>45013</v>
      </c>
      <c r="M967" s="128" t="s">
        <v>246</v>
      </c>
      <c r="N967" s="128">
        <v>1927</v>
      </c>
      <c r="O967" s="128">
        <v>1</v>
      </c>
      <c r="P967" s="128" t="s">
        <v>247</v>
      </c>
      <c r="Q967" s="128" t="s">
        <v>248</v>
      </c>
      <c r="R967" s="128" t="s">
        <v>403</v>
      </c>
      <c r="S967" s="127"/>
      <c r="T967" s="127"/>
    </row>
    <row r="968" spans="1:20" x14ac:dyDescent="0.2">
      <c r="A968" s="237"/>
      <c r="B968" t="s">
        <v>25</v>
      </c>
      <c r="C968" t="s">
        <v>284</v>
      </c>
      <c r="D968" s="312"/>
      <c r="E968" s="262">
        <v>45013</v>
      </c>
      <c r="F968" s="312">
        <v>4.38</v>
      </c>
      <c r="G968" s="313">
        <v>50000</v>
      </c>
      <c r="H968" s="314">
        <v>119</v>
      </c>
      <c r="I968" s="163">
        <v>723916.67</v>
      </c>
      <c r="J968">
        <v>4.5060000000000002</v>
      </c>
      <c r="K968"/>
      <c r="L968" s="315">
        <v>45013</v>
      </c>
      <c r="M968" s="128" t="s">
        <v>246</v>
      </c>
      <c r="N968" s="128">
        <v>1928</v>
      </c>
      <c r="O968" s="128">
        <v>2</v>
      </c>
      <c r="P968" s="128" t="s">
        <v>247</v>
      </c>
      <c r="Q968" s="128" t="s">
        <v>248</v>
      </c>
      <c r="R968" s="128" t="s">
        <v>403</v>
      </c>
      <c r="S968" s="127"/>
      <c r="T968" s="127"/>
    </row>
    <row r="969" spans="1:20" x14ac:dyDescent="0.2">
      <c r="A969" s="237"/>
      <c r="B969" t="s">
        <v>25</v>
      </c>
      <c r="C969" t="s">
        <v>284</v>
      </c>
      <c r="D969" s="312"/>
      <c r="E969" s="262">
        <v>45013</v>
      </c>
      <c r="F969" s="312">
        <v>4.38</v>
      </c>
      <c r="G969" s="313">
        <v>50000</v>
      </c>
      <c r="H969" s="314">
        <v>119</v>
      </c>
      <c r="I969" s="163">
        <v>723916.67</v>
      </c>
      <c r="J969">
        <v>4.5060000000000002</v>
      </c>
      <c r="K969"/>
      <c r="L969" s="315">
        <v>45013</v>
      </c>
      <c r="M969" s="128" t="s">
        <v>246</v>
      </c>
      <c r="N969" s="128">
        <v>1928</v>
      </c>
      <c r="O969" s="128">
        <v>1</v>
      </c>
      <c r="P969" s="128" t="s">
        <v>247</v>
      </c>
      <c r="Q969" s="128" t="s">
        <v>248</v>
      </c>
      <c r="R969" s="128" t="s">
        <v>403</v>
      </c>
      <c r="S969" s="127"/>
      <c r="T969" s="127"/>
    </row>
    <row r="970" spans="1:20" x14ac:dyDescent="0.2">
      <c r="A970" s="237"/>
      <c r="B970" t="s">
        <v>28</v>
      </c>
      <c r="C970" t="s">
        <v>288</v>
      </c>
      <c r="D970" s="312">
        <v>4.62</v>
      </c>
      <c r="E970" s="262">
        <v>45013</v>
      </c>
      <c r="F970" s="312">
        <v>4.62</v>
      </c>
      <c r="G970" s="313">
        <v>50000</v>
      </c>
      <c r="H970" s="314">
        <v>28</v>
      </c>
      <c r="I970" s="163">
        <v>179666.67</v>
      </c>
      <c r="J970">
        <v>4.6840000000000002</v>
      </c>
      <c r="K970"/>
      <c r="L970" s="315">
        <v>45013</v>
      </c>
      <c r="M970" s="128" t="s">
        <v>246</v>
      </c>
      <c r="N970" s="128">
        <v>1929</v>
      </c>
      <c r="O970" s="128">
        <v>2</v>
      </c>
      <c r="P970" s="128" t="s">
        <v>247</v>
      </c>
      <c r="Q970" s="128" t="s">
        <v>248</v>
      </c>
      <c r="R970" s="128" t="s">
        <v>514</v>
      </c>
      <c r="S970" s="127"/>
      <c r="T970" s="127"/>
    </row>
    <row r="971" spans="1:20" x14ac:dyDescent="0.2">
      <c r="A971" s="237"/>
      <c r="B971" t="s">
        <v>28</v>
      </c>
      <c r="C971" t="s">
        <v>288</v>
      </c>
      <c r="D971" s="312">
        <v>4.62</v>
      </c>
      <c r="E971" s="262">
        <v>45013</v>
      </c>
      <c r="F971" s="312">
        <v>4.62</v>
      </c>
      <c r="G971" s="313">
        <v>50000</v>
      </c>
      <c r="H971" s="314">
        <v>28</v>
      </c>
      <c r="I971" s="163">
        <v>179666.67</v>
      </c>
      <c r="J971">
        <v>4.6840000000000002</v>
      </c>
      <c r="K971"/>
      <c r="L971" s="315">
        <v>45013</v>
      </c>
      <c r="M971" s="128" t="s">
        <v>246</v>
      </c>
      <c r="N971" s="128">
        <v>1929</v>
      </c>
      <c r="O971" s="128">
        <v>1</v>
      </c>
      <c r="P971" s="128" t="s">
        <v>247</v>
      </c>
      <c r="Q971" s="128" t="s">
        <v>248</v>
      </c>
      <c r="R971" s="128" t="s">
        <v>514</v>
      </c>
      <c r="S971" s="127"/>
      <c r="T971" s="127"/>
    </row>
    <row r="972" spans="1:20" x14ac:dyDescent="0.2">
      <c r="A972" s="237"/>
      <c r="B972" t="s">
        <v>28</v>
      </c>
      <c r="C972" t="s">
        <v>272</v>
      </c>
      <c r="D972" s="312">
        <v>4.4800000000000004</v>
      </c>
      <c r="E972" s="262">
        <v>45013</v>
      </c>
      <c r="F972" s="312">
        <v>4.4800000000000004</v>
      </c>
      <c r="G972" s="313">
        <v>50000</v>
      </c>
      <c r="H972" s="314">
        <v>96</v>
      </c>
      <c r="I972" s="163">
        <v>597333.32999999996</v>
      </c>
      <c r="J972">
        <v>4.5419999999999998</v>
      </c>
      <c r="K972"/>
      <c r="L972" s="315">
        <v>45013</v>
      </c>
      <c r="M972" s="128" t="s">
        <v>246</v>
      </c>
      <c r="N972" s="128">
        <v>1930</v>
      </c>
      <c r="O972" s="128">
        <v>2</v>
      </c>
      <c r="P972" s="128" t="s">
        <v>247</v>
      </c>
      <c r="Q972" s="128" t="s">
        <v>248</v>
      </c>
      <c r="R972" s="128" t="s">
        <v>515</v>
      </c>
      <c r="S972" s="127"/>
      <c r="T972" s="127"/>
    </row>
    <row r="973" spans="1:20" x14ac:dyDescent="0.2">
      <c r="A973" s="237"/>
      <c r="B973" t="s">
        <v>28</v>
      </c>
      <c r="C973" t="s">
        <v>272</v>
      </c>
      <c r="D973" s="312">
        <v>4.4800000000000004</v>
      </c>
      <c r="E973" s="262">
        <v>45013</v>
      </c>
      <c r="F973" s="312">
        <v>4.4800000000000004</v>
      </c>
      <c r="G973" s="313">
        <v>50000</v>
      </c>
      <c r="H973" s="314">
        <v>96</v>
      </c>
      <c r="I973" s="163">
        <v>597333.32999999996</v>
      </c>
      <c r="J973">
        <v>4.5419999999999998</v>
      </c>
      <c r="K973"/>
      <c r="L973" s="315">
        <v>45013</v>
      </c>
      <c r="M973" s="128" t="s">
        <v>246</v>
      </c>
      <c r="N973" s="128">
        <v>1930</v>
      </c>
      <c r="O973" s="128">
        <v>1</v>
      </c>
      <c r="P973" s="128" t="s">
        <v>247</v>
      </c>
      <c r="Q973" s="128" t="s">
        <v>248</v>
      </c>
      <c r="R973" s="128" t="s">
        <v>515</v>
      </c>
      <c r="S973" s="127"/>
      <c r="T973" s="127"/>
    </row>
    <row r="974" spans="1:20" x14ac:dyDescent="0.2">
      <c r="A974" s="237"/>
      <c r="B974" t="s">
        <v>28</v>
      </c>
      <c r="C974" t="s">
        <v>280</v>
      </c>
      <c r="D974" s="312">
        <v>4.74</v>
      </c>
      <c r="E974" s="262">
        <v>45013</v>
      </c>
      <c r="F974" s="312">
        <v>4.74</v>
      </c>
      <c r="G974" s="313">
        <v>50000</v>
      </c>
      <c r="H974" s="314">
        <v>96</v>
      </c>
      <c r="I974" s="163">
        <v>632000</v>
      </c>
      <c r="J974">
        <v>4.806</v>
      </c>
      <c r="K974"/>
      <c r="L974" s="315">
        <v>45013</v>
      </c>
      <c r="M974" s="128" t="s">
        <v>246</v>
      </c>
      <c r="N974" s="128">
        <v>1931</v>
      </c>
      <c r="O974" s="128">
        <v>2</v>
      </c>
      <c r="P974" s="128" t="s">
        <v>247</v>
      </c>
      <c r="Q974" s="128" t="s">
        <v>248</v>
      </c>
      <c r="R974" s="128" t="s">
        <v>516</v>
      </c>
      <c r="S974" s="127"/>
      <c r="T974" s="127"/>
    </row>
    <row r="975" spans="1:20" x14ac:dyDescent="0.2">
      <c r="A975" s="237"/>
      <c r="B975" t="s">
        <v>28</v>
      </c>
      <c r="C975" t="s">
        <v>280</v>
      </c>
      <c r="D975" s="312">
        <v>4.74</v>
      </c>
      <c r="E975" s="262">
        <v>45013</v>
      </c>
      <c r="F975" s="312">
        <v>4.74</v>
      </c>
      <c r="G975" s="313">
        <v>50000</v>
      </c>
      <c r="H975" s="314">
        <v>96</v>
      </c>
      <c r="I975" s="163">
        <v>632000</v>
      </c>
      <c r="J975">
        <v>4.806</v>
      </c>
      <c r="K975"/>
      <c r="L975" s="315">
        <v>45013</v>
      </c>
      <c r="M975" s="128" t="s">
        <v>246</v>
      </c>
      <c r="N975" s="128">
        <v>1931</v>
      </c>
      <c r="O975" s="128">
        <v>1</v>
      </c>
      <c r="P975" s="128" t="s">
        <v>247</v>
      </c>
      <c r="Q975" s="128" t="s">
        <v>248</v>
      </c>
      <c r="R975" s="128" t="s">
        <v>516</v>
      </c>
      <c r="S975" s="127"/>
      <c r="T975" s="127"/>
    </row>
    <row r="976" spans="1:20" x14ac:dyDescent="0.2">
      <c r="A976" s="237"/>
      <c r="D976" s="312"/>
      <c r="E976" s="262"/>
      <c r="F976" s="312"/>
      <c r="G976" s="313"/>
      <c r="H976" s="314"/>
      <c r="J976"/>
      <c r="K976"/>
      <c r="L976" s="262"/>
      <c r="M976"/>
      <c r="N976"/>
      <c r="O976"/>
      <c r="P976"/>
      <c r="Q976"/>
      <c r="R976"/>
      <c r="S976" s="127"/>
      <c r="T976" s="127"/>
    </row>
    <row r="977" spans="1:20" x14ac:dyDescent="0.2">
      <c r="A977" s="235">
        <v>45013</v>
      </c>
      <c r="B977" s="128" t="s">
        <v>538</v>
      </c>
      <c r="D977" s="312"/>
      <c r="E977" s="262"/>
      <c r="F977" s="312"/>
      <c r="G977" s="313"/>
      <c r="H977" s="314"/>
      <c r="J977"/>
      <c r="K977"/>
      <c r="L977" s="262"/>
      <c r="M977"/>
      <c r="N977"/>
      <c r="O977"/>
      <c r="P977"/>
      <c r="Q977"/>
      <c r="R977"/>
      <c r="S977" s="127"/>
      <c r="T977" s="127"/>
    </row>
    <row r="978" spans="1:20" x14ac:dyDescent="0.2">
      <c r="A978" s="237"/>
      <c r="D978" s="312"/>
      <c r="E978" s="262"/>
      <c r="F978" s="312"/>
      <c r="G978" s="313"/>
      <c r="H978" s="314"/>
      <c r="J978"/>
      <c r="K978"/>
      <c r="L978" s="262"/>
      <c r="M978"/>
      <c r="N978"/>
      <c r="O978"/>
      <c r="P978"/>
      <c r="Q978"/>
      <c r="R978"/>
      <c r="S978" s="127"/>
      <c r="T978" s="127"/>
    </row>
    <row r="979" spans="1:20" x14ac:dyDescent="0.2">
      <c r="A979" s="237"/>
      <c r="B979" t="s">
        <v>28</v>
      </c>
      <c r="C979" t="s">
        <v>286</v>
      </c>
      <c r="D979" s="312">
        <v>4.75</v>
      </c>
      <c r="E979" s="262">
        <v>45026</v>
      </c>
      <c r="F979" s="312">
        <v>4.75</v>
      </c>
      <c r="G979" s="313">
        <v>50000</v>
      </c>
      <c r="H979" s="314"/>
      <c r="J979"/>
      <c r="K979"/>
      <c r="L979" s="315">
        <v>45013</v>
      </c>
      <c r="M979" s="128" t="s">
        <v>291</v>
      </c>
      <c r="N979" s="128">
        <v>1508</v>
      </c>
      <c r="O979" s="128">
        <v>3</v>
      </c>
      <c r="P979" s="128" t="s">
        <v>292</v>
      </c>
      <c r="Q979" s="128" t="s">
        <v>248</v>
      </c>
      <c r="R979" s="128" t="s">
        <v>517</v>
      </c>
      <c r="S979" s="127"/>
      <c r="T979" s="127"/>
    </row>
    <row r="980" spans="1:20" x14ac:dyDescent="0.2">
      <c r="A980" s="237"/>
      <c r="B980" t="s">
        <v>28</v>
      </c>
      <c r="C980" t="s">
        <v>286</v>
      </c>
      <c r="D980" s="312">
        <v>4.75</v>
      </c>
      <c r="E980" s="262">
        <v>45026</v>
      </c>
      <c r="F980" s="312">
        <v>4.75</v>
      </c>
      <c r="G980" s="313">
        <v>50000</v>
      </c>
      <c r="H980" s="314"/>
      <c r="J980"/>
      <c r="K980"/>
      <c r="L980" s="315">
        <v>45013</v>
      </c>
      <c r="M980" s="128" t="s">
        <v>291</v>
      </c>
      <c r="N980" s="128">
        <v>1508</v>
      </c>
      <c r="O980" s="128">
        <v>1</v>
      </c>
      <c r="P980" s="128" t="s">
        <v>292</v>
      </c>
      <c r="Q980" s="128" t="s">
        <v>248</v>
      </c>
      <c r="R980" s="128" t="s">
        <v>517</v>
      </c>
      <c r="S980" s="127"/>
      <c r="T980" s="127"/>
    </row>
    <row r="981" spans="1:20" x14ac:dyDescent="0.2">
      <c r="A981" s="237"/>
      <c r="B981" t="s">
        <v>28</v>
      </c>
      <c r="C981" t="s">
        <v>286</v>
      </c>
      <c r="D981" s="312">
        <v>4.75</v>
      </c>
      <c r="E981" s="262">
        <v>45026</v>
      </c>
      <c r="F981" s="312">
        <v>4.75</v>
      </c>
      <c r="G981" s="313">
        <v>50000</v>
      </c>
      <c r="H981" s="314"/>
      <c r="J981"/>
      <c r="K981"/>
      <c r="L981" s="315">
        <v>45013</v>
      </c>
      <c r="M981" s="128" t="s">
        <v>291</v>
      </c>
      <c r="N981" s="128">
        <v>1508</v>
      </c>
      <c r="O981" s="128">
        <v>2</v>
      </c>
      <c r="P981" s="128" t="s">
        <v>292</v>
      </c>
      <c r="Q981" s="128" t="s">
        <v>248</v>
      </c>
      <c r="R981" s="128" t="s">
        <v>517</v>
      </c>
      <c r="S981" s="127"/>
      <c r="T981" s="127"/>
    </row>
    <row r="982" spans="1:20" x14ac:dyDescent="0.2">
      <c r="A982" s="237"/>
      <c r="B982" t="s">
        <v>28</v>
      </c>
      <c r="C982" t="s">
        <v>490</v>
      </c>
      <c r="D982" s="312">
        <v>5.26</v>
      </c>
      <c r="E982" s="262">
        <v>45198</v>
      </c>
      <c r="F982" s="312">
        <v>5.26</v>
      </c>
      <c r="G982" s="313">
        <v>50000</v>
      </c>
      <c r="H982" s="314"/>
      <c r="J982"/>
      <c r="K982"/>
      <c r="L982" s="315">
        <v>45013</v>
      </c>
      <c r="M982" s="128" t="s">
        <v>291</v>
      </c>
      <c r="N982" s="128">
        <v>1507</v>
      </c>
      <c r="O982" s="128">
        <v>2</v>
      </c>
      <c r="P982" s="128" t="s">
        <v>292</v>
      </c>
      <c r="Q982" s="128" t="s">
        <v>248</v>
      </c>
      <c r="R982" s="128" t="s">
        <v>518</v>
      </c>
      <c r="S982" s="127"/>
      <c r="T982" s="127"/>
    </row>
    <row r="983" spans="1:20" x14ac:dyDescent="0.2">
      <c r="A983" s="237"/>
      <c r="B983" t="s">
        <v>28</v>
      </c>
      <c r="C983" t="s">
        <v>490</v>
      </c>
      <c r="D983" s="312">
        <v>5.26</v>
      </c>
      <c r="E983" s="262">
        <v>45198</v>
      </c>
      <c r="F983" s="312">
        <v>5.26</v>
      </c>
      <c r="G983" s="313">
        <v>50000</v>
      </c>
      <c r="H983" s="314"/>
      <c r="J983"/>
      <c r="K983"/>
      <c r="L983" s="315">
        <v>45013</v>
      </c>
      <c r="M983" s="128" t="s">
        <v>291</v>
      </c>
      <c r="N983" s="128">
        <v>1507</v>
      </c>
      <c r="O983" s="128">
        <v>1</v>
      </c>
      <c r="P983" s="128" t="s">
        <v>292</v>
      </c>
      <c r="Q983" s="128" t="s">
        <v>248</v>
      </c>
      <c r="R983" s="128" t="s">
        <v>518</v>
      </c>
      <c r="S983" s="127"/>
      <c r="T983" s="127"/>
    </row>
    <row r="984" spans="1:20" x14ac:dyDescent="0.2">
      <c r="A984" s="237"/>
      <c r="D984" s="312"/>
      <c r="E984" s="262"/>
      <c r="F984" s="312"/>
      <c r="G984" s="313"/>
      <c r="H984" s="314"/>
      <c r="J984"/>
      <c r="K984"/>
      <c r="L984" s="262"/>
      <c r="M984"/>
      <c r="N984"/>
      <c r="O984"/>
      <c r="P984"/>
      <c r="Q984"/>
      <c r="R984"/>
      <c r="S984" s="127"/>
      <c r="T984" s="127"/>
    </row>
    <row r="985" spans="1:20" x14ac:dyDescent="0.2">
      <c r="A985" s="237"/>
      <c r="D985" s="312"/>
      <c r="E985" s="262"/>
      <c r="F985" s="312"/>
      <c r="G985" s="313"/>
      <c r="H985" s="314"/>
      <c r="J985"/>
      <c r="K985"/>
      <c r="L985" s="262"/>
      <c r="M985"/>
      <c r="N985"/>
      <c r="O985"/>
      <c r="P985"/>
      <c r="Q985"/>
      <c r="R985"/>
      <c r="S985" s="127"/>
      <c r="T985" s="127"/>
    </row>
    <row r="986" spans="1:20" x14ac:dyDescent="0.2">
      <c r="A986" s="235">
        <v>45014</v>
      </c>
      <c r="B986" s="128" t="s">
        <v>535</v>
      </c>
      <c r="D986" s="312"/>
      <c r="E986" s="262"/>
      <c r="F986" s="312"/>
      <c r="G986" s="313"/>
      <c r="H986" s="314"/>
      <c r="J986"/>
      <c r="K986"/>
      <c r="L986" s="262"/>
      <c r="M986"/>
      <c r="N986"/>
      <c r="O986"/>
      <c r="P986"/>
      <c r="Q986"/>
      <c r="R986"/>
      <c r="S986" s="127"/>
      <c r="T986" s="127"/>
    </row>
    <row r="987" spans="1:20" x14ac:dyDescent="0.2">
      <c r="A987" s="237"/>
      <c r="D987" s="312"/>
      <c r="E987" s="262"/>
      <c r="F987" s="312"/>
      <c r="G987" s="313"/>
      <c r="H987" s="314"/>
      <c r="J987"/>
      <c r="K987"/>
      <c r="L987" s="262"/>
      <c r="M987"/>
      <c r="N987"/>
      <c r="O987"/>
      <c r="P987"/>
      <c r="Q987"/>
      <c r="R987"/>
      <c r="S987" s="127"/>
      <c r="T987" s="127"/>
    </row>
    <row r="988" spans="1:20" x14ac:dyDescent="0.2">
      <c r="A988" s="237"/>
      <c r="B988" t="s">
        <v>24</v>
      </c>
      <c r="C988" t="s">
        <v>412</v>
      </c>
      <c r="D988" s="312"/>
      <c r="E988" s="262">
        <v>45014</v>
      </c>
      <c r="F988" s="312">
        <v>4.6900000000000004</v>
      </c>
      <c r="G988" s="313">
        <v>50000</v>
      </c>
      <c r="H988" s="314">
        <v>8</v>
      </c>
      <c r="I988" s="163">
        <v>52111.11</v>
      </c>
      <c r="J988" s="312">
        <v>4.76</v>
      </c>
      <c r="K988"/>
      <c r="L988" s="315">
        <v>45014</v>
      </c>
      <c r="M988" s="128" t="s">
        <v>246</v>
      </c>
      <c r="N988" s="128">
        <v>1933</v>
      </c>
      <c r="O988" s="128">
        <v>2</v>
      </c>
      <c r="P988" s="128" t="s">
        <v>247</v>
      </c>
      <c r="Q988" s="128" t="s">
        <v>248</v>
      </c>
      <c r="R988" s="128" t="s">
        <v>454</v>
      </c>
      <c r="S988" s="127"/>
      <c r="T988" s="127"/>
    </row>
    <row r="989" spans="1:20" x14ac:dyDescent="0.2">
      <c r="A989" s="237"/>
      <c r="B989" t="s">
        <v>24</v>
      </c>
      <c r="C989" t="s">
        <v>412</v>
      </c>
      <c r="D989" s="312"/>
      <c r="E989" s="262">
        <v>45014</v>
      </c>
      <c r="F989" s="312">
        <v>4.6900000000000004</v>
      </c>
      <c r="G989" s="313">
        <v>50000</v>
      </c>
      <c r="H989" s="314">
        <v>8</v>
      </c>
      <c r="I989" s="163">
        <v>52111.11</v>
      </c>
      <c r="J989" s="312">
        <v>4.76</v>
      </c>
      <c r="K989"/>
      <c r="L989" s="315">
        <v>45014</v>
      </c>
      <c r="M989" s="128" t="s">
        <v>246</v>
      </c>
      <c r="N989" s="128">
        <v>1933</v>
      </c>
      <c r="O989" s="128">
        <v>1</v>
      </c>
      <c r="P989" s="128" t="s">
        <v>247</v>
      </c>
      <c r="Q989" s="128" t="s">
        <v>248</v>
      </c>
      <c r="R989" s="128" t="s">
        <v>454</v>
      </c>
      <c r="S989" s="127"/>
      <c r="T989" s="127"/>
    </row>
    <row r="990" spans="1:20" x14ac:dyDescent="0.2">
      <c r="A990" s="237"/>
      <c r="B990" t="s">
        <v>27</v>
      </c>
      <c r="C990" t="s">
        <v>268</v>
      </c>
      <c r="D990" s="312"/>
      <c r="E990" s="262">
        <v>45014</v>
      </c>
      <c r="F990" s="312">
        <v>2.0550000000000002</v>
      </c>
      <c r="G990" s="313">
        <v>50000</v>
      </c>
      <c r="H990" s="314">
        <v>329</v>
      </c>
      <c r="I990" s="163">
        <v>939020.83</v>
      </c>
      <c r="J990">
        <v>2.1230000000000002</v>
      </c>
      <c r="K990"/>
      <c r="L990" s="315">
        <v>45014</v>
      </c>
      <c r="M990" s="128" t="s">
        <v>246</v>
      </c>
      <c r="N990" s="128">
        <v>1934</v>
      </c>
      <c r="O990" s="128">
        <v>2</v>
      </c>
      <c r="P990" s="128" t="s">
        <v>247</v>
      </c>
      <c r="Q990" s="128" t="s">
        <v>248</v>
      </c>
      <c r="R990" s="128" t="s">
        <v>519</v>
      </c>
      <c r="S990" s="127"/>
      <c r="T990" s="127"/>
    </row>
    <row r="991" spans="1:20" x14ac:dyDescent="0.2">
      <c r="A991" s="237"/>
      <c r="B991" t="s">
        <v>27</v>
      </c>
      <c r="C991" t="s">
        <v>268</v>
      </c>
      <c r="D991" s="312"/>
      <c r="E991" s="262">
        <v>45014</v>
      </c>
      <c r="F991" s="312">
        <v>2.0550000000000002</v>
      </c>
      <c r="G991" s="313">
        <v>50000</v>
      </c>
      <c r="H991" s="314">
        <v>329</v>
      </c>
      <c r="I991" s="163">
        <v>939020.83</v>
      </c>
      <c r="J991">
        <v>2.1230000000000002</v>
      </c>
      <c r="K991"/>
      <c r="L991" s="315">
        <v>45014</v>
      </c>
      <c r="M991" s="128" t="s">
        <v>246</v>
      </c>
      <c r="N991" s="128">
        <v>1934</v>
      </c>
      <c r="O991" s="128">
        <v>1</v>
      </c>
      <c r="P991" s="128" t="s">
        <v>247</v>
      </c>
      <c r="Q991" s="128" t="s">
        <v>248</v>
      </c>
      <c r="R991" s="128" t="s">
        <v>519</v>
      </c>
      <c r="S991" s="127"/>
      <c r="T991" s="127"/>
    </row>
    <row r="992" spans="1:20" x14ac:dyDescent="0.2">
      <c r="A992" s="237"/>
      <c r="B992" t="s">
        <v>27</v>
      </c>
      <c r="C992" t="s">
        <v>264</v>
      </c>
      <c r="D992" s="312"/>
      <c r="E992" s="262">
        <v>45014</v>
      </c>
      <c r="F992" s="312">
        <v>1.8</v>
      </c>
      <c r="G992" s="313">
        <v>50000</v>
      </c>
      <c r="H992" s="314">
        <v>344</v>
      </c>
      <c r="I992" s="163">
        <v>860000</v>
      </c>
      <c r="J992">
        <v>1.857</v>
      </c>
      <c r="K992"/>
      <c r="L992" s="315">
        <v>45014</v>
      </c>
      <c r="M992" s="128" t="s">
        <v>246</v>
      </c>
      <c r="N992" s="128">
        <v>1935</v>
      </c>
      <c r="O992" s="128">
        <v>2</v>
      </c>
      <c r="P992" s="128" t="s">
        <v>247</v>
      </c>
      <c r="Q992" s="128" t="s">
        <v>248</v>
      </c>
      <c r="R992" s="128" t="s">
        <v>520</v>
      </c>
      <c r="S992" s="127"/>
      <c r="T992" s="127"/>
    </row>
    <row r="993" spans="1:20" x14ac:dyDescent="0.2">
      <c r="A993" s="237"/>
      <c r="B993" t="s">
        <v>27</v>
      </c>
      <c r="C993" t="s">
        <v>264</v>
      </c>
      <c r="D993" s="312"/>
      <c r="E993" s="262">
        <v>45014</v>
      </c>
      <c r="F993" s="312">
        <v>1.8</v>
      </c>
      <c r="G993" s="313">
        <v>50000</v>
      </c>
      <c r="H993" s="314">
        <v>344</v>
      </c>
      <c r="I993" s="163">
        <v>860000</v>
      </c>
      <c r="J993">
        <v>1.857</v>
      </c>
      <c r="K993"/>
      <c r="L993" s="315">
        <v>45014</v>
      </c>
      <c r="M993" s="128" t="s">
        <v>246</v>
      </c>
      <c r="N993" s="128">
        <v>1935</v>
      </c>
      <c r="O993" s="128">
        <v>1</v>
      </c>
      <c r="P993" s="128" t="s">
        <v>247</v>
      </c>
      <c r="Q993" s="128" t="s">
        <v>248</v>
      </c>
      <c r="R993" s="128" t="s">
        <v>520</v>
      </c>
      <c r="S993" s="127"/>
      <c r="T993" s="127"/>
    </row>
    <row r="994" spans="1:20" x14ac:dyDescent="0.2">
      <c r="A994" s="237"/>
      <c r="B994" t="s">
        <v>28</v>
      </c>
      <c r="C994" t="s">
        <v>326</v>
      </c>
      <c r="D994" s="312">
        <v>4.75</v>
      </c>
      <c r="E994" s="262">
        <v>45014</v>
      </c>
      <c r="F994" s="312">
        <v>4.75</v>
      </c>
      <c r="G994" s="313">
        <v>50000</v>
      </c>
      <c r="H994" s="314">
        <v>8</v>
      </c>
      <c r="I994" s="163">
        <v>52777.78</v>
      </c>
      <c r="J994">
        <v>4.8159999999999998</v>
      </c>
      <c r="K994"/>
      <c r="L994" s="315">
        <v>45014</v>
      </c>
      <c r="M994" s="128" t="s">
        <v>246</v>
      </c>
      <c r="N994" s="128">
        <v>1936</v>
      </c>
      <c r="O994" s="128">
        <v>2</v>
      </c>
      <c r="P994" s="128" t="s">
        <v>247</v>
      </c>
      <c r="Q994" s="128" t="s">
        <v>248</v>
      </c>
      <c r="R994" s="128" t="s">
        <v>460</v>
      </c>
      <c r="S994" s="127"/>
      <c r="T994" s="127"/>
    </row>
    <row r="995" spans="1:20" x14ac:dyDescent="0.2">
      <c r="A995" s="237"/>
      <c r="B995" t="s">
        <v>28</v>
      </c>
      <c r="C995" t="s">
        <v>326</v>
      </c>
      <c r="D995" s="312">
        <v>4.75</v>
      </c>
      <c r="E995" s="262">
        <v>45014</v>
      </c>
      <c r="F995" s="312">
        <v>4.75</v>
      </c>
      <c r="G995" s="313">
        <v>50000</v>
      </c>
      <c r="H995" s="314">
        <v>8</v>
      </c>
      <c r="I995" s="163">
        <v>52777.78</v>
      </c>
      <c r="J995">
        <v>4.8159999999999998</v>
      </c>
      <c r="K995"/>
      <c r="L995" s="315">
        <v>45014</v>
      </c>
      <c r="M995" s="128" t="s">
        <v>246</v>
      </c>
      <c r="N995" s="128">
        <v>1936</v>
      </c>
      <c r="O995" s="128">
        <v>1</v>
      </c>
      <c r="P995" s="128" t="s">
        <v>247</v>
      </c>
      <c r="Q995" s="128" t="s">
        <v>248</v>
      </c>
      <c r="R995" s="128" t="s">
        <v>460</v>
      </c>
      <c r="S995" s="127"/>
      <c r="T995" s="127"/>
    </row>
    <row r="996" spans="1:20" x14ac:dyDescent="0.2">
      <c r="A996" s="237"/>
      <c r="D996" s="312"/>
      <c r="E996" s="262"/>
      <c r="F996" s="312"/>
      <c r="G996" s="313"/>
      <c r="H996" s="314"/>
      <c r="J996"/>
      <c r="K996"/>
      <c r="L996" s="262"/>
      <c r="M996"/>
      <c r="N996"/>
      <c r="O996"/>
      <c r="P996"/>
      <c r="Q996"/>
      <c r="R996"/>
      <c r="S996" s="127"/>
      <c r="T996" s="127"/>
    </row>
    <row r="997" spans="1:20" x14ac:dyDescent="0.2">
      <c r="A997" s="235">
        <v>45014</v>
      </c>
      <c r="B997" s="128" t="s">
        <v>538</v>
      </c>
      <c r="D997" s="312"/>
      <c r="E997" s="262"/>
      <c r="F997" s="312"/>
      <c r="G997" s="313"/>
      <c r="H997" s="314"/>
      <c r="J997"/>
      <c r="K997"/>
      <c r="L997" s="262"/>
      <c r="M997"/>
      <c r="N997"/>
      <c r="O997"/>
      <c r="P997"/>
      <c r="Q997"/>
      <c r="R997"/>
      <c r="S997" s="127"/>
      <c r="T997" s="127"/>
    </row>
    <row r="998" spans="1:20" x14ac:dyDescent="0.2">
      <c r="A998" s="237"/>
      <c r="D998" s="312"/>
      <c r="E998" s="262"/>
      <c r="F998" s="312"/>
      <c r="G998" s="313"/>
      <c r="H998" s="314"/>
      <c r="J998"/>
      <c r="K998"/>
      <c r="L998" s="262"/>
      <c r="M998"/>
      <c r="N998"/>
      <c r="O998"/>
      <c r="P998"/>
      <c r="Q998"/>
      <c r="R998"/>
      <c r="S998" s="127"/>
      <c r="T998" s="127"/>
    </row>
    <row r="999" spans="1:20" x14ac:dyDescent="0.2">
      <c r="A999" s="237"/>
      <c r="B999" t="s">
        <v>21</v>
      </c>
      <c r="C999" t="s">
        <v>366</v>
      </c>
      <c r="D999" s="312">
        <v>4.8099999999999996</v>
      </c>
      <c r="E999" s="262">
        <v>45021</v>
      </c>
      <c r="F999" s="312">
        <v>4.8099999999999996</v>
      </c>
      <c r="G999" s="313">
        <v>50000</v>
      </c>
      <c r="H999" s="314"/>
      <c r="J999"/>
      <c r="K999"/>
      <c r="L999" s="315">
        <v>45014</v>
      </c>
      <c r="M999" s="128" t="s">
        <v>291</v>
      </c>
      <c r="N999" s="128">
        <v>1511</v>
      </c>
      <c r="O999" s="128">
        <v>2</v>
      </c>
      <c r="P999" s="128" t="s">
        <v>292</v>
      </c>
      <c r="Q999" s="128" t="s">
        <v>248</v>
      </c>
      <c r="R999" s="128" t="s">
        <v>521</v>
      </c>
      <c r="S999" s="127"/>
      <c r="T999" s="127"/>
    </row>
    <row r="1000" spans="1:20" x14ac:dyDescent="0.2">
      <c r="A1000" s="237"/>
      <c r="B1000" t="s">
        <v>21</v>
      </c>
      <c r="C1000" t="s">
        <v>366</v>
      </c>
      <c r="D1000" s="312">
        <v>4.8099999999999996</v>
      </c>
      <c r="E1000" s="262">
        <v>45021</v>
      </c>
      <c r="F1000" s="312">
        <v>4.8099999999999996</v>
      </c>
      <c r="G1000" s="313">
        <v>50000</v>
      </c>
      <c r="H1000" s="314"/>
      <c r="J1000"/>
      <c r="K1000"/>
      <c r="L1000" s="315">
        <v>45014</v>
      </c>
      <c r="M1000" s="128" t="s">
        <v>291</v>
      </c>
      <c r="N1000" s="128">
        <v>1511</v>
      </c>
      <c r="O1000" s="128">
        <v>1</v>
      </c>
      <c r="P1000" s="128" t="s">
        <v>292</v>
      </c>
      <c r="Q1000" s="128" t="s">
        <v>248</v>
      </c>
      <c r="R1000" s="128" t="s">
        <v>521</v>
      </c>
      <c r="S1000" s="127"/>
      <c r="T1000" s="127"/>
    </row>
    <row r="1001" spans="1:20" x14ac:dyDescent="0.2">
      <c r="A1001" s="237"/>
      <c r="B1001" t="s">
        <v>27</v>
      </c>
      <c r="C1001" t="s">
        <v>313</v>
      </c>
      <c r="D1001" s="312"/>
      <c r="E1001" s="262">
        <v>45040</v>
      </c>
      <c r="F1001" s="312">
        <v>4.5</v>
      </c>
      <c r="G1001" s="313">
        <v>50000</v>
      </c>
      <c r="H1001" s="314"/>
      <c r="J1001"/>
      <c r="K1001"/>
      <c r="L1001" s="315">
        <v>45014</v>
      </c>
      <c r="M1001" s="128" t="s">
        <v>291</v>
      </c>
      <c r="N1001" s="128">
        <v>1509</v>
      </c>
      <c r="O1001" s="128">
        <v>2</v>
      </c>
      <c r="P1001" s="128" t="s">
        <v>292</v>
      </c>
      <c r="Q1001" s="128" t="s">
        <v>248</v>
      </c>
      <c r="R1001" s="128" t="s">
        <v>522</v>
      </c>
      <c r="S1001" s="127"/>
      <c r="T1001" s="127"/>
    </row>
    <row r="1002" spans="1:20" x14ac:dyDescent="0.2">
      <c r="A1002" s="237"/>
      <c r="B1002" t="s">
        <v>27</v>
      </c>
      <c r="C1002" t="s">
        <v>313</v>
      </c>
      <c r="D1002" s="312"/>
      <c r="E1002" s="262">
        <v>45040</v>
      </c>
      <c r="F1002" s="312">
        <v>4.5</v>
      </c>
      <c r="G1002" s="313">
        <v>50000</v>
      </c>
      <c r="H1002" s="314"/>
      <c r="J1002"/>
      <c r="K1002"/>
      <c r="L1002" s="315">
        <v>45014</v>
      </c>
      <c r="M1002" s="128" t="s">
        <v>291</v>
      </c>
      <c r="N1002" s="128">
        <v>1509</v>
      </c>
      <c r="O1002" s="128">
        <v>1</v>
      </c>
      <c r="P1002" s="128" t="s">
        <v>292</v>
      </c>
      <c r="Q1002" s="128" t="s">
        <v>248</v>
      </c>
      <c r="R1002" s="128" t="s">
        <v>522</v>
      </c>
      <c r="S1002" s="127"/>
      <c r="T1002" s="127"/>
    </row>
    <row r="1003" spans="1:20" x14ac:dyDescent="0.2">
      <c r="A1003" s="237"/>
      <c r="B1003" t="s">
        <v>27</v>
      </c>
      <c r="C1003" t="s">
        <v>313</v>
      </c>
      <c r="D1003" s="312"/>
      <c r="E1003" s="262">
        <v>45042</v>
      </c>
      <c r="F1003" s="312">
        <v>4.5</v>
      </c>
      <c r="G1003" s="313">
        <v>50000</v>
      </c>
      <c r="H1003" s="314"/>
      <c r="J1003"/>
      <c r="K1003"/>
      <c r="L1003" s="315">
        <v>45014</v>
      </c>
      <c r="M1003" s="128" t="s">
        <v>291</v>
      </c>
      <c r="N1003" s="128">
        <v>1513</v>
      </c>
      <c r="O1003" s="128">
        <v>1</v>
      </c>
      <c r="P1003" s="128" t="s">
        <v>292</v>
      </c>
      <c r="Q1003" s="128" t="s">
        <v>248</v>
      </c>
      <c r="R1003" s="128" t="s">
        <v>523</v>
      </c>
      <c r="S1003" s="127"/>
      <c r="T1003" s="127"/>
    </row>
    <row r="1004" spans="1:20" x14ac:dyDescent="0.2">
      <c r="A1004" s="237"/>
      <c r="B1004" t="s">
        <v>27</v>
      </c>
      <c r="C1004" t="s">
        <v>268</v>
      </c>
      <c r="D1004" s="312"/>
      <c r="E1004" s="262">
        <v>45170</v>
      </c>
      <c r="F1004" s="312">
        <v>4.6449999999999996</v>
      </c>
      <c r="G1004" s="313">
        <v>50000</v>
      </c>
      <c r="H1004" s="314"/>
      <c r="J1004"/>
      <c r="K1004"/>
      <c r="L1004" s="315">
        <v>45014</v>
      </c>
      <c r="M1004" s="128" t="s">
        <v>291</v>
      </c>
      <c r="N1004" s="128">
        <v>1510</v>
      </c>
      <c r="O1004" s="128">
        <v>3</v>
      </c>
      <c r="P1004" s="128" t="s">
        <v>292</v>
      </c>
      <c r="Q1004" s="128" t="s">
        <v>248</v>
      </c>
      <c r="R1004" s="128" t="s">
        <v>524</v>
      </c>
      <c r="S1004" s="127"/>
      <c r="T1004" s="127"/>
    </row>
    <row r="1005" spans="1:20" x14ac:dyDescent="0.2">
      <c r="A1005" s="237"/>
      <c r="B1005" t="s">
        <v>27</v>
      </c>
      <c r="C1005" t="s">
        <v>268</v>
      </c>
      <c r="D1005" s="312"/>
      <c r="E1005" s="262">
        <v>45170</v>
      </c>
      <c r="F1005" s="312">
        <v>4.6449999999999996</v>
      </c>
      <c r="G1005" s="313">
        <v>50000</v>
      </c>
      <c r="H1005" s="314"/>
      <c r="J1005"/>
      <c r="K1005"/>
      <c r="L1005" s="315">
        <v>45014</v>
      </c>
      <c r="M1005" s="128" t="s">
        <v>291</v>
      </c>
      <c r="N1005" s="128">
        <v>1510</v>
      </c>
      <c r="O1005" s="128">
        <v>1</v>
      </c>
      <c r="P1005" s="128" t="s">
        <v>292</v>
      </c>
      <c r="Q1005" s="128" t="s">
        <v>248</v>
      </c>
      <c r="R1005" s="128" t="s">
        <v>524</v>
      </c>
      <c r="S1005" s="127"/>
      <c r="T1005" s="127"/>
    </row>
    <row r="1006" spans="1:20" x14ac:dyDescent="0.2">
      <c r="A1006" s="237"/>
      <c r="B1006" t="s">
        <v>27</v>
      </c>
      <c r="C1006" t="s">
        <v>268</v>
      </c>
      <c r="D1006" s="312"/>
      <c r="E1006" s="262">
        <v>45170</v>
      </c>
      <c r="F1006" s="312">
        <v>4.6449999999999996</v>
      </c>
      <c r="G1006" s="313">
        <v>50000</v>
      </c>
      <c r="H1006" s="314"/>
      <c r="J1006"/>
      <c r="K1006"/>
      <c r="L1006" s="315">
        <v>45014</v>
      </c>
      <c r="M1006" s="128" t="s">
        <v>291</v>
      </c>
      <c r="N1006" s="128">
        <v>1510</v>
      </c>
      <c r="O1006" s="128">
        <v>2</v>
      </c>
      <c r="P1006" s="128" t="s">
        <v>292</v>
      </c>
      <c r="Q1006" s="128" t="s">
        <v>248</v>
      </c>
      <c r="R1006" s="128" t="s">
        <v>524</v>
      </c>
      <c r="S1006" s="127"/>
      <c r="T1006" s="127"/>
    </row>
    <row r="1007" spans="1:20" x14ac:dyDescent="0.2">
      <c r="A1007" s="237"/>
      <c r="B1007" t="s">
        <v>28</v>
      </c>
      <c r="C1007" t="s">
        <v>270</v>
      </c>
      <c r="D1007" s="312">
        <v>4.8099999999999996</v>
      </c>
      <c r="E1007" s="262">
        <v>45021</v>
      </c>
      <c r="F1007" s="312">
        <v>4.8099999999999996</v>
      </c>
      <c r="G1007" s="313">
        <v>50000</v>
      </c>
      <c r="H1007" s="314"/>
      <c r="J1007"/>
      <c r="K1007"/>
      <c r="L1007" s="315">
        <v>45014</v>
      </c>
      <c r="M1007" s="128" t="s">
        <v>291</v>
      </c>
      <c r="N1007" s="128">
        <v>1512</v>
      </c>
      <c r="O1007" s="128">
        <v>2</v>
      </c>
      <c r="P1007" s="128" t="s">
        <v>292</v>
      </c>
      <c r="Q1007" s="128" t="s">
        <v>248</v>
      </c>
      <c r="R1007" s="128" t="s">
        <v>525</v>
      </c>
      <c r="S1007" s="127"/>
      <c r="T1007" s="127"/>
    </row>
    <row r="1008" spans="1:20" x14ac:dyDescent="0.2">
      <c r="A1008" s="237"/>
      <c r="B1008" t="s">
        <v>28</v>
      </c>
      <c r="C1008" t="s">
        <v>270</v>
      </c>
      <c r="D1008" s="312">
        <v>4.8099999999999996</v>
      </c>
      <c r="E1008" s="262">
        <v>45021</v>
      </c>
      <c r="F1008" s="312">
        <v>4.8099999999999996</v>
      </c>
      <c r="G1008" s="313">
        <v>50000</v>
      </c>
      <c r="H1008" s="314"/>
      <c r="J1008"/>
      <c r="K1008"/>
      <c r="L1008" s="315">
        <v>45014</v>
      </c>
      <c r="M1008" s="128" t="s">
        <v>291</v>
      </c>
      <c r="N1008" s="128">
        <v>1512</v>
      </c>
      <c r="O1008" s="128">
        <v>1</v>
      </c>
      <c r="P1008" s="128" t="s">
        <v>292</v>
      </c>
      <c r="Q1008" s="128" t="s">
        <v>248</v>
      </c>
      <c r="R1008" s="128" t="s">
        <v>525</v>
      </c>
      <c r="S1008" s="127"/>
      <c r="T1008" s="127"/>
    </row>
    <row r="1009" spans="1:20" x14ac:dyDescent="0.2">
      <c r="A1009" s="237"/>
      <c r="D1009" s="312"/>
      <c r="E1009" s="262"/>
      <c r="F1009" s="312"/>
      <c r="G1009" s="313"/>
      <c r="H1009" s="314"/>
      <c r="J1009"/>
      <c r="K1009"/>
      <c r="L1009" s="262"/>
      <c r="M1009"/>
      <c r="N1009"/>
      <c r="O1009"/>
      <c r="P1009"/>
      <c r="Q1009"/>
      <c r="R1009"/>
      <c r="S1009" s="127"/>
      <c r="T1009" s="127"/>
    </row>
    <row r="1010" spans="1:20" x14ac:dyDescent="0.2">
      <c r="A1010" s="235">
        <v>45015</v>
      </c>
      <c r="B1010" s="128" t="s">
        <v>535</v>
      </c>
      <c r="D1010" s="312"/>
      <c r="E1010" s="262"/>
      <c r="F1010" s="312"/>
      <c r="G1010" s="313"/>
      <c r="H1010" s="314"/>
      <c r="J1010"/>
      <c r="K1010"/>
      <c r="L1010" s="262"/>
      <c r="M1010"/>
      <c r="N1010"/>
      <c r="O1010"/>
      <c r="P1010"/>
      <c r="Q1010"/>
      <c r="R1010"/>
      <c r="S1010" s="127"/>
      <c r="T1010" s="127"/>
    </row>
    <row r="1011" spans="1:20" x14ac:dyDescent="0.2">
      <c r="A1011" s="237"/>
      <c r="D1011" s="312"/>
      <c r="E1011" s="262"/>
      <c r="F1011" s="312"/>
      <c r="G1011" s="313"/>
      <c r="H1011" s="314"/>
      <c r="J1011"/>
      <c r="K1011"/>
      <c r="L1011" s="262"/>
      <c r="M1011"/>
      <c r="N1011"/>
      <c r="O1011"/>
      <c r="P1011"/>
      <c r="Q1011"/>
      <c r="R1011"/>
      <c r="S1011" s="127"/>
      <c r="T1011" s="127"/>
    </row>
    <row r="1012" spans="1:20" x14ac:dyDescent="0.2">
      <c r="A1012" s="237"/>
      <c r="B1012" t="s">
        <v>24</v>
      </c>
      <c r="C1012" t="s">
        <v>526</v>
      </c>
      <c r="D1012" s="312"/>
      <c r="E1012" s="262">
        <v>45015</v>
      </c>
      <c r="F1012" s="312">
        <v>4.9000000000000004</v>
      </c>
      <c r="G1012" s="313">
        <v>50000</v>
      </c>
      <c r="H1012" s="314">
        <v>134</v>
      </c>
      <c r="I1012" s="163">
        <v>911944.44</v>
      </c>
      <c r="J1012" s="312">
        <v>5.0599999999999996</v>
      </c>
      <c r="K1012"/>
      <c r="L1012" s="315">
        <v>45015</v>
      </c>
      <c r="M1012" s="128" t="s">
        <v>246</v>
      </c>
      <c r="N1012" s="128">
        <v>1937</v>
      </c>
      <c r="O1012" s="128">
        <v>1</v>
      </c>
      <c r="P1012" s="128" t="s">
        <v>247</v>
      </c>
      <c r="Q1012" s="128" t="s">
        <v>248</v>
      </c>
      <c r="R1012" s="128" t="s">
        <v>527</v>
      </c>
      <c r="S1012" s="127"/>
      <c r="T1012" s="127"/>
    </row>
    <row r="1013" spans="1:20" x14ac:dyDescent="0.2">
      <c r="A1013" s="237"/>
      <c r="B1013" t="s">
        <v>27</v>
      </c>
      <c r="C1013" t="s">
        <v>268</v>
      </c>
      <c r="D1013" s="312"/>
      <c r="E1013" s="262">
        <v>45015</v>
      </c>
      <c r="F1013" s="312">
        <v>4.18</v>
      </c>
      <c r="G1013" s="313">
        <v>50000</v>
      </c>
      <c r="H1013" s="314">
        <v>163</v>
      </c>
      <c r="I1013" s="163">
        <v>946305.56</v>
      </c>
      <c r="J1013" s="312">
        <v>4.32</v>
      </c>
      <c r="K1013"/>
      <c r="L1013" s="315">
        <v>45015</v>
      </c>
      <c r="M1013" s="128" t="s">
        <v>246</v>
      </c>
      <c r="N1013" s="128">
        <v>1938</v>
      </c>
      <c r="O1013" s="128">
        <v>2</v>
      </c>
      <c r="P1013" s="128" t="s">
        <v>247</v>
      </c>
      <c r="Q1013" s="128" t="s">
        <v>248</v>
      </c>
      <c r="R1013" s="128" t="s">
        <v>528</v>
      </c>
      <c r="S1013" s="127"/>
      <c r="T1013" s="127"/>
    </row>
    <row r="1014" spans="1:20" x14ac:dyDescent="0.2">
      <c r="A1014" s="237"/>
      <c r="B1014" t="s">
        <v>27</v>
      </c>
      <c r="C1014" t="s">
        <v>268</v>
      </c>
      <c r="D1014" s="312"/>
      <c r="E1014" s="262">
        <v>45015</v>
      </c>
      <c r="F1014" s="312">
        <v>4.18</v>
      </c>
      <c r="G1014" s="313">
        <v>50000</v>
      </c>
      <c r="H1014" s="314">
        <v>163</v>
      </c>
      <c r="I1014" s="163">
        <v>946305.56</v>
      </c>
      <c r="J1014" s="312">
        <v>4.32</v>
      </c>
      <c r="K1014"/>
      <c r="L1014" s="315">
        <v>45015</v>
      </c>
      <c r="M1014" s="128" t="s">
        <v>246</v>
      </c>
      <c r="N1014" s="128">
        <v>1938</v>
      </c>
      <c r="O1014" s="128">
        <v>1</v>
      </c>
      <c r="P1014" s="128" t="s">
        <v>247</v>
      </c>
      <c r="Q1014" s="128" t="s">
        <v>248</v>
      </c>
      <c r="R1014" s="128" t="s">
        <v>528</v>
      </c>
      <c r="S1014" s="127"/>
      <c r="T1014" s="127"/>
    </row>
    <row r="1015" spans="1:20" x14ac:dyDescent="0.2">
      <c r="A1015" s="237"/>
      <c r="B1015" t="s">
        <v>27</v>
      </c>
      <c r="C1015" t="s">
        <v>346</v>
      </c>
      <c r="D1015" s="312"/>
      <c r="E1015" s="262">
        <v>45015</v>
      </c>
      <c r="F1015" s="312">
        <v>4.0999999999999996</v>
      </c>
      <c r="G1015" s="313">
        <v>50000</v>
      </c>
      <c r="H1015" s="314">
        <v>167</v>
      </c>
      <c r="I1015" s="163">
        <v>950972.22</v>
      </c>
      <c r="J1015">
        <v>4.2380000000000004</v>
      </c>
      <c r="K1015"/>
      <c r="L1015" s="315">
        <v>45015</v>
      </c>
      <c r="M1015" s="128" t="s">
        <v>246</v>
      </c>
      <c r="N1015" s="128">
        <v>1939</v>
      </c>
      <c r="O1015" s="128">
        <v>2</v>
      </c>
      <c r="P1015" s="128" t="s">
        <v>247</v>
      </c>
      <c r="Q1015" s="128" t="s">
        <v>248</v>
      </c>
      <c r="R1015" s="128" t="s">
        <v>529</v>
      </c>
      <c r="S1015" s="127"/>
      <c r="T1015" s="127"/>
    </row>
    <row r="1016" spans="1:20" x14ac:dyDescent="0.2">
      <c r="A1016" s="237"/>
      <c r="B1016" t="s">
        <v>27</v>
      </c>
      <c r="C1016" t="s">
        <v>346</v>
      </c>
      <c r="D1016" s="312"/>
      <c r="E1016" s="262">
        <v>45015</v>
      </c>
      <c r="F1016" s="312">
        <v>4.0999999999999996</v>
      </c>
      <c r="G1016" s="313">
        <v>50000</v>
      </c>
      <c r="H1016" s="314">
        <v>167</v>
      </c>
      <c r="I1016" s="163">
        <v>950972.22</v>
      </c>
      <c r="J1016">
        <v>4.2380000000000004</v>
      </c>
      <c r="K1016"/>
      <c r="L1016" s="315">
        <v>45015</v>
      </c>
      <c r="M1016" s="128" t="s">
        <v>246</v>
      </c>
      <c r="N1016" s="128">
        <v>1939</v>
      </c>
      <c r="O1016" s="128">
        <v>1</v>
      </c>
      <c r="P1016" s="128" t="s">
        <v>247</v>
      </c>
      <c r="Q1016" s="128" t="s">
        <v>248</v>
      </c>
      <c r="R1016" s="128" t="s">
        <v>529</v>
      </c>
      <c r="S1016" s="127"/>
      <c r="T1016" s="127"/>
    </row>
    <row r="1017" spans="1:20" x14ac:dyDescent="0.2">
      <c r="A1017" s="237"/>
      <c r="B1017" t="s">
        <v>27</v>
      </c>
      <c r="C1017" t="s">
        <v>346</v>
      </c>
      <c r="D1017" s="312"/>
      <c r="E1017" s="262">
        <v>45015</v>
      </c>
      <c r="F1017" s="312">
        <v>4.0999999999999996</v>
      </c>
      <c r="G1017" s="313">
        <v>50000</v>
      </c>
      <c r="H1017" s="314">
        <v>169</v>
      </c>
      <c r="I1017" s="163">
        <v>962361.11</v>
      </c>
      <c r="J1017">
        <v>4.2389999999999999</v>
      </c>
      <c r="K1017"/>
      <c r="L1017" s="315">
        <v>45015</v>
      </c>
      <c r="M1017" s="128" t="s">
        <v>246</v>
      </c>
      <c r="N1017" s="128">
        <v>1940</v>
      </c>
      <c r="O1017" s="128">
        <v>2</v>
      </c>
      <c r="P1017" s="128" t="s">
        <v>247</v>
      </c>
      <c r="Q1017" s="128" t="s">
        <v>248</v>
      </c>
      <c r="R1017" s="128" t="s">
        <v>529</v>
      </c>
      <c r="S1017" s="127"/>
      <c r="T1017" s="127"/>
    </row>
    <row r="1018" spans="1:20" x14ac:dyDescent="0.2">
      <c r="A1018" s="237"/>
      <c r="B1018" t="s">
        <v>27</v>
      </c>
      <c r="C1018" t="s">
        <v>346</v>
      </c>
      <c r="D1018" s="312"/>
      <c r="E1018" s="262">
        <v>45015</v>
      </c>
      <c r="F1018" s="312">
        <v>4.0999999999999996</v>
      </c>
      <c r="G1018" s="313">
        <v>50000</v>
      </c>
      <c r="H1018" s="314">
        <v>169</v>
      </c>
      <c r="I1018" s="163">
        <v>962361.11</v>
      </c>
      <c r="J1018">
        <v>4.2389999999999999</v>
      </c>
      <c r="K1018"/>
      <c r="L1018" s="315">
        <v>45015</v>
      </c>
      <c r="M1018" s="128" t="s">
        <v>246</v>
      </c>
      <c r="N1018" s="128">
        <v>1940</v>
      </c>
      <c r="O1018" s="128">
        <v>1</v>
      </c>
      <c r="P1018" s="128" t="s">
        <v>247</v>
      </c>
      <c r="Q1018" s="128" t="s">
        <v>248</v>
      </c>
      <c r="R1018" s="128" t="s">
        <v>529</v>
      </c>
      <c r="S1018" s="127"/>
      <c r="T1018" s="127"/>
    </row>
    <row r="1019" spans="1:20" x14ac:dyDescent="0.2">
      <c r="A1019" s="237"/>
      <c r="B1019" t="s">
        <v>27</v>
      </c>
      <c r="C1019" t="s">
        <v>346</v>
      </c>
      <c r="D1019" s="312"/>
      <c r="E1019" s="262">
        <v>45015</v>
      </c>
      <c r="F1019" s="312">
        <v>3.75</v>
      </c>
      <c r="G1019" s="313">
        <v>50000</v>
      </c>
      <c r="H1019" s="314">
        <v>188</v>
      </c>
      <c r="I1019" s="163">
        <v>979166.67</v>
      </c>
      <c r="J1019">
        <v>3.8780000000000001</v>
      </c>
      <c r="K1019"/>
      <c r="L1019" s="315">
        <v>45015</v>
      </c>
      <c r="M1019" s="128" t="s">
        <v>246</v>
      </c>
      <c r="N1019" s="128">
        <v>1941</v>
      </c>
      <c r="O1019" s="128">
        <v>2</v>
      </c>
      <c r="P1019" s="128" t="s">
        <v>247</v>
      </c>
      <c r="Q1019" s="128" t="s">
        <v>248</v>
      </c>
      <c r="R1019" s="128" t="s">
        <v>529</v>
      </c>
      <c r="S1019" s="127"/>
      <c r="T1019" s="127"/>
    </row>
    <row r="1020" spans="1:20" x14ac:dyDescent="0.2">
      <c r="A1020" s="237"/>
      <c r="B1020" t="s">
        <v>27</v>
      </c>
      <c r="C1020" t="s">
        <v>346</v>
      </c>
      <c r="D1020" s="312"/>
      <c r="E1020" s="262">
        <v>45015</v>
      </c>
      <c r="F1020" s="312">
        <v>3.75</v>
      </c>
      <c r="G1020" s="313">
        <v>50000</v>
      </c>
      <c r="H1020" s="314">
        <v>188</v>
      </c>
      <c r="I1020" s="163">
        <v>979166.67</v>
      </c>
      <c r="J1020">
        <v>3.8780000000000001</v>
      </c>
      <c r="K1020"/>
      <c r="L1020" s="315">
        <v>45015</v>
      </c>
      <c r="M1020" s="128" t="s">
        <v>246</v>
      </c>
      <c r="N1020" s="128">
        <v>1941</v>
      </c>
      <c r="O1020" s="128">
        <v>1</v>
      </c>
      <c r="P1020" s="128" t="s">
        <v>247</v>
      </c>
      <c r="Q1020" s="128" t="s">
        <v>248</v>
      </c>
      <c r="R1020" s="128" t="s">
        <v>529</v>
      </c>
      <c r="S1020" s="127"/>
      <c r="T1020" s="127"/>
    </row>
    <row r="1021" spans="1:20" x14ac:dyDescent="0.2">
      <c r="A1021" s="237"/>
      <c r="B1021" t="s">
        <v>27</v>
      </c>
      <c r="C1021" t="s">
        <v>268</v>
      </c>
      <c r="D1021" s="312"/>
      <c r="E1021" s="262">
        <v>45015</v>
      </c>
      <c r="F1021" s="312">
        <v>3.8</v>
      </c>
      <c r="G1021" s="313">
        <v>50000</v>
      </c>
      <c r="H1021" s="314">
        <v>190</v>
      </c>
      <c r="I1021" s="163">
        <v>1002777.78</v>
      </c>
      <c r="J1021">
        <v>3.9319999999999999</v>
      </c>
      <c r="K1021"/>
      <c r="L1021" s="315">
        <v>45015</v>
      </c>
      <c r="M1021" s="128" t="s">
        <v>246</v>
      </c>
      <c r="N1021" s="128">
        <v>1942</v>
      </c>
      <c r="O1021" s="128">
        <v>3</v>
      </c>
      <c r="P1021" s="128" t="s">
        <v>247</v>
      </c>
      <c r="Q1021" s="128" t="s">
        <v>248</v>
      </c>
      <c r="R1021" s="128" t="s">
        <v>528</v>
      </c>
      <c r="S1021" s="127"/>
      <c r="T1021" s="127"/>
    </row>
    <row r="1022" spans="1:20" x14ac:dyDescent="0.2">
      <c r="A1022" s="237"/>
      <c r="B1022" t="s">
        <v>27</v>
      </c>
      <c r="C1022" t="s">
        <v>268</v>
      </c>
      <c r="D1022" s="312"/>
      <c r="E1022" s="262">
        <v>45015</v>
      </c>
      <c r="F1022" s="312">
        <v>3.8</v>
      </c>
      <c r="G1022" s="313">
        <v>50000</v>
      </c>
      <c r="H1022" s="314">
        <v>190</v>
      </c>
      <c r="I1022" s="163">
        <v>1002777.78</v>
      </c>
      <c r="J1022">
        <v>3.9319999999999999</v>
      </c>
      <c r="K1022"/>
      <c r="L1022" s="315">
        <v>45015</v>
      </c>
      <c r="M1022" s="128" t="s">
        <v>246</v>
      </c>
      <c r="N1022" s="128">
        <v>1942</v>
      </c>
      <c r="O1022" s="128">
        <v>1</v>
      </c>
      <c r="P1022" s="128" t="s">
        <v>247</v>
      </c>
      <c r="Q1022" s="128" t="s">
        <v>248</v>
      </c>
      <c r="R1022" s="128" t="s">
        <v>528</v>
      </c>
      <c r="S1022" s="127"/>
      <c r="T1022" s="127"/>
    </row>
    <row r="1023" spans="1:20" x14ac:dyDescent="0.2">
      <c r="A1023" s="237"/>
      <c r="B1023" t="s">
        <v>27</v>
      </c>
      <c r="C1023" t="s">
        <v>268</v>
      </c>
      <c r="D1023" s="312"/>
      <c r="E1023" s="262">
        <v>45015</v>
      </c>
      <c r="F1023" s="312">
        <v>3.8</v>
      </c>
      <c r="G1023" s="313">
        <v>50000</v>
      </c>
      <c r="H1023" s="314">
        <v>190</v>
      </c>
      <c r="I1023" s="163">
        <v>1002777.78</v>
      </c>
      <c r="J1023">
        <v>3.9319999999999999</v>
      </c>
      <c r="K1023"/>
      <c r="L1023" s="315">
        <v>45015</v>
      </c>
      <c r="M1023" s="128" t="s">
        <v>246</v>
      </c>
      <c r="N1023" s="128">
        <v>1942</v>
      </c>
      <c r="O1023" s="128">
        <v>2</v>
      </c>
      <c r="P1023" s="128" t="s">
        <v>247</v>
      </c>
      <c r="Q1023" s="128" t="s">
        <v>248</v>
      </c>
      <c r="R1023" s="128" t="s">
        <v>528</v>
      </c>
      <c r="S1023" s="127"/>
      <c r="T1023" s="127"/>
    </row>
    <row r="1024" spans="1:20" x14ac:dyDescent="0.2">
      <c r="A1024" s="237"/>
      <c r="B1024" t="s">
        <v>27</v>
      </c>
      <c r="C1024" t="s">
        <v>346</v>
      </c>
      <c r="D1024" s="312"/>
      <c r="E1024" s="262">
        <v>45015</v>
      </c>
      <c r="F1024" s="312">
        <v>3.8</v>
      </c>
      <c r="G1024" s="313">
        <v>50000</v>
      </c>
      <c r="H1024" s="314">
        <v>191</v>
      </c>
      <c r="I1024" s="163">
        <v>1008055.56</v>
      </c>
      <c r="J1024">
        <v>3.9319999999999999</v>
      </c>
      <c r="K1024"/>
      <c r="L1024" s="315">
        <v>45015</v>
      </c>
      <c r="M1024" s="128" t="s">
        <v>246</v>
      </c>
      <c r="N1024" s="128">
        <v>1943</v>
      </c>
      <c r="O1024" s="128">
        <v>2</v>
      </c>
      <c r="P1024" s="128" t="s">
        <v>247</v>
      </c>
      <c r="Q1024" s="128" t="s">
        <v>248</v>
      </c>
      <c r="R1024" s="128" t="s">
        <v>529</v>
      </c>
      <c r="S1024" s="127"/>
      <c r="T1024" s="127"/>
    </row>
    <row r="1025" spans="1:20" x14ac:dyDescent="0.2">
      <c r="A1025" s="237"/>
      <c r="B1025" t="s">
        <v>27</v>
      </c>
      <c r="C1025" t="s">
        <v>346</v>
      </c>
      <c r="D1025" s="312"/>
      <c r="E1025" s="262">
        <v>45015</v>
      </c>
      <c r="F1025" s="312">
        <v>3.8</v>
      </c>
      <c r="G1025" s="313">
        <v>50000</v>
      </c>
      <c r="H1025" s="314">
        <v>191</v>
      </c>
      <c r="I1025" s="163">
        <v>1008055.56</v>
      </c>
      <c r="J1025">
        <v>3.9319999999999999</v>
      </c>
      <c r="K1025"/>
      <c r="L1025" s="315">
        <v>45015</v>
      </c>
      <c r="M1025" s="128" t="s">
        <v>246</v>
      </c>
      <c r="N1025" s="128">
        <v>1943</v>
      </c>
      <c r="O1025" s="128">
        <v>1</v>
      </c>
      <c r="P1025" s="128" t="s">
        <v>247</v>
      </c>
      <c r="Q1025" s="128" t="s">
        <v>248</v>
      </c>
      <c r="R1025" s="128" t="s">
        <v>529</v>
      </c>
      <c r="S1025" s="127"/>
      <c r="T1025" s="127"/>
    </row>
    <row r="1026" spans="1:20" x14ac:dyDescent="0.2">
      <c r="A1026" s="237"/>
      <c r="B1026" t="s">
        <v>27</v>
      </c>
      <c r="C1026" t="s">
        <v>264</v>
      </c>
      <c r="D1026" s="312"/>
      <c r="E1026" s="262">
        <v>45015</v>
      </c>
      <c r="F1026" s="312">
        <v>3.63</v>
      </c>
      <c r="G1026" s="313">
        <v>50000</v>
      </c>
      <c r="H1026" s="314">
        <v>197</v>
      </c>
      <c r="I1026" s="163">
        <v>993208.33</v>
      </c>
      <c r="J1026">
        <v>3.7549999999999999</v>
      </c>
      <c r="K1026"/>
      <c r="L1026" s="315">
        <v>45015</v>
      </c>
      <c r="M1026" s="128" t="s">
        <v>246</v>
      </c>
      <c r="N1026" s="128">
        <v>1944</v>
      </c>
      <c r="O1026" s="128">
        <v>2</v>
      </c>
      <c r="P1026" s="128" t="s">
        <v>247</v>
      </c>
      <c r="Q1026" s="128" t="s">
        <v>248</v>
      </c>
      <c r="R1026" s="128" t="s">
        <v>530</v>
      </c>
      <c r="S1026" s="127"/>
      <c r="T1026" s="127"/>
    </row>
    <row r="1027" spans="1:20" x14ac:dyDescent="0.2">
      <c r="A1027" s="237"/>
      <c r="B1027" t="s">
        <v>27</v>
      </c>
      <c r="C1027" t="s">
        <v>264</v>
      </c>
      <c r="D1027" s="312"/>
      <c r="E1027" s="262">
        <v>45015</v>
      </c>
      <c r="F1027" s="312">
        <v>3.63</v>
      </c>
      <c r="G1027" s="313">
        <v>50000</v>
      </c>
      <c r="H1027" s="314">
        <v>197</v>
      </c>
      <c r="I1027" s="163">
        <v>993208.33</v>
      </c>
      <c r="J1027">
        <v>3.7549999999999999</v>
      </c>
      <c r="K1027"/>
      <c r="L1027" s="315">
        <v>45015</v>
      </c>
      <c r="M1027" s="128" t="s">
        <v>246</v>
      </c>
      <c r="N1027" s="128">
        <v>1944</v>
      </c>
      <c r="O1027" s="128">
        <v>1</v>
      </c>
      <c r="P1027" s="128" t="s">
        <v>247</v>
      </c>
      <c r="Q1027" s="128" t="s">
        <v>248</v>
      </c>
      <c r="R1027" s="128" t="s">
        <v>530</v>
      </c>
      <c r="S1027" s="127"/>
      <c r="T1027" s="127"/>
    </row>
    <row r="1028" spans="1:20" x14ac:dyDescent="0.2">
      <c r="A1028" s="237"/>
      <c r="B1028" t="s">
        <v>27</v>
      </c>
      <c r="C1028" t="s">
        <v>264</v>
      </c>
      <c r="D1028" s="312"/>
      <c r="E1028" s="262">
        <v>45015</v>
      </c>
      <c r="F1028" s="312">
        <v>3.33</v>
      </c>
      <c r="G1028" s="313">
        <v>50000</v>
      </c>
      <c r="H1028" s="314">
        <v>198</v>
      </c>
      <c r="I1028" s="163">
        <v>915750</v>
      </c>
      <c r="J1028">
        <v>3.4390000000000001</v>
      </c>
      <c r="K1028"/>
      <c r="L1028" s="315">
        <v>45015</v>
      </c>
      <c r="M1028" s="128" t="s">
        <v>246</v>
      </c>
      <c r="N1028" s="128">
        <v>1945</v>
      </c>
      <c r="O1028" s="128">
        <v>2</v>
      </c>
      <c r="P1028" s="128" t="s">
        <v>247</v>
      </c>
      <c r="Q1028" s="128" t="s">
        <v>248</v>
      </c>
      <c r="R1028" s="128" t="s">
        <v>530</v>
      </c>
      <c r="S1028" s="127"/>
      <c r="T1028" s="127"/>
    </row>
    <row r="1029" spans="1:20" x14ac:dyDescent="0.2">
      <c r="A1029" s="237"/>
      <c r="B1029" t="s">
        <v>27</v>
      </c>
      <c r="C1029" t="s">
        <v>264</v>
      </c>
      <c r="D1029" s="312"/>
      <c r="E1029" s="262">
        <v>45015</v>
      </c>
      <c r="F1029" s="312">
        <v>3.33</v>
      </c>
      <c r="G1029" s="313">
        <v>50000</v>
      </c>
      <c r="H1029" s="314">
        <v>198</v>
      </c>
      <c r="I1029" s="163">
        <v>915750</v>
      </c>
      <c r="J1029">
        <v>3.4390000000000001</v>
      </c>
      <c r="K1029"/>
      <c r="L1029" s="315">
        <v>45015</v>
      </c>
      <c r="M1029" s="128" t="s">
        <v>246</v>
      </c>
      <c r="N1029" s="128">
        <v>1945</v>
      </c>
      <c r="O1029" s="128">
        <v>1</v>
      </c>
      <c r="P1029" s="128" t="s">
        <v>247</v>
      </c>
      <c r="Q1029" s="128" t="s">
        <v>248</v>
      </c>
      <c r="R1029" s="128" t="s">
        <v>530</v>
      </c>
      <c r="S1029" s="127"/>
      <c r="T1029" s="127"/>
    </row>
    <row r="1030" spans="1:20" x14ac:dyDescent="0.2">
      <c r="A1030" s="237"/>
      <c r="B1030" t="s">
        <v>27</v>
      </c>
      <c r="C1030" t="s">
        <v>268</v>
      </c>
      <c r="D1030" s="312"/>
      <c r="E1030" s="262">
        <v>45015</v>
      </c>
      <c r="F1030" s="312">
        <v>3.39</v>
      </c>
      <c r="G1030" s="313">
        <v>50000</v>
      </c>
      <c r="H1030" s="314">
        <v>204</v>
      </c>
      <c r="I1030" s="163">
        <v>960500</v>
      </c>
      <c r="J1030">
        <v>3.504</v>
      </c>
      <c r="K1030"/>
      <c r="L1030" s="315">
        <v>45015</v>
      </c>
      <c r="M1030" s="128" t="s">
        <v>246</v>
      </c>
      <c r="N1030" s="128">
        <v>1946</v>
      </c>
      <c r="O1030" s="128">
        <v>3</v>
      </c>
      <c r="P1030" s="128" t="s">
        <v>247</v>
      </c>
      <c r="Q1030" s="128" t="s">
        <v>248</v>
      </c>
      <c r="R1030" s="128" t="s">
        <v>528</v>
      </c>
      <c r="S1030" s="127"/>
      <c r="T1030" s="127"/>
    </row>
    <row r="1031" spans="1:20" x14ac:dyDescent="0.2">
      <c r="A1031" s="237"/>
      <c r="B1031" t="s">
        <v>27</v>
      </c>
      <c r="C1031" t="s">
        <v>268</v>
      </c>
      <c r="D1031" s="312"/>
      <c r="E1031" s="262">
        <v>45015</v>
      </c>
      <c r="F1031" s="312">
        <v>3.39</v>
      </c>
      <c r="G1031" s="313">
        <v>50000</v>
      </c>
      <c r="H1031" s="314">
        <v>204</v>
      </c>
      <c r="I1031" s="163">
        <v>960500</v>
      </c>
      <c r="J1031">
        <v>3.504</v>
      </c>
      <c r="K1031"/>
      <c r="L1031" s="315">
        <v>45015</v>
      </c>
      <c r="M1031" s="128" t="s">
        <v>246</v>
      </c>
      <c r="N1031" s="128">
        <v>1946</v>
      </c>
      <c r="O1031" s="128">
        <v>1</v>
      </c>
      <c r="P1031" s="128" t="s">
        <v>247</v>
      </c>
      <c r="Q1031" s="128" t="s">
        <v>248</v>
      </c>
      <c r="R1031" s="128" t="s">
        <v>528</v>
      </c>
      <c r="S1031" s="127"/>
      <c r="T1031" s="127"/>
    </row>
    <row r="1032" spans="1:20" x14ac:dyDescent="0.2">
      <c r="A1032" s="237"/>
      <c r="B1032" t="s">
        <v>27</v>
      </c>
      <c r="C1032" t="s">
        <v>268</v>
      </c>
      <c r="D1032" s="312"/>
      <c r="E1032" s="262">
        <v>45015</v>
      </c>
      <c r="F1032" s="312">
        <v>3.39</v>
      </c>
      <c r="G1032" s="313">
        <v>50000</v>
      </c>
      <c r="H1032" s="314">
        <v>204</v>
      </c>
      <c r="I1032" s="163">
        <v>960500</v>
      </c>
      <c r="J1032">
        <v>3.504</v>
      </c>
      <c r="K1032"/>
      <c r="L1032" s="315">
        <v>45015</v>
      </c>
      <c r="M1032" s="128" t="s">
        <v>246</v>
      </c>
      <c r="N1032" s="128">
        <v>1946</v>
      </c>
      <c r="O1032" s="128">
        <v>2</v>
      </c>
      <c r="P1032" s="128" t="s">
        <v>247</v>
      </c>
      <c r="Q1032" s="128" t="s">
        <v>248</v>
      </c>
      <c r="R1032" s="128" t="s">
        <v>528</v>
      </c>
      <c r="S1032" s="127"/>
      <c r="T1032" s="127"/>
    </row>
    <row r="1033" spans="1:20" x14ac:dyDescent="0.2">
      <c r="A1033" s="237"/>
      <c r="D1033" s="312"/>
      <c r="E1033" s="262"/>
      <c r="F1033" s="312"/>
      <c r="G1033" s="313"/>
      <c r="H1033" s="314"/>
      <c r="J1033"/>
      <c r="K1033"/>
      <c r="L1033" s="262"/>
      <c r="M1033"/>
      <c r="N1033"/>
      <c r="O1033"/>
      <c r="P1033"/>
      <c r="Q1033"/>
      <c r="R1033"/>
      <c r="S1033" s="127"/>
      <c r="T1033" s="127"/>
    </row>
    <row r="1034" spans="1:20" x14ac:dyDescent="0.2">
      <c r="A1034" s="237"/>
      <c r="D1034" s="312"/>
      <c r="E1034" s="262"/>
      <c r="F1034" s="312"/>
      <c r="G1034" s="313"/>
      <c r="H1034" s="314"/>
      <c r="J1034"/>
      <c r="K1034"/>
      <c r="L1034" s="262"/>
      <c r="M1034"/>
      <c r="N1034"/>
      <c r="O1034"/>
      <c r="P1034"/>
      <c r="Q1034"/>
      <c r="R1034"/>
      <c r="S1034" s="127"/>
      <c r="T1034" s="127"/>
    </row>
    <row r="1035" spans="1:20" x14ac:dyDescent="0.2">
      <c r="A1035" s="235">
        <v>45015</v>
      </c>
      <c r="B1035" s="128" t="s">
        <v>536</v>
      </c>
      <c r="D1035" s="312"/>
      <c r="E1035" s="262"/>
      <c r="F1035" s="312"/>
      <c r="G1035" s="313"/>
      <c r="H1035" s="314"/>
      <c r="J1035"/>
      <c r="K1035"/>
      <c r="L1035" s="262"/>
      <c r="M1035"/>
      <c r="N1035"/>
      <c r="O1035"/>
      <c r="P1035"/>
      <c r="Q1035"/>
      <c r="R1035"/>
      <c r="S1035" s="127"/>
      <c r="T1035" s="127"/>
    </row>
    <row r="1036" spans="1:20" x14ac:dyDescent="0.2">
      <c r="A1036" s="237"/>
      <c r="D1036" s="312"/>
      <c r="E1036" s="262"/>
      <c r="F1036" s="312"/>
      <c r="G1036" s="313"/>
      <c r="H1036" s="314"/>
      <c r="J1036"/>
      <c r="K1036"/>
      <c r="L1036" s="262"/>
      <c r="M1036"/>
      <c r="N1036"/>
      <c r="O1036"/>
      <c r="P1036"/>
      <c r="Q1036"/>
      <c r="R1036"/>
      <c r="S1036" s="127"/>
      <c r="T1036" s="127"/>
    </row>
    <row r="1037" spans="1:20" x14ac:dyDescent="0.2">
      <c r="A1037" s="237"/>
      <c r="B1037" t="s">
        <v>25</v>
      </c>
      <c r="C1037" t="s">
        <v>284</v>
      </c>
      <c r="D1037" s="312"/>
      <c r="E1037" s="262">
        <v>45015</v>
      </c>
      <c r="F1037" s="312">
        <v>4.0999999999999996</v>
      </c>
      <c r="G1037" s="313">
        <v>50000</v>
      </c>
      <c r="H1037" s="314">
        <v>150</v>
      </c>
      <c r="I1037" s="163">
        <v>854166.67</v>
      </c>
      <c r="J1037">
        <v>4.2290000000000001</v>
      </c>
      <c r="K1037"/>
      <c r="L1037" s="315">
        <v>45015</v>
      </c>
      <c r="M1037" s="128" t="s">
        <v>246</v>
      </c>
      <c r="N1037" s="128">
        <v>1947</v>
      </c>
      <c r="O1037" s="128">
        <v>3</v>
      </c>
      <c r="P1037" s="128" t="s">
        <v>247</v>
      </c>
      <c r="Q1037" s="128" t="s">
        <v>248</v>
      </c>
      <c r="R1037" s="128" t="s">
        <v>531</v>
      </c>
      <c r="S1037" s="127"/>
      <c r="T1037" s="127"/>
    </row>
    <row r="1038" spans="1:20" x14ac:dyDescent="0.2">
      <c r="A1038" s="237"/>
      <c r="B1038" t="s">
        <v>25</v>
      </c>
      <c r="C1038" t="s">
        <v>284</v>
      </c>
      <c r="D1038" s="312"/>
      <c r="E1038" s="262">
        <v>45015</v>
      </c>
      <c r="F1038" s="312">
        <v>4.0999999999999996</v>
      </c>
      <c r="G1038" s="313">
        <v>50000</v>
      </c>
      <c r="H1038" s="314">
        <v>150</v>
      </c>
      <c r="I1038" s="163">
        <v>854166.67</v>
      </c>
      <c r="J1038">
        <v>4.2290000000000001</v>
      </c>
      <c r="K1038"/>
      <c r="L1038" s="315">
        <v>45015</v>
      </c>
      <c r="M1038" s="128" t="s">
        <v>246</v>
      </c>
      <c r="N1038" s="128">
        <v>1947</v>
      </c>
      <c r="O1038" s="128">
        <v>1</v>
      </c>
      <c r="P1038" s="128" t="s">
        <v>247</v>
      </c>
      <c r="Q1038" s="128" t="s">
        <v>248</v>
      </c>
      <c r="R1038" s="128" t="s">
        <v>531</v>
      </c>
      <c r="S1038" s="127"/>
      <c r="T1038" s="127"/>
    </row>
    <row r="1039" spans="1:20" x14ac:dyDescent="0.2">
      <c r="A1039" s="237"/>
      <c r="B1039" t="s">
        <v>25</v>
      </c>
      <c r="C1039" t="s">
        <v>284</v>
      </c>
      <c r="D1039" s="312"/>
      <c r="E1039" s="262">
        <v>45015</v>
      </c>
      <c r="F1039" s="312">
        <v>4.0999999999999996</v>
      </c>
      <c r="G1039" s="313">
        <v>50000</v>
      </c>
      <c r="H1039" s="314">
        <v>150</v>
      </c>
      <c r="I1039" s="163">
        <v>854166.67</v>
      </c>
      <c r="J1039">
        <v>4.2290000000000001</v>
      </c>
      <c r="K1039"/>
      <c r="L1039" s="315">
        <v>45015</v>
      </c>
      <c r="M1039" s="128" t="s">
        <v>246</v>
      </c>
      <c r="N1039" s="128">
        <v>1947</v>
      </c>
      <c r="O1039" s="128">
        <v>2</v>
      </c>
      <c r="P1039" s="128" t="s">
        <v>247</v>
      </c>
      <c r="Q1039" s="128" t="s">
        <v>248</v>
      </c>
      <c r="R1039" s="128" t="s">
        <v>531</v>
      </c>
      <c r="S1039" s="127"/>
      <c r="T1039" s="127"/>
    </row>
    <row r="1040" spans="1:20" x14ac:dyDescent="0.2">
      <c r="A1040" s="237"/>
      <c r="B1040" t="s">
        <v>25</v>
      </c>
      <c r="C1040" t="s">
        <v>284</v>
      </c>
      <c r="D1040" s="312"/>
      <c r="E1040" s="262">
        <v>45015</v>
      </c>
      <c r="F1040" s="312">
        <v>4.0999999999999996</v>
      </c>
      <c r="G1040" s="313">
        <v>50000</v>
      </c>
      <c r="H1040" s="314">
        <v>150</v>
      </c>
      <c r="I1040" s="163">
        <v>854166.67</v>
      </c>
      <c r="J1040">
        <v>4.2290000000000001</v>
      </c>
      <c r="K1040"/>
      <c r="L1040" s="315">
        <v>45015</v>
      </c>
      <c r="M1040" s="128" t="s">
        <v>246</v>
      </c>
      <c r="N1040" s="128">
        <v>1948</v>
      </c>
      <c r="O1040" s="128">
        <v>3</v>
      </c>
      <c r="P1040" s="128" t="s">
        <v>247</v>
      </c>
      <c r="Q1040" s="128" t="s">
        <v>248</v>
      </c>
      <c r="R1040" s="128" t="s">
        <v>531</v>
      </c>
      <c r="S1040" s="127"/>
      <c r="T1040" s="127"/>
    </row>
    <row r="1041" spans="1:20" x14ac:dyDescent="0.2">
      <c r="A1041" s="237"/>
      <c r="B1041" t="s">
        <v>25</v>
      </c>
      <c r="C1041" t="s">
        <v>284</v>
      </c>
      <c r="D1041" s="312"/>
      <c r="E1041" s="262">
        <v>45015</v>
      </c>
      <c r="F1041" s="312">
        <v>4.0999999999999996</v>
      </c>
      <c r="G1041" s="313">
        <v>50000</v>
      </c>
      <c r="H1041" s="314">
        <v>150</v>
      </c>
      <c r="I1041" s="163">
        <v>854166.67</v>
      </c>
      <c r="J1041">
        <v>4.2290000000000001</v>
      </c>
      <c r="K1041"/>
      <c r="L1041" s="315">
        <v>45015</v>
      </c>
      <c r="M1041" s="128" t="s">
        <v>246</v>
      </c>
      <c r="N1041" s="128">
        <v>1948</v>
      </c>
      <c r="O1041" s="128">
        <v>1</v>
      </c>
      <c r="P1041" s="128" t="s">
        <v>247</v>
      </c>
      <c r="Q1041" s="128" t="s">
        <v>248</v>
      </c>
      <c r="R1041" s="128" t="s">
        <v>531</v>
      </c>
      <c r="S1041" s="127"/>
      <c r="T1041" s="127"/>
    </row>
    <row r="1042" spans="1:20" x14ac:dyDescent="0.2">
      <c r="A1042" s="237"/>
      <c r="B1042" t="s">
        <v>25</v>
      </c>
      <c r="C1042" t="s">
        <v>284</v>
      </c>
      <c r="D1042" s="312"/>
      <c r="E1042" s="262">
        <v>45015</v>
      </c>
      <c r="F1042" s="312">
        <v>4.0999999999999996</v>
      </c>
      <c r="G1042" s="313">
        <v>50000</v>
      </c>
      <c r="H1042" s="314">
        <v>150</v>
      </c>
      <c r="I1042" s="163">
        <v>854166.67</v>
      </c>
      <c r="J1042">
        <v>4.2290000000000001</v>
      </c>
      <c r="K1042"/>
      <c r="L1042" s="315">
        <v>45015</v>
      </c>
      <c r="M1042" s="128" t="s">
        <v>246</v>
      </c>
      <c r="N1042" s="128">
        <v>1948</v>
      </c>
      <c r="O1042" s="128">
        <v>2</v>
      </c>
      <c r="P1042" s="128" t="s">
        <v>247</v>
      </c>
      <c r="Q1042" s="128" t="s">
        <v>248</v>
      </c>
      <c r="R1042" s="128" t="s">
        <v>531</v>
      </c>
      <c r="S1042" s="127"/>
      <c r="T1042" s="127"/>
    </row>
    <row r="1043" spans="1:20" x14ac:dyDescent="0.2">
      <c r="A1043" s="237"/>
      <c r="B1043" t="s">
        <v>25</v>
      </c>
      <c r="C1043" t="s">
        <v>284</v>
      </c>
      <c r="D1043" s="312"/>
      <c r="E1043" s="262">
        <v>45015</v>
      </c>
      <c r="F1043" s="312">
        <v>4</v>
      </c>
      <c r="G1043" s="313">
        <v>50000</v>
      </c>
      <c r="H1043" s="314">
        <v>155</v>
      </c>
      <c r="I1043" s="163">
        <v>861111.11</v>
      </c>
      <c r="J1043">
        <v>4.1269999999999998</v>
      </c>
      <c r="K1043"/>
      <c r="L1043" s="315">
        <v>45015</v>
      </c>
      <c r="M1043" s="128" t="s">
        <v>246</v>
      </c>
      <c r="N1043" s="128">
        <v>1949</v>
      </c>
      <c r="O1043" s="128">
        <v>2</v>
      </c>
      <c r="P1043" s="128" t="s">
        <v>247</v>
      </c>
      <c r="Q1043" s="128" t="s">
        <v>248</v>
      </c>
      <c r="R1043" s="128" t="s">
        <v>531</v>
      </c>
      <c r="S1043" s="127"/>
      <c r="T1043" s="127"/>
    </row>
    <row r="1044" spans="1:20" x14ac:dyDescent="0.2">
      <c r="A1044" s="237"/>
      <c r="B1044" t="s">
        <v>25</v>
      </c>
      <c r="C1044" t="s">
        <v>284</v>
      </c>
      <c r="D1044" s="312"/>
      <c r="E1044" s="262">
        <v>45015</v>
      </c>
      <c r="F1044" s="312">
        <v>4</v>
      </c>
      <c r="G1044" s="313">
        <v>50000</v>
      </c>
      <c r="H1044" s="314">
        <v>155</v>
      </c>
      <c r="I1044" s="163">
        <v>861111.11</v>
      </c>
      <c r="J1044">
        <v>4.1269999999999998</v>
      </c>
      <c r="K1044"/>
      <c r="L1044" s="315">
        <v>45015</v>
      </c>
      <c r="M1044" s="128" t="s">
        <v>246</v>
      </c>
      <c r="N1044" s="128">
        <v>1949</v>
      </c>
      <c r="O1044" s="128">
        <v>1</v>
      </c>
      <c r="P1044" s="128" t="s">
        <v>247</v>
      </c>
      <c r="Q1044" s="128" t="s">
        <v>248</v>
      </c>
      <c r="R1044" s="128" t="s">
        <v>531</v>
      </c>
      <c r="S1044" s="127"/>
      <c r="T1044" s="127"/>
    </row>
    <row r="1045" spans="1:20" x14ac:dyDescent="0.2">
      <c r="A1045" s="237"/>
      <c r="B1045" t="s">
        <v>25</v>
      </c>
      <c r="C1045" t="s">
        <v>284</v>
      </c>
      <c r="D1045" s="312"/>
      <c r="E1045" s="262">
        <v>45015</v>
      </c>
      <c r="F1045" s="312">
        <v>4.0049999999999999</v>
      </c>
      <c r="G1045" s="313">
        <v>50000</v>
      </c>
      <c r="H1045" s="314">
        <v>155</v>
      </c>
      <c r="I1045" s="163">
        <v>862187.5</v>
      </c>
      <c r="J1045">
        <v>4.1319999999999997</v>
      </c>
      <c r="K1045"/>
      <c r="L1045" s="315">
        <v>45015</v>
      </c>
      <c r="M1045" s="128" t="s">
        <v>246</v>
      </c>
      <c r="N1045" s="128">
        <v>1950</v>
      </c>
      <c r="O1045" s="128">
        <v>2</v>
      </c>
      <c r="P1045" s="128" t="s">
        <v>247</v>
      </c>
      <c r="Q1045" s="128" t="s">
        <v>248</v>
      </c>
      <c r="R1045" s="128" t="s">
        <v>531</v>
      </c>
      <c r="S1045" s="127"/>
      <c r="T1045" s="127"/>
    </row>
    <row r="1046" spans="1:20" x14ac:dyDescent="0.2">
      <c r="A1046" s="237"/>
      <c r="B1046" t="s">
        <v>25</v>
      </c>
      <c r="C1046" t="s">
        <v>284</v>
      </c>
      <c r="D1046" s="312"/>
      <c r="E1046" s="262">
        <v>45015</v>
      </c>
      <c r="F1046" s="312">
        <v>4.0049999999999999</v>
      </c>
      <c r="G1046" s="313">
        <v>50000</v>
      </c>
      <c r="H1046" s="314">
        <v>155</v>
      </c>
      <c r="I1046" s="163">
        <v>862187.5</v>
      </c>
      <c r="J1046">
        <v>4.1319999999999997</v>
      </c>
      <c r="K1046"/>
      <c r="L1046" s="315">
        <v>45015</v>
      </c>
      <c r="M1046" s="128" t="s">
        <v>246</v>
      </c>
      <c r="N1046" s="128">
        <v>1950</v>
      </c>
      <c r="O1046" s="128">
        <v>1</v>
      </c>
      <c r="P1046" s="128" t="s">
        <v>247</v>
      </c>
      <c r="Q1046" s="128" t="s">
        <v>248</v>
      </c>
      <c r="R1046" s="128" t="s">
        <v>531</v>
      </c>
      <c r="S1046" s="127"/>
      <c r="T1046" s="127"/>
    </row>
    <row r="1047" spans="1:20" x14ac:dyDescent="0.2">
      <c r="A1047" s="237"/>
      <c r="B1047" t="s">
        <v>25</v>
      </c>
      <c r="C1047" t="s">
        <v>284</v>
      </c>
      <c r="D1047" s="312"/>
      <c r="E1047" s="262">
        <v>45015</v>
      </c>
      <c r="F1047" s="312">
        <v>4.04</v>
      </c>
      <c r="G1047" s="313">
        <v>50000</v>
      </c>
      <c r="H1047" s="314">
        <v>162</v>
      </c>
      <c r="I1047" s="163">
        <v>909000</v>
      </c>
      <c r="J1047">
        <v>4.1719999999999997</v>
      </c>
      <c r="K1047"/>
      <c r="L1047" s="315">
        <v>45015</v>
      </c>
      <c r="M1047" s="128" t="s">
        <v>246</v>
      </c>
      <c r="N1047" s="128">
        <v>1951</v>
      </c>
      <c r="O1047" s="128">
        <v>3</v>
      </c>
      <c r="P1047" s="128" t="s">
        <v>247</v>
      </c>
      <c r="Q1047" s="128" t="s">
        <v>248</v>
      </c>
      <c r="R1047" s="128" t="s">
        <v>531</v>
      </c>
      <c r="S1047" s="127"/>
      <c r="T1047" s="127"/>
    </row>
    <row r="1048" spans="1:20" x14ac:dyDescent="0.2">
      <c r="A1048" s="237"/>
      <c r="B1048" t="s">
        <v>25</v>
      </c>
      <c r="C1048" t="s">
        <v>284</v>
      </c>
      <c r="D1048" s="312"/>
      <c r="E1048" s="262">
        <v>45015</v>
      </c>
      <c r="F1048" s="312">
        <v>4.04</v>
      </c>
      <c r="G1048" s="313">
        <v>50000</v>
      </c>
      <c r="H1048" s="314">
        <v>162</v>
      </c>
      <c r="I1048" s="163">
        <v>909000</v>
      </c>
      <c r="J1048">
        <v>4.1719999999999997</v>
      </c>
      <c r="K1048"/>
      <c r="L1048" s="315">
        <v>45015</v>
      </c>
      <c r="M1048" s="128" t="s">
        <v>246</v>
      </c>
      <c r="N1048" s="128">
        <v>1951</v>
      </c>
      <c r="O1048" s="128">
        <v>1</v>
      </c>
      <c r="P1048" s="128" t="s">
        <v>247</v>
      </c>
      <c r="Q1048" s="128" t="s">
        <v>248</v>
      </c>
      <c r="R1048" s="128" t="s">
        <v>531</v>
      </c>
      <c r="S1048" s="127"/>
      <c r="T1048" s="127"/>
    </row>
    <row r="1049" spans="1:20" x14ac:dyDescent="0.2">
      <c r="A1049" s="237"/>
      <c r="B1049" t="s">
        <v>25</v>
      </c>
      <c r="C1049" t="s">
        <v>284</v>
      </c>
      <c r="D1049" s="312"/>
      <c r="E1049" s="262">
        <v>45015</v>
      </c>
      <c r="F1049" s="312">
        <v>4.04</v>
      </c>
      <c r="G1049" s="313">
        <v>50000</v>
      </c>
      <c r="H1049" s="314">
        <v>162</v>
      </c>
      <c r="I1049" s="163">
        <v>909000</v>
      </c>
      <c r="J1049">
        <v>4.1719999999999997</v>
      </c>
      <c r="K1049"/>
      <c r="L1049" s="315">
        <v>45015</v>
      </c>
      <c r="M1049" s="128" t="s">
        <v>246</v>
      </c>
      <c r="N1049" s="128">
        <v>1951</v>
      </c>
      <c r="O1049" s="128">
        <v>2</v>
      </c>
      <c r="P1049" s="128" t="s">
        <v>247</v>
      </c>
      <c r="Q1049" s="128" t="s">
        <v>248</v>
      </c>
      <c r="R1049" s="128" t="s">
        <v>531</v>
      </c>
      <c r="S1049" s="127"/>
      <c r="T1049" s="127"/>
    </row>
    <row r="1050" spans="1:20" x14ac:dyDescent="0.2">
      <c r="A1050" s="237"/>
      <c r="B1050" t="s">
        <v>25</v>
      </c>
      <c r="C1050" t="s">
        <v>284</v>
      </c>
      <c r="D1050" s="312"/>
      <c r="E1050" s="262">
        <v>45015</v>
      </c>
      <c r="F1050" s="312">
        <v>3.95</v>
      </c>
      <c r="G1050" s="313">
        <v>50000</v>
      </c>
      <c r="H1050" s="314">
        <v>163</v>
      </c>
      <c r="I1050" s="163">
        <v>894236.11</v>
      </c>
      <c r="J1050">
        <v>4.0780000000000003</v>
      </c>
      <c r="K1050"/>
      <c r="L1050" s="315">
        <v>45015</v>
      </c>
      <c r="M1050" s="128" t="s">
        <v>246</v>
      </c>
      <c r="N1050" s="128">
        <v>1952</v>
      </c>
      <c r="O1050" s="128">
        <v>2</v>
      </c>
      <c r="P1050" s="128" t="s">
        <v>247</v>
      </c>
      <c r="Q1050" s="128" t="s">
        <v>248</v>
      </c>
      <c r="R1050" s="128" t="s">
        <v>531</v>
      </c>
      <c r="S1050" s="127"/>
      <c r="T1050" s="127"/>
    </row>
    <row r="1051" spans="1:20" x14ac:dyDescent="0.2">
      <c r="A1051" s="237"/>
      <c r="B1051" t="s">
        <v>25</v>
      </c>
      <c r="C1051" t="s">
        <v>284</v>
      </c>
      <c r="D1051" s="312"/>
      <c r="E1051" s="262">
        <v>45015</v>
      </c>
      <c r="F1051" s="312">
        <v>3.95</v>
      </c>
      <c r="G1051" s="313">
        <v>50000</v>
      </c>
      <c r="H1051" s="314">
        <v>163</v>
      </c>
      <c r="I1051" s="163">
        <v>894236.11</v>
      </c>
      <c r="J1051">
        <v>4.0780000000000003</v>
      </c>
      <c r="K1051"/>
      <c r="L1051" s="315">
        <v>45015</v>
      </c>
      <c r="M1051" s="128" t="s">
        <v>246</v>
      </c>
      <c r="N1051" s="128">
        <v>1952</v>
      </c>
      <c r="O1051" s="128">
        <v>1</v>
      </c>
      <c r="P1051" s="128" t="s">
        <v>247</v>
      </c>
      <c r="Q1051" s="128" t="s">
        <v>248</v>
      </c>
      <c r="R1051" s="128" t="s">
        <v>531</v>
      </c>
      <c r="S1051" s="127"/>
      <c r="T1051" s="127"/>
    </row>
    <row r="1052" spans="1:20" x14ac:dyDescent="0.2">
      <c r="A1052" s="237"/>
      <c r="B1052" t="s">
        <v>25</v>
      </c>
      <c r="C1052" t="s">
        <v>284</v>
      </c>
      <c r="D1052" s="312"/>
      <c r="E1052" s="262">
        <v>45015</v>
      </c>
      <c r="F1052" s="312">
        <v>3.875</v>
      </c>
      <c r="G1052" s="313">
        <v>50000</v>
      </c>
      <c r="H1052" s="314">
        <v>168</v>
      </c>
      <c r="I1052" s="163">
        <v>904166.67</v>
      </c>
      <c r="J1052">
        <v>4.0010000000000003</v>
      </c>
      <c r="K1052"/>
      <c r="L1052" s="315">
        <v>45015</v>
      </c>
      <c r="M1052" s="128" t="s">
        <v>246</v>
      </c>
      <c r="N1052" s="128">
        <v>1953</v>
      </c>
      <c r="O1052" s="128">
        <v>3</v>
      </c>
      <c r="P1052" s="128" t="s">
        <v>247</v>
      </c>
      <c r="Q1052" s="128" t="s">
        <v>248</v>
      </c>
      <c r="R1052" s="128" t="s">
        <v>531</v>
      </c>
      <c r="S1052" s="127"/>
      <c r="T1052" s="127"/>
    </row>
    <row r="1053" spans="1:20" x14ac:dyDescent="0.2">
      <c r="A1053" s="237"/>
      <c r="B1053" t="s">
        <v>25</v>
      </c>
      <c r="C1053" t="s">
        <v>284</v>
      </c>
      <c r="D1053" s="312"/>
      <c r="E1053" s="262">
        <v>45015</v>
      </c>
      <c r="F1053" s="312">
        <v>3.875</v>
      </c>
      <c r="G1053" s="313">
        <v>50000</v>
      </c>
      <c r="H1053" s="314">
        <v>168</v>
      </c>
      <c r="I1053" s="163">
        <v>904166.67</v>
      </c>
      <c r="J1053">
        <v>4.0010000000000003</v>
      </c>
      <c r="K1053"/>
      <c r="L1053" s="315">
        <v>45015</v>
      </c>
      <c r="M1053" s="128" t="s">
        <v>246</v>
      </c>
      <c r="N1053" s="128">
        <v>1953</v>
      </c>
      <c r="O1053" s="128">
        <v>1</v>
      </c>
      <c r="P1053" s="128" t="s">
        <v>247</v>
      </c>
      <c r="Q1053" s="128" t="s">
        <v>248</v>
      </c>
      <c r="R1053" s="128" t="s">
        <v>531</v>
      </c>
      <c r="S1053" s="127"/>
      <c r="T1053" s="127"/>
    </row>
    <row r="1054" spans="1:20" x14ac:dyDescent="0.2">
      <c r="A1054" s="237"/>
      <c r="B1054" t="s">
        <v>25</v>
      </c>
      <c r="C1054" t="s">
        <v>284</v>
      </c>
      <c r="D1054" s="312"/>
      <c r="E1054" s="262">
        <v>45015</v>
      </c>
      <c r="F1054" s="312">
        <v>3.875</v>
      </c>
      <c r="G1054" s="313">
        <v>50000</v>
      </c>
      <c r="H1054" s="314">
        <v>168</v>
      </c>
      <c r="I1054" s="163">
        <v>904166.67</v>
      </c>
      <c r="J1054">
        <v>4.0010000000000003</v>
      </c>
      <c r="K1054"/>
      <c r="L1054" s="315">
        <v>45015</v>
      </c>
      <c r="M1054" s="128" t="s">
        <v>246</v>
      </c>
      <c r="N1054" s="128">
        <v>1953</v>
      </c>
      <c r="O1054" s="128">
        <v>2</v>
      </c>
      <c r="P1054" s="128" t="s">
        <v>247</v>
      </c>
      <c r="Q1054" s="128" t="s">
        <v>248</v>
      </c>
      <c r="R1054" s="128" t="s">
        <v>531</v>
      </c>
      <c r="S1054" s="127"/>
      <c r="T1054" s="127"/>
    </row>
    <row r="1055" spans="1:20" x14ac:dyDescent="0.2">
      <c r="A1055" s="237"/>
      <c r="B1055" t="s">
        <v>25</v>
      </c>
      <c r="C1055" t="s">
        <v>284</v>
      </c>
      <c r="D1055" s="312"/>
      <c r="E1055" s="262">
        <v>45015</v>
      </c>
      <c r="F1055" s="312">
        <v>3.875</v>
      </c>
      <c r="G1055" s="313">
        <v>50000</v>
      </c>
      <c r="H1055" s="314">
        <v>168</v>
      </c>
      <c r="I1055" s="163">
        <v>904166.67</v>
      </c>
      <c r="J1055">
        <v>4.0010000000000003</v>
      </c>
      <c r="K1055"/>
      <c r="L1055" s="315">
        <v>45015</v>
      </c>
      <c r="M1055" s="128" t="s">
        <v>246</v>
      </c>
      <c r="N1055" s="128">
        <v>1955</v>
      </c>
      <c r="O1055" s="128">
        <v>3</v>
      </c>
      <c r="P1055" s="128" t="s">
        <v>247</v>
      </c>
      <c r="Q1055" s="128" t="s">
        <v>248</v>
      </c>
      <c r="R1055" s="128" t="s">
        <v>531</v>
      </c>
      <c r="S1055" s="127"/>
      <c r="T1055" s="127"/>
    </row>
    <row r="1056" spans="1:20" x14ac:dyDescent="0.2">
      <c r="A1056" s="237"/>
      <c r="B1056" t="s">
        <v>25</v>
      </c>
      <c r="C1056" t="s">
        <v>284</v>
      </c>
      <c r="D1056" s="312"/>
      <c r="E1056" s="262">
        <v>45015</v>
      </c>
      <c r="F1056" s="312">
        <v>3.875</v>
      </c>
      <c r="G1056" s="313">
        <v>50000</v>
      </c>
      <c r="H1056" s="314">
        <v>168</v>
      </c>
      <c r="I1056" s="163">
        <v>904166.67</v>
      </c>
      <c r="J1056">
        <v>4.0010000000000003</v>
      </c>
      <c r="K1056"/>
      <c r="L1056" s="315">
        <v>45015</v>
      </c>
      <c r="M1056" s="128" t="s">
        <v>246</v>
      </c>
      <c r="N1056" s="128">
        <v>1955</v>
      </c>
      <c r="O1056" s="128">
        <v>1</v>
      </c>
      <c r="P1056" s="128" t="s">
        <v>247</v>
      </c>
      <c r="Q1056" s="128" t="s">
        <v>248</v>
      </c>
      <c r="R1056" s="128" t="s">
        <v>531</v>
      </c>
      <c r="S1056" s="127"/>
      <c r="T1056" s="127"/>
    </row>
    <row r="1057" spans="1:20" x14ac:dyDescent="0.2">
      <c r="A1057" s="237"/>
      <c r="B1057" t="s">
        <v>25</v>
      </c>
      <c r="C1057" t="s">
        <v>284</v>
      </c>
      <c r="D1057" s="312"/>
      <c r="E1057" s="262">
        <v>45015</v>
      </c>
      <c r="F1057" s="312">
        <v>3.875</v>
      </c>
      <c r="G1057" s="313">
        <v>50000</v>
      </c>
      <c r="H1057" s="314">
        <v>168</v>
      </c>
      <c r="I1057" s="163">
        <v>904166.67</v>
      </c>
      <c r="J1057">
        <v>4.0010000000000003</v>
      </c>
      <c r="K1057"/>
      <c r="L1057" s="315">
        <v>45015</v>
      </c>
      <c r="M1057" s="128" t="s">
        <v>246</v>
      </c>
      <c r="N1057" s="128">
        <v>1955</v>
      </c>
      <c r="O1057" s="128">
        <v>2</v>
      </c>
      <c r="P1057" s="128" t="s">
        <v>247</v>
      </c>
      <c r="Q1057" s="128" t="s">
        <v>248</v>
      </c>
      <c r="R1057" s="128" t="s">
        <v>531</v>
      </c>
      <c r="S1057" s="127"/>
      <c r="T1057" s="127"/>
    </row>
    <row r="1058" spans="1:20" x14ac:dyDescent="0.2">
      <c r="A1058" s="237"/>
      <c r="B1058" t="s">
        <v>25</v>
      </c>
      <c r="C1058" t="s">
        <v>284</v>
      </c>
      <c r="D1058" s="312"/>
      <c r="E1058" s="262">
        <v>45015</v>
      </c>
      <c r="F1058" s="312">
        <v>3.875</v>
      </c>
      <c r="G1058" s="313">
        <v>50000</v>
      </c>
      <c r="H1058" s="314">
        <v>168</v>
      </c>
      <c r="I1058" s="163">
        <v>904166.67</v>
      </c>
      <c r="J1058">
        <v>4.0010000000000003</v>
      </c>
      <c r="K1058"/>
      <c r="L1058" s="315">
        <v>45015</v>
      </c>
      <c r="M1058" s="128" t="s">
        <v>246</v>
      </c>
      <c r="N1058" s="128">
        <v>1956</v>
      </c>
      <c r="O1058" s="128">
        <v>3</v>
      </c>
      <c r="P1058" s="128" t="s">
        <v>247</v>
      </c>
      <c r="Q1058" s="128" t="s">
        <v>248</v>
      </c>
      <c r="R1058" s="128" t="s">
        <v>531</v>
      </c>
      <c r="S1058" s="127"/>
      <c r="T1058" s="127"/>
    </row>
    <row r="1059" spans="1:20" x14ac:dyDescent="0.2">
      <c r="A1059" s="237"/>
      <c r="B1059" t="s">
        <v>25</v>
      </c>
      <c r="C1059" t="s">
        <v>284</v>
      </c>
      <c r="D1059" s="312"/>
      <c r="E1059" s="262">
        <v>45015</v>
      </c>
      <c r="F1059" s="312">
        <v>3.875</v>
      </c>
      <c r="G1059" s="313">
        <v>50000</v>
      </c>
      <c r="H1059" s="314">
        <v>168</v>
      </c>
      <c r="I1059" s="163">
        <v>904166.67</v>
      </c>
      <c r="J1059">
        <v>4.0010000000000003</v>
      </c>
      <c r="K1059"/>
      <c r="L1059" s="315">
        <v>45015</v>
      </c>
      <c r="M1059" s="128" t="s">
        <v>246</v>
      </c>
      <c r="N1059" s="128">
        <v>1956</v>
      </c>
      <c r="O1059" s="128">
        <v>1</v>
      </c>
      <c r="P1059" s="128" t="s">
        <v>247</v>
      </c>
      <c r="Q1059" s="128" t="s">
        <v>248</v>
      </c>
      <c r="R1059" s="128" t="s">
        <v>531</v>
      </c>
      <c r="S1059" s="127"/>
      <c r="T1059" s="127"/>
    </row>
    <row r="1060" spans="1:20" x14ac:dyDescent="0.2">
      <c r="A1060" s="237"/>
      <c r="B1060" t="s">
        <v>25</v>
      </c>
      <c r="C1060" t="s">
        <v>284</v>
      </c>
      <c r="D1060" s="312"/>
      <c r="E1060" s="262">
        <v>45015</v>
      </c>
      <c r="F1060" s="312">
        <v>3.875</v>
      </c>
      <c r="G1060" s="313">
        <v>50000</v>
      </c>
      <c r="H1060" s="314">
        <v>168</v>
      </c>
      <c r="I1060" s="163">
        <v>904166.67</v>
      </c>
      <c r="J1060">
        <v>4.0010000000000003</v>
      </c>
      <c r="K1060"/>
      <c r="L1060" s="315">
        <v>45015</v>
      </c>
      <c r="M1060" s="128" t="s">
        <v>246</v>
      </c>
      <c r="N1060" s="128">
        <v>1956</v>
      </c>
      <c r="O1060" s="128">
        <v>2</v>
      </c>
      <c r="P1060" s="128" t="s">
        <v>247</v>
      </c>
      <c r="Q1060" s="128" t="s">
        <v>248</v>
      </c>
      <c r="R1060" s="128" t="s">
        <v>531</v>
      </c>
      <c r="S1060" s="127"/>
      <c r="T1060" s="127"/>
    </row>
    <row r="1061" spans="1:20" x14ac:dyDescent="0.2">
      <c r="A1061" s="237"/>
      <c r="B1061" t="s">
        <v>25</v>
      </c>
      <c r="C1061" t="s">
        <v>284</v>
      </c>
      <c r="D1061" s="312"/>
      <c r="E1061" s="262">
        <v>45015</v>
      </c>
      <c r="F1061" s="312">
        <v>3.89</v>
      </c>
      <c r="G1061" s="313">
        <v>50000</v>
      </c>
      <c r="H1061" s="314">
        <v>168</v>
      </c>
      <c r="I1061" s="163">
        <v>907666.67</v>
      </c>
      <c r="J1061">
        <v>4.0170000000000003</v>
      </c>
      <c r="K1061"/>
      <c r="L1061" s="315">
        <v>45015</v>
      </c>
      <c r="M1061" s="128" t="s">
        <v>246</v>
      </c>
      <c r="N1061" s="128">
        <v>1954</v>
      </c>
      <c r="O1061" s="128">
        <v>3</v>
      </c>
      <c r="P1061" s="128" t="s">
        <v>247</v>
      </c>
      <c r="Q1061" s="128" t="s">
        <v>248</v>
      </c>
      <c r="R1061" s="128" t="s">
        <v>531</v>
      </c>
      <c r="S1061" s="127"/>
      <c r="T1061" s="127"/>
    </row>
    <row r="1062" spans="1:20" x14ac:dyDescent="0.2">
      <c r="A1062" s="237"/>
      <c r="B1062" t="s">
        <v>25</v>
      </c>
      <c r="C1062" t="s">
        <v>284</v>
      </c>
      <c r="D1062" s="312"/>
      <c r="E1062" s="262">
        <v>45015</v>
      </c>
      <c r="F1062" s="312">
        <v>3.89</v>
      </c>
      <c r="G1062" s="313">
        <v>50000</v>
      </c>
      <c r="H1062" s="314">
        <v>168</v>
      </c>
      <c r="I1062" s="163">
        <v>907666.67</v>
      </c>
      <c r="J1062">
        <v>4.0170000000000003</v>
      </c>
      <c r="K1062"/>
      <c r="L1062" s="315">
        <v>45015</v>
      </c>
      <c r="M1062" s="128" t="s">
        <v>246</v>
      </c>
      <c r="N1062" s="128">
        <v>1954</v>
      </c>
      <c r="O1062" s="128">
        <v>1</v>
      </c>
      <c r="P1062" s="128" t="s">
        <v>247</v>
      </c>
      <c r="Q1062" s="128" t="s">
        <v>248</v>
      </c>
      <c r="R1062" s="128" t="s">
        <v>531</v>
      </c>
      <c r="S1062" s="127"/>
      <c r="T1062" s="127"/>
    </row>
    <row r="1063" spans="1:20" x14ac:dyDescent="0.2">
      <c r="A1063" s="237"/>
      <c r="B1063" t="s">
        <v>25</v>
      </c>
      <c r="C1063" t="s">
        <v>284</v>
      </c>
      <c r="D1063" s="312"/>
      <c r="E1063" s="262">
        <v>45015</v>
      </c>
      <c r="F1063" s="312">
        <v>3.89</v>
      </c>
      <c r="G1063" s="313">
        <v>50000</v>
      </c>
      <c r="H1063" s="314">
        <v>168</v>
      </c>
      <c r="I1063" s="163">
        <v>907666.67</v>
      </c>
      <c r="J1063">
        <v>4.0170000000000003</v>
      </c>
      <c r="K1063"/>
      <c r="L1063" s="315">
        <v>45015</v>
      </c>
      <c r="M1063" s="128" t="s">
        <v>246</v>
      </c>
      <c r="N1063" s="128">
        <v>1954</v>
      </c>
      <c r="O1063" s="128">
        <v>2</v>
      </c>
      <c r="P1063" s="128" t="s">
        <v>247</v>
      </c>
      <c r="Q1063" s="128" t="s">
        <v>248</v>
      </c>
      <c r="R1063" s="128" t="s">
        <v>531</v>
      </c>
      <c r="S1063" s="127"/>
      <c r="T1063" s="127"/>
    </row>
    <row r="1064" spans="1:20" x14ac:dyDescent="0.2">
      <c r="A1064" s="237"/>
      <c r="B1064" t="s">
        <v>25</v>
      </c>
      <c r="C1064" t="s">
        <v>284</v>
      </c>
      <c r="D1064" s="312"/>
      <c r="E1064" s="262">
        <v>45015</v>
      </c>
      <c r="F1064" s="312">
        <v>3.8</v>
      </c>
      <c r="G1064" s="313">
        <v>50000</v>
      </c>
      <c r="H1064" s="314">
        <v>175</v>
      </c>
      <c r="I1064" s="163">
        <v>923611.11</v>
      </c>
      <c r="J1064" s="312">
        <v>3.9249999999999998</v>
      </c>
      <c r="K1064"/>
      <c r="L1064" s="315">
        <v>45015</v>
      </c>
      <c r="M1064" s="128" t="s">
        <v>246</v>
      </c>
      <c r="N1064" s="128">
        <v>1958</v>
      </c>
      <c r="O1064" s="128">
        <v>3</v>
      </c>
      <c r="P1064" s="128" t="s">
        <v>247</v>
      </c>
      <c r="Q1064" s="128" t="s">
        <v>248</v>
      </c>
      <c r="R1064" s="128" t="s">
        <v>531</v>
      </c>
      <c r="S1064" s="127"/>
      <c r="T1064" s="127"/>
    </row>
    <row r="1065" spans="1:20" x14ac:dyDescent="0.2">
      <c r="A1065" s="237"/>
      <c r="B1065" t="s">
        <v>25</v>
      </c>
      <c r="C1065" t="s">
        <v>284</v>
      </c>
      <c r="D1065" s="312"/>
      <c r="E1065" s="262">
        <v>45015</v>
      </c>
      <c r="F1065" s="312">
        <v>3.8</v>
      </c>
      <c r="G1065" s="313">
        <v>50000</v>
      </c>
      <c r="H1065" s="314">
        <v>175</v>
      </c>
      <c r="I1065" s="163">
        <v>923611.11</v>
      </c>
      <c r="J1065" s="312">
        <v>3.9249999999999998</v>
      </c>
      <c r="K1065"/>
      <c r="L1065" s="315">
        <v>45015</v>
      </c>
      <c r="M1065" s="128" t="s">
        <v>246</v>
      </c>
      <c r="N1065" s="128">
        <v>1958</v>
      </c>
      <c r="O1065" s="128">
        <v>1</v>
      </c>
      <c r="P1065" s="128" t="s">
        <v>247</v>
      </c>
      <c r="Q1065" s="128" t="s">
        <v>248</v>
      </c>
      <c r="R1065" s="128" t="s">
        <v>531</v>
      </c>
      <c r="S1065" s="127"/>
      <c r="T1065" s="127"/>
    </row>
    <row r="1066" spans="1:20" x14ac:dyDescent="0.2">
      <c r="A1066" s="237"/>
      <c r="B1066" t="s">
        <v>25</v>
      </c>
      <c r="C1066" t="s">
        <v>284</v>
      </c>
      <c r="D1066" s="312"/>
      <c r="E1066" s="262">
        <v>45015</v>
      </c>
      <c r="F1066" s="312">
        <v>3.8</v>
      </c>
      <c r="G1066" s="313">
        <v>50000</v>
      </c>
      <c r="H1066" s="314">
        <v>175</v>
      </c>
      <c r="I1066" s="163">
        <v>923611.11</v>
      </c>
      <c r="J1066" s="312">
        <v>3.9249999999999998</v>
      </c>
      <c r="K1066"/>
      <c r="L1066" s="315">
        <v>45015</v>
      </c>
      <c r="M1066" s="128" t="s">
        <v>246</v>
      </c>
      <c r="N1066" s="128">
        <v>1958</v>
      </c>
      <c r="O1066" s="128">
        <v>2</v>
      </c>
      <c r="P1066" s="128" t="s">
        <v>247</v>
      </c>
      <c r="Q1066" s="128" t="s">
        <v>248</v>
      </c>
      <c r="R1066" s="128" t="s">
        <v>531</v>
      </c>
      <c r="S1066" s="127"/>
      <c r="T1066" s="127"/>
    </row>
    <row r="1067" spans="1:20" x14ac:dyDescent="0.2">
      <c r="A1067" s="237"/>
      <c r="B1067" t="s">
        <v>25</v>
      </c>
      <c r="C1067" t="s">
        <v>284</v>
      </c>
      <c r="D1067" s="312"/>
      <c r="E1067" s="262">
        <v>45015</v>
      </c>
      <c r="F1067" s="312">
        <v>3.8025000000000002</v>
      </c>
      <c r="G1067" s="313">
        <v>50000</v>
      </c>
      <c r="H1067" s="314">
        <v>175</v>
      </c>
      <c r="I1067" s="163">
        <v>924218.75</v>
      </c>
      <c r="J1067">
        <v>3.9279999999999999</v>
      </c>
      <c r="K1067"/>
      <c r="L1067" s="315">
        <v>45015</v>
      </c>
      <c r="M1067" s="128" t="s">
        <v>246</v>
      </c>
      <c r="N1067" s="128">
        <v>1959</v>
      </c>
      <c r="O1067" s="128">
        <v>3</v>
      </c>
      <c r="P1067" s="128" t="s">
        <v>247</v>
      </c>
      <c r="Q1067" s="128" t="s">
        <v>248</v>
      </c>
      <c r="R1067" s="128" t="s">
        <v>531</v>
      </c>
      <c r="S1067" s="127"/>
      <c r="T1067" s="127"/>
    </row>
    <row r="1068" spans="1:20" x14ac:dyDescent="0.2">
      <c r="A1068" s="237"/>
      <c r="B1068" t="s">
        <v>25</v>
      </c>
      <c r="C1068" t="s">
        <v>284</v>
      </c>
      <c r="D1068" s="312"/>
      <c r="E1068" s="262">
        <v>45015</v>
      </c>
      <c r="F1068" s="312">
        <v>3.8025000000000002</v>
      </c>
      <c r="G1068" s="313">
        <v>50000</v>
      </c>
      <c r="H1068" s="314">
        <v>175</v>
      </c>
      <c r="I1068" s="163">
        <v>924218.75</v>
      </c>
      <c r="J1068">
        <v>3.9279999999999999</v>
      </c>
      <c r="K1068"/>
      <c r="L1068" s="315">
        <v>45015</v>
      </c>
      <c r="M1068" s="128" t="s">
        <v>246</v>
      </c>
      <c r="N1068" s="128">
        <v>1959</v>
      </c>
      <c r="O1068" s="128">
        <v>1</v>
      </c>
      <c r="P1068" s="128" t="s">
        <v>247</v>
      </c>
      <c r="Q1068" s="128" t="s">
        <v>248</v>
      </c>
      <c r="R1068" s="128" t="s">
        <v>531</v>
      </c>
      <c r="S1068" s="127"/>
      <c r="T1068" s="127"/>
    </row>
    <row r="1069" spans="1:20" x14ac:dyDescent="0.2">
      <c r="A1069" s="237"/>
      <c r="B1069" t="s">
        <v>25</v>
      </c>
      <c r="C1069" t="s">
        <v>284</v>
      </c>
      <c r="D1069" s="312"/>
      <c r="E1069" s="262">
        <v>45015</v>
      </c>
      <c r="F1069" s="312">
        <v>3.8025000000000002</v>
      </c>
      <c r="G1069" s="313">
        <v>50000</v>
      </c>
      <c r="H1069" s="314">
        <v>175</v>
      </c>
      <c r="I1069" s="163">
        <v>924218.75</v>
      </c>
      <c r="J1069">
        <v>3.9279999999999999</v>
      </c>
      <c r="K1069"/>
      <c r="L1069" s="315">
        <v>45015</v>
      </c>
      <c r="M1069" s="128" t="s">
        <v>246</v>
      </c>
      <c r="N1069" s="128">
        <v>1959</v>
      </c>
      <c r="O1069" s="128">
        <v>2</v>
      </c>
      <c r="P1069" s="128" t="s">
        <v>247</v>
      </c>
      <c r="Q1069" s="128" t="s">
        <v>248</v>
      </c>
      <c r="R1069" s="128" t="s">
        <v>531</v>
      </c>
      <c r="S1069" s="127"/>
      <c r="T1069" s="127"/>
    </row>
    <row r="1070" spans="1:20" x14ac:dyDescent="0.2">
      <c r="A1070" s="237"/>
      <c r="B1070" t="s">
        <v>25</v>
      </c>
      <c r="C1070" t="s">
        <v>284</v>
      </c>
      <c r="D1070" s="312"/>
      <c r="E1070" s="262">
        <v>45015</v>
      </c>
      <c r="F1070" s="312">
        <v>3.81</v>
      </c>
      <c r="G1070" s="313">
        <v>50000</v>
      </c>
      <c r="H1070" s="314">
        <v>175</v>
      </c>
      <c r="I1070" s="163">
        <v>926041.67</v>
      </c>
      <c r="J1070">
        <v>3.9359999999999999</v>
      </c>
      <c r="K1070"/>
      <c r="L1070" s="315">
        <v>45015</v>
      </c>
      <c r="M1070" s="128" t="s">
        <v>246</v>
      </c>
      <c r="N1070" s="128">
        <v>1957</v>
      </c>
      <c r="O1070" s="128">
        <v>3</v>
      </c>
      <c r="P1070" s="128" t="s">
        <v>247</v>
      </c>
      <c r="Q1070" s="128" t="s">
        <v>248</v>
      </c>
      <c r="R1070" s="128" t="s">
        <v>531</v>
      </c>
      <c r="S1070" s="127"/>
      <c r="T1070" s="127"/>
    </row>
    <row r="1071" spans="1:20" x14ac:dyDescent="0.2">
      <c r="A1071" s="237"/>
      <c r="B1071" t="s">
        <v>25</v>
      </c>
      <c r="C1071" t="s">
        <v>284</v>
      </c>
      <c r="D1071" s="312"/>
      <c r="E1071" s="262">
        <v>45015</v>
      </c>
      <c r="F1071" s="312">
        <v>3.81</v>
      </c>
      <c r="G1071" s="313">
        <v>50000</v>
      </c>
      <c r="H1071" s="314">
        <v>175</v>
      </c>
      <c r="I1071" s="163">
        <v>926041.67</v>
      </c>
      <c r="J1071">
        <v>3.9359999999999999</v>
      </c>
      <c r="K1071"/>
      <c r="L1071" s="315">
        <v>45015</v>
      </c>
      <c r="M1071" s="128" t="s">
        <v>246</v>
      </c>
      <c r="N1071" s="128">
        <v>1957</v>
      </c>
      <c r="O1071" s="128">
        <v>1</v>
      </c>
      <c r="P1071" s="128" t="s">
        <v>247</v>
      </c>
      <c r="Q1071" s="128" t="s">
        <v>248</v>
      </c>
      <c r="R1071" s="128" t="s">
        <v>531</v>
      </c>
      <c r="S1071" s="127"/>
      <c r="T1071" s="127"/>
    </row>
    <row r="1072" spans="1:20" x14ac:dyDescent="0.2">
      <c r="A1072" s="237"/>
      <c r="B1072" t="s">
        <v>25</v>
      </c>
      <c r="C1072" t="s">
        <v>284</v>
      </c>
      <c r="D1072" s="312"/>
      <c r="E1072" s="262">
        <v>45015</v>
      </c>
      <c r="F1072" s="312">
        <v>3.81</v>
      </c>
      <c r="G1072" s="313">
        <v>50000</v>
      </c>
      <c r="H1072" s="314">
        <v>175</v>
      </c>
      <c r="I1072" s="163">
        <v>926041.67</v>
      </c>
      <c r="J1072">
        <v>3.9359999999999999</v>
      </c>
      <c r="K1072"/>
      <c r="L1072" s="315">
        <v>45015</v>
      </c>
      <c r="M1072" s="128" t="s">
        <v>246</v>
      </c>
      <c r="N1072" s="128">
        <v>1957</v>
      </c>
      <c r="O1072" s="128">
        <v>2</v>
      </c>
      <c r="P1072" s="128" t="s">
        <v>247</v>
      </c>
      <c r="Q1072" s="128" t="s">
        <v>248</v>
      </c>
      <c r="R1072" s="128" t="s">
        <v>531</v>
      </c>
      <c r="S1072" s="127"/>
      <c r="T1072" s="127"/>
    </row>
    <row r="1073" spans="1:20" x14ac:dyDescent="0.2">
      <c r="A1073" s="237"/>
      <c r="B1073" t="s">
        <v>25</v>
      </c>
      <c r="C1073" t="s">
        <v>284</v>
      </c>
      <c r="D1073" s="312"/>
      <c r="E1073" s="262">
        <v>45015</v>
      </c>
      <c r="F1073" s="312">
        <v>3.8149999999999999</v>
      </c>
      <c r="G1073" s="313">
        <v>50000</v>
      </c>
      <c r="H1073" s="314">
        <v>176</v>
      </c>
      <c r="I1073" s="163">
        <v>932555.56</v>
      </c>
      <c r="J1073">
        <v>3.9409999999999998</v>
      </c>
      <c r="K1073"/>
      <c r="L1073" s="315">
        <v>45015</v>
      </c>
      <c r="M1073" s="128" t="s">
        <v>246</v>
      </c>
      <c r="N1073" s="128">
        <v>1960</v>
      </c>
      <c r="O1073" s="128">
        <v>3</v>
      </c>
      <c r="P1073" s="128" t="s">
        <v>247</v>
      </c>
      <c r="Q1073" s="128" t="s">
        <v>248</v>
      </c>
      <c r="R1073" s="128" t="s">
        <v>531</v>
      </c>
      <c r="S1073" s="127"/>
      <c r="T1073" s="127"/>
    </row>
    <row r="1074" spans="1:20" x14ac:dyDescent="0.2">
      <c r="A1074" s="237"/>
      <c r="B1074" t="s">
        <v>25</v>
      </c>
      <c r="C1074" t="s">
        <v>284</v>
      </c>
      <c r="D1074" s="312"/>
      <c r="E1074" s="262">
        <v>45015</v>
      </c>
      <c r="F1074" s="312">
        <v>3.8149999999999999</v>
      </c>
      <c r="G1074" s="313">
        <v>50000</v>
      </c>
      <c r="H1074" s="314">
        <v>176</v>
      </c>
      <c r="I1074" s="163">
        <v>932555.56</v>
      </c>
      <c r="J1074">
        <v>3.9409999999999998</v>
      </c>
      <c r="K1074"/>
      <c r="L1074" s="315">
        <v>45015</v>
      </c>
      <c r="M1074" s="128" t="s">
        <v>246</v>
      </c>
      <c r="N1074" s="128">
        <v>1960</v>
      </c>
      <c r="O1074" s="128">
        <v>1</v>
      </c>
      <c r="P1074" s="128" t="s">
        <v>247</v>
      </c>
      <c r="Q1074" s="128" t="s">
        <v>248</v>
      </c>
      <c r="R1074" s="128" t="s">
        <v>531</v>
      </c>
      <c r="S1074" s="127"/>
      <c r="T1074" s="127"/>
    </row>
    <row r="1075" spans="1:20" x14ac:dyDescent="0.2">
      <c r="A1075" s="237"/>
      <c r="B1075" t="s">
        <v>25</v>
      </c>
      <c r="C1075" t="s">
        <v>284</v>
      </c>
      <c r="D1075" s="312"/>
      <c r="E1075" s="262">
        <v>45015</v>
      </c>
      <c r="F1075" s="312">
        <v>3.8149999999999999</v>
      </c>
      <c r="G1075" s="313">
        <v>50000</v>
      </c>
      <c r="H1075" s="314">
        <v>176</v>
      </c>
      <c r="I1075" s="163">
        <v>932555.56</v>
      </c>
      <c r="J1075">
        <v>3.9409999999999998</v>
      </c>
      <c r="K1075"/>
      <c r="L1075" s="315">
        <v>45015</v>
      </c>
      <c r="M1075" s="128" t="s">
        <v>246</v>
      </c>
      <c r="N1075" s="128">
        <v>1960</v>
      </c>
      <c r="O1075" s="128">
        <v>2</v>
      </c>
      <c r="P1075" s="128" t="s">
        <v>247</v>
      </c>
      <c r="Q1075" s="128" t="s">
        <v>248</v>
      </c>
      <c r="R1075" s="128" t="s">
        <v>531</v>
      </c>
      <c r="S1075" s="127"/>
      <c r="T1075" s="127"/>
    </row>
    <row r="1076" spans="1:20" x14ac:dyDescent="0.2">
      <c r="A1076" s="237"/>
      <c r="B1076" t="s">
        <v>25</v>
      </c>
      <c r="C1076" t="s">
        <v>284</v>
      </c>
      <c r="D1076" s="312"/>
      <c r="E1076" s="262">
        <v>45015</v>
      </c>
      <c r="F1076" s="312">
        <v>3.7709999999999999</v>
      </c>
      <c r="G1076" s="313">
        <v>50000</v>
      </c>
      <c r="H1076" s="314">
        <v>182</v>
      </c>
      <c r="I1076" s="163">
        <v>953225</v>
      </c>
      <c r="J1076">
        <v>3.8980000000000001</v>
      </c>
      <c r="K1076"/>
      <c r="L1076" s="315">
        <v>45015</v>
      </c>
      <c r="M1076" s="128" t="s">
        <v>246</v>
      </c>
      <c r="N1076" s="128">
        <v>1962</v>
      </c>
      <c r="O1076" s="128">
        <v>3</v>
      </c>
      <c r="P1076" s="128" t="s">
        <v>247</v>
      </c>
      <c r="Q1076" s="128" t="s">
        <v>248</v>
      </c>
      <c r="R1076" s="128" t="s">
        <v>531</v>
      </c>
      <c r="S1076" s="127"/>
      <c r="T1076" s="127"/>
    </row>
    <row r="1077" spans="1:20" x14ac:dyDescent="0.2">
      <c r="A1077" s="237"/>
      <c r="B1077" t="s">
        <v>25</v>
      </c>
      <c r="C1077" t="s">
        <v>284</v>
      </c>
      <c r="D1077" s="312"/>
      <c r="E1077" s="262">
        <v>45015</v>
      </c>
      <c r="F1077" s="312">
        <v>3.7709999999999999</v>
      </c>
      <c r="G1077" s="313">
        <v>50000</v>
      </c>
      <c r="H1077" s="314">
        <v>182</v>
      </c>
      <c r="I1077" s="163">
        <v>953225</v>
      </c>
      <c r="J1077">
        <v>3.8980000000000001</v>
      </c>
      <c r="K1077"/>
      <c r="L1077" s="315">
        <v>45015</v>
      </c>
      <c r="M1077" s="128" t="s">
        <v>246</v>
      </c>
      <c r="N1077" s="128">
        <v>1962</v>
      </c>
      <c r="O1077" s="128">
        <v>1</v>
      </c>
      <c r="P1077" s="128" t="s">
        <v>247</v>
      </c>
      <c r="Q1077" s="128" t="s">
        <v>248</v>
      </c>
      <c r="R1077" s="128" t="s">
        <v>531</v>
      </c>
      <c r="S1077" s="127"/>
      <c r="T1077" s="127"/>
    </row>
    <row r="1078" spans="1:20" x14ac:dyDescent="0.2">
      <c r="A1078" s="237"/>
      <c r="B1078" t="s">
        <v>25</v>
      </c>
      <c r="C1078" t="s">
        <v>284</v>
      </c>
      <c r="D1078" s="312"/>
      <c r="E1078" s="262">
        <v>45015</v>
      </c>
      <c r="F1078" s="312">
        <v>3.7709999999999999</v>
      </c>
      <c r="G1078" s="313">
        <v>50000</v>
      </c>
      <c r="H1078" s="314">
        <v>182</v>
      </c>
      <c r="I1078" s="163">
        <v>953225</v>
      </c>
      <c r="J1078">
        <v>3.8980000000000001</v>
      </c>
      <c r="K1078"/>
      <c r="L1078" s="315">
        <v>45015</v>
      </c>
      <c r="M1078" s="128" t="s">
        <v>246</v>
      </c>
      <c r="N1078" s="128">
        <v>1962</v>
      </c>
      <c r="O1078" s="128">
        <v>2</v>
      </c>
      <c r="P1078" s="128" t="s">
        <v>247</v>
      </c>
      <c r="Q1078" s="128" t="s">
        <v>248</v>
      </c>
      <c r="R1078" s="128" t="s">
        <v>531</v>
      </c>
      <c r="S1078" s="127"/>
      <c r="T1078" s="127"/>
    </row>
    <row r="1079" spans="1:20" x14ac:dyDescent="0.2">
      <c r="A1079" s="237"/>
      <c r="B1079" t="s">
        <v>25</v>
      </c>
      <c r="C1079" t="s">
        <v>284</v>
      </c>
      <c r="D1079" s="312"/>
      <c r="E1079" s="262">
        <v>45015</v>
      </c>
      <c r="F1079" s="312">
        <v>3.8</v>
      </c>
      <c r="G1079" s="313">
        <v>50000</v>
      </c>
      <c r="H1079" s="314">
        <v>182</v>
      </c>
      <c r="I1079" s="163">
        <v>960555.56</v>
      </c>
      <c r="J1079">
        <v>3.9279999999999999</v>
      </c>
      <c r="K1079"/>
      <c r="L1079" s="315">
        <v>45015</v>
      </c>
      <c r="M1079" s="128" t="s">
        <v>246</v>
      </c>
      <c r="N1079" s="128">
        <v>1964</v>
      </c>
      <c r="O1079" s="128">
        <v>2</v>
      </c>
      <c r="P1079" s="128" t="s">
        <v>247</v>
      </c>
      <c r="Q1079" s="128" t="s">
        <v>248</v>
      </c>
      <c r="R1079" s="128" t="s">
        <v>531</v>
      </c>
      <c r="S1079" s="127"/>
      <c r="T1079" s="127"/>
    </row>
    <row r="1080" spans="1:20" x14ac:dyDescent="0.2">
      <c r="A1080" s="237"/>
      <c r="B1080" t="s">
        <v>25</v>
      </c>
      <c r="C1080" t="s">
        <v>284</v>
      </c>
      <c r="D1080" s="312"/>
      <c r="E1080" s="262">
        <v>45015</v>
      </c>
      <c r="F1080" s="312">
        <v>3.8</v>
      </c>
      <c r="G1080" s="313">
        <v>50000</v>
      </c>
      <c r="H1080" s="314">
        <v>182</v>
      </c>
      <c r="I1080" s="163">
        <v>960555.56</v>
      </c>
      <c r="J1080">
        <v>3.9279999999999999</v>
      </c>
      <c r="K1080"/>
      <c r="L1080" s="315">
        <v>45015</v>
      </c>
      <c r="M1080" s="128" t="s">
        <v>246</v>
      </c>
      <c r="N1080" s="128">
        <v>1964</v>
      </c>
      <c r="O1080" s="128">
        <v>1</v>
      </c>
      <c r="P1080" s="128" t="s">
        <v>247</v>
      </c>
      <c r="Q1080" s="128" t="s">
        <v>248</v>
      </c>
      <c r="R1080" s="128" t="s">
        <v>531</v>
      </c>
      <c r="S1080" s="127"/>
      <c r="T1080" s="127"/>
    </row>
    <row r="1081" spans="1:20" x14ac:dyDescent="0.2">
      <c r="A1081" s="237"/>
      <c r="B1081" t="s">
        <v>25</v>
      </c>
      <c r="C1081" t="s">
        <v>284</v>
      </c>
      <c r="D1081" s="312"/>
      <c r="E1081" s="262">
        <v>45015</v>
      </c>
      <c r="F1081" s="312">
        <v>3.8</v>
      </c>
      <c r="G1081" s="313">
        <v>50000</v>
      </c>
      <c r="H1081" s="314">
        <v>182</v>
      </c>
      <c r="I1081" s="163">
        <v>960555.56</v>
      </c>
      <c r="J1081">
        <v>3.9279999999999999</v>
      </c>
      <c r="K1081"/>
      <c r="L1081" s="315">
        <v>45015</v>
      </c>
      <c r="M1081" s="128" t="s">
        <v>246</v>
      </c>
      <c r="N1081" s="128">
        <v>1961</v>
      </c>
      <c r="O1081" s="128">
        <v>3</v>
      </c>
      <c r="P1081" s="128" t="s">
        <v>247</v>
      </c>
      <c r="Q1081" s="128" t="s">
        <v>248</v>
      </c>
      <c r="R1081" s="128" t="s">
        <v>531</v>
      </c>
      <c r="S1081" s="127"/>
      <c r="T1081" s="127"/>
    </row>
    <row r="1082" spans="1:20" x14ac:dyDescent="0.2">
      <c r="A1082" s="237"/>
      <c r="B1082" t="s">
        <v>25</v>
      </c>
      <c r="C1082" t="s">
        <v>284</v>
      </c>
      <c r="D1082" s="312"/>
      <c r="E1082" s="262">
        <v>45015</v>
      </c>
      <c r="F1082" s="312">
        <v>3.8</v>
      </c>
      <c r="G1082" s="313">
        <v>50000</v>
      </c>
      <c r="H1082" s="314">
        <v>182</v>
      </c>
      <c r="I1082" s="163">
        <v>960555.56</v>
      </c>
      <c r="J1082">
        <v>3.9279999999999999</v>
      </c>
      <c r="K1082"/>
      <c r="L1082" s="315">
        <v>45015</v>
      </c>
      <c r="M1082" s="128" t="s">
        <v>246</v>
      </c>
      <c r="N1082" s="128">
        <v>1961</v>
      </c>
      <c r="O1082" s="128">
        <v>1</v>
      </c>
      <c r="P1082" s="128" t="s">
        <v>247</v>
      </c>
      <c r="Q1082" s="128" t="s">
        <v>248</v>
      </c>
      <c r="R1082" s="128" t="s">
        <v>531</v>
      </c>
      <c r="S1082" s="127"/>
      <c r="T1082" s="127"/>
    </row>
    <row r="1083" spans="1:20" x14ac:dyDescent="0.2">
      <c r="A1083" s="237"/>
      <c r="B1083" t="s">
        <v>25</v>
      </c>
      <c r="C1083" t="s">
        <v>284</v>
      </c>
      <c r="D1083" s="312"/>
      <c r="E1083" s="262">
        <v>45015</v>
      </c>
      <c r="F1083" s="312">
        <v>3.8</v>
      </c>
      <c r="G1083" s="313">
        <v>50000</v>
      </c>
      <c r="H1083" s="314">
        <v>182</v>
      </c>
      <c r="I1083" s="163">
        <v>960555.56</v>
      </c>
      <c r="J1083">
        <v>3.9279999999999999</v>
      </c>
      <c r="K1083"/>
      <c r="L1083" s="315">
        <v>45015</v>
      </c>
      <c r="M1083" s="128" t="s">
        <v>246</v>
      </c>
      <c r="N1083" s="128">
        <v>1961</v>
      </c>
      <c r="O1083" s="128">
        <v>2</v>
      </c>
      <c r="P1083" s="128" t="s">
        <v>247</v>
      </c>
      <c r="Q1083" s="128" t="s">
        <v>248</v>
      </c>
      <c r="R1083" s="128" t="s">
        <v>531</v>
      </c>
      <c r="S1083" s="127"/>
      <c r="T1083" s="127"/>
    </row>
    <row r="1084" spans="1:20" x14ac:dyDescent="0.2">
      <c r="A1084" s="235">
        <v>45015</v>
      </c>
      <c r="B1084" s="128" t="s">
        <v>536</v>
      </c>
      <c r="D1084" s="312"/>
      <c r="E1084" s="262"/>
      <c r="F1084" s="312"/>
      <c r="G1084" s="313"/>
      <c r="H1084" s="314"/>
      <c r="J1084"/>
      <c r="K1084"/>
      <c r="L1084" s="262"/>
      <c r="M1084"/>
      <c r="N1084"/>
      <c r="O1084"/>
      <c r="P1084"/>
      <c r="Q1084"/>
      <c r="R1084"/>
      <c r="S1084" s="127"/>
      <c r="T1084" s="127"/>
    </row>
    <row r="1085" spans="1:20" x14ac:dyDescent="0.2">
      <c r="A1085" s="237"/>
      <c r="D1085" s="312"/>
      <c r="E1085" s="262"/>
      <c r="F1085" s="312"/>
      <c r="G1085" s="313"/>
      <c r="H1085" s="314"/>
      <c r="J1085"/>
      <c r="K1085"/>
      <c r="L1085" s="262"/>
      <c r="M1085"/>
      <c r="N1085"/>
      <c r="O1085"/>
      <c r="P1085"/>
      <c r="Q1085"/>
      <c r="R1085"/>
      <c r="S1085" s="127"/>
      <c r="T1085" s="127"/>
    </row>
    <row r="1086" spans="1:20" x14ac:dyDescent="0.2">
      <c r="A1086" s="237"/>
      <c r="B1086" t="s">
        <v>25</v>
      </c>
      <c r="C1086" t="s">
        <v>284</v>
      </c>
      <c r="D1086" s="312"/>
      <c r="E1086" s="262">
        <v>45015</v>
      </c>
      <c r="F1086" s="312">
        <v>3.83</v>
      </c>
      <c r="G1086" s="313">
        <v>50000</v>
      </c>
      <c r="H1086" s="314">
        <v>182</v>
      </c>
      <c r="I1086" s="163">
        <v>968138.89</v>
      </c>
      <c r="J1086" s="312">
        <v>3.96</v>
      </c>
      <c r="K1086"/>
      <c r="L1086" s="315">
        <v>45015</v>
      </c>
      <c r="M1086" s="128" t="s">
        <v>246</v>
      </c>
      <c r="N1086" s="128">
        <v>1963</v>
      </c>
      <c r="O1086" s="128">
        <v>3</v>
      </c>
      <c r="P1086" s="128" t="s">
        <v>247</v>
      </c>
      <c r="Q1086" s="128" t="s">
        <v>248</v>
      </c>
      <c r="R1086" s="128" t="s">
        <v>531</v>
      </c>
      <c r="S1086" s="127"/>
      <c r="T1086" s="127"/>
    </row>
    <row r="1087" spans="1:20" x14ac:dyDescent="0.2">
      <c r="A1087" s="237"/>
      <c r="B1087" t="s">
        <v>25</v>
      </c>
      <c r="C1087" t="s">
        <v>284</v>
      </c>
      <c r="D1087" s="312"/>
      <c r="E1087" s="262">
        <v>45015</v>
      </c>
      <c r="F1087" s="312">
        <v>3.83</v>
      </c>
      <c r="G1087" s="313">
        <v>50000</v>
      </c>
      <c r="H1087" s="314">
        <v>182</v>
      </c>
      <c r="I1087" s="163">
        <v>968138.89</v>
      </c>
      <c r="J1087" s="312">
        <v>3.96</v>
      </c>
      <c r="K1087"/>
      <c r="L1087" s="315">
        <v>45015</v>
      </c>
      <c r="M1087" s="128" t="s">
        <v>246</v>
      </c>
      <c r="N1087" s="128">
        <v>1963</v>
      </c>
      <c r="O1087" s="128">
        <v>1</v>
      </c>
      <c r="P1087" s="128" t="s">
        <v>247</v>
      </c>
      <c r="Q1087" s="128" t="s">
        <v>248</v>
      </c>
      <c r="R1087" s="128" t="s">
        <v>531</v>
      </c>
      <c r="S1087" s="127"/>
      <c r="T1087" s="127"/>
    </row>
    <row r="1088" spans="1:20" x14ac:dyDescent="0.2">
      <c r="A1088" s="237"/>
      <c r="B1088" t="s">
        <v>25</v>
      </c>
      <c r="C1088" t="s">
        <v>284</v>
      </c>
      <c r="D1088" s="312"/>
      <c r="E1088" s="262">
        <v>45015</v>
      </c>
      <c r="F1088" s="312">
        <v>3.83</v>
      </c>
      <c r="G1088" s="313">
        <v>50000</v>
      </c>
      <c r="H1088" s="314">
        <v>182</v>
      </c>
      <c r="I1088" s="163">
        <v>968138.89</v>
      </c>
      <c r="J1088" s="312">
        <v>3.96</v>
      </c>
      <c r="K1088"/>
      <c r="L1088" s="315">
        <v>45015</v>
      </c>
      <c r="M1088" s="128" t="s">
        <v>246</v>
      </c>
      <c r="N1088" s="128">
        <v>1963</v>
      </c>
      <c r="O1088" s="128">
        <v>2</v>
      </c>
      <c r="P1088" s="128" t="s">
        <v>247</v>
      </c>
      <c r="Q1088" s="128" t="s">
        <v>248</v>
      </c>
      <c r="R1088" s="128" t="s">
        <v>531</v>
      </c>
      <c r="S1088" s="127"/>
      <c r="T1088" s="127"/>
    </row>
    <row r="1089" spans="1:20" x14ac:dyDescent="0.2">
      <c r="A1089" s="237"/>
      <c r="B1089" t="s">
        <v>25</v>
      </c>
      <c r="C1089" t="s">
        <v>284</v>
      </c>
      <c r="D1089" s="312"/>
      <c r="E1089" s="262">
        <v>45015</v>
      </c>
      <c r="F1089" s="312">
        <v>3.8325</v>
      </c>
      <c r="G1089" s="313">
        <v>50000</v>
      </c>
      <c r="H1089" s="314">
        <v>182</v>
      </c>
      <c r="I1089" s="163">
        <v>968770.83</v>
      </c>
      <c r="J1089">
        <v>3.9630000000000001</v>
      </c>
      <c r="K1089"/>
      <c r="L1089" s="315">
        <v>45015</v>
      </c>
      <c r="M1089" s="128" t="s">
        <v>246</v>
      </c>
      <c r="N1089" s="128">
        <v>1965</v>
      </c>
      <c r="O1089" s="128">
        <v>3</v>
      </c>
      <c r="P1089" s="128" t="s">
        <v>247</v>
      </c>
      <c r="Q1089" s="128" t="s">
        <v>248</v>
      </c>
      <c r="R1089" s="128" t="s">
        <v>531</v>
      </c>
      <c r="S1089" s="127"/>
      <c r="T1089" s="127"/>
    </row>
    <row r="1090" spans="1:20" x14ac:dyDescent="0.2">
      <c r="A1090" s="237"/>
      <c r="B1090" t="s">
        <v>25</v>
      </c>
      <c r="C1090" t="s">
        <v>284</v>
      </c>
      <c r="D1090" s="312"/>
      <c r="E1090" s="262">
        <v>45015</v>
      </c>
      <c r="F1090" s="312">
        <v>3.8325</v>
      </c>
      <c r="G1090" s="313">
        <v>50000</v>
      </c>
      <c r="H1090" s="314">
        <v>182</v>
      </c>
      <c r="I1090" s="163">
        <v>968770.83</v>
      </c>
      <c r="J1090">
        <v>3.9630000000000001</v>
      </c>
      <c r="K1090"/>
      <c r="L1090" s="315">
        <v>45015</v>
      </c>
      <c r="M1090" s="128" t="s">
        <v>246</v>
      </c>
      <c r="N1090" s="128">
        <v>1965</v>
      </c>
      <c r="O1090" s="128">
        <v>1</v>
      </c>
      <c r="P1090" s="128" t="s">
        <v>247</v>
      </c>
      <c r="Q1090" s="128" t="s">
        <v>248</v>
      </c>
      <c r="R1090" s="128" t="s">
        <v>531</v>
      </c>
      <c r="S1090" s="127"/>
      <c r="T1090" s="127"/>
    </row>
    <row r="1091" spans="1:20" x14ac:dyDescent="0.2">
      <c r="A1091" s="237"/>
      <c r="B1091" t="s">
        <v>25</v>
      </c>
      <c r="C1091" t="s">
        <v>284</v>
      </c>
      <c r="D1091" s="312"/>
      <c r="E1091" s="262">
        <v>45015</v>
      </c>
      <c r="F1091" s="312">
        <v>3.8325</v>
      </c>
      <c r="G1091" s="313">
        <v>50000</v>
      </c>
      <c r="H1091" s="314">
        <v>182</v>
      </c>
      <c r="I1091" s="163">
        <v>968770.83</v>
      </c>
      <c r="J1091">
        <v>3.9630000000000001</v>
      </c>
      <c r="K1091"/>
      <c r="L1091" s="315">
        <v>45015</v>
      </c>
      <c r="M1091" s="128" t="s">
        <v>246</v>
      </c>
      <c r="N1091" s="128">
        <v>1965</v>
      </c>
      <c r="O1091" s="128">
        <v>2</v>
      </c>
      <c r="P1091" s="128" t="s">
        <v>247</v>
      </c>
      <c r="Q1091" s="128" t="s">
        <v>248</v>
      </c>
      <c r="R1091" s="128" t="s">
        <v>531</v>
      </c>
      <c r="S1091" s="127"/>
      <c r="T1091" s="127"/>
    </row>
    <row r="1092" spans="1:20" x14ac:dyDescent="0.2">
      <c r="A1092" s="237"/>
      <c r="D1092" s="312"/>
      <c r="E1092" s="262"/>
      <c r="F1092" s="312"/>
      <c r="G1092" s="313"/>
      <c r="H1092" s="314"/>
      <c r="J1092"/>
      <c r="K1092"/>
      <c r="L1092" s="262"/>
      <c r="M1092"/>
      <c r="N1092"/>
      <c r="O1092"/>
      <c r="P1092"/>
      <c r="Q1092"/>
      <c r="R1092"/>
      <c r="S1092" s="127"/>
      <c r="T1092" s="127"/>
    </row>
    <row r="1093" spans="1:20" x14ac:dyDescent="0.2">
      <c r="A1093" s="235">
        <v>45015</v>
      </c>
      <c r="B1093" s="128" t="s">
        <v>538</v>
      </c>
      <c r="D1093" s="312"/>
      <c r="E1093" s="262"/>
      <c r="F1093" s="312"/>
      <c r="G1093" s="313"/>
      <c r="H1093" s="314"/>
      <c r="J1093"/>
      <c r="K1093"/>
      <c r="L1093" s="262"/>
      <c r="M1093"/>
      <c r="N1093"/>
      <c r="O1093"/>
      <c r="P1093"/>
      <c r="Q1093"/>
      <c r="R1093"/>
      <c r="S1093" s="127"/>
      <c r="T1093" s="127"/>
    </row>
    <row r="1094" spans="1:20" x14ac:dyDescent="0.2">
      <c r="A1094" s="237"/>
      <c r="D1094" s="312"/>
      <c r="E1094" s="262"/>
      <c r="F1094" s="312"/>
      <c r="G1094" s="313"/>
      <c r="H1094" s="314"/>
      <c r="J1094"/>
      <c r="K1094"/>
      <c r="L1094" s="262"/>
      <c r="M1094"/>
      <c r="N1094"/>
      <c r="O1094"/>
      <c r="P1094"/>
      <c r="Q1094"/>
      <c r="R1094"/>
      <c r="S1094" s="127"/>
      <c r="T1094" s="127"/>
    </row>
    <row r="1095" spans="1:20" x14ac:dyDescent="0.2">
      <c r="A1095" s="237"/>
      <c r="B1095" t="s">
        <v>27</v>
      </c>
      <c r="C1095" t="s">
        <v>346</v>
      </c>
      <c r="D1095" s="312"/>
      <c r="E1095" s="262">
        <v>45140</v>
      </c>
      <c r="F1095" s="312">
        <v>4.5999999999999996</v>
      </c>
      <c r="G1095" s="313">
        <v>50000</v>
      </c>
      <c r="H1095" s="314"/>
      <c r="J1095"/>
      <c r="K1095"/>
      <c r="L1095" s="315">
        <v>45015</v>
      </c>
      <c r="M1095" s="128" t="s">
        <v>291</v>
      </c>
      <c r="N1095" s="128">
        <v>1518</v>
      </c>
      <c r="O1095" s="128">
        <v>2</v>
      </c>
      <c r="P1095" s="128" t="s">
        <v>292</v>
      </c>
      <c r="Q1095" s="128" t="s">
        <v>248</v>
      </c>
      <c r="R1095" s="128" t="s">
        <v>532</v>
      </c>
      <c r="S1095" s="127"/>
      <c r="T1095" s="127"/>
    </row>
    <row r="1096" spans="1:20" x14ac:dyDescent="0.2">
      <c r="A1096" s="237"/>
      <c r="B1096" t="s">
        <v>27</v>
      </c>
      <c r="C1096" t="s">
        <v>346</v>
      </c>
      <c r="D1096" s="312"/>
      <c r="E1096" s="262">
        <v>45140</v>
      </c>
      <c r="F1096" s="312">
        <v>4.5999999999999996</v>
      </c>
      <c r="G1096" s="313">
        <v>50000</v>
      </c>
      <c r="H1096" s="314"/>
      <c r="J1096"/>
      <c r="K1096"/>
      <c r="L1096" s="315">
        <v>45015</v>
      </c>
      <c r="M1096" s="128" t="s">
        <v>291</v>
      </c>
      <c r="N1096" s="128">
        <v>1518</v>
      </c>
      <c r="O1096" s="128">
        <v>1</v>
      </c>
      <c r="P1096" s="128" t="s">
        <v>292</v>
      </c>
      <c r="Q1096" s="128" t="s">
        <v>248</v>
      </c>
      <c r="R1096" s="128" t="s">
        <v>532</v>
      </c>
      <c r="S1096" s="127"/>
      <c r="T1096" s="127"/>
    </row>
    <row r="1097" spans="1:20" x14ac:dyDescent="0.2">
      <c r="A1097" s="237"/>
      <c r="B1097" t="s">
        <v>27</v>
      </c>
      <c r="C1097" t="s">
        <v>346</v>
      </c>
      <c r="D1097" s="312"/>
      <c r="E1097" s="262">
        <v>45170</v>
      </c>
      <c r="F1097" s="312">
        <v>4.5</v>
      </c>
      <c r="G1097" s="313">
        <v>50000</v>
      </c>
      <c r="H1097" s="314"/>
      <c r="J1097"/>
      <c r="K1097"/>
      <c r="L1097" s="315">
        <v>45015</v>
      </c>
      <c r="M1097" s="128" t="s">
        <v>291</v>
      </c>
      <c r="N1097" s="128">
        <v>1517</v>
      </c>
      <c r="O1097" s="128">
        <v>2</v>
      </c>
      <c r="P1097" s="128" t="s">
        <v>292</v>
      </c>
      <c r="Q1097" s="128" t="s">
        <v>248</v>
      </c>
      <c r="R1097" s="128" t="s">
        <v>533</v>
      </c>
      <c r="S1097" s="127"/>
      <c r="T1097" s="127"/>
    </row>
    <row r="1098" spans="1:20" x14ac:dyDescent="0.2">
      <c r="A1098" s="237"/>
      <c r="B1098" t="s">
        <v>27</v>
      </c>
      <c r="C1098" t="s">
        <v>346</v>
      </c>
      <c r="D1098" s="312"/>
      <c r="E1098" s="262">
        <v>45170</v>
      </c>
      <c r="F1098" s="312">
        <v>4.5</v>
      </c>
      <c r="G1098" s="313">
        <v>50000</v>
      </c>
      <c r="H1098" s="314"/>
      <c r="J1098"/>
      <c r="K1098"/>
      <c r="L1098" s="315">
        <v>45015</v>
      </c>
      <c r="M1098" s="128" t="s">
        <v>291</v>
      </c>
      <c r="N1098" s="128">
        <v>1517</v>
      </c>
      <c r="O1098" s="128">
        <v>1</v>
      </c>
      <c r="P1098" s="128" t="s">
        <v>292</v>
      </c>
      <c r="Q1098" s="128" t="s">
        <v>248</v>
      </c>
      <c r="R1098" s="128" t="s">
        <v>533</v>
      </c>
      <c r="S1098" s="127"/>
      <c r="T1098" s="127"/>
    </row>
    <row r="1099" spans="1:20" x14ac:dyDescent="0.2">
      <c r="A1099" s="237"/>
      <c r="B1099" t="s">
        <v>25</v>
      </c>
      <c r="C1099" t="s">
        <v>284</v>
      </c>
      <c r="D1099" s="312"/>
      <c r="E1099" s="262">
        <v>45197</v>
      </c>
      <c r="F1099" s="312">
        <v>4.68</v>
      </c>
      <c r="G1099" s="313">
        <v>50000</v>
      </c>
      <c r="H1099" s="314"/>
      <c r="J1099"/>
      <c r="K1099"/>
      <c r="L1099" s="315">
        <v>45015</v>
      </c>
      <c r="M1099" s="128" t="s">
        <v>291</v>
      </c>
      <c r="N1099" s="128">
        <v>1516</v>
      </c>
      <c r="O1099" s="128">
        <v>3</v>
      </c>
      <c r="P1099" s="128" t="s">
        <v>292</v>
      </c>
      <c r="Q1099" s="128" t="s">
        <v>248</v>
      </c>
      <c r="R1099" s="128" t="s">
        <v>534</v>
      </c>
      <c r="S1099" s="127"/>
      <c r="T1099" s="127"/>
    </row>
    <row r="1100" spans="1:20" x14ac:dyDescent="0.2">
      <c r="A1100" s="237"/>
      <c r="B1100" t="s">
        <v>25</v>
      </c>
      <c r="C1100" t="s">
        <v>284</v>
      </c>
      <c r="D1100" s="312"/>
      <c r="E1100" s="262">
        <v>45197</v>
      </c>
      <c r="F1100" s="312">
        <v>4.68</v>
      </c>
      <c r="G1100" s="313">
        <v>50000</v>
      </c>
      <c r="H1100" s="314"/>
      <c r="J1100"/>
      <c r="K1100"/>
      <c r="L1100" s="315">
        <v>45015</v>
      </c>
      <c r="M1100" s="128" t="s">
        <v>291</v>
      </c>
      <c r="N1100" s="128">
        <v>1516</v>
      </c>
      <c r="O1100" s="128">
        <v>1</v>
      </c>
      <c r="P1100" s="128" t="s">
        <v>292</v>
      </c>
      <c r="Q1100" s="128" t="s">
        <v>248</v>
      </c>
      <c r="R1100" s="128" t="s">
        <v>534</v>
      </c>
      <c r="S1100" s="127"/>
      <c r="T1100" s="127"/>
    </row>
    <row r="1101" spans="1:20" x14ac:dyDescent="0.2">
      <c r="A1101" s="237"/>
      <c r="B1101" t="s">
        <v>25</v>
      </c>
      <c r="C1101" t="s">
        <v>284</v>
      </c>
      <c r="D1101" s="312"/>
      <c r="E1101" s="262">
        <v>45197</v>
      </c>
      <c r="F1101" s="312">
        <v>4.68</v>
      </c>
      <c r="G1101" s="313">
        <v>50000</v>
      </c>
      <c r="H1101" s="314"/>
      <c r="J1101"/>
      <c r="K1101"/>
      <c r="L1101" s="315">
        <v>45015</v>
      </c>
      <c r="M1101" s="128" t="s">
        <v>291</v>
      </c>
      <c r="N1101" s="128">
        <v>1516</v>
      </c>
      <c r="O1101" s="128">
        <v>2</v>
      </c>
      <c r="P1101" s="128" t="s">
        <v>292</v>
      </c>
      <c r="Q1101" s="128" t="s">
        <v>248</v>
      </c>
      <c r="R1101" s="128" t="s">
        <v>534</v>
      </c>
      <c r="S1101" s="127"/>
      <c r="T1101" s="127"/>
    </row>
    <row r="1102" spans="1:20" x14ac:dyDescent="0.2">
      <c r="A1102" s="237"/>
      <c r="B1102" t="s">
        <v>25</v>
      </c>
      <c r="C1102" t="s">
        <v>284</v>
      </c>
      <c r="D1102" s="312"/>
      <c r="E1102" s="262">
        <v>45197</v>
      </c>
      <c r="F1102" s="312">
        <v>4.68</v>
      </c>
      <c r="G1102" s="313">
        <v>50000</v>
      </c>
      <c r="H1102" s="314"/>
      <c r="J1102"/>
      <c r="K1102"/>
      <c r="L1102" s="315">
        <v>45015</v>
      </c>
      <c r="M1102" s="128" t="s">
        <v>291</v>
      </c>
      <c r="N1102" s="128">
        <v>1514</v>
      </c>
      <c r="O1102" s="128">
        <v>3</v>
      </c>
      <c r="P1102" s="128" t="s">
        <v>292</v>
      </c>
      <c r="Q1102" s="128" t="s">
        <v>248</v>
      </c>
      <c r="R1102" s="128" t="s">
        <v>534</v>
      </c>
      <c r="S1102" s="127"/>
      <c r="T1102" s="127"/>
    </row>
    <row r="1103" spans="1:20" x14ac:dyDescent="0.2">
      <c r="A1103" s="237"/>
      <c r="B1103" t="s">
        <v>25</v>
      </c>
      <c r="C1103" t="s">
        <v>284</v>
      </c>
      <c r="D1103" s="312"/>
      <c r="E1103" s="262">
        <v>45197</v>
      </c>
      <c r="F1103" s="312">
        <v>4.68</v>
      </c>
      <c r="G1103" s="313">
        <v>50000</v>
      </c>
      <c r="H1103" s="314"/>
      <c r="J1103"/>
      <c r="K1103"/>
      <c r="L1103" s="315">
        <v>45015</v>
      </c>
      <c r="M1103" s="128" t="s">
        <v>291</v>
      </c>
      <c r="N1103" s="128">
        <v>1514</v>
      </c>
      <c r="O1103" s="128">
        <v>1</v>
      </c>
      <c r="P1103" s="128" t="s">
        <v>292</v>
      </c>
      <c r="Q1103" s="128" t="s">
        <v>248</v>
      </c>
      <c r="R1103" s="128" t="s">
        <v>534</v>
      </c>
      <c r="S1103" s="127"/>
      <c r="T1103" s="127"/>
    </row>
    <row r="1104" spans="1:20" x14ac:dyDescent="0.2">
      <c r="A1104" s="237"/>
      <c r="B1104" t="s">
        <v>25</v>
      </c>
      <c r="C1104" t="s">
        <v>284</v>
      </c>
      <c r="D1104" s="312"/>
      <c r="E1104" s="262">
        <v>45197</v>
      </c>
      <c r="F1104" s="312">
        <v>4.68</v>
      </c>
      <c r="G1104" s="313">
        <v>50000</v>
      </c>
      <c r="H1104" s="314"/>
      <c r="J1104"/>
      <c r="K1104"/>
      <c r="L1104" s="315">
        <v>45015</v>
      </c>
      <c r="M1104" s="128" t="s">
        <v>291</v>
      </c>
      <c r="N1104" s="128">
        <v>1514</v>
      </c>
      <c r="O1104" s="128">
        <v>2</v>
      </c>
      <c r="P1104" s="128" t="s">
        <v>292</v>
      </c>
      <c r="Q1104" s="128" t="s">
        <v>248</v>
      </c>
      <c r="R1104" s="128" t="s">
        <v>534</v>
      </c>
      <c r="S1104" s="127"/>
      <c r="T1104" s="127"/>
    </row>
    <row r="1105" spans="1:20" x14ac:dyDescent="0.2">
      <c r="A1105" s="237"/>
      <c r="B1105" t="s">
        <v>25</v>
      </c>
      <c r="C1105" t="s">
        <v>284</v>
      </c>
      <c r="D1105" s="312"/>
      <c r="E1105" s="262">
        <v>45197</v>
      </c>
      <c r="F1105" s="312">
        <v>4.68</v>
      </c>
      <c r="G1105" s="313">
        <v>50000</v>
      </c>
      <c r="H1105" s="314"/>
      <c r="J1105"/>
      <c r="K1105"/>
      <c r="L1105" s="315">
        <v>45015</v>
      </c>
      <c r="M1105" s="128" t="s">
        <v>291</v>
      </c>
      <c r="N1105" s="128">
        <v>1515</v>
      </c>
      <c r="O1105" s="128">
        <v>3</v>
      </c>
      <c r="P1105" s="128" t="s">
        <v>292</v>
      </c>
      <c r="Q1105" s="128" t="s">
        <v>248</v>
      </c>
      <c r="R1105" s="128" t="s">
        <v>534</v>
      </c>
      <c r="S1105" s="127"/>
      <c r="T1105" s="127"/>
    </row>
    <row r="1106" spans="1:20" x14ac:dyDescent="0.2">
      <c r="A1106" s="237"/>
      <c r="B1106" t="s">
        <v>25</v>
      </c>
      <c r="C1106" t="s">
        <v>284</v>
      </c>
      <c r="D1106" s="312"/>
      <c r="E1106" s="262">
        <v>45197</v>
      </c>
      <c r="F1106" s="312">
        <v>4.68</v>
      </c>
      <c r="G1106" s="313">
        <v>50000</v>
      </c>
      <c r="H1106" s="314"/>
      <c r="J1106"/>
      <c r="K1106"/>
      <c r="L1106" s="315">
        <v>45015</v>
      </c>
      <c r="M1106" s="128" t="s">
        <v>291</v>
      </c>
      <c r="N1106" s="128">
        <v>1515</v>
      </c>
      <c r="O1106" s="128">
        <v>1</v>
      </c>
      <c r="P1106" s="128" t="s">
        <v>292</v>
      </c>
      <c r="Q1106" s="128" t="s">
        <v>248</v>
      </c>
      <c r="R1106" s="128" t="s">
        <v>534</v>
      </c>
      <c r="S1106" s="127"/>
      <c r="T1106" s="127"/>
    </row>
    <row r="1107" spans="1:20" x14ac:dyDescent="0.2">
      <c r="A1107" s="237"/>
      <c r="B1107" t="s">
        <v>25</v>
      </c>
      <c r="C1107" t="s">
        <v>284</v>
      </c>
      <c r="D1107" s="312"/>
      <c r="E1107" s="262">
        <v>45197</v>
      </c>
      <c r="F1107" s="312">
        <v>4.68</v>
      </c>
      <c r="G1107" s="313">
        <v>50000</v>
      </c>
      <c r="H1107" s="314"/>
      <c r="J1107"/>
      <c r="K1107"/>
      <c r="L1107" s="315">
        <v>45015</v>
      </c>
      <c r="M1107" s="128" t="s">
        <v>291</v>
      </c>
      <c r="N1107" s="128">
        <v>1515</v>
      </c>
      <c r="O1107" s="128">
        <v>2</v>
      </c>
      <c r="P1107" s="128" t="s">
        <v>292</v>
      </c>
      <c r="Q1107" s="128" t="s">
        <v>248</v>
      </c>
      <c r="R1107" s="128" t="s">
        <v>534</v>
      </c>
      <c r="S1107" s="127"/>
      <c r="T1107" s="127"/>
    </row>
    <row r="1108" spans="1:20" x14ac:dyDescent="0.2">
      <c r="A1108" s="237"/>
      <c r="B1108" s="127"/>
      <c r="C1108" s="127"/>
      <c r="D1108" s="269"/>
      <c r="E1108" s="157"/>
      <c r="F1108" s="269"/>
      <c r="G1108" s="240"/>
      <c r="H1108" s="277"/>
      <c r="I1108" s="166"/>
      <c r="J1108" s="269"/>
      <c r="K1108" s="300"/>
      <c r="M1108" s="127"/>
      <c r="N1108" s="127"/>
      <c r="S1108" s="127"/>
      <c r="T1108" s="127"/>
    </row>
    <row r="1109" spans="1:20" x14ac:dyDescent="0.2">
      <c r="A1109" s="237"/>
      <c r="B1109" s="127"/>
      <c r="C1109" s="127"/>
      <c r="D1109" s="269"/>
      <c r="E1109" s="157"/>
      <c r="F1109" s="269"/>
      <c r="G1109" s="240"/>
      <c r="H1109" s="277"/>
      <c r="I1109" s="166"/>
      <c r="J1109" s="269"/>
      <c r="K1109" s="300"/>
      <c r="M1109" s="127"/>
      <c r="N1109" s="127"/>
      <c r="S1109" s="127"/>
      <c r="T1109" s="127"/>
    </row>
    <row r="1110" spans="1:20" x14ac:dyDescent="0.2">
      <c r="A1110" s="237"/>
      <c r="B1110" s="127"/>
      <c r="C1110" s="127"/>
      <c r="D1110" s="269"/>
      <c r="E1110" s="157"/>
      <c r="F1110" s="269"/>
      <c r="G1110" s="240"/>
      <c r="H1110" s="277"/>
      <c r="I1110" s="166"/>
      <c r="J1110" s="269"/>
      <c r="K1110" s="300"/>
      <c r="M1110" s="127"/>
      <c r="N1110" s="127"/>
      <c r="S1110" s="127"/>
      <c r="T1110" s="127"/>
    </row>
    <row r="1111" spans="1:20" x14ac:dyDescent="0.2">
      <c r="A1111" s="237"/>
      <c r="B1111" s="127"/>
      <c r="C1111" s="127"/>
      <c r="D1111" s="269"/>
      <c r="E1111" s="157"/>
      <c r="F1111" s="269"/>
      <c r="G1111" s="240"/>
      <c r="H1111" s="277"/>
      <c r="I1111" s="166"/>
      <c r="J1111" s="269"/>
      <c r="K1111" s="300"/>
      <c r="M1111" s="127"/>
      <c r="N1111" s="127"/>
      <c r="S1111" s="127"/>
      <c r="T1111" s="127"/>
    </row>
    <row r="1112" spans="1:20" x14ac:dyDescent="0.2">
      <c r="A1112" s="237"/>
      <c r="B1112" s="127"/>
      <c r="C1112" s="127"/>
      <c r="D1112" s="269"/>
      <c r="E1112" s="157"/>
      <c r="F1112" s="269"/>
      <c r="G1112" s="240"/>
      <c r="H1112" s="277"/>
      <c r="I1112" s="166"/>
      <c r="J1112" s="269"/>
      <c r="K1112" s="300"/>
      <c r="M1112" s="127"/>
      <c r="N1112" s="127"/>
      <c r="S1112" s="127"/>
      <c r="T1112" s="127"/>
    </row>
    <row r="1113" spans="1:20" x14ac:dyDescent="0.2">
      <c r="A1113" s="237"/>
      <c r="B1113" s="127"/>
      <c r="C1113" s="127"/>
      <c r="D1113" s="269"/>
      <c r="E1113" s="157"/>
      <c r="F1113" s="269"/>
      <c r="G1113" s="240"/>
      <c r="H1113" s="277"/>
      <c r="I1113" s="166"/>
      <c r="J1113" s="269"/>
      <c r="K1113" s="300"/>
      <c r="M1113" s="127"/>
      <c r="N1113" s="127"/>
      <c r="S1113" s="127"/>
      <c r="T1113" s="127"/>
    </row>
    <row r="1114" spans="1:20" x14ac:dyDescent="0.2">
      <c r="A1114" s="237"/>
      <c r="B1114" s="127"/>
      <c r="C1114" s="127"/>
      <c r="D1114" s="269"/>
      <c r="E1114" s="157"/>
      <c r="F1114" s="269"/>
      <c r="G1114" s="240"/>
      <c r="H1114" s="277"/>
      <c r="I1114" s="166"/>
      <c r="J1114" s="269"/>
      <c r="K1114" s="300"/>
      <c r="M1114" s="127"/>
      <c r="N1114" s="127"/>
      <c r="S1114" s="127"/>
      <c r="T1114" s="127"/>
    </row>
    <row r="1115" spans="1:20" x14ac:dyDescent="0.2">
      <c r="A1115" s="237"/>
      <c r="B1115" s="127"/>
      <c r="C1115" s="127"/>
      <c r="D1115" s="269"/>
      <c r="E1115" s="157"/>
      <c r="F1115" s="269"/>
      <c r="G1115" s="240"/>
      <c r="H1115" s="277"/>
      <c r="I1115" s="166"/>
      <c r="J1115" s="269"/>
      <c r="K1115" s="300"/>
      <c r="M1115" s="127"/>
      <c r="N1115" s="127"/>
      <c r="S1115" s="127"/>
      <c r="T1115" s="127"/>
    </row>
    <row r="1116" spans="1:20" x14ac:dyDescent="0.2">
      <c r="A1116" s="237"/>
      <c r="B1116" s="127"/>
      <c r="C1116" s="127"/>
      <c r="D1116" s="269"/>
      <c r="E1116" s="157"/>
      <c r="F1116" s="269"/>
      <c r="G1116" s="240"/>
      <c r="H1116" s="277"/>
      <c r="I1116" s="166"/>
      <c r="J1116" s="269"/>
      <c r="K1116" s="300"/>
      <c r="M1116" s="127"/>
      <c r="N1116" s="127"/>
      <c r="S1116" s="127"/>
      <c r="T1116" s="127"/>
    </row>
    <row r="1117" spans="1:20" x14ac:dyDescent="0.2">
      <c r="A1117" s="237"/>
      <c r="B1117" s="127"/>
      <c r="C1117" s="127"/>
      <c r="D1117" s="269"/>
      <c r="E1117" s="157"/>
      <c r="F1117" s="269"/>
      <c r="G1117" s="240"/>
      <c r="H1117" s="277"/>
      <c r="I1117" s="166"/>
      <c r="J1117" s="269"/>
      <c r="K1117" s="300"/>
      <c r="M1117" s="127"/>
      <c r="N1117" s="127"/>
      <c r="S1117" s="127"/>
      <c r="T1117" s="127"/>
    </row>
    <row r="1118" spans="1:20" x14ac:dyDescent="0.2">
      <c r="A1118" s="237"/>
      <c r="B1118" s="127"/>
      <c r="C1118" s="127"/>
      <c r="D1118" s="269"/>
      <c r="E1118" s="157"/>
      <c r="F1118" s="269"/>
      <c r="G1118" s="240"/>
      <c r="H1118" s="277"/>
      <c r="I1118" s="166"/>
      <c r="J1118" s="269"/>
      <c r="K1118" s="300"/>
      <c r="M1118" s="127"/>
      <c r="N1118" s="127"/>
      <c r="S1118" s="127"/>
      <c r="T1118" s="127"/>
    </row>
    <row r="1119" spans="1:20" x14ac:dyDescent="0.2">
      <c r="A1119" s="237"/>
      <c r="B1119" s="127"/>
      <c r="C1119" s="127"/>
      <c r="D1119" s="269"/>
      <c r="E1119" s="157"/>
      <c r="F1119" s="269"/>
      <c r="G1119" s="240"/>
      <c r="H1119" s="277"/>
      <c r="I1119" s="166"/>
      <c r="J1119" s="269"/>
      <c r="K1119" s="300"/>
      <c r="M1119" s="127"/>
      <c r="N1119" s="127"/>
      <c r="S1119" s="127"/>
      <c r="T1119" s="127"/>
    </row>
    <row r="1120" spans="1:20" x14ac:dyDescent="0.2">
      <c r="A1120" s="237"/>
      <c r="B1120" s="127"/>
      <c r="C1120" s="127"/>
      <c r="D1120" s="269"/>
      <c r="E1120" s="157"/>
      <c r="F1120" s="269"/>
      <c r="G1120" s="240"/>
      <c r="H1120" s="277"/>
      <c r="I1120" s="166"/>
      <c r="J1120" s="269"/>
      <c r="K1120" s="300"/>
      <c r="M1120" s="127"/>
      <c r="N1120" s="127"/>
      <c r="S1120" s="127"/>
      <c r="T1120" s="127"/>
    </row>
    <row r="1121" spans="1:20" x14ac:dyDescent="0.2">
      <c r="A1121" s="237"/>
      <c r="B1121" s="127"/>
      <c r="C1121" s="127"/>
      <c r="D1121" s="269"/>
      <c r="E1121" s="157"/>
      <c r="F1121" s="269"/>
      <c r="G1121" s="240"/>
      <c r="H1121" s="277"/>
      <c r="I1121" s="166"/>
      <c r="J1121" s="269"/>
      <c r="K1121" s="300"/>
      <c r="M1121" s="127"/>
      <c r="N1121" s="127"/>
      <c r="S1121" s="127"/>
      <c r="T1121" s="127"/>
    </row>
    <row r="1122" spans="1:20" x14ac:dyDescent="0.2">
      <c r="A1122" s="237"/>
      <c r="B1122" s="127"/>
      <c r="C1122" s="127"/>
      <c r="D1122" s="269"/>
      <c r="E1122" s="157"/>
      <c r="F1122" s="269"/>
      <c r="G1122" s="240"/>
      <c r="H1122" s="277"/>
      <c r="I1122" s="166"/>
      <c r="J1122" s="269"/>
      <c r="K1122" s="300"/>
      <c r="M1122" s="127"/>
      <c r="N1122" s="127"/>
      <c r="S1122" s="127"/>
      <c r="T1122" s="127"/>
    </row>
    <row r="1123" spans="1:20" x14ac:dyDescent="0.2">
      <c r="A1123" s="237"/>
      <c r="B1123" s="127"/>
      <c r="C1123" s="127"/>
      <c r="D1123" s="269"/>
      <c r="E1123" s="157"/>
      <c r="F1123" s="269"/>
      <c r="G1123" s="240"/>
      <c r="H1123" s="277"/>
      <c r="I1123" s="166"/>
      <c r="J1123" s="269"/>
      <c r="K1123" s="300"/>
      <c r="M1123" s="127"/>
      <c r="N1123" s="127"/>
      <c r="S1123" s="127"/>
      <c r="T1123" s="127"/>
    </row>
    <row r="1124" spans="1:20" x14ac:dyDescent="0.2">
      <c r="A1124" s="237"/>
      <c r="B1124" s="127"/>
      <c r="C1124" s="127"/>
      <c r="D1124" s="269"/>
      <c r="E1124" s="157"/>
      <c r="F1124" s="269"/>
      <c r="G1124" s="240"/>
      <c r="H1124" s="277"/>
      <c r="I1124" s="166"/>
      <c r="J1124" s="269"/>
      <c r="K1124" s="300"/>
      <c r="M1124" s="127"/>
      <c r="N1124" s="127"/>
      <c r="S1124" s="127"/>
      <c r="T1124" s="127"/>
    </row>
    <row r="1125" spans="1:20" x14ac:dyDescent="0.2">
      <c r="A1125" s="237"/>
      <c r="B1125" s="127"/>
      <c r="C1125" s="127"/>
      <c r="D1125" s="269"/>
      <c r="E1125" s="157"/>
      <c r="F1125" s="269"/>
      <c r="G1125" s="240"/>
      <c r="H1125" s="277"/>
      <c r="I1125" s="166"/>
      <c r="J1125" s="269"/>
      <c r="K1125" s="300"/>
      <c r="M1125" s="127"/>
      <c r="N1125" s="127"/>
      <c r="S1125" s="127"/>
      <c r="T1125" s="127"/>
    </row>
    <row r="1126" spans="1:20" x14ac:dyDescent="0.2">
      <c r="A1126" s="237"/>
      <c r="B1126" s="127"/>
      <c r="C1126" s="127"/>
      <c r="D1126" s="269"/>
      <c r="E1126" s="157"/>
      <c r="F1126" s="269"/>
      <c r="G1126" s="240"/>
      <c r="H1126" s="277"/>
      <c r="I1126" s="166"/>
      <c r="J1126" s="269"/>
      <c r="K1126" s="300"/>
      <c r="M1126" s="127"/>
      <c r="N1126" s="127"/>
      <c r="S1126" s="127"/>
      <c r="T1126" s="127"/>
    </row>
    <row r="1127" spans="1:20" x14ac:dyDescent="0.2">
      <c r="A1127" s="237"/>
      <c r="B1127" s="127"/>
      <c r="C1127" s="127"/>
      <c r="D1127" s="269"/>
      <c r="E1127" s="157"/>
      <c r="F1127" s="269"/>
      <c r="G1127" s="240"/>
      <c r="H1127" s="277"/>
      <c r="I1127" s="166"/>
      <c r="J1127" s="269"/>
      <c r="K1127" s="300"/>
      <c r="M1127" s="127"/>
      <c r="N1127" s="127"/>
      <c r="S1127" s="127"/>
      <c r="T1127" s="127"/>
    </row>
    <row r="1128" spans="1:20" x14ac:dyDescent="0.2">
      <c r="A1128" s="237"/>
      <c r="B1128" s="127"/>
      <c r="C1128" s="127"/>
      <c r="D1128" s="269"/>
      <c r="E1128" s="157"/>
      <c r="F1128" s="269"/>
      <c r="G1128" s="240"/>
      <c r="H1128" s="277"/>
      <c r="I1128" s="166"/>
      <c r="J1128" s="269"/>
      <c r="K1128" s="300"/>
      <c r="M1128" s="127"/>
      <c r="N1128" s="127"/>
      <c r="S1128" s="127"/>
      <c r="T1128" s="127"/>
    </row>
    <row r="1129" spans="1:20" x14ac:dyDescent="0.2">
      <c r="A1129" s="237"/>
      <c r="B1129" s="127"/>
      <c r="C1129" s="127"/>
      <c r="D1129" s="269"/>
      <c r="E1129" s="157"/>
      <c r="F1129" s="269"/>
      <c r="G1129" s="240"/>
      <c r="H1129" s="277"/>
      <c r="I1129" s="166"/>
      <c r="J1129" s="269"/>
      <c r="K1129" s="300"/>
      <c r="M1129" s="127"/>
      <c r="N1129" s="127"/>
      <c r="S1129" s="127"/>
      <c r="T1129" s="127"/>
    </row>
    <row r="1130" spans="1:20" x14ac:dyDescent="0.2">
      <c r="A1130" s="237"/>
      <c r="B1130" s="127"/>
      <c r="C1130" s="127"/>
      <c r="D1130" s="269"/>
      <c r="E1130" s="157"/>
      <c r="F1130" s="269"/>
      <c r="G1130" s="240"/>
      <c r="H1130" s="277"/>
      <c r="I1130" s="166"/>
      <c r="J1130" s="269"/>
      <c r="K1130" s="300"/>
      <c r="M1130" s="127"/>
      <c r="N1130" s="127"/>
      <c r="S1130" s="127"/>
      <c r="T1130" s="127"/>
    </row>
    <row r="1131" spans="1:20" x14ac:dyDescent="0.2">
      <c r="A1131" s="237"/>
      <c r="B1131" s="127"/>
      <c r="C1131" s="127"/>
      <c r="D1131" s="269"/>
      <c r="E1131" s="157"/>
      <c r="F1131" s="269"/>
      <c r="G1131" s="240"/>
      <c r="H1131" s="277"/>
      <c r="I1131" s="166"/>
      <c r="J1131" s="269"/>
      <c r="K1131" s="300"/>
      <c r="M1131" s="127"/>
      <c r="N1131" s="127"/>
      <c r="S1131" s="127"/>
      <c r="T1131" s="127"/>
    </row>
    <row r="1132" spans="1:20" x14ac:dyDescent="0.2">
      <c r="A1132" s="237"/>
      <c r="B1132" s="127"/>
      <c r="C1132" s="127"/>
      <c r="D1132" s="269"/>
      <c r="E1132" s="157"/>
      <c r="F1132" s="269"/>
      <c r="G1132" s="240"/>
      <c r="H1132" s="277"/>
      <c r="I1132" s="166"/>
      <c r="J1132" s="269"/>
      <c r="K1132" s="300"/>
      <c r="M1132" s="127"/>
      <c r="N1132" s="127"/>
      <c r="S1132" s="127"/>
      <c r="T1132" s="127"/>
    </row>
    <row r="1133" spans="1:20" x14ac:dyDescent="0.2">
      <c r="A1133" s="237"/>
      <c r="B1133" s="127"/>
      <c r="C1133" s="127"/>
      <c r="D1133" s="269"/>
      <c r="E1133" s="157"/>
      <c r="F1133" s="269"/>
      <c r="G1133" s="240"/>
      <c r="H1133" s="277"/>
      <c r="I1133" s="166"/>
      <c r="J1133" s="269"/>
      <c r="K1133" s="300"/>
      <c r="M1133" s="127"/>
      <c r="N1133" s="127"/>
      <c r="S1133" s="127"/>
      <c r="T1133" s="127"/>
    </row>
    <row r="1134" spans="1:20" x14ac:dyDescent="0.2">
      <c r="A1134" s="237"/>
      <c r="B1134" s="127"/>
      <c r="C1134" s="127"/>
      <c r="D1134" s="269"/>
      <c r="E1134" s="157"/>
      <c r="F1134" s="269"/>
      <c r="G1134" s="240"/>
      <c r="H1134" s="277"/>
      <c r="I1134" s="166"/>
      <c r="J1134" s="269"/>
      <c r="K1134" s="300"/>
      <c r="M1134" s="127"/>
      <c r="N1134" s="127"/>
      <c r="S1134" s="127"/>
      <c r="T1134" s="127"/>
    </row>
    <row r="1135" spans="1:20" x14ac:dyDescent="0.2">
      <c r="A1135" s="237"/>
      <c r="B1135" s="127"/>
      <c r="C1135" s="127"/>
      <c r="D1135" s="269"/>
      <c r="E1135" s="157"/>
      <c r="F1135" s="269"/>
      <c r="G1135" s="240"/>
      <c r="H1135" s="277"/>
      <c r="I1135" s="166"/>
      <c r="J1135" s="269"/>
      <c r="K1135" s="300"/>
      <c r="M1135" s="127"/>
      <c r="N1135" s="127"/>
      <c r="S1135" s="127"/>
      <c r="T1135" s="127"/>
    </row>
    <row r="1136" spans="1:20" x14ac:dyDescent="0.2">
      <c r="A1136" s="237"/>
      <c r="B1136" s="127"/>
      <c r="C1136" s="127"/>
      <c r="D1136" s="269"/>
      <c r="E1136" s="157"/>
      <c r="F1136" s="269"/>
      <c r="G1136" s="240"/>
      <c r="H1136" s="277"/>
      <c r="I1136" s="166"/>
      <c r="J1136" s="269"/>
      <c r="K1136" s="300"/>
      <c r="M1136" s="127"/>
      <c r="N1136" s="127"/>
      <c r="S1136" s="127"/>
      <c r="T1136" s="127"/>
    </row>
    <row r="1137" spans="1:20" x14ac:dyDescent="0.2">
      <c r="A1137" s="237"/>
      <c r="B1137" s="127"/>
      <c r="C1137" s="127"/>
      <c r="D1137" s="269"/>
      <c r="E1137" s="157"/>
      <c r="F1137" s="269"/>
      <c r="G1137" s="240"/>
      <c r="H1137" s="277"/>
      <c r="I1137" s="166"/>
      <c r="J1137" s="269"/>
      <c r="K1137" s="300"/>
      <c r="M1137" s="127"/>
      <c r="N1137" s="127"/>
      <c r="S1137" s="127"/>
      <c r="T1137" s="127"/>
    </row>
    <row r="1138" spans="1:20" x14ac:dyDescent="0.2">
      <c r="A1138" s="237"/>
      <c r="B1138" s="127"/>
      <c r="C1138" s="127"/>
      <c r="D1138" s="269"/>
      <c r="E1138" s="157"/>
      <c r="F1138" s="269"/>
      <c r="G1138" s="240"/>
      <c r="H1138" s="277"/>
      <c r="I1138" s="166"/>
      <c r="J1138" s="269"/>
      <c r="K1138" s="300"/>
      <c r="M1138" s="127"/>
      <c r="N1138" s="127"/>
      <c r="S1138" s="127"/>
      <c r="T1138" s="127"/>
    </row>
    <row r="1139" spans="1:20" x14ac:dyDescent="0.2">
      <c r="A1139" s="237"/>
      <c r="B1139" s="127"/>
      <c r="C1139" s="127"/>
      <c r="D1139" s="269"/>
      <c r="E1139" s="157"/>
      <c r="F1139" s="269"/>
      <c r="G1139" s="240"/>
      <c r="H1139" s="277"/>
      <c r="I1139" s="166"/>
      <c r="J1139" s="269"/>
      <c r="K1139" s="300"/>
      <c r="M1139" s="127"/>
      <c r="N1139" s="127"/>
      <c r="S1139" s="127"/>
      <c r="T1139" s="127"/>
    </row>
    <row r="1140" spans="1:20" x14ac:dyDescent="0.2">
      <c r="A1140" s="237"/>
      <c r="B1140" s="127"/>
      <c r="C1140" s="127"/>
      <c r="D1140" s="269"/>
      <c r="E1140" s="157"/>
      <c r="F1140" s="269"/>
      <c r="G1140" s="240"/>
      <c r="H1140" s="277"/>
      <c r="I1140" s="166"/>
      <c r="J1140" s="269"/>
      <c r="K1140" s="300"/>
      <c r="M1140" s="127"/>
      <c r="N1140" s="127"/>
      <c r="S1140" s="127"/>
      <c r="T1140" s="127"/>
    </row>
    <row r="1141" spans="1:20" x14ac:dyDescent="0.2">
      <c r="A1141" s="237"/>
      <c r="B1141" s="127"/>
      <c r="C1141" s="127"/>
      <c r="D1141" s="269"/>
      <c r="E1141" s="157"/>
      <c r="F1141" s="269"/>
      <c r="G1141" s="240"/>
      <c r="H1141" s="277"/>
      <c r="I1141" s="166"/>
      <c r="J1141" s="269"/>
      <c r="K1141" s="300"/>
      <c r="M1141" s="127"/>
      <c r="N1141" s="127"/>
      <c r="S1141" s="127"/>
      <c r="T1141" s="127"/>
    </row>
    <row r="1142" spans="1:20" x14ac:dyDescent="0.2">
      <c r="A1142" s="237"/>
      <c r="B1142" s="127"/>
      <c r="C1142" s="127"/>
      <c r="D1142" s="269"/>
      <c r="E1142" s="157"/>
      <c r="F1142" s="269"/>
      <c r="G1142" s="240"/>
      <c r="H1142" s="277"/>
      <c r="I1142" s="166"/>
      <c r="J1142" s="269"/>
      <c r="K1142" s="300"/>
      <c r="M1142" s="127"/>
      <c r="N1142" s="127"/>
      <c r="S1142" s="127"/>
      <c r="T1142" s="127"/>
    </row>
    <row r="1143" spans="1:20" x14ac:dyDescent="0.2">
      <c r="A1143" s="237"/>
      <c r="B1143" s="127"/>
      <c r="C1143" s="127"/>
      <c r="D1143" s="269"/>
      <c r="E1143" s="157"/>
      <c r="F1143" s="269"/>
      <c r="G1143" s="240"/>
      <c r="H1143" s="277"/>
      <c r="I1143" s="166"/>
      <c r="J1143" s="269"/>
      <c r="K1143" s="300"/>
      <c r="M1143" s="127"/>
      <c r="N1143" s="127"/>
      <c r="S1143" s="127"/>
      <c r="T1143" s="127"/>
    </row>
    <row r="1144" spans="1:20" x14ac:dyDescent="0.2">
      <c r="A1144" s="237"/>
      <c r="B1144" s="127"/>
      <c r="C1144" s="127"/>
      <c r="D1144" s="269"/>
      <c r="E1144" s="157"/>
      <c r="F1144" s="269"/>
      <c r="G1144" s="240"/>
      <c r="H1144" s="277"/>
      <c r="I1144" s="166"/>
      <c r="J1144" s="269"/>
      <c r="K1144" s="300"/>
      <c r="M1144" s="127"/>
      <c r="N1144" s="127"/>
      <c r="S1144" s="127"/>
      <c r="T1144" s="127"/>
    </row>
    <row r="1145" spans="1:20" x14ac:dyDescent="0.2">
      <c r="A1145" s="237"/>
      <c r="B1145" s="127"/>
      <c r="C1145" s="127"/>
      <c r="D1145" s="269"/>
      <c r="E1145" s="157"/>
      <c r="F1145" s="269"/>
      <c r="G1145" s="240"/>
      <c r="H1145" s="277"/>
      <c r="I1145" s="166"/>
      <c r="J1145" s="269"/>
      <c r="K1145" s="300"/>
      <c r="M1145" s="127"/>
      <c r="N1145" s="127"/>
      <c r="S1145" s="127"/>
      <c r="T1145" s="127"/>
    </row>
    <row r="1146" spans="1:20" x14ac:dyDescent="0.2">
      <c r="A1146" s="237"/>
      <c r="B1146" s="127"/>
      <c r="C1146" s="127"/>
      <c r="D1146" s="269"/>
      <c r="E1146" s="157"/>
      <c r="F1146" s="269"/>
      <c r="G1146" s="240"/>
      <c r="H1146" s="277"/>
      <c r="I1146" s="166"/>
      <c r="J1146" s="269"/>
      <c r="K1146" s="300"/>
      <c r="M1146" s="127"/>
      <c r="N1146" s="127"/>
      <c r="S1146" s="127"/>
      <c r="T1146" s="127"/>
    </row>
    <row r="1147" spans="1:20" x14ac:dyDescent="0.2">
      <c r="A1147" s="237"/>
      <c r="B1147" s="127"/>
      <c r="C1147" s="127"/>
      <c r="D1147" s="269"/>
      <c r="E1147" s="157"/>
      <c r="F1147" s="269"/>
      <c r="G1147" s="240"/>
      <c r="H1147" s="277"/>
      <c r="I1147" s="166"/>
      <c r="J1147" s="269"/>
      <c r="K1147" s="300"/>
      <c r="M1147" s="127"/>
      <c r="N1147" s="127"/>
      <c r="S1147" s="127"/>
      <c r="T1147" s="127"/>
    </row>
    <row r="1148" spans="1:20" x14ac:dyDescent="0.2">
      <c r="A1148" s="237"/>
      <c r="B1148" s="127"/>
      <c r="C1148" s="127"/>
      <c r="D1148" s="269"/>
      <c r="E1148" s="157"/>
      <c r="F1148" s="269"/>
      <c r="G1148" s="240"/>
      <c r="H1148" s="277"/>
      <c r="I1148" s="166"/>
      <c r="J1148" s="269"/>
      <c r="K1148" s="300"/>
      <c r="M1148" s="127"/>
      <c r="N1148" s="127"/>
      <c r="S1148" s="127"/>
      <c r="T1148" s="127"/>
    </row>
    <row r="1149" spans="1:20" x14ac:dyDescent="0.2">
      <c r="A1149" s="237"/>
      <c r="B1149" s="127"/>
      <c r="C1149" s="127"/>
      <c r="D1149" s="269"/>
      <c r="E1149" s="157"/>
      <c r="F1149" s="269"/>
      <c r="G1149" s="240"/>
      <c r="H1149" s="277"/>
      <c r="I1149" s="166"/>
      <c r="J1149" s="269"/>
      <c r="K1149" s="300"/>
      <c r="M1149" s="127"/>
      <c r="N1149" s="127"/>
      <c r="S1149" s="127"/>
      <c r="T1149" s="127"/>
    </row>
    <row r="1150" spans="1:20" x14ac:dyDescent="0.2">
      <c r="A1150" s="237"/>
      <c r="B1150" s="127"/>
      <c r="C1150" s="127"/>
      <c r="D1150" s="269"/>
      <c r="E1150" s="157"/>
      <c r="F1150" s="269"/>
      <c r="G1150" s="240"/>
      <c r="H1150" s="277"/>
      <c r="I1150" s="166"/>
      <c r="J1150" s="269"/>
      <c r="K1150" s="300"/>
      <c r="M1150" s="127"/>
      <c r="N1150" s="127"/>
      <c r="S1150" s="127"/>
      <c r="T1150" s="127"/>
    </row>
    <row r="1151" spans="1:20" x14ac:dyDescent="0.2">
      <c r="A1151" s="237"/>
      <c r="B1151" s="127"/>
      <c r="C1151" s="127"/>
      <c r="D1151" s="269"/>
      <c r="E1151" s="157"/>
      <c r="F1151" s="269"/>
      <c r="G1151" s="240"/>
      <c r="H1151" s="277"/>
      <c r="I1151" s="166"/>
      <c r="J1151" s="269"/>
      <c r="K1151" s="300"/>
      <c r="M1151" s="127"/>
      <c r="N1151" s="127"/>
      <c r="S1151" s="127"/>
      <c r="T1151" s="127"/>
    </row>
    <row r="1152" spans="1:20" x14ac:dyDescent="0.2">
      <c r="A1152" s="237"/>
      <c r="B1152" s="127"/>
      <c r="C1152" s="127"/>
      <c r="D1152" s="269"/>
      <c r="E1152" s="157"/>
      <c r="F1152" s="269"/>
      <c r="G1152" s="240"/>
      <c r="H1152" s="277"/>
      <c r="I1152" s="166"/>
      <c r="J1152" s="269"/>
      <c r="K1152" s="300"/>
      <c r="M1152" s="127"/>
      <c r="N1152" s="127"/>
      <c r="S1152" s="127"/>
      <c r="T1152" s="127"/>
    </row>
    <row r="1153" spans="1:20" x14ac:dyDescent="0.2">
      <c r="A1153" s="237"/>
      <c r="B1153" s="127"/>
      <c r="C1153" s="127"/>
      <c r="D1153" s="269"/>
      <c r="E1153" s="157"/>
      <c r="F1153" s="269"/>
      <c r="G1153" s="240"/>
      <c r="H1153" s="277"/>
      <c r="I1153" s="166"/>
      <c r="J1153" s="269"/>
      <c r="K1153" s="300"/>
      <c r="M1153" s="127"/>
      <c r="N1153" s="127"/>
      <c r="S1153" s="127"/>
      <c r="T1153" s="127"/>
    </row>
    <row r="1154" spans="1:20" x14ac:dyDescent="0.2">
      <c r="A1154" s="237"/>
      <c r="B1154" s="127"/>
      <c r="C1154" s="127"/>
      <c r="D1154" s="269"/>
      <c r="E1154" s="157"/>
      <c r="F1154" s="269"/>
      <c r="G1154" s="240"/>
      <c r="H1154" s="277"/>
      <c r="I1154" s="166"/>
      <c r="J1154" s="269"/>
      <c r="K1154" s="300"/>
      <c r="M1154" s="127"/>
      <c r="N1154" s="127"/>
      <c r="S1154" s="127"/>
      <c r="T1154" s="127"/>
    </row>
    <row r="1155" spans="1:20" x14ac:dyDescent="0.2">
      <c r="A1155" s="237"/>
      <c r="B1155" s="127"/>
      <c r="C1155" s="127"/>
      <c r="D1155" s="269"/>
      <c r="E1155" s="157"/>
      <c r="F1155" s="269"/>
      <c r="G1155" s="240"/>
      <c r="H1155" s="277"/>
      <c r="I1155" s="166"/>
      <c r="J1155" s="269"/>
      <c r="K1155" s="300"/>
      <c r="M1155" s="127"/>
      <c r="N1155" s="127"/>
      <c r="S1155" s="127"/>
      <c r="T1155" s="127"/>
    </row>
    <row r="1156" spans="1:20" x14ac:dyDescent="0.2">
      <c r="A1156" s="237"/>
      <c r="B1156" s="127"/>
      <c r="C1156" s="127"/>
      <c r="D1156" s="269"/>
      <c r="E1156" s="157"/>
      <c r="F1156" s="269"/>
      <c r="G1156" s="240"/>
      <c r="H1156" s="277"/>
      <c r="I1156" s="166"/>
      <c r="J1156" s="269"/>
      <c r="K1156" s="300"/>
      <c r="M1156" s="127"/>
      <c r="N1156" s="127"/>
      <c r="S1156" s="127"/>
      <c r="T1156" s="127"/>
    </row>
    <row r="1157" spans="1:20" x14ac:dyDescent="0.2">
      <c r="A1157" s="237"/>
      <c r="B1157" s="127"/>
      <c r="C1157" s="127"/>
      <c r="D1157" s="269"/>
      <c r="E1157" s="157"/>
      <c r="F1157" s="269"/>
      <c r="G1157" s="240"/>
      <c r="H1157" s="277"/>
      <c r="I1157" s="166"/>
      <c r="J1157" s="269"/>
      <c r="K1157" s="300"/>
      <c r="M1157" s="127"/>
      <c r="N1157" s="127"/>
      <c r="S1157" s="127"/>
      <c r="T1157" s="127"/>
    </row>
    <row r="1158" spans="1:20" x14ac:dyDescent="0.2">
      <c r="A1158" s="237"/>
      <c r="B1158" s="127"/>
      <c r="C1158" s="127"/>
      <c r="D1158" s="269"/>
      <c r="E1158" s="157"/>
      <c r="F1158" s="269"/>
      <c r="G1158" s="240"/>
      <c r="H1158" s="277"/>
      <c r="I1158" s="166"/>
      <c r="J1158" s="269"/>
      <c r="K1158" s="300"/>
      <c r="M1158" s="127"/>
      <c r="N1158" s="127"/>
      <c r="S1158" s="127"/>
      <c r="T1158" s="127"/>
    </row>
    <row r="1159" spans="1:20" x14ac:dyDescent="0.2">
      <c r="A1159" s="237"/>
      <c r="B1159" s="127"/>
      <c r="C1159" s="127"/>
      <c r="D1159" s="269"/>
      <c r="E1159" s="157"/>
      <c r="F1159" s="269"/>
      <c r="G1159" s="240"/>
      <c r="H1159" s="277"/>
      <c r="I1159" s="166"/>
      <c r="J1159" s="269"/>
      <c r="K1159" s="300"/>
      <c r="M1159" s="127"/>
      <c r="N1159" s="127"/>
      <c r="S1159" s="127"/>
      <c r="T1159" s="127"/>
    </row>
    <row r="1160" spans="1:20" x14ac:dyDescent="0.2">
      <c r="A1160" s="237"/>
      <c r="B1160" s="127"/>
      <c r="C1160" s="127"/>
      <c r="D1160" s="269"/>
      <c r="E1160" s="157"/>
      <c r="F1160" s="269"/>
      <c r="G1160" s="240"/>
      <c r="H1160" s="277"/>
      <c r="I1160" s="166"/>
      <c r="J1160" s="269"/>
      <c r="K1160" s="300"/>
      <c r="M1160" s="127"/>
      <c r="N1160" s="127"/>
      <c r="S1160" s="127"/>
      <c r="T1160" s="127"/>
    </row>
    <row r="1161" spans="1:20" x14ac:dyDescent="0.2">
      <c r="A1161" s="237"/>
      <c r="B1161" s="127"/>
      <c r="C1161" s="127"/>
      <c r="D1161" s="269"/>
      <c r="E1161" s="157"/>
      <c r="F1161" s="269"/>
      <c r="G1161" s="240"/>
      <c r="H1161" s="277"/>
      <c r="I1161" s="166"/>
      <c r="J1161" s="269"/>
      <c r="K1161" s="300"/>
      <c r="M1161" s="127"/>
      <c r="N1161" s="127"/>
      <c r="S1161" s="127"/>
      <c r="T1161" s="127"/>
    </row>
    <row r="1162" spans="1:20" x14ac:dyDescent="0.2">
      <c r="A1162" s="237"/>
      <c r="B1162" s="127"/>
      <c r="C1162" s="127"/>
      <c r="D1162" s="269"/>
      <c r="E1162" s="157"/>
      <c r="F1162" s="269"/>
      <c r="G1162" s="240"/>
      <c r="H1162" s="277"/>
      <c r="I1162" s="166"/>
      <c r="J1162" s="269"/>
      <c r="K1162" s="300"/>
      <c r="M1162" s="127"/>
      <c r="N1162" s="127"/>
      <c r="S1162" s="127"/>
      <c r="T1162" s="127"/>
    </row>
    <row r="1163" spans="1:20" x14ac:dyDescent="0.2">
      <c r="A1163" s="237"/>
      <c r="B1163" s="127"/>
      <c r="C1163" s="127"/>
      <c r="D1163" s="269"/>
      <c r="E1163" s="157"/>
      <c r="F1163" s="269"/>
      <c r="G1163" s="240"/>
      <c r="H1163" s="277"/>
      <c r="I1163" s="166"/>
      <c r="J1163" s="269"/>
      <c r="K1163" s="300"/>
      <c r="M1163" s="127"/>
      <c r="N1163" s="127"/>
      <c r="S1163" s="127"/>
      <c r="T1163" s="127"/>
    </row>
    <row r="1164" spans="1:20" x14ac:dyDescent="0.2">
      <c r="A1164" s="237"/>
      <c r="B1164" s="127"/>
      <c r="C1164" s="127"/>
      <c r="D1164" s="269"/>
      <c r="E1164" s="157"/>
      <c r="F1164" s="269"/>
      <c r="G1164" s="240"/>
      <c r="H1164" s="277"/>
      <c r="I1164" s="166"/>
      <c r="J1164" s="269"/>
      <c r="K1164" s="300"/>
      <c r="M1164" s="127"/>
      <c r="N1164" s="127"/>
      <c r="S1164" s="127"/>
      <c r="T1164" s="127"/>
    </row>
    <row r="1165" spans="1:20" x14ac:dyDescent="0.2">
      <c r="A1165" s="237"/>
      <c r="B1165" s="127"/>
      <c r="C1165" s="127"/>
      <c r="D1165" s="269"/>
      <c r="E1165" s="157"/>
      <c r="F1165" s="269"/>
      <c r="G1165" s="240"/>
      <c r="H1165" s="277"/>
      <c r="I1165" s="166"/>
      <c r="J1165" s="269"/>
      <c r="K1165" s="300"/>
      <c r="M1165" s="127"/>
      <c r="N1165" s="127"/>
      <c r="S1165" s="127"/>
      <c r="T1165" s="127"/>
    </row>
    <row r="1166" spans="1:20" x14ac:dyDescent="0.2">
      <c r="A1166" s="237"/>
      <c r="B1166" s="127"/>
      <c r="C1166" s="127"/>
      <c r="D1166" s="269"/>
      <c r="E1166" s="157"/>
      <c r="F1166" s="269"/>
      <c r="G1166" s="240"/>
      <c r="H1166" s="277"/>
      <c r="I1166" s="166"/>
      <c r="J1166" s="269"/>
      <c r="K1166" s="300"/>
      <c r="M1166" s="127"/>
      <c r="N1166" s="127"/>
      <c r="S1166" s="127"/>
      <c r="T1166" s="127"/>
    </row>
    <row r="1167" spans="1:20" x14ac:dyDescent="0.2">
      <c r="A1167" s="237"/>
      <c r="B1167" s="127"/>
      <c r="C1167" s="127"/>
      <c r="D1167" s="269"/>
      <c r="E1167" s="157"/>
      <c r="F1167" s="269"/>
      <c r="G1167" s="240"/>
      <c r="H1167" s="277"/>
      <c r="I1167" s="166"/>
      <c r="J1167" s="269"/>
      <c r="K1167" s="300"/>
      <c r="M1167" s="127"/>
      <c r="N1167" s="127"/>
      <c r="S1167" s="127"/>
      <c r="T1167" s="127"/>
    </row>
    <row r="1168" spans="1:20" x14ac:dyDescent="0.2">
      <c r="A1168" s="237"/>
      <c r="B1168" s="127"/>
      <c r="C1168" s="127"/>
      <c r="D1168" s="269"/>
      <c r="E1168" s="157"/>
      <c r="F1168" s="269"/>
      <c r="G1168" s="240"/>
      <c r="H1168" s="277"/>
      <c r="I1168" s="166"/>
      <c r="J1168" s="269"/>
      <c r="K1168" s="300"/>
      <c r="M1168" s="127"/>
      <c r="N1168" s="127"/>
      <c r="S1168" s="127"/>
      <c r="T1168" s="127"/>
    </row>
    <row r="1169" spans="1:20" x14ac:dyDescent="0.2">
      <c r="A1169" s="237"/>
      <c r="B1169" s="127"/>
      <c r="C1169" s="127"/>
      <c r="D1169" s="269"/>
      <c r="E1169" s="157"/>
      <c r="F1169" s="269"/>
      <c r="G1169" s="240"/>
      <c r="H1169" s="277"/>
      <c r="I1169" s="166"/>
      <c r="J1169" s="269"/>
      <c r="K1169" s="300"/>
      <c r="M1169" s="127"/>
      <c r="N1169" s="127"/>
      <c r="S1169" s="127"/>
      <c r="T1169" s="127"/>
    </row>
    <row r="1170" spans="1:20" x14ac:dyDescent="0.2">
      <c r="A1170" s="237"/>
      <c r="B1170" s="127"/>
      <c r="C1170" s="127"/>
      <c r="D1170" s="269"/>
      <c r="E1170" s="157"/>
      <c r="F1170" s="269"/>
      <c r="G1170" s="240"/>
      <c r="H1170" s="277"/>
      <c r="I1170" s="166"/>
      <c r="J1170" s="269"/>
      <c r="K1170" s="300"/>
      <c r="M1170" s="127"/>
      <c r="N1170" s="127"/>
      <c r="S1170" s="127"/>
      <c r="T1170" s="127"/>
    </row>
    <row r="1171" spans="1:20" x14ac:dyDescent="0.2">
      <c r="A1171" s="237"/>
      <c r="B1171" s="127"/>
      <c r="C1171" s="127"/>
      <c r="D1171" s="269"/>
      <c r="E1171" s="157"/>
      <c r="F1171" s="269"/>
      <c r="G1171" s="240"/>
      <c r="H1171" s="277"/>
      <c r="I1171" s="166"/>
      <c r="J1171" s="269"/>
      <c r="K1171" s="300"/>
      <c r="M1171" s="127"/>
      <c r="N1171" s="127"/>
      <c r="S1171" s="127"/>
      <c r="T1171" s="127"/>
    </row>
    <row r="1172" spans="1:20" x14ac:dyDescent="0.2">
      <c r="A1172" s="237"/>
      <c r="B1172" s="127"/>
      <c r="C1172" s="127"/>
      <c r="D1172" s="269"/>
      <c r="E1172" s="157"/>
      <c r="F1172" s="269"/>
      <c r="G1172" s="240"/>
      <c r="H1172" s="277"/>
      <c r="I1172" s="166"/>
      <c r="J1172" s="269"/>
      <c r="K1172" s="300"/>
      <c r="M1172" s="127"/>
      <c r="N1172" s="127"/>
      <c r="S1172" s="127"/>
      <c r="T1172" s="127"/>
    </row>
    <row r="1173" spans="1:20" x14ac:dyDescent="0.2">
      <c r="A1173" s="237"/>
      <c r="B1173" s="127"/>
      <c r="C1173" s="127"/>
      <c r="D1173" s="269"/>
      <c r="E1173" s="157"/>
      <c r="F1173" s="269"/>
      <c r="G1173" s="240"/>
      <c r="H1173" s="277"/>
      <c r="I1173" s="166"/>
      <c r="J1173" s="269"/>
      <c r="K1173" s="300"/>
      <c r="M1173" s="127"/>
      <c r="N1173" s="127"/>
      <c r="S1173" s="127"/>
      <c r="T1173" s="127"/>
    </row>
    <row r="1174" spans="1:20" x14ac:dyDescent="0.2">
      <c r="A1174" s="237"/>
      <c r="B1174" s="127"/>
      <c r="C1174" s="127"/>
      <c r="D1174" s="269"/>
      <c r="E1174" s="157"/>
      <c r="F1174" s="269"/>
      <c r="G1174" s="240"/>
      <c r="H1174" s="277"/>
      <c r="I1174" s="166"/>
      <c r="J1174" s="269"/>
      <c r="K1174" s="300"/>
      <c r="M1174" s="127"/>
      <c r="N1174" s="127"/>
      <c r="S1174" s="127"/>
      <c r="T1174" s="127"/>
    </row>
    <row r="1175" spans="1:20" x14ac:dyDescent="0.2">
      <c r="A1175" s="237"/>
      <c r="B1175" s="127"/>
      <c r="C1175" s="127"/>
      <c r="D1175" s="269"/>
      <c r="E1175" s="157"/>
      <c r="F1175" s="269"/>
      <c r="G1175" s="240"/>
      <c r="H1175" s="277"/>
      <c r="I1175" s="166"/>
      <c r="J1175" s="269"/>
      <c r="K1175" s="300"/>
      <c r="M1175" s="127"/>
      <c r="N1175" s="127"/>
      <c r="S1175" s="127"/>
      <c r="T1175" s="127"/>
    </row>
    <row r="1176" spans="1:20" x14ac:dyDescent="0.2">
      <c r="A1176" s="237"/>
      <c r="B1176" s="127"/>
      <c r="C1176" s="127"/>
      <c r="D1176" s="269"/>
      <c r="E1176" s="157"/>
      <c r="F1176" s="269"/>
      <c r="G1176" s="240"/>
      <c r="H1176" s="277"/>
      <c r="I1176" s="166"/>
      <c r="J1176" s="269"/>
      <c r="K1176" s="300"/>
      <c r="M1176" s="127"/>
      <c r="N1176" s="127"/>
      <c r="S1176" s="127"/>
      <c r="T1176" s="127"/>
    </row>
    <row r="1177" spans="1:20" x14ac:dyDescent="0.2">
      <c r="A1177" s="237"/>
      <c r="B1177" s="127"/>
      <c r="C1177" s="127"/>
      <c r="D1177" s="269"/>
      <c r="E1177" s="157"/>
      <c r="F1177" s="269"/>
      <c r="G1177" s="240"/>
      <c r="H1177" s="277"/>
      <c r="I1177" s="166"/>
      <c r="J1177" s="269"/>
      <c r="K1177" s="300"/>
      <c r="M1177" s="127"/>
      <c r="N1177" s="127"/>
      <c r="S1177" s="127"/>
      <c r="T1177" s="127"/>
    </row>
    <row r="1178" spans="1:20" x14ac:dyDescent="0.2">
      <c r="A1178" s="237"/>
      <c r="B1178" s="127"/>
      <c r="C1178" s="127"/>
      <c r="D1178" s="269"/>
      <c r="E1178" s="157"/>
      <c r="F1178" s="269"/>
      <c r="G1178" s="240"/>
      <c r="H1178" s="277"/>
      <c r="I1178" s="166"/>
      <c r="J1178" s="269"/>
      <c r="K1178" s="300"/>
      <c r="M1178" s="127"/>
      <c r="N1178" s="127"/>
      <c r="S1178" s="127"/>
      <c r="T1178" s="127"/>
    </row>
    <row r="1179" spans="1:20" x14ac:dyDescent="0.2">
      <c r="A1179" s="237"/>
      <c r="B1179" s="127"/>
      <c r="C1179" s="127"/>
      <c r="D1179" s="269"/>
      <c r="E1179" s="157"/>
      <c r="F1179" s="269"/>
      <c r="G1179" s="240"/>
      <c r="H1179" s="277"/>
      <c r="I1179" s="166"/>
      <c r="J1179" s="269"/>
      <c r="K1179" s="300"/>
      <c r="M1179" s="127"/>
      <c r="N1179" s="127"/>
      <c r="S1179" s="127"/>
      <c r="T1179" s="127"/>
    </row>
    <row r="1180" spans="1:20" x14ac:dyDescent="0.2">
      <c r="A1180" s="237"/>
      <c r="B1180" s="127"/>
      <c r="C1180" s="127"/>
      <c r="D1180" s="269"/>
      <c r="E1180" s="157"/>
      <c r="F1180" s="269"/>
      <c r="G1180" s="240"/>
      <c r="H1180" s="277"/>
      <c r="I1180" s="166"/>
      <c r="J1180" s="269"/>
      <c r="K1180" s="300"/>
      <c r="M1180" s="127"/>
      <c r="N1180" s="127"/>
      <c r="S1180" s="128"/>
      <c r="T1180" s="127"/>
    </row>
    <row r="1181" spans="1:20" x14ac:dyDescent="0.2">
      <c r="A1181" s="237"/>
      <c r="B1181" s="127"/>
      <c r="C1181" s="127"/>
      <c r="D1181" s="269"/>
      <c r="E1181" s="157"/>
      <c r="F1181" s="269"/>
      <c r="G1181" s="240"/>
      <c r="H1181" s="277"/>
      <c r="I1181" s="166"/>
      <c r="J1181" s="269"/>
      <c r="K1181" s="300"/>
      <c r="M1181" s="127"/>
      <c r="N1181" s="127"/>
      <c r="S1181" s="128"/>
      <c r="T1181" s="127"/>
    </row>
    <row r="1182" spans="1:20" x14ac:dyDescent="0.2">
      <c r="A1182" s="237"/>
      <c r="B1182" s="127"/>
      <c r="C1182" s="127"/>
      <c r="D1182" s="269"/>
      <c r="E1182" s="157"/>
      <c r="F1182" s="269"/>
      <c r="G1182" s="240"/>
      <c r="H1182" s="277"/>
      <c r="I1182" s="166"/>
      <c r="J1182" s="269"/>
      <c r="K1182" s="300"/>
      <c r="M1182" s="127"/>
      <c r="N1182" s="127"/>
      <c r="S1182" s="127"/>
      <c r="T1182" s="127"/>
    </row>
    <row r="1183" spans="1:20" x14ac:dyDescent="0.2">
      <c r="A1183" s="237"/>
      <c r="B1183" s="127"/>
      <c r="C1183" s="127"/>
      <c r="D1183" s="269"/>
      <c r="E1183" s="157"/>
      <c r="F1183" s="269"/>
      <c r="G1183" s="240"/>
      <c r="H1183" s="277"/>
      <c r="I1183" s="166"/>
      <c r="J1183" s="269"/>
      <c r="K1183" s="300"/>
      <c r="M1183" s="127"/>
      <c r="N1183" s="127"/>
      <c r="S1183" s="127"/>
      <c r="T1183" s="127"/>
    </row>
    <row r="1184" spans="1:20" x14ac:dyDescent="0.2">
      <c r="A1184" s="237"/>
      <c r="B1184" s="127"/>
      <c r="C1184" s="127"/>
      <c r="D1184" s="269"/>
      <c r="E1184" s="157"/>
      <c r="F1184" s="269"/>
      <c r="G1184" s="240"/>
      <c r="H1184" s="277"/>
      <c r="I1184" s="166"/>
      <c r="J1184" s="269"/>
      <c r="K1184" s="300"/>
      <c r="M1184" s="127"/>
      <c r="N1184" s="127"/>
      <c r="S1184" s="127"/>
      <c r="T1184" s="127"/>
    </row>
    <row r="1185" spans="1:20" x14ac:dyDescent="0.2">
      <c r="A1185" s="237"/>
      <c r="B1185" s="127"/>
      <c r="C1185" s="127"/>
      <c r="D1185" s="269"/>
      <c r="E1185" s="157"/>
      <c r="F1185" s="269"/>
      <c r="G1185" s="240"/>
      <c r="H1185" s="277"/>
      <c r="I1185" s="166"/>
      <c r="J1185" s="269"/>
      <c r="K1185" s="300"/>
      <c r="M1185" s="127"/>
      <c r="N1185" s="127"/>
      <c r="S1185" s="127"/>
      <c r="T1185" s="127"/>
    </row>
    <row r="1186" spans="1:20" x14ac:dyDescent="0.2">
      <c r="A1186" s="237"/>
      <c r="B1186" s="127"/>
      <c r="C1186" s="127"/>
      <c r="D1186" s="269"/>
      <c r="E1186" s="157"/>
      <c r="F1186" s="269"/>
      <c r="G1186" s="240"/>
      <c r="H1186" s="277"/>
      <c r="I1186" s="166"/>
      <c r="J1186" s="269"/>
      <c r="K1186" s="300"/>
      <c r="M1186" s="127"/>
      <c r="N1186" s="127"/>
      <c r="S1186" s="127"/>
      <c r="T1186" s="127"/>
    </row>
    <row r="1187" spans="1:20" x14ac:dyDescent="0.2">
      <c r="A1187" s="237"/>
      <c r="B1187" s="127"/>
      <c r="C1187" s="127"/>
      <c r="D1187" s="269"/>
      <c r="E1187" s="157"/>
      <c r="F1187" s="269"/>
      <c r="G1187" s="240"/>
      <c r="H1187" s="277"/>
      <c r="I1187" s="166"/>
      <c r="J1187" s="269"/>
      <c r="K1187" s="300"/>
      <c r="M1187" s="127"/>
      <c r="N1187" s="127"/>
      <c r="S1187" s="127"/>
      <c r="T1187" s="127"/>
    </row>
    <row r="1188" spans="1:20" x14ac:dyDescent="0.2">
      <c r="A1188" s="237"/>
      <c r="B1188" s="127"/>
      <c r="C1188" s="127"/>
      <c r="D1188" s="269"/>
      <c r="E1188" s="157"/>
      <c r="F1188" s="269"/>
      <c r="G1188" s="240"/>
      <c r="H1188" s="277"/>
      <c r="I1188" s="166"/>
      <c r="J1188" s="269"/>
      <c r="K1188" s="300"/>
      <c r="M1188" s="127"/>
      <c r="N1188" s="127"/>
      <c r="S1188" s="127"/>
      <c r="T1188" s="127"/>
    </row>
    <row r="1189" spans="1:20" x14ac:dyDescent="0.2">
      <c r="A1189" s="237"/>
      <c r="B1189" s="127"/>
      <c r="C1189" s="127"/>
      <c r="D1189" s="269"/>
      <c r="E1189" s="157"/>
      <c r="F1189" s="269"/>
      <c r="G1189" s="240"/>
      <c r="H1189" s="277"/>
      <c r="I1189" s="166"/>
      <c r="J1189" s="269"/>
      <c r="K1189" s="300"/>
      <c r="M1189" s="127"/>
      <c r="N1189" s="127"/>
      <c r="S1189" s="127"/>
      <c r="T1189" s="127"/>
    </row>
    <row r="1190" spans="1:20" x14ac:dyDescent="0.2">
      <c r="A1190" s="237"/>
      <c r="B1190" s="127"/>
      <c r="C1190" s="127"/>
      <c r="D1190" s="269"/>
      <c r="E1190" s="157"/>
      <c r="F1190" s="269"/>
      <c r="G1190" s="240"/>
      <c r="H1190" s="277"/>
      <c r="I1190" s="166"/>
      <c r="J1190" s="269"/>
      <c r="K1190" s="300"/>
      <c r="M1190" s="127"/>
      <c r="N1190" s="292"/>
      <c r="O1190" s="292"/>
      <c r="S1190" s="127"/>
      <c r="T1190" s="127"/>
    </row>
    <row r="1191" spans="1:20" x14ac:dyDescent="0.2">
      <c r="A1191" s="237"/>
      <c r="B1191" s="127"/>
      <c r="C1191" s="127"/>
      <c r="D1191" s="269"/>
      <c r="E1191" s="157"/>
      <c r="F1191" s="269"/>
      <c r="G1191" s="240"/>
      <c r="H1191" s="277"/>
      <c r="I1191" s="166"/>
      <c r="J1191" s="269"/>
      <c r="K1191" s="300"/>
      <c r="M1191" s="127"/>
      <c r="N1191" s="292"/>
      <c r="O1191" s="292"/>
      <c r="S1191" s="127"/>
      <c r="T1191" s="127"/>
    </row>
    <row r="1192" spans="1:20" x14ac:dyDescent="0.2">
      <c r="A1192" s="237"/>
      <c r="B1192" s="127"/>
      <c r="C1192" s="127"/>
      <c r="D1192" s="269"/>
      <c r="E1192" s="157"/>
      <c r="F1192" s="269"/>
      <c r="G1192" s="240"/>
      <c r="H1192" s="277"/>
      <c r="I1192" s="166"/>
      <c r="J1192" s="269"/>
      <c r="K1192" s="300"/>
      <c r="M1192" s="127"/>
      <c r="N1192" s="292"/>
      <c r="O1192" s="292"/>
      <c r="S1192" s="127"/>
      <c r="T1192" s="127"/>
    </row>
    <row r="1193" spans="1:20" x14ac:dyDescent="0.2">
      <c r="A1193" s="237"/>
      <c r="B1193" s="127"/>
      <c r="C1193" s="127"/>
      <c r="D1193" s="269"/>
      <c r="E1193" s="157"/>
      <c r="F1193" s="269"/>
      <c r="G1193" s="240"/>
      <c r="H1193" s="277"/>
      <c r="I1193" s="166"/>
      <c r="J1193" s="269"/>
      <c r="K1193" s="300"/>
      <c r="M1193" s="127"/>
      <c r="N1193" s="292"/>
      <c r="O1193" s="292"/>
      <c r="S1193" s="127"/>
      <c r="T1193" s="127"/>
    </row>
    <row r="1194" spans="1:20" x14ac:dyDescent="0.2">
      <c r="A1194" s="237"/>
      <c r="B1194" s="127"/>
      <c r="C1194" s="127"/>
      <c r="D1194" s="269"/>
      <c r="E1194" s="157"/>
      <c r="F1194" s="269"/>
      <c r="G1194" s="240"/>
      <c r="H1194" s="277"/>
      <c r="I1194" s="166"/>
      <c r="J1194" s="269"/>
      <c r="K1194" s="300"/>
      <c r="M1194" s="127"/>
      <c r="N1194" s="292"/>
      <c r="O1194" s="292"/>
      <c r="S1194" s="127"/>
      <c r="T1194" s="127"/>
    </row>
    <row r="1195" spans="1:20" x14ac:dyDescent="0.2">
      <c r="A1195" s="237"/>
      <c r="B1195" s="127"/>
      <c r="C1195" s="127"/>
      <c r="D1195" s="269"/>
      <c r="E1195" s="157"/>
      <c r="F1195" s="269"/>
      <c r="G1195" s="240"/>
      <c r="H1195" s="277"/>
      <c r="I1195" s="166"/>
      <c r="J1195" s="269"/>
      <c r="K1195" s="300"/>
      <c r="M1195" s="127"/>
      <c r="N1195" s="292"/>
      <c r="O1195" s="292"/>
      <c r="S1195" s="127"/>
      <c r="T1195" s="127"/>
    </row>
    <row r="1196" spans="1:20" x14ac:dyDescent="0.2">
      <c r="A1196" s="237"/>
      <c r="B1196" s="127"/>
      <c r="C1196" s="127"/>
      <c r="D1196" s="269"/>
      <c r="E1196" s="157"/>
      <c r="F1196" s="269"/>
      <c r="G1196" s="240"/>
      <c r="H1196" s="277"/>
      <c r="I1196" s="166"/>
      <c r="J1196" s="269"/>
      <c r="K1196" s="300"/>
      <c r="M1196" s="127"/>
      <c r="N1196" s="292"/>
      <c r="O1196" s="292"/>
      <c r="S1196" s="127"/>
      <c r="T1196" s="127"/>
    </row>
    <row r="1197" spans="1:20" x14ac:dyDescent="0.2">
      <c r="A1197" s="237"/>
      <c r="B1197" s="127"/>
      <c r="C1197" s="127"/>
      <c r="D1197" s="269"/>
      <c r="E1197" s="157"/>
      <c r="F1197" s="269"/>
      <c r="G1197" s="240"/>
      <c r="H1197" s="277"/>
      <c r="I1197" s="166"/>
      <c r="J1197" s="269"/>
      <c r="K1197" s="300"/>
      <c r="M1197" s="127"/>
      <c r="N1197" s="292"/>
      <c r="O1197" s="292"/>
      <c r="S1197" s="127"/>
      <c r="T1197" s="127"/>
    </row>
    <row r="1198" spans="1:20" x14ac:dyDescent="0.2">
      <c r="A1198" s="237"/>
      <c r="B1198" s="127"/>
      <c r="C1198" s="127"/>
      <c r="D1198" s="269"/>
      <c r="E1198" s="157"/>
      <c r="F1198" s="269"/>
      <c r="G1198" s="240"/>
      <c r="H1198" s="277"/>
      <c r="I1198" s="166"/>
      <c r="J1198" s="269"/>
      <c r="K1198" s="300"/>
      <c r="M1198" s="127"/>
      <c r="N1198" s="292"/>
      <c r="O1198" s="292"/>
      <c r="S1198" s="127"/>
      <c r="T1198" s="127"/>
    </row>
    <row r="1199" spans="1:20" x14ac:dyDescent="0.2">
      <c r="A1199" s="237"/>
      <c r="B1199" s="127"/>
      <c r="C1199" s="127"/>
      <c r="D1199" s="269"/>
      <c r="E1199" s="157"/>
      <c r="F1199" s="269"/>
      <c r="G1199" s="240"/>
      <c r="H1199" s="277"/>
      <c r="I1199" s="166"/>
      <c r="J1199" s="269"/>
      <c r="K1199" s="300"/>
      <c r="M1199" s="127"/>
      <c r="N1199" s="292"/>
      <c r="O1199" s="292"/>
      <c r="S1199" s="127"/>
      <c r="T1199" s="127"/>
    </row>
    <row r="1200" spans="1:20" x14ac:dyDescent="0.2">
      <c r="A1200" s="237"/>
      <c r="B1200" s="127"/>
      <c r="C1200" s="127"/>
      <c r="D1200" s="269"/>
      <c r="E1200" s="157"/>
      <c r="F1200" s="269"/>
      <c r="G1200" s="240"/>
      <c r="H1200" s="277"/>
      <c r="I1200" s="166"/>
      <c r="J1200" s="269"/>
      <c r="K1200" s="300"/>
      <c r="M1200" s="127"/>
      <c r="N1200" s="292"/>
      <c r="O1200" s="292"/>
      <c r="S1200" s="127"/>
      <c r="T1200" s="127"/>
    </row>
    <row r="1201" spans="1:20" x14ac:dyDescent="0.2">
      <c r="A1201" s="237"/>
      <c r="B1201" s="127"/>
      <c r="C1201" s="127"/>
      <c r="D1201" s="269"/>
      <c r="E1201" s="157"/>
      <c r="F1201" s="269"/>
      <c r="G1201" s="240"/>
      <c r="H1201" s="277"/>
      <c r="I1201" s="166"/>
      <c r="J1201" s="269"/>
      <c r="K1201" s="300"/>
      <c r="M1201" s="127"/>
      <c r="N1201" s="292"/>
      <c r="O1201" s="292"/>
      <c r="S1201" s="127"/>
      <c r="T1201" s="127"/>
    </row>
    <row r="1202" spans="1:20" x14ac:dyDescent="0.2">
      <c r="A1202" s="237"/>
      <c r="B1202" s="127"/>
      <c r="C1202" s="127"/>
      <c r="D1202" s="269"/>
      <c r="E1202" s="157"/>
      <c r="F1202" s="269"/>
      <c r="G1202" s="240"/>
      <c r="H1202" s="277"/>
      <c r="I1202" s="166"/>
      <c r="J1202" s="269"/>
      <c r="K1202" s="300"/>
      <c r="M1202" s="127"/>
      <c r="N1202" s="292"/>
      <c r="O1202" s="292"/>
      <c r="S1202" s="127"/>
      <c r="T1202" s="127"/>
    </row>
    <row r="1203" spans="1:20" x14ac:dyDescent="0.2">
      <c r="A1203" s="237"/>
      <c r="B1203" s="127"/>
      <c r="C1203" s="127"/>
      <c r="D1203" s="269"/>
      <c r="E1203" s="157"/>
      <c r="F1203" s="269"/>
      <c r="G1203" s="240"/>
      <c r="H1203" s="277"/>
      <c r="I1203" s="166"/>
      <c r="J1203" s="269"/>
      <c r="K1203" s="300"/>
      <c r="M1203" s="127"/>
      <c r="N1203" s="292"/>
      <c r="O1203" s="292"/>
      <c r="S1203" s="127"/>
      <c r="T1203" s="127"/>
    </row>
    <row r="1204" spans="1:20" x14ac:dyDescent="0.2">
      <c r="A1204" s="237"/>
      <c r="B1204" s="127"/>
      <c r="C1204" s="127"/>
      <c r="D1204" s="269"/>
      <c r="E1204" s="157"/>
      <c r="F1204" s="269"/>
      <c r="G1204" s="240"/>
      <c r="H1204" s="277"/>
      <c r="I1204" s="166"/>
      <c r="J1204" s="269"/>
      <c r="K1204" s="300"/>
      <c r="M1204" s="127"/>
      <c r="N1204" s="292"/>
      <c r="O1204" s="292"/>
      <c r="S1204" s="127"/>
      <c r="T1204" s="127"/>
    </row>
    <row r="1205" spans="1:20" x14ac:dyDescent="0.2">
      <c r="A1205" s="237"/>
      <c r="B1205" s="127"/>
      <c r="C1205" s="127"/>
      <c r="D1205" s="269"/>
      <c r="E1205" s="157"/>
      <c r="F1205" s="269"/>
      <c r="G1205" s="240"/>
      <c r="H1205" s="277"/>
      <c r="I1205" s="166"/>
      <c r="J1205" s="269"/>
      <c r="K1205" s="300"/>
      <c r="M1205" s="127"/>
      <c r="N1205" s="292"/>
      <c r="O1205" s="292"/>
      <c r="S1205" s="127"/>
      <c r="T1205" s="127"/>
    </row>
    <row r="1206" spans="1:20" x14ac:dyDescent="0.2">
      <c r="A1206" s="237"/>
      <c r="B1206" s="127"/>
      <c r="C1206" s="127"/>
      <c r="D1206" s="269"/>
      <c r="E1206" s="157"/>
      <c r="F1206" s="269"/>
      <c r="G1206" s="240"/>
      <c r="H1206" s="277"/>
      <c r="I1206" s="166"/>
      <c r="J1206" s="269"/>
      <c r="K1206" s="300"/>
      <c r="M1206" s="127"/>
      <c r="N1206" s="292"/>
      <c r="O1206" s="292"/>
      <c r="S1206" s="127"/>
      <c r="T1206" s="127"/>
    </row>
    <row r="1207" spans="1:20" x14ac:dyDescent="0.2">
      <c r="A1207" s="237"/>
      <c r="B1207" s="127"/>
      <c r="C1207" s="127"/>
      <c r="D1207" s="269"/>
      <c r="E1207" s="157"/>
      <c r="F1207" s="269"/>
      <c r="G1207" s="240"/>
      <c r="H1207" s="277"/>
      <c r="I1207" s="166"/>
      <c r="J1207" s="269"/>
      <c r="K1207" s="300"/>
      <c r="M1207" s="127"/>
      <c r="N1207" s="292"/>
      <c r="O1207" s="292"/>
      <c r="S1207" s="127"/>
      <c r="T1207" s="127"/>
    </row>
    <row r="1208" spans="1:20" x14ac:dyDescent="0.2">
      <c r="A1208" s="237"/>
      <c r="B1208" s="127"/>
      <c r="C1208" s="127"/>
      <c r="D1208" s="269"/>
      <c r="E1208" s="157"/>
      <c r="F1208" s="269"/>
      <c r="G1208" s="240"/>
      <c r="H1208" s="277"/>
      <c r="I1208" s="166"/>
      <c r="J1208" s="269"/>
      <c r="K1208" s="300"/>
      <c r="M1208" s="127"/>
      <c r="N1208" s="292"/>
      <c r="O1208" s="292"/>
      <c r="S1208" s="127"/>
      <c r="T1208" s="127"/>
    </row>
    <row r="1209" spans="1:20" x14ac:dyDescent="0.2">
      <c r="A1209" s="237"/>
      <c r="B1209" s="127"/>
      <c r="C1209" s="127"/>
      <c r="D1209" s="269"/>
      <c r="E1209" s="157"/>
      <c r="F1209" s="269"/>
      <c r="G1209" s="240"/>
      <c r="H1209" s="277"/>
      <c r="I1209" s="166"/>
      <c r="J1209" s="269"/>
      <c r="K1209" s="300"/>
      <c r="M1209" s="127"/>
      <c r="N1209" s="292"/>
      <c r="O1209" s="292"/>
      <c r="S1209" s="127"/>
      <c r="T1209" s="127"/>
    </row>
    <row r="1210" spans="1:20" x14ac:dyDescent="0.2">
      <c r="A1210" s="237"/>
      <c r="B1210" s="127"/>
      <c r="C1210" s="127"/>
      <c r="D1210" s="269"/>
      <c r="E1210" s="157"/>
      <c r="F1210" s="269"/>
      <c r="G1210" s="240"/>
      <c r="H1210" s="277"/>
      <c r="I1210" s="166"/>
      <c r="J1210" s="269"/>
      <c r="K1210" s="300"/>
      <c r="M1210" s="127"/>
      <c r="N1210" s="292"/>
      <c r="O1210" s="292"/>
      <c r="S1210" s="127"/>
      <c r="T1210" s="127"/>
    </row>
    <row r="1211" spans="1:20" x14ac:dyDescent="0.2">
      <c r="A1211" s="237"/>
      <c r="B1211" s="127"/>
      <c r="C1211" s="127"/>
      <c r="D1211" s="269"/>
      <c r="E1211" s="157"/>
      <c r="F1211" s="269"/>
      <c r="G1211" s="240"/>
      <c r="H1211" s="277"/>
      <c r="I1211" s="166"/>
      <c r="J1211" s="269"/>
      <c r="K1211" s="300"/>
      <c r="M1211" s="127"/>
      <c r="N1211" s="292"/>
      <c r="O1211" s="292"/>
      <c r="S1211" s="127"/>
      <c r="T1211" s="127"/>
    </row>
    <row r="1212" spans="1:20" x14ac:dyDescent="0.2">
      <c r="A1212" s="237"/>
      <c r="B1212" s="127"/>
      <c r="C1212" s="127"/>
      <c r="D1212" s="269"/>
      <c r="E1212" s="157"/>
      <c r="F1212" s="269"/>
      <c r="G1212" s="240"/>
      <c r="H1212" s="277"/>
      <c r="I1212" s="166"/>
      <c r="J1212" s="269"/>
      <c r="K1212" s="300"/>
      <c r="M1212" s="127"/>
      <c r="N1212" s="292"/>
      <c r="O1212" s="292"/>
      <c r="S1212" s="127"/>
      <c r="T1212" s="127"/>
    </row>
    <row r="1213" spans="1:20" x14ac:dyDescent="0.2">
      <c r="A1213" s="237"/>
      <c r="B1213" s="127"/>
      <c r="C1213" s="127"/>
      <c r="D1213" s="269"/>
      <c r="E1213" s="157"/>
      <c r="F1213" s="269"/>
      <c r="G1213" s="240"/>
      <c r="H1213" s="277"/>
      <c r="I1213" s="166"/>
      <c r="J1213" s="269"/>
      <c r="K1213" s="300"/>
      <c r="M1213" s="127"/>
      <c r="N1213" s="292"/>
      <c r="O1213" s="292"/>
      <c r="S1213" s="127"/>
      <c r="T1213" s="127"/>
    </row>
    <row r="1214" spans="1:20" x14ac:dyDescent="0.2">
      <c r="A1214" s="237"/>
      <c r="B1214" s="127"/>
      <c r="C1214" s="127"/>
      <c r="D1214" s="269"/>
      <c r="E1214" s="157"/>
      <c r="F1214" s="269"/>
      <c r="G1214" s="240"/>
      <c r="H1214" s="277"/>
      <c r="I1214" s="166"/>
      <c r="J1214" s="269"/>
      <c r="K1214" s="300"/>
      <c r="M1214" s="127"/>
      <c r="N1214" s="292"/>
      <c r="O1214" s="292"/>
      <c r="S1214" s="127"/>
      <c r="T1214" s="127"/>
    </row>
    <row r="1215" spans="1:20" x14ac:dyDescent="0.2">
      <c r="A1215" s="237"/>
      <c r="B1215" s="127"/>
      <c r="C1215" s="127"/>
      <c r="D1215" s="269"/>
      <c r="E1215" s="157"/>
      <c r="F1215" s="269"/>
      <c r="G1215" s="240"/>
      <c r="H1215" s="277"/>
      <c r="I1215" s="166"/>
      <c r="J1215" s="269"/>
      <c r="K1215" s="300"/>
      <c r="M1215" s="127"/>
      <c r="N1215" s="292"/>
      <c r="O1215" s="292"/>
      <c r="S1215" s="127"/>
      <c r="T1215" s="127"/>
    </row>
    <row r="1216" spans="1:20" x14ac:dyDescent="0.2">
      <c r="A1216" s="237"/>
      <c r="B1216" s="127"/>
      <c r="C1216" s="127"/>
      <c r="D1216" s="269"/>
      <c r="E1216" s="157"/>
      <c r="F1216" s="269"/>
      <c r="G1216" s="240"/>
      <c r="H1216" s="277"/>
      <c r="I1216" s="166"/>
      <c r="J1216" s="269"/>
      <c r="K1216" s="300"/>
      <c r="M1216" s="127"/>
      <c r="N1216" s="292"/>
      <c r="O1216" s="292"/>
      <c r="S1216" s="127"/>
      <c r="T1216" s="127"/>
    </row>
    <row r="1217" spans="1:20" x14ac:dyDescent="0.2">
      <c r="A1217" s="237"/>
      <c r="B1217" s="127"/>
      <c r="C1217" s="127"/>
      <c r="D1217" s="269"/>
      <c r="E1217" s="157"/>
      <c r="F1217" s="269"/>
      <c r="G1217" s="240"/>
      <c r="H1217" s="277"/>
      <c r="I1217" s="166"/>
      <c r="J1217" s="269"/>
      <c r="K1217" s="300"/>
      <c r="M1217" s="127"/>
      <c r="N1217" s="292"/>
      <c r="O1217" s="292"/>
      <c r="S1217" s="127"/>
      <c r="T1217" s="127"/>
    </row>
    <row r="1218" spans="1:20" x14ac:dyDescent="0.2">
      <c r="A1218" s="237"/>
      <c r="B1218" s="127"/>
      <c r="C1218" s="127"/>
      <c r="D1218" s="269"/>
      <c r="E1218" s="157"/>
      <c r="F1218" s="269"/>
      <c r="G1218" s="240"/>
      <c r="H1218" s="277"/>
      <c r="I1218" s="166"/>
      <c r="J1218" s="269"/>
      <c r="K1218" s="300"/>
      <c r="M1218" s="127"/>
      <c r="N1218" s="292"/>
      <c r="O1218" s="292"/>
      <c r="S1218" s="127"/>
      <c r="T1218" s="127"/>
    </row>
    <row r="1219" spans="1:20" x14ac:dyDescent="0.2">
      <c r="A1219" s="237"/>
      <c r="B1219" s="127"/>
      <c r="C1219" s="127"/>
      <c r="D1219" s="269"/>
      <c r="E1219" s="157"/>
      <c r="F1219" s="269"/>
      <c r="G1219" s="240"/>
      <c r="H1219" s="277"/>
      <c r="I1219" s="166"/>
      <c r="J1219" s="269"/>
      <c r="K1219" s="300"/>
      <c r="M1219" s="127"/>
      <c r="N1219" s="292"/>
      <c r="O1219" s="292"/>
      <c r="S1219" s="127"/>
      <c r="T1219" s="127"/>
    </row>
    <row r="1220" spans="1:20" x14ac:dyDescent="0.2">
      <c r="A1220" s="237"/>
      <c r="B1220" s="127"/>
      <c r="C1220" s="127"/>
      <c r="D1220" s="269"/>
      <c r="E1220" s="157"/>
      <c r="F1220" s="269"/>
      <c r="G1220" s="240"/>
      <c r="H1220" s="277"/>
      <c r="I1220" s="166"/>
      <c r="J1220" s="269"/>
      <c r="K1220" s="300"/>
      <c r="M1220" s="127"/>
      <c r="N1220" s="292"/>
      <c r="O1220" s="292"/>
      <c r="S1220" s="127"/>
      <c r="T1220" s="127"/>
    </row>
    <row r="1221" spans="1:20" x14ac:dyDescent="0.2">
      <c r="A1221" s="237"/>
      <c r="B1221" s="127"/>
      <c r="C1221" s="127"/>
      <c r="D1221" s="269"/>
      <c r="E1221" s="157"/>
      <c r="F1221" s="269"/>
      <c r="G1221" s="240"/>
      <c r="H1221" s="277"/>
      <c r="I1221" s="166"/>
      <c r="J1221" s="269"/>
      <c r="K1221" s="300"/>
      <c r="M1221" s="127"/>
      <c r="N1221" s="292"/>
      <c r="O1221" s="292"/>
      <c r="S1221" s="127"/>
      <c r="T1221" s="127"/>
    </row>
    <row r="1222" spans="1:20" x14ac:dyDescent="0.2">
      <c r="A1222" s="237"/>
      <c r="B1222" s="127"/>
      <c r="C1222" s="127"/>
      <c r="D1222" s="269"/>
      <c r="E1222" s="157"/>
      <c r="F1222" s="269"/>
      <c r="G1222" s="240"/>
      <c r="H1222" s="277"/>
      <c r="I1222" s="166"/>
      <c r="J1222" s="269"/>
      <c r="K1222" s="300"/>
      <c r="M1222" s="127"/>
      <c r="N1222" s="292"/>
      <c r="O1222" s="292"/>
      <c r="S1222" s="127"/>
      <c r="T1222" s="127"/>
    </row>
    <row r="1223" spans="1:20" x14ac:dyDescent="0.2">
      <c r="A1223" s="237"/>
      <c r="B1223" s="127"/>
      <c r="C1223" s="127"/>
      <c r="D1223" s="269"/>
      <c r="E1223" s="157"/>
      <c r="F1223" s="269"/>
      <c r="G1223" s="240"/>
      <c r="H1223" s="277"/>
      <c r="I1223" s="166"/>
      <c r="J1223" s="269"/>
      <c r="K1223" s="300"/>
      <c r="M1223" s="127"/>
      <c r="N1223" s="292"/>
      <c r="O1223" s="292"/>
      <c r="S1223" s="127"/>
      <c r="T1223" s="127"/>
    </row>
    <row r="1224" spans="1:20" x14ac:dyDescent="0.2">
      <c r="A1224" s="237"/>
      <c r="B1224" s="127"/>
      <c r="C1224" s="127"/>
      <c r="D1224" s="269"/>
      <c r="E1224" s="157"/>
      <c r="F1224" s="269"/>
      <c r="G1224" s="240"/>
      <c r="H1224" s="277"/>
      <c r="I1224" s="166"/>
      <c r="J1224" s="269"/>
      <c r="K1224" s="300"/>
      <c r="M1224" s="127"/>
      <c r="N1224" s="292"/>
      <c r="O1224" s="292"/>
      <c r="S1224" s="127"/>
      <c r="T1224" s="127"/>
    </row>
    <row r="1225" spans="1:20" x14ac:dyDescent="0.2">
      <c r="A1225" s="237"/>
      <c r="B1225" s="127"/>
      <c r="C1225" s="127"/>
      <c r="D1225" s="269"/>
      <c r="E1225" s="157"/>
      <c r="F1225" s="269"/>
      <c r="G1225" s="240"/>
      <c r="H1225" s="277"/>
      <c r="I1225" s="166"/>
      <c r="J1225" s="269"/>
      <c r="K1225" s="300"/>
      <c r="M1225" s="127"/>
      <c r="N1225" s="292"/>
      <c r="O1225" s="292"/>
      <c r="S1225" s="127"/>
      <c r="T1225" s="127"/>
    </row>
    <row r="1226" spans="1:20" x14ac:dyDescent="0.2">
      <c r="A1226" s="237"/>
      <c r="B1226" s="127"/>
      <c r="C1226" s="127"/>
      <c r="D1226" s="269"/>
      <c r="E1226" s="157"/>
      <c r="F1226" s="269"/>
      <c r="G1226" s="240"/>
      <c r="H1226" s="277"/>
      <c r="I1226" s="166"/>
      <c r="J1226" s="269"/>
      <c r="K1226" s="300"/>
      <c r="M1226" s="127"/>
      <c r="N1226" s="292"/>
      <c r="O1226" s="292"/>
      <c r="S1226" s="127"/>
      <c r="T1226" s="127"/>
    </row>
    <row r="1227" spans="1:20" x14ac:dyDescent="0.2">
      <c r="A1227" s="237"/>
      <c r="B1227" s="127"/>
      <c r="C1227" s="127"/>
      <c r="D1227" s="269"/>
      <c r="E1227" s="157"/>
      <c r="F1227" s="269"/>
      <c r="G1227" s="240"/>
      <c r="H1227" s="277"/>
      <c r="I1227" s="166"/>
      <c r="J1227" s="269"/>
      <c r="K1227" s="300"/>
      <c r="M1227" s="127"/>
      <c r="N1227" s="292"/>
      <c r="O1227" s="292"/>
      <c r="S1227" s="127"/>
      <c r="T1227" s="127"/>
    </row>
    <row r="1228" spans="1:20" x14ac:dyDescent="0.2">
      <c r="A1228" s="237"/>
      <c r="B1228" s="127"/>
      <c r="C1228" s="127"/>
      <c r="D1228" s="269"/>
      <c r="E1228" s="157"/>
      <c r="F1228" s="269"/>
      <c r="G1228" s="240"/>
      <c r="H1228" s="277"/>
      <c r="I1228" s="166"/>
      <c r="J1228" s="269"/>
      <c r="K1228" s="300"/>
      <c r="M1228" s="127"/>
      <c r="N1228" s="292"/>
      <c r="O1228" s="292"/>
      <c r="S1228" s="127"/>
      <c r="T1228" s="127"/>
    </row>
    <row r="1229" spans="1:20" x14ac:dyDescent="0.2">
      <c r="A1229" s="237"/>
      <c r="B1229" s="127"/>
      <c r="C1229" s="127"/>
      <c r="D1229" s="269"/>
      <c r="E1229" s="157"/>
      <c r="F1229" s="269"/>
      <c r="G1229" s="240"/>
      <c r="H1229" s="277"/>
      <c r="I1229" s="166"/>
      <c r="J1229" s="269"/>
      <c r="K1229" s="300"/>
      <c r="M1229" s="127"/>
      <c r="N1229" s="292"/>
      <c r="O1229" s="292"/>
      <c r="S1229" s="127"/>
      <c r="T1229" s="127"/>
    </row>
    <row r="1230" spans="1:20" x14ac:dyDescent="0.2">
      <c r="A1230" s="237"/>
      <c r="B1230" s="127"/>
      <c r="C1230" s="127"/>
      <c r="D1230" s="269"/>
      <c r="E1230" s="157"/>
      <c r="F1230" s="269"/>
      <c r="G1230" s="240"/>
      <c r="H1230" s="277"/>
      <c r="I1230" s="166"/>
      <c r="J1230" s="269"/>
      <c r="K1230" s="300"/>
      <c r="M1230" s="127"/>
      <c r="N1230" s="292"/>
      <c r="O1230" s="292"/>
      <c r="S1230" s="127"/>
      <c r="T1230" s="127"/>
    </row>
    <row r="1231" spans="1:20" x14ac:dyDescent="0.2">
      <c r="A1231" s="237"/>
      <c r="B1231" s="127"/>
      <c r="C1231" s="127"/>
      <c r="D1231" s="269"/>
      <c r="E1231" s="157"/>
      <c r="F1231" s="269"/>
      <c r="G1231" s="240"/>
      <c r="H1231" s="277"/>
      <c r="I1231" s="166"/>
      <c r="J1231" s="269"/>
      <c r="K1231" s="300"/>
      <c r="M1231" s="127"/>
      <c r="N1231" s="292"/>
      <c r="O1231" s="292"/>
      <c r="S1231" s="127"/>
      <c r="T1231" s="127"/>
    </row>
    <row r="1232" spans="1:20" x14ac:dyDescent="0.2">
      <c r="A1232" s="237"/>
      <c r="B1232" s="127"/>
      <c r="C1232" s="127"/>
      <c r="D1232" s="269"/>
      <c r="E1232" s="157"/>
      <c r="F1232" s="269"/>
      <c r="G1232" s="240"/>
      <c r="H1232" s="277"/>
      <c r="I1232" s="166"/>
      <c r="J1232" s="269"/>
      <c r="K1232" s="300"/>
      <c r="M1232" s="127"/>
      <c r="N1232" s="292"/>
      <c r="O1232" s="292"/>
      <c r="S1232" s="127"/>
      <c r="T1232" s="127"/>
    </row>
    <row r="1233" spans="1:20" x14ac:dyDescent="0.2">
      <c r="A1233" s="237"/>
      <c r="B1233" s="127"/>
      <c r="C1233" s="127"/>
      <c r="D1233" s="269"/>
      <c r="E1233" s="157"/>
      <c r="F1233" s="269"/>
      <c r="G1233" s="240"/>
      <c r="H1233" s="277"/>
      <c r="I1233" s="166"/>
      <c r="J1233" s="269"/>
      <c r="K1233" s="300"/>
      <c r="M1233" s="127"/>
      <c r="N1233" s="292"/>
      <c r="O1233" s="292"/>
      <c r="S1233" s="127"/>
      <c r="T1233" s="127"/>
    </row>
    <row r="1234" spans="1:20" x14ac:dyDescent="0.2">
      <c r="A1234" s="237"/>
      <c r="B1234" s="127"/>
      <c r="C1234" s="127"/>
      <c r="D1234" s="269"/>
      <c r="E1234" s="157"/>
      <c r="F1234" s="269"/>
      <c r="G1234" s="240"/>
      <c r="H1234" s="277"/>
      <c r="I1234" s="166"/>
      <c r="J1234" s="269"/>
      <c r="K1234" s="300"/>
      <c r="M1234" s="127"/>
      <c r="N1234" s="292"/>
      <c r="O1234" s="292"/>
      <c r="S1234" s="127"/>
      <c r="T1234" s="127"/>
    </row>
    <row r="1235" spans="1:20" x14ac:dyDescent="0.2">
      <c r="A1235" s="237"/>
      <c r="B1235" s="127"/>
      <c r="C1235" s="127"/>
      <c r="D1235" s="269"/>
      <c r="E1235" s="157"/>
      <c r="F1235" s="269"/>
      <c r="G1235" s="240"/>
      <c r="H1235" s="277"/>
      <c r="I1235" s="166"/>
      <c r="J1235" s="269"/>
      <c r="K1235" s="300"/>
      <c r="M1235" s="127"/>
      <c r="N1235" s="292"/>
      <c r="O1235" s="292"/>
      <c r="S1235" s="127"/>
      <c r="T1235" s="127"/>
    </row>
    <row r="1236" spans="1:20" x14ac:dyDescent="0.2">
      <c r="A1236" s="237"/>
      <c r="B1236" s="127"/>
      <c r="C1236" s="127"/>
      <c r="D1236" s="269"/>
      <c r="E1236" s="157"/>
      <c r="F1236" s="269"/>
      <c r="G1236" s="240"/>
      <c r="H1236" s="277"/>
      <c r="I1236" s="166"/>
      <c r="J1236" s="269"/>
      <c r="K1236" s="300"/>
      <c r="M1236" s="127"/>
      <c r="N1236" s="292"/>
      <c r="O1236" s="292"/>
      <c r="S1236" s="127"/>
      <c r="T1236" s="127"/>
    </row>
    <row r="1237" spans="1:20" x14ac:dyDescent="0.2">
      <c r="A1237" s="237"/>
      <c r="B1237" s="127"/>
      <c r="C1237" s="127"/>
      <c r="D1237" s="269"/>
      <c r="E1237" s="157"/>
      <c r="F1237" s="269"/>
      <c r="G1237" s="240"/>
      <c r="H1237" s="277"/>
      <c r="I1237" s="166"/>
      <c r="J1237" s="269"/>
      <c r="K1237" s="300"/>
      <c r="M1237" s="127"/>
      <c r="N1237" s="292"/>
      <c r="O1237" s="292"/>
      <c r="S1237" s="127"/>
      <c r="T1237" s="127"/>
    </row>
    <row r="1238" spans="1:20" x14ac:dyDescent="0.2">
      <c r="A1238" s="237"/>
      <c r="B1238" s="127"/>
      <c r="C1238" s="127"/>
      <c r="D1238" s="269"/>
      <c r="E1238" s="157"/>
      <c r="F1238" s="269"/>
      <c r="G1238" s="240"/>
      <c r="H1238" s="277"/>
      <c r="I1238" s="166"/>
      <c r="J1238" s="269"/>
      <c r="K1238" s="300"/>
      <c r="M1238" s="127"/>
      <c r="N1238" s="292"/>
      <c r="O1238" s="292"/>
      <c r="S1238" s="127"/>
      <c r="T1238" s="127"/>
    </row>
    <row r="1239" spans="1:20" x14ac:dyDescent="0.2">
      <c r="A1239" s="237"/>
      <c r="B1239" s="127"/>
      <c r="C1239" s="127"/>
      <c r="D1239" s="269"/>
      <c r="E1239" s="157"/>
      <c r="F1239" s="269"/>
      <c r="G1239" s="240"/>
      <c r="H1239" s="277"/>
      <c r="I1239" s="166"/>
      <c r="J1239" s="269"/>
      <c r="K1239" s="300"/>
      <c r="M1239" s="127"/>
      <c r="N1239" s="292"/>
      <c r="O1239" s="292"/>
      <c r="S1239" s="127"/>
      <c r="T1239" s="127"/>
    </row>
    <row r="1240" spans="1:20" x14ac:dyDescent="0.2">
      <c r="A1240" s="237"/>
      <c r="B1240" s="127"/>
      <c r="C1240" s="127"/>
      <c r="D1240" s="269"/>
      <c r="E1240" s="157"/>
      <c r="F1240" s="269"/>
      <c r="G1240" s="240"/>
      <c r="H1240" s="277"/>
      <c r="I1240" s="166"/>
      <c r="J1240" s="269"/>
      <c r="K1240" s="300"/>
      <c r="M1240" s="127"/>
      <c r="N1240" s="292"/>
      <c r="O1240" s="292"/>
      <c r="S1240" s="127"/>
      <c r="T1240" s="127"/>
    </row>
    <row r="1241" spans="1:20" x14ac:dyDescent="0.2">
      <c r="A1241" s="237"/>
      <c r="B1241" s="127"/>
      <c r="C1241" s="127"/>
      <c r="D1241" s="269"/>
      <c r="E1241" s="157"/>
      <c r="F1241" s="269"/>
      <c r="G1241" s="240"/>
      <c r="H1241" s="277"/>
      <c r="I1241" s="166"/>
      <c r="J1241" s="269"/>
      <c r="K1241" s="300"/>
      <c r="M1241" s="127"/>
      <c r="N1241" s="292"/>
      <c r="O1241" s="292"/>
      <c r="S1241" s="127"/>
      <c r="T1241" s="127"/>
    </row>
    <row r="1242" spans="1:20" x14ac:dyDescent="0.2">
      <c r="A1242" s="237"/>
      <c r="B1242" s="127"/>
      <c r="C1242" s="127"/>
      <c r="D1242" s="269"/>
      <c r="E1242" s="157"/>
      <c r="F1242" s="269"/>
      <c r="G1242" s="240"/>
      <c r="H1242" s="277"/>
      <c r="I1242" s="166"/>
      <c r="J1242" s="269"/>
      <c r="K1242" s="300"/>
      <c r="M1242" s="127"/>
      <c r="N1242" s="292"/>
      <c r="O1242" s="292"/>
      <c r="S1242" s="127"/>
      <c r="T1242" s="127"/>
    </row>
    <row r="1243" spans="1:20" x14ac:dyDescent="0.2">
      <c r="A1243" s="237"/>
      <c r="B1243" s="127"/>
      <c r="C1243" s="127"/>
      <c r="D1243" s="269"/>
      <c r="E1243" s="157"/>
      <c r="F1243" s="269"/>
      <c r="G1243" s="240"/>
      <c r="H1243" s="277"/>
      <c r="I1243" s="166"/>
      <c r="J1243" s="269"/>
      <c r="K1243" s="300"/>
      <c r="M1243" s="127"/>
      <c r="N1243" s="292"/>
      <c r="O1243" s="292"/>
      <c r="S1243" s="127"/>
      <c r="T1243" s="127"/>
    </row>
    <row r="1244" spans="1:20" x14ac:dyDescent="0.2">
      <c r="A1244" s="237"/>
      <c r="B1244" s="127"/>
      <c r="C1244" s="127"/>
      <c r="D1244" s="269"/>
      <c r="E1244" s="157"/>
      <c r="F1244" s="269"/>
      <c r="G1244" s="240"/>
      <c r="H1244" s="277"/>
      <c r="I1244" s="166"/>
      <c r="J1244" s="269"/>
      <c r="K1244" s="300"/>
      <c r="M1244" s="127"/>
      <c r="N1244" s="292"/>
      <c r="O1244" s="292"/>
      <c r="S1244" s="127"/>
      <c r="T1244" s="127"/>
    </row>
    <row r="1245" spans="1:20" x14ac:dyDescent="0.2">
      <c r="A1245" s="237"/>
      <c r="B1245" s="127"/>
      <c r="C1245" s="127"/>
      <c r="D1245" s="269"/>
      <c r="E1245" s="157"/>
      <c r="F1245" s="269"/>
      <c r="G1245" s="240"/>
      <c r="H1245" s="277"/>
      <c r="I1245" s="166"/>
      <c r="J1245" s="269"/>
      <c r="K1245" s="300"/>
      <c r="M1245" s="127"/>
      <c r="N1245" s="292"/>
      <c r="O1245" s="292"/>
      <c r="S1245" s="127"/>
      <c r="T1245" s="127"/>
    </row>
    <row r="1246" spans="1:20" x14ac:dyDescent="0.2">
      <c r="A1246" s="237"/>
      <c r="B1246" s="127"/>
      <c r="C1246" s="127"/>
      <c r="D1246" s="269"/>
      <c r="E1246" s="157"/>
      <c r="F1246" s="269"/>
      <c r="G1246" s="240"/>
      <c r="H1246" s="277"/>
      <c r="I1246" s="166"/>
      <c r="J1246" s="269"/>
      <c r="K1246" s="300"/>
      <c r="M1246" s="127"/>
      <c r="N1246" s="292"/>
      <c r="O1246" s="292"/>
      <c r="S1246" s="127"/>
      <c r="T1246" s="127"/>
    </row>
    <row r="1247" spans="1:20" x14ac:dyDescent="0.2">
      <c r="A1247" s="237"/>
      <c r="B1247" s="127"/>
      <c r="C1247" s="127"/>
      <c r="D1247" s="269"/>
      <c r="E1247" s="157"/>
      <c r="F1247" s="269"/>
      <c r="G1247" s="240"/>
      <c r="H1247" s="277"/>
      <c r="I1247" s="166"/>
      <c r="J1247" s="269"/>
      <c r="K1247" s="300"/>
      <c r="M1247" s="127"/>
      <c r="N1247" s="292"/>
      <c r="O1247" s="292"/>
      <c r="S1247" s="127"/>
      <c r="T1247" s="127"/>
    </row>
    <row r="1248" spans="1:20" x14ac:dyDescent="0.2">
      <c r="A1248" s="237"/>
      <c r="B1248" s="127"/>
      <c r="C1248" s="127"/>
      <c r="D1248" s="269"/>
      <c r="E1248" s="157"/>
      <c r="F1248" s="269"/>
      <c r="G1248" s="240"/>
      <c r="H1248" s="277"/>
      <c r="I1248" s="166"/>
      <c r="J1248" s="269"/>
      <c r="K1248" s="300"/>
      <c r="M1248" s="127"/>
      <c r="N1248" s="292"/>
      <c r="O1248" s="292"/>
      <c r="S1248" s="127"/>
      <c r="T1248" s="127"/>
    </row>
    <row r="1249" spans="1:20" x14ac:dyDescent="0.2">
      <c r="A1249" s="237"/>
      <c r="B1249" s="127"/>
      <c r="C1249" s="127"/>
      <c r="D1249" s="269"/>
      <c r="E1249" s="157"/>
      <c r="F1249" s="269"/>
      <c r="G1249" s="240"/>
      <c r="H1249" s="277"/>
      <c r="I1249" s="166"/>
      <c r="J1249" s="269"/>
      <c r="K1249" s="300"/>
      <c r="M1249" s="127"/>
      <c r="N1249" s="292"/>
      <c r="O1249" s="292"/>
      <c r="S1249" s="127"/>
      <c r="T1249" s="127"/>
    </row>
    <row r="1250" spans="1:20" x14ac:dyDescent="0.2">
      <c r="A1250" s="237"/>
      <c r="B1250" s="127"/>
      <c r="C1250" s="127"/>
      <c r="D1250" s="269"/>
      <c r="E1250" s="157"/>
      <c r="F1250" s="269"/>
      <c r="G1250" s="240"/>
      <c r="H1250" s="277"/>
      <c r="I1250" s="166"/>
      <c r="J1250" s="269"/>
      <c r="K1250" s="300"/>
      <c r="M1250" s="127"/>
      <c r="N1250" s="292"/>
      <c r="O1250" s="292"/>
      <c r="S1250" s="127"/>
      <c r="T1250" s="127"/>
    </row>
    <row r="1251" spans="1:20" x14ac:dyDescent="0.2">
      <c r="A1251" s="237"/>
      <c r="B1251" s="127"/>
      <c r="C1251" s="127"/>
      <c r="D1251" s="269"/>
      <c r="E1251" s="157"/>
      <c r="F1251" s="269"/>
      <c r="G1251" s="240"/>
      <c r="H1251" s="277"/>
      <c r="I1251" s="166"/>
      <c r="J1251" s="269"/>
      <c r="K1251" s="300"/>
      <c r="M1251" s="127"/>
      <c r="N1251" s="292"/>
      <c r="O1251" s="292"/>
      <c r="S1251" s="127"/>
      <c r="T1251" s="127"/>
    </row>
    <row r="1252" spans="1:20" x14ac:dyDescent="0.2">
      <c r="A1252" s="237"/>
      <c r="B1252" s="127"/>
      <c r="C1252" s="127"/>
      <c r="D1252" s="269"/>
      <c r="E1252" s="157"/>
      <c r="F1252" s="269"/>
      <c r="G1252" s="240"/>
      <c r="H1252" s="277"/>
      <c r="I1252" s="166"/>
      <c r="J1252" s="269"/>
      <c r="K1252" s="300"/>
      <c r="M1252" s="127"/>
      <c r="N1252" s="292"/>
      <c r="O1252" s="292"/>
      <c r="S1252" s="127"/>
      <c r="T1252" s="127"/>
    </row>
    <row r="1253" spans="1:20" x14ac:dyDescent="0.2">
      <c r="A1253" s="237"/>
      <c r="B1253" s="127"/>
      <c r="C1253" s="127"/>
      <c r="D1253" s="269"/>
      <c r="E1253" s="157"/>
      <c r="F1253" s="269"/>
      <c r="G1253" s="240"/>
      <c r="H1253" s="277"/>
      <c r="I1253" s="166"/>
      <c r="J1253" s="269"/>
      <c r="K1253" s="300"/>
      <c r="M1253" s="127"/>
      <c r="N1253" s="292"/>
      <c r="O1253" s="292"/>
      <c r="S1253" s="127"/>
      <c r="T1253" s="127"/>
    </row>
    <row r="1254" spans="1:20" x14ac:dyDescent="0.2">
      <c r="A1254" s="234"/>
      <c r="B1254" s="127"/>
      <c r="C1254" s="127"/>
      <c r="D1254" s="269"/>
      <c r="E1254" s="157"/>
      <c r="F1254" s="269"/>
      <c r="G1254" s="240"/>
      <c r="H1254" s="277"/>
      <c r="I1254" s="166"/>
      <c r="J1254" s="269"/>
      <c r="K1254" s="300"/>
      <c r="M1254" s="127"/>
      <c r="N1254" s="292"/>
      <c r="O1254" s="292"/>
      <c r="S1254" s="127"/>
      <c r="T1254" s="127"/>
    </row>
    <row r="1255" spans="1:20" x14ac:dyDescent="0.2">
      <c r="A1255" s="237"/>
      <c r="B1255" s="127"/>
      <c r="C1255" s="127"/>
      <c r="D1255" s="269"/>
      <c r="E1255" s="157"/>
      <c r="F1255" s="269"/>
      <c r="G1255" s="240"/>
      <c r="H1255" s="277"/>
      <c r="I1255" s="166"/>
      <c r="J1255" s="269"/>
      <c r="K1255" s="300"/>
      <c r="M1255" s="127"/>
      <c r="N1255" s="292"/>
      <c r="O1255" s="292"/>
      <c r="S1255" s="127"/>
      <c r="T1255" s="127"/>
    </row>
    <row r="1256" spans="1:20" x14ac:dyDescent="0.2">
      <c r="A1256" s="234"/>
      <c r="B1256" s="127"/>
      <c r="C1256" s="127"/>
      <c r="D1256" s="269"/>
      <c r="E1256" s="157"/>
      <c r="F1256" s="269"/>
      <c r="G1256" s="240"/>
      <c r="H1256" s="277"/>
      <c r="I1256" s="166"/>
      <c r="J1256" s="269"/>
      <c r="K1256" s="300"/>
      <c r="M1256" s="127"/>
      <c r="N1256" s="292"/>
      <c r="O1256" s="292"/>
      <c r="S1256" s="127"/>
      <c r="T1256" s="127"/>
    </row>
    <row r="1257" spans="1:20" x14ac:dyDescent="0.2">
      <c r="A1257" s="237"/>
      <c r="B1257" s="127"/>
      <c r="C1257" s="127"/>
      <c r="D1257" s="269"/>
      <c r="E1257" s="157"/>
      <c r="F1257" s="269"/>
      <c r="G1257" s="240"/>
      <c r="H1257" s="277"/>
      <c r="I1257" s="166"/>
      <c r="J1257" s="269"/>
      <c r="K1257" s="300"/>
      <c r="M1257" s="127"/>
      <c r="N1257" s="292"/>
      <c r="O1257" s="292"/>
      <c r="S1257" s="127"/>
      <c r="T1257" s="127"/>
    </row>
    <row r="1258" spans="1:20" x14ac:dyDescent="0.2">
      <c r="A1258" s="237"/>
      <c r="B1258" s="127"/>
      <c r="C1258" s="127"/>
      <c r="D1258" s="269"/>
      <c r="E1258" s="157"/>
      <c r="F1258" s="269"/>
      <c r="G1258" s="240"/>
      <c r="H1258" s="277"/>
      <c r="I1258" s="166"/>
      <c r="J1258" s="269"/>
      <c r="K1258" s="300"/>
      <c r="M1258" s="127"/>
      <c r="N1258" s="292"/>
      <c r="O1258" s="292"/>
      <c r="S1258" s="127"/>
      <c r="T1258" s="127"/>
    </row>
    <row r="1259" spans="1:20" x14ac:dyDescent="0.2">
      <c r="A1259" s="237"/>
      <c r="B1259" s="127"/>
      <c r="C1259" s="127"/>
      <c r="D1259" s="269"/>
      <c r="E1259" s="157"/>
      <c r="F1259" s="269"/>
      <c r="G1259" s="240"/>
      <c r="H1259" s="277"/>
      <c r="I1259" s="166"/>
      <c r="J1259" s="269"/>
      <c r="K1259" s="300"/>
      <c r="M1259" s="127"/>
      <c r="N1259" s="292"/>
      <c r="O1259" s="292"/>
      <c r="S1259" s="127"/>
      <c r="T1259" s="127"/>
    </row>
    <row r="1260" spans="1:20" x14ac:dyDescent="0.2">
      <c r="A1260" s="237"/>
      <c r="B1260" s="127"/>
      <c r="C1260" s="127"/>
      <c r="D1260" s="269"/>
      <c r="E1260" s="157"/>
      <c r="F1260" s="269"/>
      <c r="G1260" s="240"/>
      <c r="H1260" s="277"/>
      <c r="I1260" s="166"/>
      <c r="J1260" s="269"/>
      <c r="K1260" s="300"/>
      <c r="M1260" s="127"/>
      <c r="N1260" s="292"/>
      <c r="O1260" s="292"/>
      <c r="S1260" s="127"/>
      <c r="T1260" s="127"/>
    </row>
    <row r="1261" spans="1:20" x14ac:dyDescent="0.2">
      <c r="A1261" s="237"/>
      <c r="B1261" s="127"/>
      <c r="C1261" s="127"/>
      <c r="D1261" s="269"/>
      <c r="E1261" s="157"/>
      <c r="F1261" s="269"/>
      <c r="G1261" s="240"/>
      <c r="H1261" s="277"/>
      <c r="I1261" s="166"/>
      <c r="J1261" s="269"/>
      <c r="K1261" s="300"/>
      <c r="M1261" s="127"/>
      <c r="N1261" s="292"/>
      <c r="O1261" s="292"/>
      <c r="S1261" s="127"/>
      <c r="T1261" s="127"/>
    </row>
    <row r="1262" spans="1:20" x14ac:dyDescent="0.2">
      <c r="A1262" s="237"/>
      <c r="B1262" s="127"/>
      <c r="C1262" s="127"/>
      <c r="D1262" s="269"/>
      <c r="E1262" s="157"/>
      <c r="F1262" s="269"/>
      <c r="G1262" s="240"/>
      <c r="H1262" s="277"/>
      <c r="I1262" s="166"/>
      <c r="J1262" s="269"/>
      <c r="K1262" s="300"/>
      <c r="M1262" s="127"/>
      <c r="N1262" s="292"/>
      <c r="O1262" s="292"/>
      <c r="S1262" s="127"/>
      <c r="T1262" s="127"/>
    </row>
    <row r="1263" spans="1:20" x14ac:dyDescent="0.2">
      <c r="A1263" s="237"/>
      <c r="B1263" s="127"/>
      <c r="C1263" s="127"/>
      <c r="D1263" s="269"/>
      <c r="E1263" s="157"/>
      <c r="F1263" s="269"/>
      <c r="G1263" s="240"/>
      <c r="H1263" s="277"/>
      <c r="I1263" s="166"/>
      <c r="J1263" s="269"/>
      <c r="K1263" s="300"/>
      <c r="M1263" s="127"/>
      <c r="N1263" s="292"/>
      <c r="O1263" s="292"/>
      <c r="S1263" s="127"/>
      <c r="T1263" s="127"/>
    </row>
    <row r="1264" spans="1:20" x14ac:dyDescent="0.2">
      <c r="A1264" s="237"/>
      <c r="B1264" s="127"/>
      <c r="C1264" s="127"/>
      <c r="D1264" s="269"/>
      <c r="E1264" s="157"/>
      <c r="F1264" s="269"/>
      <c r="G1264" s="240"/>
      <c r="H1264" s="277"/>
      <c r="I1264" s="166"/>
      <c r="J1264" s="269"/>
      <c r="K1264" s="300"/>
      <c r="M1264" s="127"/>
      <c r="N1264" s="292"/>
      <c r="O1264" s="292"/>
      <c r="S1264" s="127"/>
      <c r="T1264" s="127"/>
    </row>
    <row r="1265" spans="1:20" x14ac:dyDescent="0.2">
      <c r="A1265" s="237"/>
      <c r="B1265" s="127"/>
      <c r="C1265" s="127"/>
      <c r="D1265" s="269"/>
      <c r="E1265" s="157"/>
      <c r="F1265" s="269"/>
      <c r="G1265" s="240"/>
      <c r="H1265" s="277"/>
      <c r="I1265" s="166"/>
      <c r="J1265" s="269"/>
      <c r="K1265" s="300"/>
      <c r="M1265" s="127"/>
      <c r="N1265" s="292"/>
      <c r="O1265" s="292"/>
      <c r="S1265" s="127"/>
      <c r="T1265" s="127"/>
    </row>
    <row r="1266" spans="1:20" x14ac:dyDescent="0.2">
      <c r="A1266" s="237"/>
      <c r="B1266" s="127"/>
      <c r="C1266" s="127"/>
      <c r="D1266" s="269"/>
      <c r="E1266" s="157"/>
      <c r="F1266" s="269"/>
      <c r="G1266" s="240"/>
      <c r="H1266" s="277"/>
      <c r="I1266" s="166"/>
      <c r="J1266" s="269"/>
      <c r="K1266" s="300"/>
      <c r="M1266" s="127"/>
      <c r="N1266" s="292"/>
      <c r="O1266" s="292"/>
      <c r="S1266" s="127"/>
      <c r="T1266" s="127"/>
    </row>
    <row r="1267" spans="1:20" x14ac:dyDescent="0.2">
      <c r="A1267" s="237"/>
      <c r="B1267" s="127"/>
      <c r="C1267" s="127"/>
      <c r="D1267" s="269"/>
      <c r="E1267" s="157"/>
      <c r="F1267" s="269"/>
      <c r="G1267" s="240"/>
      <c r="H1267" s="277"/>
      <c r="I1267" s="166"/>
      <c r="J1267" s="269"/>
      <c r="K1267" s="300"/>
      <c r="M1267" s="127"/>
      <c r="N1267" s="292"/>
      <c r="O1267" s="292"/>
      <c r="S1267" s="127"/>
      <c r="T1267" s="127"/>
    </row>
    <row r="1268" spans="1:20" x14ac:dyDescent="0.2">
      <c r="A1268" s="237"/>
      <c r="B1268" s="127"/>
      <c r="C1268" s="127"/>
      <c r="D1268" s="269"/>
      <c r="E1268" s="157"/>
      <c r="F1268" s="269"/>
      <c r="G1268" s="240"/>
      <c r="H1268" s="277"/>
      <c r="I1268" s="166"/>
      <c r="J1268" s="269"/>
      <c r="K1268" s="300"/>
      <c r="M1268" s="127"/>
      <c r="N1268" s="292"/>
      <c r="O1268" s="292"/>
      <c r="S1268" s="127"/>
      <c r="T1268" s="127"/>
    </row>
    <row r="1269" spans="1:20" x14ac:dyDescent="0.2">
      <c r="A1269" s="237"/>
      <c r="B1269" s="127"/>
      <c r="C1269" s="127"/>
      <c r="D1269" s="269"/>
      <c r="E1269" s="157"/>
      <c r="F1269" s="269"/>
      <c r="G1269" s="240"/>
      <c r="H1269" s="277"/>
      <c r="I1269" s="166"/>
      <c r="J1269" s="269"/>
      <c r="K1269" s="300"/>
      <c r="M1269" s="127"/>
      <c r="N1269" s="292"/>
      <c r="O1269" s="292"/>
      <c r="S1269" s="127"/>
      <c r="T1269" s="127"/>
    </row>
    <row r="1270" spans="1:20" x14ac:dyDescent="0.2">
      <c r="A1270" s="237"/>
      <c r="B1270" s="127"/>
      <c r="C1270" s="127"/>
      <c r="D1270" s="269"/>
      <c r="E1270" s="157"/>
      <c r="F1270" s="269"/>
      <c r="G1270" s="240"/>
      <c r="H1270" s="277"/>
      <c r="I1270" s="166"/>
      <c r="J1270" s="269"/>
      <c r="K1270" s="300"/>
      <c r="M1270" s="127"/>
      <c r="N1270" s="292"/>
      <c r="O1270" s="292"/>
      <c r="S1270" s="127"/>
      <c r="T1270" s="127"/>
    </row>
    <row r="1271" spans="1:20" x14ac:dyDescent="0.2">
      <c r="A1271" s="237"/>
      <c r="B1271" s="127"/>
      <c r="C1271" s="127"/>
      <c r="D1271" s="269"/>
      <c r="E1271" s="157"/>
      <c r="F1271" s="269"/>
      <c r="G1271" s="240"/>
      <c r="H1271" s="277"/>
      <c r="I1271" s="166"/>
      <c r="J1271" s="269"/>
      <c r="K1271" s="300"/>
      <c r="M1271" s="127"/>
      <c r="N1271" s="292"/>
      <c r="O1271" s="292"/>
      <c r="S1271" s="127"/>
      <c r="T1271" s="127"/>
    </row>
    <row r="1272" spans="1:20" x14ac:dyDescent="0.2">
      <c r="A1272" s="237"/>
      <c r="B1272" s="127"/>
      <c r="C1272" s="127"/>
      <c r="D1272" s="269"/>
      <c r="E1272" s="157"/>
      <c r="F1272" s="269"/>
      <c r="G1272" s="240"/>
      <c r="H1272" s="277"/>
      <c r="I1272" s="166"/>
      <c r="J1272" s="269"/>
      <c r="K1272" s="300"/>
      <c r="M1272" s="127"/>
      <c r="N1272" s="292"/>
      <c r="O1272" s="292"/>
      <c r="S1272" s="127"/>
      <c r="T1272" s="127"/>
    </row>
    <row r="1273" spans="1:20" x14ac:dyDescent="0.2">
      <c r="A1273" s="237"/>
      <c r="B1273" s="127"/>
      <c r="C1273" s="127"/>
      <c r="D1273" s="269"/>
      <c r="E1273" s="157"/>
      <c r="F1273" s="269"/>
      <c r="G1273" s="240"/>
      <c r="H1273" s="277"/>
      <c r="I1273" s="166"/>
      <c r="J1273" s="269"/>
      <c r="K1273" s="300"/>
      <c r="M1273" s="127"/>
      <c r="N1273" s="292"/>
      <c r="O1273" s="292"/>
      <c r="S1273" s="127"/>
      <c r="T1273" s="127"/>
    </row>
    <row r="1274" spans="1:20" x14ac:dyDescent="0.2">
      <c r="A1274" s="237"/>
      <c r="B1274" s="127"/>
      <c r="C1274" s="127"/>
      <c r="D1274" s="269"/>
      <c r="E1274" s="157"/>
      <c r="F1274" s="269"/>
      <c r="G1274" s="240"/>
      <c r="H1274" s="277"/>
      <c r="I1274" s="166"/>
      <c r="J1274" s="269"/>
      <c r="K1274" s="300"/>
      <c r="M1274" s="127"/>
      <c r="N1274" s="292"/>
      <c r="O1274" s="292"/>
      <c r="S1274" s="127"/>
      <c r="T1274" s="127"/>
    </row>
    <row r="1275" spans="1:20" x14ac:dyDescent="0.2">
      <c r="A1275" s="237"/>
      <c r="B1275" s="127"/>
      <c r="C1275" s="127"/>
      <c r="D1275" s="269"/>
      <c r="E1275" s="157"/>
      <c r="F1275" s="269"/>
      <c r="G1275" s="240"/>
      <c r="H1275" s="277"/>
      <c r="I1275" s="166"/>
      <c r="J1275" s="269"/>
      <c r="K1275" s="300"/>
      <c r="M1275" s="127"/>
      <c r="N1275" s="292"/>
      <c r="O1275" s="292"/>
      <c r="S1275" s="127"/>
      <c r="T1275" s="127"/>
    </row>
    <row r="1276" spans="1:20" x14ac:dyDescent="0.2">
      <c r="A1276" s="237"/>
      <c r="B1276" s="127"/>
      <c r="C1276" s="127"/>
      <c r="D1276" s="269"/>
      <c r="E1276" s="157"/>
      <c r="F1276" s="269"/>
      <c r="G1276" s="240"/>
      <c r="H1276" s="277"/>
      <c r="I1276" s="166"/>
      <c r="J1276" s="269"/>
      <c r="K1276" s="300"/>
      <c r="M1276" s="127"/>
      <c r="N1276" s="292"/>
      <c r="O1276" s="292"/>
      <c r="S1276" s="127"/>
      <c r="T1276" s="127"/>
    </row>
    <row r="1277" spans="1:20" x14ac:dyDescent="0.2">
      <c r="A1277" s="237"/>
      <c r="B1277" s="127"/>
      <c r="C1277" s="127"/>
      <c r="D1277" s="269"/>
      <c r="E1277" s="157"/>
      <c r="F1277" s="269"/>
      <c r="G1277" s="240"/>
      <c r="H1277" s="277"/>
      <c r="I1277" s="166"/>
      <c r="J1277" s="269"/>
      <c r="K1277" s="300"/>
      <c r="M1277" s="127"/>
      <c r="N1277" s="292"/>
      <c r="O1277" s="292"/>
      <c r="S1277" s="127"/>
      <c r="T1277" s="127"/>
    </row>
    <row r="1278" spans="1:20" x14ac:dyDescent="0.2">
      <c r="A1278" s="237"/>
      <c r="B1278" s="127"/>
      <c r="C1278" s="127"/>
      <c r="D1278" s="269"/>
      <c r="E1278" s="157"/>
      <c r="F1278" s="269"/>
      <c r="G1278" s="240"/>
      <c r="H1278" s="277"/>
      <c r="I1278" s="166"/>
      <c r="J1278" s="269"/>
      <c r="K1278" s="300"/>
      <c r="M1278" s="127"/>
      <c r="N1278" s="292"/>
      <c r="O1278" s="292"/>
      <c r="S1278" s="127"/>
      <c r="T1278" s="127"/>
    </row>
    <row r="1279" spans="1:20" x14ac:dyDescent="0.2">
      <c r="A1279" s="237"/>
      <c r="B1279" s="127"/>
      <c r="C1279" s="127"/>
      <c r="D1279" s="269"/>
      <c r="E1279" s="157"/>
      <c r="F1279" s="269"/>
      <c r="G1279" s="240"/>
      <c r="H1279" s="277"/>
      <c r="I1279" s="166"/>
      <c r="J1279" s="269"/>
      <c r="K1279" s="300"/>
      <c r="M1279" s="127"/>
      <c r="N1279" s="292"/>
      <c r="O1279" s="292"/>
      <c r="S1279" s="127"/>
      <c r="T1279" s="127"/>
    </row>
    <row r="1280" spans="1:20" x14ac:dyDescent="0.2">
      <c r="A1280" s="237"/>
      <c r="B1280" s="127"/>
      <c r="C1280" s="127"/>
      <c r="D1280" s="269"/>
      <c r="E1280" s="157"/>
      <c r="F1280" s="269"/>
      <c r="G1280" s="240"/>
      <c r="H1280" s="277"/>
      <c r="I1280" s="166"/>
      <c r="J1280" s="269"/>
      <c r="K1280" s="300"/>
      <c r="M1280" s="127"/>
      <c r="N1280" s="292"/>
      <c r="O1280" s="292"/>
      <c r="S1280" s="127"/>
      <c r="T1280" s="127"/>
    </row>
    <row r="1281" spans="1:20" x14ac:dyDescent="0.2">
      <c r="A1281" s="237"/>
      <c r="B1281" s="127"/>
      <c r="C1281" s="127"/>
      <c r="D1281" s="269"/>
      <c r="E1281" s="157"/>
      <c r="F1281" s="269"/>
      <c r="G1281" s="240"/>
      <c r="H1281" s="277"/>
      <c r="I1281" s="166"/>
      <c r="J1281" s="269"/>
      <c r="K1281" s="300"/>
      <c r="M1281" s="127"/>
      <c r="N1281" s="292"/>
      <c r="O1281" s="292"/>
      <c r="S1281" s="127"/>
      <c r="T1281" s="127"/>
    </row>
    <row r="1282" spans="1:20" x14ac:dyDescent="0.2">
      <c r="A1282" s="237"/>
      <c r="B1282" s="127"/>
      <c r="C1282" s="127"/>
      <c r="D1282" s="269"/>
      <c r="E1282" s="157"/>
      <c r="F1282" s="269"/>
      <c r="G1282" s="240"/>
      <c r="H1282" s="277"/>
      <c r="I1282" s="166"/>
      <c r="J1282" s="269"/>
      <c r="K1282" s="300"/>
      <c r="M1282" s="127"/>
      <c r="N1282" s="292"/>
      <c r="O1282" s="292"/>
      <c r="S1282" s="127"/>
      <c r="T1282" s="127"/>
    </row>
    <row r="1283" spans="1:20" x14ac:dyDescent="0.2">
      <c r="A1283" s="237"/>
      <c r="B1283" s="127"/>
      <c r="C1283" s="127"/>
      <c r="D1283" s="269"/>
      <c r="E1283" s="157"/>
      <c r="F1283" s="269"/>
      <c r="G1283" s="240"/>
      <c r="H1283" s="277"/>
      <c r="I1283" s="166"/>
      <c r="J1283" s="269"/>
      <c r="K1283" s="300"/>
      <c r="M1283" s="127"/>
      <c r="N1283" s="292"/>
      <c r="O1283" s="292"/>
      <c r="S1283" s="127"/>
      <c r="T1283" s="127"/>
    </row>
    <row r="1284" spans="1:20" x14ac:dyDescent="0.2">
      <c r="A1284" s="237"/>
      <c r="B1284" s="127"/>
      <c r="C1284" s="127"/>
      <c r="D1284" s="269"/>
      <c r="E1284" s="157"/>
      <c r="F1284" s="269"/>
      <c r="G1284" s="240"/>
      <c r="H1284" s="277"/>
      <c r="I1284" s="166"/>
      <c r="J1284" s="269"/>
      <c r="K1284" s="300"/>
      <c r="M1284" s="127"/>
      <c r="N1284" s="292"/>
      <c r="O1284" s="292"/>
      <c r="S1284" s="127"/>
      <c r="T1284" s="127"/>
    </row>
    <row r="1285" spans="1:20" x14ac:dyDescent="0.2">
      <c r="A1285" s="237"/>
      <c r="B1285" s="127"/>
      <c r="C1285" s="127"/>
      <c r="D1285" s="269"/>
      <c r="E1285" s="157"/>
      <c r="F1285" s="269"/>
      <c r="G1285" s="240"/>
      <c r="H1285" s="277"/>
      <c r="I1285" s="166"/>
      <c r="J1285" s="269"/>
      <c r="K1285" s="300"/>
      <c r="M1285" s="127"/>
      <c r="N1285" s="292"/>
      <c r="O1285" s="292"/>
      <c r="S1285" s="127"/>
      <c r="T1285" s="127"/>
    </row>
    <row r="1286" spans="1:20" x14ac:dyDescent="0.2">
      <c r="A1286" s="237"/>
      <c r="B1286" s="127"/>
      <c r="C1286" s="127"/>
      <c r="D1286" s="269"/>
      <c r="E1286" s="157"/>
      <c r="F1286" s="269"/>
      <c r="G1286" s="240"/>
      <c r="H1286" s="277"/>
      <c r="I1286" s="166"/>
      <c r="J1286" s="269"/>
      <c r="K1286" s="300"/>
      <c r="M1286" s="127"/>
      <c r="N1286" s="292"/>
      <c r="O1286" s="292"/>
      <c r="S1286" s="127"/>
      <c r="T1286" s="127"/>
    </row>
    <row r="1287" spans="1:20" x14ac:dyDescent="0.2">
      <c r="A1287" s="237"/>
      <c r="B1287" s="127"/>
      <c r="C1287" s="127"/>
      <c r="D1287" s="269"/>
      <c r="E1287" s="157"/>
      <c r="F1287" s="269"/>
      <c r="G1287" s="240"/>
      <c r="H1287" s="277"/>
      <c r="I1287" s="166"/>
      <c r="J1287" s="269"/>
      <c r="K1287" s="300"/>
      <c r="M1287" s="127"/>
      <c r="N1287" s="292"/>
      <c r="O1287" s="292"/>
      <c r="S1287" s="127"/>
      <c r="T1287" s="127"/>
    </row>
    <row r="1288" spans="1:20" x14ac:dyDescent="0.2">
      <c r="A1288" s="237"/>
      <c r="B1288" s="127"/>
      <c r="C1288" s="127"/>
      <c r="D1288" s="269"/>
      <c r="E1288" s="157"/>
      <c r="F1288" s="269"/>
      <c r="G1288" s="240"/>
      <c r="H1288" s="277"/>
      <c r="I1288" s="166"/>
      <c r="J1288" s="269"/>
      <c r="K1288" s="300"/>
      <c r="M1288" s="127"/>
      <c r="N1288" s="292"/>
      <c r="O1288" s="292"/>
      <c r="S1288" s="127"/>
      <c r="T1288" s="127"/>
    </row>
    <row r="1289" spans="1:20" x14ac:dyDescent="0.2">
      <c r="A1289" s="237"/>
      <c r="B1289" s="127"/>
      <c r="C1289" s="127"/>
      <c r="D1289" s="269"/>
      <c r="E1289" s="157"/>
      <c r="F1289" s="269"/>
      <c r="G1289" s="240"/>
      <c r="H1289" s="277"/>
      <c r="I1289" s="166"/>
      <c r="J1289" s="269"/>
      <c r="K1289" s="300"/>
      <c r="M1289" s="127"/>
      <c r="N1289" s="292"/>
      <c r="O1289" s="292"/>
      <c r="S1289" s="127"/>
      <c r="T1289" s="127"/>
    </row>
    <row r="1290" spans="1:20" x14ac:dyDescent="0.2">
      <c r="A1290" s="237"/>
      <c r="B1290" s="127"/>
      <c r="C1290" s="127"/>
      <c r="D1290" s="269"/>
      <c r="E1290" s="157"/>
      <c r="F1290" s="269"/>
      <c r="G1290" s="240"/>
      <c r="H1290" s="277"/>
      <c r="I1290" s="166"/>
      <c r="J1290" s="269"/>
      <c r="K1290" s="300"/>
      <c r="M1290" s="127"/>
      <c r="N1290" s="292"/>
      <c r="O1290" s="292"/>
      <c r="S1290" s="127"/>
      <c r="T1290" s="127"/>
    </row>
    <row r="1291" spans="1:20" x14ac:dyDescent="0.2">
      <c r="A1291" s="237"/>
      <c r="B1291" s="127"/>
      <c r="C1291" s="127"/>
      <c r="D1291" s="269"/>
      <c r="E1291" s="157"/>
      <c r="F1291" s="269"/>
      <c r="G1291" s="240"/>
      <c r="H1291" s="277"/>
      <c r="I1291" s="166"/>
      <c r="J1291" s="269"/>
      <c r="K1291" s="300"/>
      <c r="M1291" s="127"/>
      <c r="N1291" s="292"/>
      <c r="O1291" s="292"/>
      <c r="S1291" s="127"/>
      <c r="T1291" s="127"/>
    </row>
    <row r="1292" spans="1:20" x14ac:dyDescent="0.2">
      <c r="A1292" s="237"/>
      <c r="B1292" s="127"/>
      <c r="C1292" s="127"/>
      <c r="D1292" s="269"/>
      <c r="E1292" s="157"/>
      <c r="F1292" s="269"/>
      <c r="G1292" s="240"/>
      <c r="H1292" s="277"/>
      <c r="I1292" s="166"/>
      <c r="J1292" s="269"/>
      <c r="K1292" s="300"/>
      <c r="M1292" s="127"/>
      <c r="N1292" s="292"/>
      <c r="O1292" s="292"/>
      <c r="S1292" s="127"/>
      <c r="T1292" s="127"/>
    </row>
    <row r="1293" spans="1:20" x14ac:dyDescent="0.2">
      <c r="A1293" s="237"/>
      <c r="B1293" s="127"/>
      <c r="C1293" s="127"/>
      <c r="D1293" s="269"/>
      <c r="E1293" s="157"/>
      <c r="F1293" s="269"/>
      <c r="G1293" s="240"/>
      <c r="H1293" s="277"/>
      <c r="I1293" s="166"/>
      <c r="J1293" s="269"/>
      <c r="K1293" s="300"/>
      <c r="M1293" s="127"/>
      <c r="N1293" s="292"/>
      <c r="O1293" s="292"/>
      <c r="S1293" s="127"/>
      <c r="T1293" s="127"/>
    </row>
    <row r="1294" spans="1:20" x14ac:dyDescent="0.2">
      <c r="A1294" s="237"/>
      <c r="B1294" s="127"/>
      <c r="C1294" s="127"/>
      <c r="D1294" s="269"/>
      <c r="E1294" s="157"/>
      <c r="F1294" s="269"/>
      <c r="G1294" s="240"/>
      <c r="H1294" s="277"/>
      <c r="I1294" s="166"/>
      <c r="J1294" s="269"/>
      <c r="K1294" s="300"/>
      <c r="M1294" s="127"/>
      <c r="N1294" s="292"/>
      <c r="O1294" s="292"/>
      <c r="S1294" s="127"/>
      <c r="T1294" s="127"/>
    </row>
    <row r="1295" spans="1:20" x14ac:dyDescent="0.2">
      <c r="A1295" s="237"/>
      <c r="B1295" s="127"/>
      <c r="C1295" s="127"/>
      <c r="D1295" s="269"/>
      <c r="E1295" s="157"/>
      <c r="F1295" s="269"/>
      <c r="G1295" s="240"/>
      <c r="H1295" s="277"/>
      <c r="I1295" s="166"/>
      <c r="J1295" s="269"/>
      <c r="K1295" s="300"/>
      <c r="M1295" s="127"/>
      <c r="N1295" s="292"/>
      <c r="O1295" s="292"/>
      <c r="S1295" s="127"/>
      <c r="T1295" s="127"/>
    </row>
    <row r="1296" spans="1:20" x14ac:dyDescent="0.2">
      <c r="A1296" s="237"/>
      <c r="B1296" s="127"/>
      <c r="C1296" s="127"/>
      <c r="D1296" s="269"/>
      <c r="E1296" s="157"/>
      <c r="F1296" s="269"/>
      <c r="G1296" s="240"/>
      <c r="H1296" s="277"/>
      <c r="I1296" s="166"/>
      <c r="J1296" s="269"/>
      <c r="K1296" s="300"/>
      <c r="M1296" s="127"/>
      <c r="N1296" s="292"/>
      <c r="O1296" s="292"/>
      <c r="S1296" s="127"/>
      <c r="T1296" s="127"/>
    </row>
    <row r="1297" spans="1:20" x14ac:dyDescent="0.2">
      <c r="A1297" s="237"/>
      <c r="B1297" s="127"/>
      <c r="C1297" s="127"/>
      <c r="D1297" s="269"/>
      <c r="E1297" s="157"/>
      <c r="F1297" s="269"/>
      <c r="G1297" s="240"/>
      <c r="H1297" s="277"/>
      <c r="I1297" s="166"/>
      <c r="J1297" s="269"/>
      <c r="K1297" s="300"/>
      <c r="M1297" s="127"/>
      <c r="N1297" s="292"/>
      <c r="O1297" s="292"/>
      <c r="S1297" s="127"/>
      <c r="T1297" s="127"/>
    </row>
    <row r="1298" spans="1:20" x14ac:dyDescent="0.2">
      <c r="A1298" s="237"/>
      <c r="B1298" s="127"/>
      <c r="C1298" s="127"/>
      <c r="D1298" s="269"/>
      <c r="E1298" s="157"/>
      <c r="F1298" s="269"/>
      <c r="G1298" s="240"/>
      <c r="H1298" s="277"/>
      <c r="I1298" s="166"/>
      <c r="J1298" s="269"/>
      <c r="K1298" s="300"/>
      <c r="M1298" s="127"/>
      <c r="N1298" s="292"/>
      <c r="O1298" s="292"/>
      <c r="S1298" s="127"/>
      <c r="T1298" s="127"/>
    </row>
    <row r="1299" spans="1:20" x14ac:dyDescent="0.2">
      <c r="A1299" s="237"/>
      <c r="B1299" s="127"/>
      <c r="C1299" s="127"/>
      <c r="D1299" s="269"/>
      <c r="E1299" s="157"/>
      <c r="F1299" s="269"/>
      <c r="G1299" s="240"/>
      <c r="H1299" s="277"/>
      <c r="I1299" s="166"/>
      <c r="J1299" s="269"/>
      <c r="K1299" s="300"/>
      <c r="M1299" s="127"/>
      <c r="N1299" s="292"/>
      <c r="O1299" s="292"/>
      <c r="S1299" s="127"/>
      <c r="T1299" s="127"/>
    </row>
    <row r="1300" spans="1:20" x14ac:dyDescent="0.2">
      <c r="A1300" s="237"/>
      <c r="B1300" s="127"/>
      <c r="C1300" s="127"/>
      <c r="D1300" s="269"/>
      <c r="E1300" s="157"/>
      <c r="F1300" s="269"/>
      <c r="G1300" s="240"/>
      <c r="H1300" s="277"/>
      <c r="I1300" s="166"/>
      <c r="J1300" s="269"/>
      <c r="K1300" s="300"/>
      <c r="M1300" s="127"/>
      <c r="N1300" s="292"/>
      <c r="O1300" s="292"/>
      <c r="S1300" s="127"/>
      <c r="T1300" s="127"/>
    </row>
    <row r="1301" spans="1:20" x14ac:dyDescent="0.2">
      <c r="A1301" s="237"/>
      <c r="B1301" s="127"/>
      <c r="C1301" s="127"/>
      <c r="D1301" s="269"/>
      <c r="E1301" s="157"/>
      <c r="F1301" s="269"/>
      <c r="G1301" s="240"/>
      <c r="H1301" s="277"/>
      <c r="I1301" s="166"/>
      <c r="J1301" s="269"/>
      <c r="K1301" s="300"/>
      <c r="M1301" s="127"/>
      <c r="N1301" s="292"/>
      <c r="O1301" s="292"/>
      <c r="S1301" s="127"/>
      <c r="T1301" s="127"/>
    </row>
    <row r="1302" spans="1:20" x14ac:dyDescent="0.2">
      <c r="A1302" s="237"/>
      <c r="B1302" s="127"/>
      <c r="C1302" s="127"/>
      <c r="D1302" s="269"/>
      <c r="E1302" s="242"/>
      <c r="F1302" s="269"/>
      <c r="G1302" s="240"/>
      <c r="H1302" s="277"/>
      <c r="I1302" s="166"/>
      <c r="J1302" s="127"/>
      <c r="K1302" s="300"/>
      <c r="M1302" s="127"/>
      <c r="N1302" s="127"/>
      <c r="S1302" s="127"/>
      <c r="T1302" s="127"/>
    </row>
    <row r="1303" spans="1:20" x14ac:dyDescent="0.2">
      <c r="A1303" s="237"/>
      <c r="B1303" s="127"/>
      <c r="C1303" s="127"/>
      <c r="D1303" s="269"/>
      <c r="E1303" s="242"/>
      <c r="F1303" s="269"/>
      <c r="G1303" s="240"/>
      <c r="H1303" s="277"/>
      <c r="I1303" s="166"/>
      <c r="J1303" s="127"/>
      <c r="K1303" s="300"/>
      <c r="M1303" s="127"/>
      <c r="N1303" s="127"/>
      <c r="S1303" s="127"/>
      <c r="T1303" s="127"/>
    </row>
    <row r="1304" spans="1:20" x14ac:dyDescent="0.2">
      <c r="A1304" s="237"/>
      <c r="B1304" s="127"/>
      <c r="C1304" s="127"/>
      <c r="D1304" s="269"/>
      <c r="E1304" s="242"/>
      <c r="F1304" s="269"/>
      <c r="G1304" s="240"/>
      <c r="H1304" s="277"/>
      <c r="I1304" s="166"/>
      <c r="J1304" s="127"/>
      <c r="K1304" s="300"/>
      <c r="M1304" s="127"/>
      <c r="N1304" s="127"/>
      <c r="S1304" s="127"/>
      <c r="T1304" s="127"/>
    </row>
    <row r="1305" spans="1:20" x14ac:dyDescent="0.2">
      <c r="A1305" s="237"/>
      <c r="B1305" s="127"/>
      <c r="C1305" s="127"/>
      <c r="D1305" s="269"/>
      <c r="E1305" s="242"/>
      <c r="F1305" s="269"/>
      <c r="G1305" s="240"/>
      <c r="H1305" s="277"/>
      <c r="I1305" s="166"/>
      <c r="J1305" s="127"/>
      <c r="K1305" s="300"/>
      <c r="M1305" s="127"/>
      <c r="N1305" s="127"/>
      <c r="S1305" s="127"/>
      <c r="T1305" s="127"/>
    </row>
    <row r="1306" spans="1:20" x14ac:dyDescent="0.2">
      <c r="A1306" s="237"/>
      <c r="B1306" s="127"/>
      <c r="C1306" s="127"/>
      <c r="D1306" s="269"/>
      <c r="E1306" s="242"/>
      <c r="F1306" s="269"/>
      <c r="G1306" s="240"/>
      <c r="H1306" s="277"/>
      <c r="I1306" s="166"/>
      <c r="J1306" s="127"/>
      <c r="K1306" s="300"/>
      <c r="M1306" s="127"/>
      <c r="N1306" s="127"/>
      <c r="S1306" s="127"/>
      <c r="T1306" s="127"/>
    </row>
    <row r="1307" spans="1:20" x14ac:dyDescent="0.2">
      <c r="A1307" s="237"/>
      <c r="B1307" s="127"/>
      <c r="C1307" s="127"/>
      <c r="D1307" s="269"/>
      <c r="E1307" s="242"/>
      <c r="F1307" s="269"/>
      <c r="G1307" s="240"/>
      <c r="H1307" s="277"/>
      <c r="I1307" s="166"/>
      <c r="J1307" s="127"/>
      <c r="K1307" s="300"/>
      <c r="M1307" s="127"/>
      <c r="N1307" s="127"/>
      <c r="S1307" s="127"/>
      <c r="T1307" s="127"/>
    </row>
    <row r="1308" spans="1:20" x14ac:dyDescent="0.2">
      <c r="A1308" s="237"/>
      <c r="B1308" s="127"/>
      <c r="C1308" s="127"/>
      <c r="D1308" s="269"/>
      <c r="E1308" s="242"/>
      <c r="F1308" s="269"/>
      <c r="G1308" s="240"/>
      <c r="H1308" s="277"/>
      <c r="I1308" s="166"/>
      <c r="J1308" s="127"/>
      <c r="K1308" s="300"/>
      <c r="M1308" s="127"/>
      <c r="N1308" s="127"/>
      <c r="S1308" s="127"/>
      <c r="T1308" s="127"/>
    </row>
    <row r="1309" spans="1:20" x14ac:dyDescent="0.2">
      <c r="A1309" s="237"/>
      <c r="B1309" s="127"/>
      <c r="C1309" s="127"/>
      <c r="D1309" s="269"/>
      <c r="E1309" s="242"/>
      <c r="F1309" s="269"/>
      <c r="G1309" s="240"/>
      <c r="H1309" s="277"/>
      <c r="I1309" s="166"/>
      <c r="J1309" s="127"/>
      <c r="K1309" s="300"/>
      <c r="M1309" s="127"/>
      <c r="N1309" s="127"/>
      <c r="S1309" s="127"/>
      <c r="T1309" s="127"/>
    </row>
    <row r="1310" spans="1:20" x14ac:dyDescent="0.2">
      <c r="A1310" s="237"/>
      <c r="B1310" s="127"/>
      <c r="C1310" s="127"/>
      <c r="D1310" s="269"/>
      <c r="E1310" s="242"/>
      <c r="F1310" s="269"/>
      <c r="G1310" s="240"/>
      <c r="H1310" s="277"/>
      <c r="I1310" s="166"/>
      <c r="J1310" s="127"/>
      <c r="K1310" s="300"/>
      <c r="M1310" s="127"/>
      <c r="N1310" s="127"/>
      <c r="S1310" s="127"/>
      <c r="T1310" s="127"/>
    </row>
    <row r="1311" spans="1:20" x14ac:dyDescent="0.2">
      <c r="A1311" s="237"/>
      <c r="B1311" s="127"/>
      <c r="C1311" s="127"/>
      <c r="D1311" s="269"/>
      <c r="E1311" s="242"/>
      <c r="F1311" s="269"/>
      <c r="G1311" s="240"/>
      <c r="H1311" s="277"/>
      <c r="I1311" s="166"/>
      <c r="J1311" s="127"/>
      <c r="K1311" s="300"/>
      <c r="M1311" s="127"/>
      <c r="N1311" s="127"/>
      <c r="S1311" s="127"/>
      <c r="T1311" s="127"/>
    </row>
    <row r="1312" spans="1:20" x14ac:dyDescent="0.2">
      <c r="A1312" s="237"/>
      <c r="B1312" s="127"/>
      <c r="C1312" s="127"/>
      <c r="D1312" s="269"/>
      <c r="E1312" s="242"/>
      <c r="F1312" s="269"/>
      <c r="G1312" s="240"/>
      <c r="H1312" s="277"/>
      <c r="I1312" s="166"/>
      <c r="J1312" s="127"/>
      <c r="K1312" s="300"/>
      <c r="M1312" s="127"/>
      <c r="N1312" s="127"/>
      <c r="S1312" s="127"/>
      <c r="T1312" s="127"/>
    </row>
    <row r="1313" spans="1:20" x14ac:dyDescent="0.2">
      <c r="A1313" s="237"/>
      <c r="B1313" s="127"/>
      <c r="C1313" s="127"/>
      <c r="D1313" s="269"/>
      <c r="E1313" s="242"/>
      <c r="F1313" s="269"/>
      <c r="G1313" s="240"/>
      <c r="H1313" s="277"/>
      <c r="I1313" s="166"/>
      <c r="J1313" s="127"/>
      <c r="K1313" s="300"/>
      <c r="M1313" s="127"/>
      <c r="N1313" s="127"/>
      <c r="S1313" s="127"/>
      <c r="T1313" s="127"/>
    </row>
    <row r="1314" spans="1:20" x14ac:dyDescent="0.2">
      <c r="A1314" s="237"/>
      <c r="B1314" s="127"/>
      <c r="C1314" s="127"/>
      <c r="D1314" s="269"/>
      <c r="E1314" s="242"/>
      <c r="F1314" s="269"/>
      <c r="G1314" s="240"/>
      <c r="H1314" s="277"/>
      <c r="I1314" s="166"/>
      <c r="J1314" s="127"/>
      <c r="K1314" s="300"/>
      <c r="M1314" s="127"/>
      <c r="N1314" s="127"/>
      <c r="S1314" s="127"/>
      <c r="T1314" s="127"/>
    </row>
    <row r="1315" spans="1:20" x14ac:dyDescent="0.2">
      <c r="A1315" s="237"/>
      <c r="B1315" s="127"/>
      <c r="C1315" s="127"/>
      <c r="D1315" s="269"/>
      <c r="E1315" s="242"/>
      <c r="F1315" s="269"/>
      <c r="G1315" s="240"/>
      <c r="H1315" s="277"/>
      <c r="I1315" s="166"/>
      <c r="J1315" s="127"/>
      <c r="K1315" s="300"/>
      <c r="M1315" s="127"/>
      <c r="N1315" s="127"/>
      <c r="S1315" s="127"/>
      <c r="T1315" s="127"/>
    </row>
    <row r="1316" spans="1:20" x14ac:dyDescent="0.2">
      <c r="A1316" s="237"/>
      <c r="B1316" s="127"/>
      <c r="C1316" s="127"/>
      <c r="D1316" s="269"/>
      <c r="E1316" s="242"/>
      <c r="F1316" s="269"/>
      <c r="G1316" s="240"/>
      <c r="H1316" s="277"/>
      <c r="I1316" s="166"/>
      <c r="J1316" s="127"/>
      <c r="K1316" s="300"/>
      <c r="M1316" s="127"/>
      <c r="N1316" s="127"/>
      <c r="S1316" s="127"/>
      <c r="T1316" s="127"/>
    </row>
    <row r="1317" spans="1:20" x14ac:dyDescent="0.2">
      <c r="A1317" s="237"/>
      <c r="B1317" s="127"/>
      <c r="C1317" s="127"/>
      <c r="D1317" s="269"/>
      <c r="E1317" s="242"/>
      <c r="F1317" s="269"/>
      <c r="G1317" s="240"/>
      <c r="H1317" s="277"/>
      <c r="I1317" s="166"/>
      <c r="J1317" s="127"/>
      <c r="K1317" s="300"/>
      <c r="M1317" s="127"/>
      <c r="N1317" s="127"/>
      <c r="S1317" s="127"/>
      <c r="T1317" s="127"/>
    </row>
    <row r="1318" spans="1:20" x14ac:dyDescent="0.2">
      <c r="A1318" s="237"/>
      <c r="B1318" s="127"/>
      <c r="C1318" s="127"/>
      <c r="D1318" s="269"/>
      <c r="E1318" s="242"/>
      <c r="F1318" s="269"/>
      <c r="G1318" s="240"/>
      <c r="H1318" s="277"/>
      <c r="I1318" s="166"/>
      <c r="J1318" s="127"/>
      <c r="K1318" s="300"/>
      <c r="M1318" s="127"/>
      <c r="N1318" s="127"/>
      <c r="S1318" s="127"/>
      <c r="T1318" s="127"/>
    </row>
    <row r="1319" spans="1:20" x14ac:dyDescent="0.2">
      <c r="A1319" s="237"/>
      <c r="B1319" s="127"/>
      <c r="C1319" s="127"/>
      <c r="D1319" s="269"/>
      <c r="E1319" s="242"/>
      <c r="F1319" s="269"/>
      <c r="G1319" s="240"/>
      <c r="H1319" s="277"/>
      <c r="I1319" s="166"/>
      <c r="J1319" s="127"/>
      <c r="K1319" s="300"/>
      <c r="M1319" s="127"/>
      <c r="N1319" s="127"/>
      <c r="S1319" s="127"/>
      <c r="T1319" s="127"/>
    </row>
    <row r="1320" spans="1:20" x14ac:dyDescent="0.2">
      <c r="A1320" s="237"/>
      <c r="B1320" s="127"/>
      <c r="C1320" s="127"/>
      <c r="D1320" s="269"/>
      <c r="E1320" s="242"/>
      <c r="F1320" s="269"/>
      <c r="G1320" s="240"/>
      <c r="H1320" s="277"/>
      <c r="I1320" s="166"/>
      <c r="J1320" s="127"/>
      <c r="K1320" s="300"/>
      <c r="M1320" s="127"/>
      <c r="N1320" s="127"/>
      <c r="S1320" s="127"/>
      <c r="T1320" s="127"/>
    </row>
    <row r="1321" spans="1:20" x14ac:dyDescent="0.2">
      <c r="A1321" s="237"/>
      <c r="B1321" s="127"/>
      <c r="C1321" s="127"/>
      <c r="D1321" s="269"/>
      <c r="E1321" s="242"/>
      <c r="F1321" s="269"/>
      <c r="G1321" s="240"/>
      <c r="H1321" s="277"/>
      <c r="I1321" s="166"/>
      <c r="J1321" s="127"/>
      <c r="K1321" s="300"/>
      <c r="M1321" s="127"/>
      <c r="N1321" s="127"/>
      <c r="S1321" s="127"/>
      <c r="T1321" s="127"/>
    </row>
    <row r="1322" spans="1:20" x14ac:dyDescent="0.2">
      <c r="A1322" s="237"/>
      <c r="B1322" s="127"/>
      <c r="C1322" s="127"/>
      <c r="D1322" s="269"/>
      <c r="E1322" s="242"/>
      <c r="F1322" s="269"/>
      <c r="G1322" s="240"/>
      <c r="H1322" s="277"/>
      <c r="I1322" s="166"/>
      <c r="J1322" s="127"/>
      <c r="K1322" s="300"/>
      <c r="M1322" s="127"/>
      <c r="N1322" s="127"/>
      <c r="S1322" s="127"/>
      <c r="T1322" s="127"/>
    </row>
    <row r="1323" spans="1:20" x14ac:dyDescent="0.2">
      <c r="A1323" s="237"/>
      <c r="B1323" s="127"/>
      <c r="C1323" s="127"/>
      <c r="D1323" s="269"/>
      <c r="E1323" s="242"/>
      <c r="F1323" s="269"/>
      <c r="G1323" s="240"/>
      <c r="H1323" s="277"/>
      <c r="I1323" s="166"/>
      <c r="J1323" s="127"/>
      <c r="K1323" s="300"/>
      <c r="M1323" s="127"/>
      <c r="N1323" s="127"/>
      <c r="S1323" s="127"/>
      <c r="T1323" s="127"/>
    </row>
    <row r="1324" spans="1:20" x14ac:dyDescent="0.2">
      <c r="A1324" s="237"/>
      <c r="B1324" s="127"/>
      <c r="C1324" s="127"/>
      <c r="D1324" s="269"/>
      <c r="E1324" s="242"/>
      <c r="F1324" s="269"/>
      <c r="G1324" s="240"/>
      <c r="H1324" s="277"/>
      <c r="I1324" s="166"/>
      <c r="J1324" s="127"/>
      <c r="K1324" s="300"/>
      <c r="M1324" s="127"/>
      <c r="N1324" s="127"/>
      <c r="S1324" s="127"/>
      <c r="T1324" s="127"/>
    </row>
    <row r="1325" spans="1:20" x14ac:dyDescent="0.2">
      <c r="A1325" s="237"/>
      <c r="B1325" s="127"/>
      <c r="C1325" s="127"/>
      <c r="D1325" s="269"/>
      <c r="E1325" s="242"/>
      <c r="F1325" s="269"/>
      <c r="G1325" s="240"/>
      <c r="H1325" s="277"/>
      <c r="I1325" s="166"/>
      <c r="J1325" s="127"/>
      <c r="K1325" s="300"/>
      <c r="M1325" s="127"/>
      <c r="N1325" s="127"/>
      <c r="S1325" s="127"/>
      <c r="T1325" s="127"/>
    </row>
    <row r="1326" spans="1:20" x14ac:dyDescent="0.2">
      <c r="A1326" s="237"/>
      <c r="B1326" s="127"/>
      <c r="C1326" s="127"/>
      <c r="D1326" s="269"/>
      <c r="E1326" s="242"/>
      <c r="F1326" s="269"/>
      <c r="G1326" s="240"/>
      <c r="H1326" s="277"/>
      <c r="I1326" s="166"/>
      <c r="J1326" s="127"/>
      <c r="K1326" s="300"/>
      <c r="M1326" s="127"/>
      <c r="N1326" s="127"/>
      <c r="S1326" s="127"/>
      <c r="T1326" s="127"/>
    </row>
    <row r="1327" spans="1:20" x14ac:dyDescent="0.2">
      <c r="A1327" s="237"/>
      <c r="B1327" s="127"/>
      <c r="C1327" s="127"/>
      <c r="D1327" s="269"/>
      <c r="E1327" s="242"/>
      <c r="F1327" s="269"/>
      <c r="G1327" s="240"/>
      <c r="H1327" s="277"/>
      <c r="I1327" s="166"/>
      <c r="J1327" s="127"/>
      <c r="K1327" s="300"/>
      <c r="M1327" s="127"/>
      <c r="N1327" s="127"/>
      <c r="S1327" s="127"/>
      <c r="T1327" s="127"/>
    </row>
    <row r="1328" spans="1:20" x14ac:dyDescent="0.2">
      <c r="A1328" s="237"/>
      <c r="B1328" s="127"/>
      <c r="C1328" s="127"/>
      <c r="D1328" s="269"/>
      <c r="E1328" s="242"/>
      <c r="F1328" s="269"/>
      <c r="G1328" s="240"/>
      <c r="H1328" s="277"/>
      <c r="I1328" s="166"/>
      <c r="J1328" s="127"/>
      <c r="K1328" s="300"/>
      <c r="M1328" s="127"/>
      <c r="N1328" s="127"/>
      <c r="S1328" s="127"/>
      <c r="T1328" s="127"/>
    </row>
    <row r="1329" spans="1:20" x14ac:dyDescent="0.2">
      <c r="A1329" s="237"/>
      <c r="B1329" s="127"/>
      <c r="C1329" s="127"/>
      <c r="D1329" s="269"/>
      <c r="E1329" s="242"/>
      <c r="F1329" s="269"/>
      <c r="G1329" s="240"/>
      <c r="H1329" s="277"/>
      <c r="I1329" s="166"/>
      <c r="J1329" s="127"/>
      <c r="K1329" s="300"/>
      <c r="M1329" s="127"/>
      <c r="N1329" s="127"/>
      <c r="S1329" s="127"/>
      <c r="T1329" s="127"/>
    </row>
    <row r="1330" spans="1:20" x14ac:dyDescent="0.2">
      <c r="A1330" s="237"/>
      <c r="B1330" s="127"/>
      <c r="C1330" s="127"/>
      <c r="D1330" s="269"/>
      <c r="E1330" s="242"/>
      <c r="F1330" s="269"/>
      <c r="G1330" s="240"/>
      <c r="H1330" s="277"/>
      <c r="I1330" s="166"/>
      <c r="J1330" s="127"/>
      <c r="K1330" s="300"/>
      <c r="M1330" s="127"/>
      <c r="N1330" s="127"/>
      <c r="S1330" s="127"/>
      <c r="T1330" s="127"/>
    </row>
    <row r="1331" spans="1:20" x14ac:dyDescent="0.2">
      <c r="A1331" s="237"/>
      <c r="B1331" s="127"/>
      <c r="C1331" s="127"/>
      <c r="D1331" s="269"/>
      <c r="E1331" s="242"/>
      <c r="F1331" s="269"/>
      <c r="G1331" s="240"/>
      <c r="H1331" s="277"/>
      <c r="I1331" s="166"/>
      <c r="J1331" s="127"/>
      <c r="K1331" s="300"/>
      <c r="M1331" s="127"/>
      <c r="N1331" s="127"/>
      <c r="S1331" s="127"/>
      <c r="T1331" s="127"/>
    </row>
    <row r="1332" spans="1:20" x14ac:dyDescent="0.2">
      <c r="A1332" s="237"/>
      <c r="B1332" s="127"/>
      <c r="C1332" s="127"/>
      <c r="D1332" s="269"/>
      <c r="E1332" s="242"/>
      <c r="F1332" s="269"/>
      <c r="G1332" s="240"/>
      <c r="H1332" s="277"/>
      <c r="I1332" s="166"/>
      <c r="J1332" s="127"/>
      <c r="K1332" s="300"/>
      <c r="M1332" s="127"/>
      <c r="N1332" s="127"/>
      <c r="S1332" s="127"/>
      <c r="T1332" s="127"/>
    </row>
    <row r="1333" spans="1:20" x14ac:dyDescent="0.2">
      <c r="A1333" s="237"/>
      <c r="B1333" s="127"/>
      <c r="C1333" s="127"/>
      <c r="D1333" s="269"/>
      <c r="E1333" s="242"/>
      <c r="F1333" s="269"/>
      <c r="G1333" s="240"/>
      <c r="H1333" s="277"/>
      <c r="I1333" s="166"/>
      <c r="J1333" s="127"/>
      <c r="K1333" s="300"/>
      <c r="M1333" s="127"/>
      <c r="N1333" s="127"/>
      <c r="S1333" s="127"/>
      <c r="T1333" s="127"/>
    </row>
    <row r="1334" spans="1:20" x14ac:dyDescent="0.2">
      <c r="A1334" s="237"/>
      <c r="B1334" s="127"/>
      <c r="C1334" s="127"/>
      <c r="D1334" s="269"/>
      <c r="E1334" s="242"/>
      <c r="F1334" s="269"/>
      <c r="G1334" s="240"/>
      <c r="H1334" s="277"/>
      <c r="I1334" s="166"/>
      <c r="J1334" s="127"/>
      <c r="K1334" s="300"/>
      <c r="M1334" s="127"/>
      <c r="N1334" s="127"/>
      <c r="S1334" s="127"/>
      <c r="T1334" s="127"/>
    </row>
    <row r="1335" spans="1:20" x14ac:dyDescent="0.2">
      <c r="A1335" s="237"/>
      <c r="B1335" s="127"/>
      <c r="C1335" s="127"/>
      <c r="D1335" s="269"/>
      <c r="E1335" s="242"/>
      <c r="F1335" s="269"/>
      <c r="G1335" s="240"/>
      <c r="H1335" s="277"/>
      <c r="I1335" s="166"/>
      <c r="J1335" s="127"/>
      <c r="K1335" s="300"/>
      <c r="M1335" s="127"/>
      <c r="N1335" s="127"/>
      <c r="S1335" s="127"/>
      <c r="T1335" s="127"/>
    </row>
    <row r="1336" spans="1:20" x14ac:dyDescent="0.2">
      <c r="A1336" s="237"/>
      <c r="B1336" s="127"/>
      <c r="C1336" s="127"/>
      <c r="D1336" s="269"/>
      <c r="E1336" s="242"/>
      <c r="F1336" s="269"/>
      <c r="G1336" s="240"/>
      <c r="H1336" s="277"/>
      <c r="I1336" s="166"/>
      <c r="J1336" s="127"/>
      <c r="K1336" s="300"/>
      <c r="M1336" s="127"/>
      <c r="N1336" s="127"/>
      <c r="S1336" s="127"/>
      <c r="T1336" s="127"/>
    </row>
    <row r="1337" spans="1:20" x14ac:dyDescent="0.2">
      <c r="A1337" s="237"/>
      <c r="B1337" s="127"/>
      <c r="C1337" s="127"/>
      <c r="D1337" s="269"/>
      <c r="E1337" s="242"/>
      <c r="F1337" s="269"/>
      <c r="G1337" s="240"/>
      <c r="H1337" s="277"/>
      <c r="I1337" s="166"/>
      <c r="J1337" s="127"/>
      <c r="K1337" s="300"/>
      <c r="M1337" s="127"/>
      <c r="N1337" s="127"/>
      <c r="S1337" s="127"/>
      <c r="T1337" s="127"/>
    </row>
    <row r="1338" spans="1:20" x14ac:dyDescent="0.2">
      <c r="A1338" s="237"/>
      <c r="B1338" s="127"/>
      <c r="C1338" s="127"/>
      <c r="D1338" s="269"/>
      <c r="E1338" s="242"/>
      <c r="F1338" s="269"/>
      <c r="G1338" s="240"/>
      <c r="H1338" s="277"/>
      <c r="I1338" s="166"/>
      <c r="J1338" s="127"/>
      <c r="K1338" s="300"/>
      <c r="M1338" s="127"/>
      <c r="N1338" s="127"/>
      <c r="S1338" s="127"/>
      <c r="T1338" s="127"/>
    </row>
    <row r="1339" spans="1:20" x14ac:dyDescent="0.2">
      <c r="A1339" s="237"/>
      <c r="B1339" s="127"/>
      <c r="C1339" s="127"/>
      <c r="D1339" s="269"/>
      <c r="E1339" s="242"/>
      <c r="F1339" s="269"/>
      <c r="G1339" s="240"/>
      <c r="H1339" s="277"/>
      <c r="I1339" s="166"/>
      <c r="J1339" s="127"/>
      <c r="K1339" s="300"/>
      <c r="M1339" s="127"/>
      <c r="N1339" s="127"/>
      <c r="S1339" s="127"/>
      <c r="T1339" s="127"/>
    </row>
    <row r="1340" spans="1:20" x14ac:dyDescent="0.2">
      <c r="A1340" s="237"/>
      <c r="B1340" s="127"/>
      <c r="C1340" s="127"/>
      <c r="D1340" s="269"/>
      <c r="E1340" s="242"/>
      <c r="F1340" s="269"/>
      <c r="G1340" s="240"/>
      <c r="H1340" s="277"/>
      <c r="I1340" s="166"/>
      <c r="J1340" s="127"/>
      <c r="K1340" s="300"/>
      <c r="M1340" s="127"/>
      <c r="N1340" s="127"/>
      <c r="S1340" s="127"/>
      <c r="T1340" s="127"/>
    </row>
    <row r="1341" spans="1:20" x14ac:dyDescent="0.2">
      <c r="A1341" s="237"/>
      <c r="B1341" s="127"/>
      <c r="C1341" s="127"/>
      <c r="D1341" s="269"/>
      <c r="E1341" s="242"/>
      <c r="F1341" s="269"/>
      <c r="G1341" s="240"/>
      <c r="H1341" s="277"/>
      <c r="I1341" s="166"/>
      <c r="J1341" s="127"/>
      <c r="K1341" s="300"/>
      <c r="M1341" s="127"/>
      <c r="N1341" s="127"/>
      <c r="S1341" s="127"/>
      <c r="T1341" s="127"/>
    </row>
    <row r="1342" spans="1:20" x14ac:dyDescent="0.2">
      <c r="A1342" s="237"/>
      <c r="B1342" s="127"/>
      <c r="C1342" s="127"/>
      <c r="D1342" s="269"/>
      <c r="E1342" s="242"/>
      <c r="F1342" s="269"/>
      <c r="G1342" s="240"/>
      <c r="H1342" s="277"/>
      <c r="I1342" s="166"/>
      <c r="J1342" s="127"/>
      <c r="K1342" s="300"/>
      <c r="M1342" s="127"/>
      <c r="N1342" s="127"/>
      <c r="S1342" s="127"/>
      <c r="T1342" s="127"/>
    </row>
    <row r="1343" spans="1:20" ht="12" customHeight="1" x14ac:dyDescent="0.2">
      <c r="A1343" s="237"/>
      <c r="B1343" s="127"/>
      <c r="C1343" s="127"/>
      <c r="D1343" s="269"/>
      <c r="E1343" s="242"/>
      <c r="F1343" s="269"/>
      <c r="G1343" s="240"/>
      <c r="H1343" s="277"/>
      <c r="I1343" s="166"/>
      <c r="J1343" s="127"/>
      <c r="K1343" s="300"/>
      <c r="M1343" s="127"/>
      <c r="N1343" s="127"/>
      <c r="S1343" s="127"/>
      <c r="T1343" s="127"/>
    </row>
    <row r="1344" spans="1:20" x14ac:dyDescent="0.2">
      <c r="A1344" s="237"/>
      <c r="B1344" s="127"/>
      <c r="C1344" s="127"/>
      <c r="D1344" s="269"/>
      <c r="E1344" s="242"/>
      <c r="F1344" s="269"/>
      <c r="G1344" s="240"/>
      <c r="H1344" s="277"/>
      <c r="I1344" s="166"/>
      <c r="J1344" s="127"/>
      <c r="K1344" s="300"/>
      <c r="M1344" s="127"/>
      <c r="N1344" s="127"/>
      <c r="S1344" s="127"/>
      <c r="T1344" s="127"/>
    </row>
    <row r="1345" spans="1:19" x14ac:dyDescent="0.2">
      <c r="A1345" s="237"/>
      <c r="B1345" s="127"/>
      <c r="C1345" s="127"/>
      <c r="D1345" s="187"/>
      <c r="E1345" s="242"/>
      <c r="F1345" s="187"/>
      <c r="G1345" s="240"/>
      <c r="H1345" s="277"/>
      <c r="I1345" s="166"/>
      <c r="J1345" s="187"/>
      <c r="K1345" s="300"/>
      <c r="M1345" s="127"/>
      <c r="N1345" s="127"/>
      <c r="S1345" s="127"/>
    </row>
    <row r="1346" spans="1:19" x14ac:dyDescent="0.2">
      <c r="A1346" s="235"/>
      <c r="B1346" s="128"/>
      <c r="C1346" s="127"/>
      <c r="D1346" s="187"/>
      <c r="E1346" s="242"/>
      <c r="F1346" s="187"/>
      <c r="G1346" s="240"/>
      <c r="H1346" s="277"/>
      <c r="I1346" s="166"/>
      <c r="J1346" s="187"/>
      <c r="K1346" s="300"/>
      <c r="M1346" s="127"/>
      <c r="N1346" s="127"/>
      <c r="S1346" s="127"/>
    </row>
    <row r="1347" spans="1:19" x14ac:dyDescent="0.2">
      <c r="A1347" s="237"/>
      <c r="B1347" s="127"/>
      <c r="C1347" s="127"/>
      <c r="D1347" s="187"/>
      <c r="E1347" s="242"/>
      <c r="F1347" s="187"/>
      <c r="G1347" s="240"/>
      <c r="H1347" s="277"/>
      <c r="I1347" s="166"/>
      <c r="J1347" s="187"/>
      <c r="K1347" s="300"/>
      <c r="M1347" s="127"/>
      <c r="N1347" s="127"/>
      <c r="S1347" s="127"/>
    </row>
    <row r="1348" spans="1:19" x14ac:dyDescent="0.2">
      <c r="A1348" s="237"/>
      <c r="B1348" s="127"/>
      <c r="C1348" s="127"/>
      <c r="D1348" s="187"/>
      <c r="E1348" s="242"/>
      <c r="F1348" s="187"/>
      <c r="G1348" s="240"/>
      <c r="H1348" s="277"/>
      <c r="I1348" s="166"/>
      <c r="J1348" s="187"/>
      <c r="K1348" s="300"/>
      <c r="M1348" s="127"/>
      <c r="N1348" s="127"/>
      <c r="S1348" s="127"/>
    </row>
    <row r="1349" spans="1:19" x14ac:dyDescent="0.2">
      <c r="A1349" s="237"/>
      <c r="B1349" s="127"/>
      <c r="C1349" s="127"/>
      <c r="D1349" s="187"/>
      <c r="E1349" s="242"/>
      <c r="F1349" s="187"/>
      <c r="G1349" s="240"/>
      <c r="H1349" s="277"/>
      <c r="I1349" s="166"/>
      <c r="J1349" s="187"/>
      <c r="K1349" s="300"/>
      <c r="M1349" s="127"/>
      <c r="N1349" s="127"/>
      <c r="S1349" s="127"/>
    </row>
    <row r="1350" spans="1:19" x14ac:dyDescent="0.2">
      <c r="A1350" s="237"/>
      <c r="B1350" s="127"/>
      <c r="C1350" s="127"/>
      <c r="D1350" s="187"/>
      <c r="E1350" s="242"/>
      <c r="F1350" s="187"/>
      <c r="G1350" s="240"/>
      <c r="H1350" s="277"/>
      <c r="I1350" s="166"/>
      <c r="J1350" s="187"/>
      <c r="K1350" s="300"/>
      <c r="M1350" s="127"/>
      <c r="N1350" s="127"/>
      <c r="S1350" s="127"/>
    </row>
    <row r="1351" spans="1:19" x14ac:dyDescent="0.2">
      <c r="A1351" s="237"/>
      <c r="B1351" s="127"/>
      <c r="C1351" s="127"/>
      <c r="D1351" s="187"/>
      <c r="E1351" s="242"/>
      <c r="F1351" s="187"/>
      <c r="G1351" s="240"/>
      <c r="H1351" s="277"/>
      <c r="I1351" s="166"/>
      <c r="J1351" s="187"/>
      <c r="K1351" s="300"/>
      <c r="M1351" s="127"/>
      <c r="N1351" s="127"/>
      <c r="S1351" s="127"/>
    </row>
    <row r="1352" spans="1:19" x14ac:dyDescent="0.2">
      <c r="A1352" s="237"/>
      <c r="B1352" s="127"/>
      <c r="C1352" s="127"/>
      <c r="D1352" s="187"/>
      <c r="E1352" s="242"/>
      <c r="F1352" s="187"/>
      <c r="G1352" s="240"/>
      <c r="H1352" s="277"/>
      <c r="I1352" s="166"/>
      <c r="J1352" s="187"/>
      <c r="K1352" s="300"/>
      <c r="M1352" s="127"/>
      <c r="N1352" s="127"/>
      <c r="S1352" s="127"/>
    </row>
    <row r="1353" spans="1:19" x14ac:dyDescent="0.2">
      <c r="A1353" s="237"/>
      <c r="B1353" s="127"/>
      <c r="C1353" s="127"/>
      <c r="D1353" s="187"/>
      <c r="E1353" s="242"/>
      <c r="F1353" s="187"/>
      <c r="G1353" s="240"/>
      <c r="H1353" s="277"/>
      <c r="I1353" s="166"/>
      <c r="J1353" s="187"/>
      <c r="K1353" s="300"/>
      <c r="M1353" s="127"/>
      <c r="N1353" s="127"/>
      <c r="S1353" s="127"/>
    </row>
    <row r="1354" spans="1:19" x14ac:dyDescent="0.2">
      <c r="A1354" s="237"/>
      <c r="B1354" s="127"/>
      <c r="C1354" s="127"/>
      <c r="D1354" s="187"/>
      <c r="E1354" s="242"/>
      <c r="F1354" s="187"/>
      <c r="G1354" s="240"/>
      <c r="H1354" s="277"/>
      <c r="I1354" s="166"/>
      <c r="J1354" s="187"/>
      <c r="K1354" s="300"/>
      <c r="M1354" s="127"/>
      <c r="N1354" s="127"/>
      <c r="S1354" s="127"/>
    </row>
    <row r="1355" spans="1:19" x14ac:dyDescent="0.2">
      <c r="A1355" s="237"/>
      <c r="B1355" s="127"/>
      <c r="C1355" s="127"/>
      <c r="D1355" s="187"/>
      <c r="E1355" s="242"/>
      <c r="F1355" s="187"/>
      <c r="G1355" s="240"/>
      <c r="H1355" s="277"/>
      <c r="I1355" s="166"/>
      <c r="J1355" s="187"/>
      <c r="K1355" s="300"/>
      <c r="M1355" s="127"/>
      <c r="N1355" s="127"/>
      <c r="S1355" s="127"/>
    </row>
    <row r="1356" spans="1:19" x14ac:dyDescent="0.2">
      <c r="A1356" s="237"/>
      <c r="B1356" s="127"/>
      <c r="C1356" s="127"/>
      <c r="D1356" s="187"/>
      <c r="E1356" s="242"/>
      <c r="F1356" s="187"/>
      <c r="G1356" s="240"/>
      <c r="H1356" s="277"/>
      <c r="I1356" s="166"/>
      <c r="J1356" s="187"/>
      <c r="K1356" s="300"/>
      <c r="M1356" s="127"/>
      <c r="N1356" s="127"/>
      <c r="S1356" s="127"/>
    </row>
    <row r="1357" spans="1:19" x14ac:dyDescent="0.2">
      <c r="A1357" s="237"/>
      <c r="B1357" s="127"/>
      <c r="C1357" s="127"/>
      <c r="D1357" s="187"/>
      <c r="E1357" s="242"/>
      <c r="F1357" s="187"/>
      <c r="G1357" s="240"/>
      <c r="H1357" s="277"/>
      <c r="I1357" s="166"/>
      <c r="J1357" s="187"/>
      <c r="K1357" s="300"/>
      <c r="M1357" s="127"/>
      <c r="N1357" s="127"/>
      <c r="S1357" s="127"/>
    </row>
    <row r="1358" spans="1:19" x14ac:dyDescent="0.2">
      <c r="A1358" s="237"/>
      <c r="B1358" s="127"/>
      <c r="C1358" s="127"/>
      <c r="D1358" s="187"/>
      <c r="E1358" s="242"/>
      <c r="F1358" s="187"/>
      <c r="G1358" s="240"/>
      <c r="H1358" s="277"/>
      <c r="I1358" s="166"/>
      <c r="J1358" s="187"/>
      <c r="K1358" s="300"/>
      <c r="M1358" s="127"/>
      <c r="N1358" s="127"/>
      <c r="S1358" s="127"/>
    </row>
    <row r="1359" spans="1:19" x14ac:dyDescent="0.2">
      <c r="A1359" s="237"/>
      <c r="B1359" s="127"/>
      <c r="C1359" s="127"/>
      <c r="D1359" s="187"/>
      <c r="E1359" s="242"/>
      <c r="F1359" s="187"/>
      <c r="G1359" s="240"/>
      <c r="H1359" s="277"/>
      <c r="I1359" s="166"/>
      <c r="J1359" s="187"/>
      <c r="K1359" s="300"/>
      <c r="M1359" s="127"/>
      <c r="N1359" s="127"/>
      <c r="S1359" s="127"/>
    </row>
    <row r="1360" spans="1:19" x14ac:dyDescent="0.2">
      <c r="A1360" s="237"/>
      <c r="B1360" s="127"/>
      <c r="C1360" s="127"/>
      <c r="D1360" s="187"/>
      <c r="E1360" s="242"/>
      <c r="F1360" s="187"/>
      <c r="G1360" s="240"/>
      <c r="H1360" s="277"/>
      <c r="I1360" s="166"/>
      <c r="J1360" s="187"/>
      <c r="K1360" s="300"/>
      <c r="M1360" s="127"/>
      <c r="N1360" s="127"/>
      <c r="S1360" s="127"/>
    </row>
    <row r="1361" spans="1:19" x14ac:dyDescent="0.2">
      <c r="A1361" s="237"/>
      <c r="B1361" s="127"/>
      <c r="C1361" s="127"/>
      <c r="D1361" s="187"/>
      <c r="E1361" s="242"/>
      <c r="F1361" s="187"/>
      <c r="G1361" s="240"/>
      <c r="H1361" s="277"/>
      <c r="I1361" s="166"/>
      <c r="J1361" s="187"/>
      <c r="K1361" s="300"/>
      <c r="M1361" s="127"/>
      <c r="N1361" s="127"/>
      <c r="S1361" s="127"/>
    </row>
    <row r="1362" spans="1:19" x14ac:dyDescent="0.2">
      <c r="A1362" s="237"/>
      <c r="B1362" s="127"/>
      <c r="C1362" s="127"/>
      <c r="D1362" s="187"/>
      <c r="E1362" s="242"/>
      <c r="F1362" s="187"/>
      <c r="G1362" s="240"/>
      <c r="H1362" s="277"/>
      <c r="I1362" s="166"/>
      <c r="J1362" s="187"/>
      <c r="K1362" s="300"/>
      <c r="M1362" s="127"/>
      <c r="N1362" s="127"/>
      <c r="S1362" s="127"/>
    </row>
    <row r="1363" spans="1:19" x14ac:dyDescent="0.2">
      <c r="A1363" s="237"/>
      <c r="B1363" s="127"/>
      <c r="C1363" s="127"/>
      <c r="D1363" s="187"/>
      <c r="E1363" s="242"/>
      <c r="F1363" s="187"/>
      <c r="G1363" s="240"/>
      <c r="H1363" s="277"/>
      <c r="I1363" s="166"/>
      <c r="J1363" s="187"/>
      <c r="K1363" s="300"/>
      <c r="M1363" s="127"/>
      <c r="N1363" s="127"/>
      <c r="S1363" s="127"/>
    </row>
    <row r="1364" spans="1:19" x14ac:dyDescent="0.2">
      <c r="A1364" s="237"/>
      <c r="B1364" s="127"/>
      <c r="C1364" s="127"/>
      <c r="D1364" s="187"/>
      <c r="E1364" s="242"/>
      <c r="F1364" s="187"/>
      <c r="G1364" s="240"/>
      <c r="H1364" s="277"/>
      <c r="I1364" s="166"/>
      <c r="J1364" s="187"/>
      <c r="K1364" s="300"/>
      <c r="M1364" s="127"/>
      <c r="N1364" s="127"/>
      <c r="S1364" s="127"/>
    </row>
    <row r="1365" spans="1:19" x14ac:dyDescent="0.2">
      <c r="A1365" s="237"/>
      <c r="B1365" s="127"/>
      <c r="C1365" s="127"/>
      <c r="D1365" s="187"/>
      <c r="E1365" s="242"/>
      <c r="F1365" s="187"/>
      <c r="G1365" s="240"/>
      <c r="H1365" s="277"/>
      <c r="I1365" s="166"/>
      <c r="J1365" s="187"/>
      <c r="K1365" s="300"/>
      <c r="M1365" s="127"/>
      <c r="N1365" s="127"/>
      <c r="S1365" s="127"/>
    </row>
    <row r="1366" spans="1:19" x14ac:dyDescent="0.2">
      <c r="A1366" s="237"/>
      <c r="B1366" s="127"/>
      <c r="C1366" s="127"/>
      <c r="D1366" s="187"/>
      <c r="E1366" s="242"/>
      <c r="F1366" s="187"/>
      <c r="G1366" s="240"/>
      <c r="H1366" s="277"/>
      <c r="I1366" s="166"/>
      <c r="J1366" s="187"/>
      <c r="K1366" s="300"/>
      <c r="M1366" s="127"/>
      <c r="N1366" s="127"/>
      <c r="S1366" s="127"/>
    </row>
    <row r="1367" spans="1:19" x14ac:dyDescent="0.2">
      <c r="A1367" s="234"/>
      <c r="B1367" s="127"/>
      <c r="C1367" s="127"/>
      <c r="D1367" s="187"/>
      <c r="E1367" s="242"/>
      <c r="F1367" s="187"/>
      <c r="G1367" s="240"/>
      <c r="H1367" s="277"/>
      <c r="I1367" s="166"/>
      <c r="J1367" s="187"/>
      <c r="K1367" s="300"/>
      <c r="M1367" s="127"/>
      <c r="N1367" s="127"/>
      <c r="S1367" s="127"/>
    </row>
    <row r="1368" spans="1:19" x14ac:dyDescent="0.2">
      <c r="A1368" s="237"/>
      <c r="B1368" s="127"/>
      <c r="C1368" s="127"/>
      <c r="D1368" s="187"/>
      <c r="E1368" s="242"/>
      <c r="F1368" s="187"/>
      <c r="G1368" s="240"/>
      <c r="H1368" s="277"/>
      <c r="I1368" s="166"/>
      <c r="J1368" s="187"/>
      <c r="K1368" s="300"/>
      <c r="M1368" s="127"/>
      <c r="N1368" s="127"/>
      <c r="S1368" s="127"/>
    </row>
    <row r="1369" spans="1:19" x14ac:dyDescent="0.2">
      <c r="A1369" s="237"/>
      <c r="B1369" s="127"/>
      <c r="C1369" s="127"/>
      <c r="D1369" s="187"/>
      <c r="E1369" s="242"/>
      <c r="F1369" s="187"/>
      <c r="G1369" s="240"/>
      <c r="H1369" s="277"/>
      <c r="I1369" s="166"/>
      <c r="J1369" s="187"/>
      <c r="K1369" s="300"/>
      <c r="M1369" s="127"/>
      <c r="N1369" s="127"/>
      <c r="S1369" s="127"/>
    </row>
    <row r="1370" spans="1:19" x14ac:dyDescent="0.2">
      <c r="A1370" s="237"/>
      <c r="B1370" s="127"/>
      <c r="C1370" s="127"/>
      <c r="D1370" s="187"/>
      <c r="E1370" s="242"/>
      <c r="F1370" s="187"/>
      <c r="G1370" s="240"/>
      <c r="H1370" s="277"/>
      <c r="I1370" s="166"/>
      <c r="J1370" s="187"/>
      <c r="K1370" s="300"/>
      <c r="M1370" s="127"/>
      <c r="N1370" s="127"/>
      <c r="S1370" s="127"/>
    </row>
    <row r="1371" spans="1:19" x14ac:dyDescent="0.2">
      <c r="A1371" s="237"/>
      <c r="B1371" s="127"/>
      <c r="C1371" s="127"/>
      <c r="D1371" s="187"/>
      <c r="E1371" s="242"/>
      <c r="F1371" s="187"/>
      <c r="G1371" s="240"/>
      <c r="H1371" s="277"/>
      <c r="I1371" s="166"/>
      <c r="J1371" s="187"/>
      <c r="K1371" s="300"/>
      <c r="M1371" s="127"/>
      <c r="N1371" s="127"/>
      <c r="S1371" s="127"/>
    </row>
    <row r="1372" spans="1:19" x14ac:dyDescent="0.2">
      <c r="A1372" s="237"/>
      <c r="B1372" s="127"/>
      <c r="C1372" s="127"/>
      <c r="D1372" s="187"/>
      <c r="E1372" s="242"/>
      <c r="F1372" s="187"/>
      <c r="G1372" s="240"/>
      <c r="H1372" s="277"/>
      <c r="I1372" s="166"/>
      <c r="J1372" s="187"/>
      <c r="K1372" s="300"/>
      <c r="M1372" s="127"/>
      <c r="N1372" s="127"/>
      <c r="S1372" s="127"/>
    </row>
    <row r="1373" spans="1:19" x14ac:dyDescent="0.2">
      <c r="A1373" s="237"/>
      <c r="B1373" s="127"/>
      <c r="C1373" s="127"/>
      <c r="D1373" s="187"/>
      <c r="E1373" s="242"/>
      <c r="F1373" s="187"/>
      <c r="G1373" s="240"/>
      <c r="H1373" s="277"/>
      <c r="I1373" s="166"/>
      <c r="J1373" s="187"/>
      <c r="K1373" s="300"/>
      <c r="M1373" s="127"/>
      <c r="N1373" s="127"/>
      <c r="S1373" s="127"/>
    </row>
    <row r="1374" spans="1:19" x14ac:dyDescent="0.2">
      <c r="A1374" s="237"/>
      <c r="B1374" s="127"/>
      <c r="C1374" s="127"/>
      <c r="D1374" s="187"/>
      <c r="E1374" s="242"/>
      <c r="F1374" s="187"/>
      <c r="G1374" s="240"/>
      <c r="H1374" s="277"/>
      <c r="I1374" s="166"/>
      <c r="J1374" s="187"/>
      <c r="K1374" s="300"/>
      <c r="M1374" s="127"/>
      <c r="N1374" s="127"/>
      <c r="S1374" s="127"/>
    </row>
    <row r="1375" spans="1:19" x14ac:dyDescent="0.2">
      <c r="A1375" s="237"/>
      <c r="B1375" s="127"/>
      <c r="C1375" s="127"/>
      <c r="D1375" s="187"/>
      <c r="E1375" s="242"/>
      <c r="F1375" s="187"/>
      <c r="G1375" s="240"/>
      <c r="H1375" s="277"/>
      <c r="I1375" s="166"/>
      <c r="J1375" s="187"/>
      <c r="K1375" s="300"/>
      <c r="M1375" s="127"/>
      <c r="N1375" s="127"/>
      <c r="S1375" s="127"/>
    </row>
    <row r="1376" spans="1:19" x14ac:dyDescent="0.2">
      <c r="A1376" s="237"/>
      <c r="B1376" s="127"/>
      <c r="C1376" s="127"/>
      <c r="D1376" s="187"/>
      <c r="E1376" s="242"/>
      <c r="F1376" s="187"/>
      <c r="G1376" s="240"/>
      <c r="H1376" s="277"/>
      <c r="I1376" s="166"/>
      <c r="J1376" s="187"/>
      <c r="K1376" s="300"/>
      <c r="M1376" s="127"/>
      <c r="N1376" s="127"/>
      <c r="S1376" s="127"/>
    </row>
    <row r="1377" spans="1:19" x14ac:dyDescent="0.2">
      <c r="A1377" s="237"/>
      <c r="B1377" s="127"/>
      <c r="C1377" s="127"/>
      <c r="D1377" s="187"/>
      <c r="E1377" s="242"/>
      <c r="F1377" s="187"/>
      <c r="G1377" s="240"/>
      <c r="H1377" s="277"/>
      <c r="I1377" s="166"/>
      <c r="J1377" s="187"/>
      <c r="K1377" s="300"/>
      <c r="M1377" s="127"/>
      <c r="N1377" s="127"/>
      <c r="S1377" s="127"/>
    </row>
    <row r="1378" spans="1:19" x14ac:dyDescent="0.2">
      <c r="A1378" s="237"/>
      <c r="B1378" s="127"/>
      <c r="C1378" s="127"/>
      <c r="D1378" s="187"/>
      <c r="E1378" s="242"/>
      <c r="F1378" s="187"/>
      <c r="G1378" s="240"/>
      <c r="H1378" s="277"/>
      <c r="I1378" s="166"/>
      <c r="J1378" s="187"/>
      <c r="K1378" s="300"/>
      <c r="M1378" s="127"/>
      <c r="N1378" s="127"/>
      <c r="S1378" s="127"/>
    </row>
    <row r="1379" spans="1:19" x14ac:dyDescent="0.2">
      <c r="A1379" s="237"/>
      <c r="B1379" s="127"/>
      <c r="C1379" s="127"/>
      <c r="D1379" s="187"/>
      <c r="E1379" s="242"/>
      <c r="F1379" s="187"/>
      <c r="G1379" s="240"/>
      <c r="H1379" s="277"/>
      <c r="I1379" s="166"/>
      <c r="J1379" s="187"/>
      <c r="K1379" s="300"/>
      <c r="M1379" s="127"/>
      <c r="N1379" s="127"/>
      <c r="S1379" s="127"/>
    </row>
    <row r="1380" spans="1:19" x14ac:dyDescent="0.2">
      <c r="A1380" s="237"/>
      <c r="B1380" s="127"/>
      <c r="C1380" s="127"/>
      <c r="D1380" s="187"/>
      <c r="E1380" s="242"/>
      <c r="F1380" s="187"/>
      <c r="G1380" s="240"/>
      <c r="H1380" s="277"/>
      <c r="I1380" s="166"/>
      <c r="J1380" s="187"/>
      <c r="K1380" s="300"/>
      <c r="M1380" s="127"/>
      <c r="N1380" s="127"/>
      <c r="S1380" s="127"/>
    </row>
    <row r="1381" spans="1:19" x14ac:dyDescent="0.2">
      <c r="A1381" s="237"/>
      <c r="B1381" s="127"/>
      <c r="C1381" s="127"/>
      <c r="D1381" s="187"/>
      <c r="E1381" s="242"/>
      <c r="F1381" s="187"/>
      <c r="G1381" s="240"/>
      <c r="H1381" s="277"/>
      <c r="I1381" s="166"/>
      <c r="J1381" s="187"/>
      <c r="K1381" s="300"/>
      <c r="M1381" s="127"/>
      <c r="N1381" s="127"/>
      <c r="S1381" s="127"/>
    </row>
    <row r="1382" spans="1:19" x14ac:dyDescent="0.2">
      <c r="A1382" s="237"/>
      <c r="B1382" s="127"/>
      <c r="C1382" s="127"/>
      <c r="D1382" s="187"/>
      <c r="E1382" s="242"/>
      <c r="F1382" s="187"/>
      <c r="G1382" s="240"/>
      <c r="H1382" s="277"/>
      <c r="I1382" s="166"/>
      <c r="J1382" s="187"/>
      <c r="K1382" s="300"/>
      <c r="M1382" s="127"/>
      <c r="N1382" s="127"/>
      <c r="S1382" s="127"/>
    </row>
    <row r="1383" spans="1:19" x14ac:dyDescent="0.2">
      <c r="A1383" s="237"/>
      <c r="B1383" s="127"/>
      <c r="C1383" s="127"/>
      <c r="D1383" s="187"/>
      <c r="E1383" s="242"/>
      <c r="F1383" s="187"/>
      <c r="G1383" s="240"/>
      <c r="H1383" s="277"/>
      <c r="I1383" s="166"/>
      <c r="J1383" s="187"/>
      <c r="K1383" s="300"/>
      <c r="M1383" s="127"/>
      <c r="N1383" s="127"/>
      <c r="S1383" s="127"/>
    </row>
    <row r="1384" spans="1:19" x14ac:dyDescent="0.2">
      <c r="A1384" s="237"/>
      <c r="B1384" s="127"/>
      <c r="C1384" s="127"/>
      <c r="D1384" s="187"/>
      <c r="E1384" s="242"/>
      <c r="F1384" s="187"/>
      <c r="G1384" s="240"/>
      <c r="H1384" s="277"/>
      <c r="I1384" s="166"/>
      <c r="J1384" s="187"/>
      <c r="K1384" s="300"/>
      <c r="M1384" s="127"/>
      <c r="N1384" s="127"/>
      <c r="S1384" s="127"/>
    </row>
    <row r="1385" spans="1:19" x14ac:dyDescent="0.2">
      <c r="A1385" s="237"/>
      <c r="B1385" s="127"/>
      <c r="C1385" s="127"/>
      <c r="D1385" s="187"/>
      <c r="E1385" s="242"/>
      <c r="F1385" s="187"/>
      <c r="G1385" s="240"/>
      <c r="H1385" s="277"/>
      <c r="I1385" s="166"/>
      <c r="J1385" s="187"/>
      <c r="K1385" s="300"/>
      <c r="M1385" s="127"/>
      <c r="N1385" s="127"/>
      <c r="S1385" s="127"/>
    </row>
    <row r="1386" spans="1:19" x14ac:dyDescent="0.2">
      <c r="A1386" s="237"/>
      <c r="B1386" s="127"/>
      <c r="C1386" s="127"/>
      <c r="D1386" s="187"/>
      <c r="E1386" s="242"/>
      <c r="F1386" s="187"/>
      <c r="G1386" s="240"/>
      <c r="H1386" s="277"/>
      <c r="I1386" s="166"/>
      <c r="J1386" s="187"/>
      <c r="K1386" s="300"/>
      <c r="M1386" s="127"/>
      <c r="N1386" s="127"/>
      <c r="S1386" s="127"/>
    </row>
    <row r="1387" spans="1:19" x14ac:dyDescent="0.2">
      <c r="A1387" s="237"/>
      <c r="B1387" s="127"/>
      <c r="C1387" s="127"/>
      <c r="D1387" s="187"/>
      <c r="E1387" s="242"/>
      <c r="F1387" s="187"/>
      <c r="G1387" s="240"/>
      <c r="H1387" s="277"/>
      <c r="I1387" s="166"/>
      <c r="J1387" s="187"/>
      <c r="K1387" s="300"/>
      <c r="M1387" s="127"/>
      <c r="N1387" s="127"/>
      <c r="S1387" s="127"/>
    </row>
    <row r="1388" spans="1:19" x14ac:dyDescent="0.2">
      <c r="A1388" s="237"/>
      <c r="B1388" s="127"/>
      <c r="C1388" s="127"/>
      <c r="D1388" s="187"/>
      <c r="E1388" s="242"/>
      <c r="F1388" s="187"/>
      <c r="G1388" s="240"/>
      <c r="H1388" s="277"/>
      <c r="I1388" s="166"/>
      <c r="J1388" s="187"/>
      <c r="K1388" s="300"/>
      <c r="M1388" s="127"/>
      <c r="N1388" s="127"/>
      <c r="S1388" s="127"/>
    </row>
    <row r="1389" spans="1:19" x14ac:dyDescent="0.2">
      <c r="A1389" s="237"/>
      <c r="B1389" s="127"/>
      <c r="C1389" s="127"/>
      <c r="D1389" s="187"/>
      <c r="E1389" s="242"/>
      <c r="F1389" s="187"/>
      <c r="G1389" s="240"/>
      <c r="H1389" s="277"/>
      <c r="I1389" s="166"/>
      <c r="J1389" s="187"/>
      <c r="K1389" s="300"/>
      <c r="M1389" s="127"/>
      <c r="N1389" s="127"/>
      <c r="S1389" s="127"/>
    </row>
    <row r="1390" spans="1:19" x14ac:dyDescent="0.2">
      <c r="A1390" s="237"/>
      <c r="B1390" s="127"/>
      <c r="C1390" s="127"/>
      <c r="D1390" s="187"/>
      <c r="E1390" s="242"/>
      <c r="F1390" s="187"/>
      <c r="G1390" s="240"/>
      <c r="H1390" s="277"/>
      <c r="I1390" s="166"/>
      <c r="J1390" s="187"/>
      <c r="K1390" s="300"/>
      <c r="M1390" s="127"/>
      <c r="N1390" s="127"/>
      <c r="S1390" s="127"/>
    </row>
    <row r="1391" spans="1:19" x14ac:dyDescent="0.2">
      <c r="A1391" s="237"/>
      <c r="B1391" s="127"/>
      <c r="C1391" s="127"/>
      <c r="D1391" s="187"/>
      <c r="E1391" s="242"/>
      <c r="F1391" s="187"/>
      <c r="G1391" s="240"/>
      <c r="H1391" s="277"/>
      <c r="I1391" s="166"/>
      <c r="J1391" s="187"/>
      <c r="K1391" s="300"/>
      <c r="M1391" s="127"/>
      <c r="N1391" s="127"/>
      <c r="S1391" s="127"/>
    </row>
    <row r="1392" spans="1:19" x14ac:dyDescent="0.2">
      <c r="A1392" s="234"/>
      <c r="B1392" s="127"/>
      <c r="C1392" s="127"/>
      <c r="D1392" s="187"/>
      <c r="E1392" s="242"/>
      <c r="F1392" s="187"/>
      <c r="G1392" s="240"/>
      <c r="H1392" s="277"/>
      <c r="I1392" s="166"/>
      <c r="J1392" s="187"/>
      <c r="K1392" s="300"/>
      <c r="M1392" s="127"/>
      <c r="N1392" s="127"/>
      <c r="S1392" s="127"/>
    </row>
    <row r="1393" spans="1:19" x14ac:dyDescent="0.2">
      <c r="A1393" s="237"/>
      <c r="B1393" s="127"/>
      <c r="C1393" s="127"/>
      <c r="D1393" s="187"/>
      <c r="E1393" s="242"/>
      <c r="F1393" s="187"/>
      <c r="G1393" s="240"/>
      <c r="H1393" s="277"/>
      <c r="I1393" s="166"/>
      <c r="J1393" s="187"/>
      <c r="K1393" s="300"/>
      <c r="M1393" s="127"/>
      <c r="N1393" s="127"/>
      <c r="S1393" s="127"/>
    </row>
    <row r="1394" spans="1:19" x14ac:dyDescent="0.2">
      <c r="A1394" s="234"/>
      <c r="B1394" s="127"/>
      <c r="C1394" s="127"/>
      <c r="D1394" s="187"/>
      <c r="E1394" s="242"/>
      <c r="F1394" s="187"/>
      <c r="G1394" s="240"/>
      <c r="H1394" s="277"/>
      <c r="I1394" s="166"/>
      <c r="J1394" s="187"/>
      <c r="K1394" s="300"/>
      <c r="M1394" s="127"/>
      <c r="N1394" s="127"/>
      <c r="S1394" s="127"/>
    </row>
    <row r="1395" spans="1:19" x14ac:dyDescent="0.2">
      <c r="A1395" s="237"/>
      <c r="B1395" s="127"/>
      <c r="C1395" s="127"/>
      <c r="D1395" s="187"/>
      <c r="E1395" s="242"/>
      <c r="F1395" s="187"/>
      <c r="G1395" s="240"/>
      <c r="H1395" s="277"/>
      <c r="I1395" s="166"/>
      <c r="J1395" s="187"/>
      <c r="K1395" s="300"/>
      <c r="M1395" s="127"/>
      <c r="N1395" s="127"/>
      <c r="S1395" s="127"/>
    </row>
    <row r="1396" spans="1:19" x14ac:dyDescent="0.2">
      <c r="A1396" s="237"/>
      <c r="B1396" s="127"/>
      <c r="C1396" s="127"/>
      <c r="D1396" s="187"/>
      <c r="E1396" s="242"/>
      <c r="F1396" s="187"/>
      <c r="G1396" s="240"/>
      <c r="H1396" s="277"/>
      <c r="I1396" s="166"/>
      <c r="J1396" s="187"/>
      <c r="K1396" s="300"/>
      <c r="M1396" s="127"/>
      <c r="N1396" s="127"/>
      <c r="S1396" s="127"/>
    </row>
    <row r="1397" spans="1:19" x14ac:dyDescent="0.2">
      <c r="A1397" s="237"/>
      <c r="B1397" s="127"/>
      <c r="C1397" s="127"/>
      <c r="D1397" s="187"/>
      <c r="E1397" s="242"/>
      <c r="F1397" s="187"/>
      <c r="G1397" s="240"/>
      <c r="H1397" s="277"/>
      <c r="I1397" s="166"/>
      <c r="J1397" s="187"/>
      <c r="K1397" s="300"/>
      <c r="M1397" s="127"/>
      <c r="N1397" s="127"/>
      <c r="S1397" s="127"/>
    </row>
    <row r="1398" spans="1:19" x14ac:dyDescent="0.2">
      <c r="A1398" s="237"/>
      <c r="B1398" s="127"/>
      <c r="C1398" s="127"/>
      <c r="D1398" s="187"/>
      <c r="E1398" s="242"/>
      <c r="F1398" s="187"/>
      <c r="G1398" s="240"/>
      <c r="H1398" s="277"/>
      <c r="I1398" s="166"/>
      <c r="J1398" s="187"/>
      <c r="K1398" s="300"/>
      <c r="M1398" s="127"/>
      <c r="N1398" s="127"/>
      <c r="S1398" s="127"/>
    </row>
    <row r="1399" spans="1:19" x14ac:dyDescent="0.2">
      <c r="A1399" s="237"/>
      <c r="B1399" s="127"/>
      <c r="C1399" s="127"/>
      <c r="D1399" s="187"/>
      <c r="E1399" s="242"/>
      <c r="F1399" s="187"/>
      <c r="G1399" s="240"/>
      <c r="H1399" s="277"/>
      <c r="I1399" s="166"/>
      <c r="J1399" s="187"/>
      <c r="K1399" s="300"/>
      <c r="M1399" s="127"/>
      <c r="N1399" s="127"/>
      <c r="S1399" s="127"/>
    </row>
    <row r="1400" spans="1:19" x14ac:dyDescent="0.2">
      <c r="A1400" s="237"/>
      <c r="B1400" s="127"/>
      <c r="C1400" s="127"/>
      <c r="D1400" s="187"/>
      <c r="E1400" s="242"/>
      <c r="F1400" s="187"/>
      <c r="G1400" s="240"/>
      <c r="H1400" s="277"/>
      <c r="I1400" s="166"/>
      <c r="J1400" s="187"/>
      <c r="K1400" s="300"/>
      <c r="M1400" s="127"/>
      <c r="N1400" s="127"/>
      <c r="S1400" s="127"/>
    </row>
    <row r="1401" spans="1:19" x14ac:dyDescent="0.2">
      <c r="A1401" s="237"/>
      <c r="B1401" s="127"/>
      <c r="C1401" s="127"/>
      <c r="D1401" s="187"/>
      <c r="E1401" s="242"/>
      <c r="F1401" s="187"/>
      <c r="G1401" s="240"/>
      <c r="H1401" s="277"/>
      <c r="I1401" s="166"/>
      <c r="J1401" s="187"/>
      <c r="K1401" s="300"/>
      <c r="M1401" s="127"/>
      <c r="N1401" s="127"/>
      <c r="S1401" s="127"/>
    </row>
    <row r="1402" spans="1:19" x14ac:dyDescent="0.2">
      <c r="A1402" s="237"/>
      <c r="B1402" s="127"/>
      <c r="C1402" s="127"/>
      <c r="D1402" s="187"/>
      <c r="E1402" s="242"/>
      <c r="F1402" s="187"/>
      <c r="G1402" s="240"/>
      <c r="H1402" s="277"/>
      <c r="I1402" s="166"/>
      <c r="J1402" s="187"/>
      <c r="K1402" s="300"/>
      <c r="M1402" s="127"/>
      <c r="N1402" s="127"/>
      <c r="S1402" s="127"/>
    </row>
    <row r="1403" spans="1:19" x14ac:dyDescent="0.2">
      <c r="A1403" s="237"/>
      <c r="B1403" s="127"/>
      <c r="C1403" s="127"/>
      <c r="D1403" s="187"/>
      <c r="E1403" s="242"/>
      <c r="F1403" s="187"/>
      <c r="G1403" s="240"/>
      <c r="H1403" s="277"/>
      <c r="I1403" s="166"/>
      <c r="J1403" s="187"/>
      <c r="K1403" s="300"/>
      <c r="M1403" s="127"/>
      <c r="N1403" s="127"/>
      <c r="S1403" s="127"/>
    </row>
    <row r="1404" spans="1:19" x14ac:dyDescent="0.2">
      <c r="A1404" s="237"/>
      <c r="B1404" s="127"/>
      <c r="C1404" s="127"/>
      <c r="D1404" s="187"/>
      <c r="E1404" s="242"/>
      <c r="F1404" s="187"/>
      <c r="G1404" s="240"/>
      <c r="H1404" s="277"/>
      <c r="I1404" s="166"/>
      <c r="J1404" s="187"/>
      <c r="K1404" s="300"/>
      <c r="M1404" s="127"/>
      <c r="N1404" s="127"/>
      <c r="S1404" s="127"/>
    </row>
    <row r="1405" spans="1:19" x14ac:dyDescent="0.2">
      <c r="A1405" s="237"/>
      <c r="B1405" s="127"/>
      <c r="C1405" s="127"/>
      <c r="D1405" s="187"/>
      <c r="E1405" s="242"/>
      <c r="F1405" s="187"/>
      <c r="G1405" s="240"/>
      <c r="H1405" s="277"/>
      <c r="I1405" s="166"/>
      <c r="J1405" s="187"/>
      <c r="K1405" s="300"/>
      <c r="M1405" s="127"/>
      <c r="N1405" s="127"/>
      <c r="S1405" s="127"/>
    </row>
    <row r="1406" spans="1:19" x14ac:dyDescent="0.2">
      <c r="A1406" s="237"/>
      <c r="B1406" s="127"/>
      <c r="C1406" s="127"/>
      <c r="D1406" s="187"/>
      <c r="E1406" s="242"/>
      <c r="F1406" s="187"/>
      <c r="G1406" s="240"/>
      <c r="H1406" s="277"/>
      <c r="I1406" s="166"/>
      <c r="J1406" s="187"/>
      <c r="K1406" s="300"/>
      <c r="M1406" s="127"/>
      <c r="N1406" s="127"/>
      <c r="S1406" s="127"/>
    </row>
    <row r="1407" spans="1:19" x14ac:dyDescent="0.2">
      <c r="A1407" s="237"/>
      <c r="B1407" s="127"/>
      <c r="C1407" s="127"/>
      <c r="D1407" s="187"/>
      <c r="E1407" s="242"/>
      <c r="F1407" s="187"/>
      <c r="G1407" s="240"/>
      <c r="H1407" s="277"/>
      <c r="I1407" s="166"/>
      <c r="J1407" s="187"/>
      <c r="K1407" s="300"/>
      <c r="M1407" s="127"/>
      <c r="N1407" s="127"/>
      <c r="S1407" s="127"/>
    </row>
    <row r="1408" spans="1:19" x14ac:dyDescent="0.2">
      <c r="A1408" s="237"/>
      <c r="B1408" s="127"/>
      <c r="C1408" s="127"/>
      <c r="D1408" s="187"/>
      <c r="E1408" s="242"/>
      <c r="F1408" s="187"/>
      <c r="G1408" s="240"/>
      <c r="H1408" s="277"/>
      <c r="I1408" s="166"/>
      <c r="J1408" s="187"/>
      <c r="K1408" s="300"/>
      <c r="M1408" s="127"/>
      <c r="N1408" s="127"/>
      <c r="S1408" s="127"/>
    </row>
    <row r="1409" spans="1:19" x14ac:dyDescent="0.2">
      <c r="A1409" s="237"/>
      <c r="B1409" s="127"/>
      <c r="C1409" s="127"/>
      <c r="D1409" s="187"/>
      <c r="E1409" s="242"/>
      <c r="F1409" s="187"/>
      <c r="G1409" s="240"/>
      <c r="H1409" s="277"/>
      <c r="I1409" s="166"/>
      <c r="J1409" s="187"/>
      <c r="K1409" s="300"/>
      <c r="M1409" s="127"/>
      <c r="N1409" s="127"/>
      <c r="S1409" s="127"/>
    </row>
    <row r="1410" spans="1:19" x14ac:dyDescent="0.2">
      <c r="A1410" s="237"/>
      <c r="B1410" s="127"/>
      <c r="C1410" s="127"/>
      <c r="D1410" s="187"/>
      <c r="E1410" s="242"/>
      <c r="F1410" s="187"/>
      <c r="G1410" s="240"/>
      <c r="H1410" s="277"/>
      <c r="I1410" s="166"/>
      <c r="J1410" s="187"/>
      <c r="K1410" s="300"/>
      <c r="M1410" s="127"/>
      <c r="N1410" s="127"/>
      <c r="S1410" s="127"/>
    </row>
    <row r="1411" spans="1:19" x14ac:dyDescent="0.2">
      <c r="A1411" s="237"/>
      <c r="B1411" s="127"/>
      <c r="C1411" s="127"/>
      <c r="D1411" s="187"/>
      <c r="E1411" s="242"/>
      <c r="F1411" s="187"/>
      <c r="G1411" s="240"/>
      <c r="H1411" s="277"/>
      <c r="I1411" s="166"/>
      <c r="J1411" s="187"/>
      <c r="K1411" s="300"/>
      <c r="M1411" s="127"/>
      <c r="N1411" s="127"/>
      <c r="S1411" s="127"/>
    </row>
    <row r="1412" spans="1:19" x14ac:dyDescent="0.2">
      <c r="A1412" s="237"/>
      <c r="B1412" s="127"/>
      <c r="C1412" s="127"/>
      <c r="D1412" s="187"/>
      <c r="E1412" s="242"/>
      <c r="F1412" s="187"/>
      <c r="G1412" s="240"/>
      <c r="H1412" s="277"/>
      <c r="I1412" s="166"/>
      <c r="J1412" s="187"/>
      <c r="K1412" s="300"/>
      <c r="M1412" s="127"/>
      <c r="N1412" s="127"/>
      <c r="S1412" s="127"/>
    </row>
    <row r="1413" spans="1:19" x14ac:dyDescent="0.2">
      <c r="A1413" s="237"/>
      <c r="B1413" s="127"/>
      <c r="C1413" s="127"/>
      <c r="D1413" s="187"/>
      <c r="E1413" s="242"/>
      <c r="F1413" s="187"/>
      <c r="G1413" s="240"/>
      <c r="H1413" s="277"/>
      <c r="I1413" s="166"/>
      <c r="J1413" s="187"/>
      <c r="K1413" s="300"/>
      <c r="M1413" s="127"/>
      <c r="N1413" s="127"/>
      <c r="S1413" s="127"/>
    </row>
    <row r="1414" spans="1:19" x14ac:dyDescent="0.2">
      <c r="A1414" s="237"/>
      <c r="B1414" s="127"/>
      <c r="C1414" s="127"/>
      <c r="D1414" s="187"/>
      <c r="E1414" s="242"/>
      <c r="F1414" s="187"/>
      <c r="G1414" s="240"/>
      <c r="H1414" s="277"/>
      <c r="I1414" s="166"/>
      <c r="J1414" s="187"/>
      <c r="K1414" s="300"/>
      <c r="M1414" s="127"/>
      <c r="N1414" s="127"/>
      <c r="S1414" s="127"/>
    </row>
    <row r="1415" spans="1:19" x14ac:dyDescent="0.2">
      <c r="A1415" s="237"/>
      <c r="B1415" s="127"/>
      <c r="C1415" s="127"/>
      <c r="D1415" s="187"/>
      <c r="E1415" s="242"/>
      <c r="F1415" s="187"/>
      <c r="G1415" s="240"/>
      <c r="H1415" s="277"/>
      <c r="I1415" s="166"/>
      <c r="J1415" s="187"/>
      <c r="K1415" s="300"/>
      <c r="M1415" s="127"/>
      <c r="N1415" s="127"/>
      <c r="S1415" s="127"/>
    </row>
    <row r="1416" spans="1:19" x14ac:dyDescent="0.2">
      <c r="A1416" s="234"/>
      <c r="B1416" s="127"/>
      <c r="C1416" s="127"/>
      <c r="D1416" s="187"/>
      <c r="E1416" s="242"/>
      <c r="F1416" s="187"/>
      <c r="G1416" s="240"/>
      <c r="H1416" s="127"/>
      <c r="I1416" s="166"/>
      <c r="J1416" s="187"/>
      <c r="K1416" s="300"/>
      <c r="M1416" s="127"/>
      <c r="N1416" s="127"/>
      <c r="S1416" s="127"/>
    </row>
    <row r="1417" spans="1:19" x14ac:dyDescent="0.2">
      <c r="A1417" s="237"/>
      <c r="B1417" s="127"/>
      <c r="C1417" s="127"/>
      <c r="D1417" s="187"/>
      <c r="E1417" s="242"/>
      <c r="F1417" s="187"/>
      <c r="G1417" s="240"/>
      <c r="H1417" s="127"/>
      <c r="I1417" s="166"/>
      <c r="J1417" s="187"/>
      <c r="K1417" s="300"/>
      <c r="M1417" s="127"/>
      <c r="N1417" s="127"/>
      <c r="S1417" s="127"/>
    </row>
    <row r="1418" spans="1:19" x14ac:dyDescent="0.2">
      <c r="A1418" s="237"/>
      <c r="B1418" s="127"/>
      <c r="C1418" s="127"/>
      <c r="D1418" s="187"/>
      <c r="E1418" s="242"/>
      <c r="F1418" s="187"/>
      <c r="G1418" s="240"/>
      <c r="H1418" s="127"/>
      <c r="I1418" s="166"/>
      <c r="J1418" s="187"/>
      <c r="K1418" s="300"/>
      <c r="M1418" s="127"/>
      <c r="N1418" s="127"/>
      <c r="S1418" s="127"/>
    </row>
    <row r="1419" spans="1:19" x14ac:dyDescent="0.2">
      <c r="A1419" s="237"/>
      <c r="B1419" s="127"/>
      <c r="C1419" s="127"/>
      <c r="D1419" s="187"/>
      <c r="E1419" s="242"/>
      <c r="F1419" s="187"/>
      <c r="G1419" s="240"/>
      <c r="H1419" s="127"/>
      <c r="I1419" s="166"/>
      <c r="J1419" s="187"/>
      <c r="K1419" s="300"/>
      <c r="M1419" s="127"/>
      <c r="N1419" s="127"/>
      <c r="S1419" s="127"/>
    </row>
    <row r="1420" spans="1:19" x14ac:dyDescent="0.2">
      <c r="A1420" s="237"/>
      <c r="B1420" s="127"/>
      <c r="C1420" s="127"/>
      <c r="D1420" s="187"/>
      <c r="E1420" s="242"/>
      <c r="F1420" s="187"/>
      <c r="G1420" s="240"/>
      <c r="H1420" s="127"/>
      <c r="I1420" s="166"/>
      <c r="J1420" s="187"/>
      <c r="K1420" s="300"/>
      <c r="M1420" s="127"/>
      <c r="N1420" s="127"/>
      <c r="S1420" s="127"/>
    </row>
    <row r="1421" spans="1:19" x14ac:dyDescent="0.2">
      <c r="A1421" s="237"/>
      <c r="B1421" s="127"/>
      <c r="C1421" s="127"/>
      <c r="D1421" s="187"/>
      <c r="E1421" s="242"/>
      <c r="F1421" s="187"/>
      <c r="G1421" s="240"/>
      <c r="H1421" s="127"/>
      <c r="I1421" s="166"/>
      <c r="J1421" s="187"/>
      <c r="K1421" s="300"/>
      <c r="M1421" s="127"/>
      <c r="N1421" s="127"/>
      <c r="S1421" s="127"/>
    </row>
    <row r="1422" spans="1:19" x14ac:dyDescent="0.2">
      <c r="A1422" s="237"/>
      <c r="B1422" s="127"/>
      <c r="C1422" s="127"/>
      <c r="D1422" s="187"/>
      <c r="E1422" s="242"/>
      <c r="F1422" s="187"/>
      <c r="G1422" s="240"/>
      <c r="H1422" s="127"/>
      <c r="I1422" s="166"/>
      <c r="J1422" s="187"/>
      <c r="K1422" s="300"/>
      <c r="M1422" s="127"/>
      <c r="N1422" s="127"/>
      <c r="S1422" s="127"/>
    </row>
    <row r="1423" spans="1:19" x14ac:dyDescent="0.2">
      <c r="A1423" s="237"/>
      <c r="B1423" s="127"/>
      <c r="C1423" s="127"/>
      <c r="D1423" s="187"/>
      <c r="E1423" s="242"/>
      <c r="F1423" s="187"/>
      <c r="G1423" s="240"/>
      <c r="H1423" s="127"/>
      <c r="I1423" s="166"/>
      <c r="J1423" s="187"/>
      <c r="K1423" s="300"/>
      <c r="M1423" s="127"/>
      <c r="N1423" s="127"/>
      <c r="S1423" s="127"/>
    </row>
    <row r="1424" spans="1:19" x14ac:dyDescent="0.2">
      <c r="A1424" s="237"/>
      <c r="B1424" s="127"/>
      <c r="C1424" s="127"/>
      <c r="D1424" s="187"/>
      <c r="E1424" s="242"/>
      <c r="F1424" s="187"/>
      <c r="G1424" s="240"/>
      <c r="H1424" s="127"/>
      <c r="I1424" s="166"/>
      <c r="J1424" s="187"/>
      <c r="K1424" s="300"/>
      <c r="M1424" s="127"/>
      <c r="N1424" s="127"/>
      <c r="S1424" s="127"/>
    </row>
    <row r="1425" spans="1:19" x14ac:dyDescent="0.2">
      <c r="A1425" s="237"/>
      <c r="B1425" s="127"/>
      <c r="C1425" s="127"/>
      <c r="D1425" s="187"/>
      <c r="E1425" s="242"/>
      <c r="F1425" s="187"/>
      <c r="G1425" s="240"/>
      <c r="H1425" s="127"/>
      <c r="I1425" s="166"/>
      <c r="J1425" s="187"/>
      <c r="K1425" s="300"/>
      <c r="M1425" s="127"/>
      <c r="N1425" s="127"/>
      <c r="S1425" s="127"/>
    </row>
    <row r="1426" spans="1:19" x14ac:dyDescent="0.2">
      <c r="A1426" s="237"/>
      <c r="B1426" s="127"/>
      <c r="C1426" s="127"/>
      <c r="D1426" s="187"/>
      <c r="E1426" s="242"/>
      <c r="F1426" s="187"/>
      <c r="G1426" s="240"/>
      <c r="H1426" s="127"/>
      <c r="I1426" s="166"/>
      <c r="J1426" s="187"/>
      <c r="K1426" s="300"/>
      <c r="M1426" s="127"/>
      <c r="N1426" s="127"/>
      <c r="S1426" s="127"/>
    </row>
    <row r="1427" spans="1:19" x14ac:dyDescent="0.2">
      <c r="A1427" s="237"/>
      <c r="B1427" s="127"/>
      <c r="C1427" s="127"/>
      <c r="D1427" s="187"/>
      <c r="E1427" s="242"/>
      <c r="F1427" s="187"/>
      <c r="G1427" s="240"/>
      <c r="H1427" s="127"/>
      <c r="I1427" s="166"/>
      <c r="J1427" s="187"/>
      <c r="K1427" s="300"/>
      <c r="M1427" s="127"/>
      <c r="N1427" s="127"/>
      <c r="S1427" s="127"/>
    </row>
    <row r="1428" spans="1:19" x14ac:dyDescent="0.2">
      <c r="A1428" s="237"/>
      <c r="B1428" s="127"/>
      <c r="C1428" s="127"/>
      <c r="D1428" s="187"/>
      <c r="E1428" s="242"/>
      <c r="F1428" s="187"/>
      <c r="G1428" s="240"/>
      <c r="H1428" s="127"/>
      <c r="I1428" s="166"/>
      <c r="J1428" s="187"/>
      <c r="K1428" s="300"/>
      <c r="M1428" s="127"/>
      <c r="N1428" s="127"/>
      <c r="S1428" s="127"/>
    </row>
    <row r="1429" spans="1:19" x14ac:dyDescent="0.2">
      <c r="A1429" s="237"/>
      <c r="B1429" s="127"/>
      <c r="C1429" s="127"/>
      <c r="D1429" s="174"/>
      <c r="E1429" s="266"/>
      <c r="F1429" s="174"/>
      <c r="G1429" s="267"/>
      <c r="H1429" s="127"/>
      <c r="I1429" s="268"/>
      <c r="J1429" s="187"/>
      <c r="K1429" s="302"/>
      <c r="M1429" s="127"/>
      <c r="N1429" s="127"/>
      <c r="S1429" s="127"/>
    </row>
    <row r="1430" spans="1:19" x14ac:dyDescent="0.2">
      <c r="A1430" s="237"/>
      <c r="B1430" s="127"/>
      <c r="C1430" s="127"/>
      <c r="D1430" s="174"/>
      <c r="E1430" s="266"/>
      <c r="F1430" s="174"/>
      <c r="G1430" s="267"/>
      <c r="H1430" s="127"/>
      <c r="I1430" s="268"/>
      <c r="J1430" s="187"/>
      <c r="K1430" s="302"/>
      <c r="M1430" s="127"/>
      <c r="N1430" s="127"/>
      <c r="S1430" s="127"/>
    </row>
    <row r="1431" spans="1:19" x14ac:dyDescent="0.2">
      <c r="A1431" s="237"/>
      <c r="B1431" s="127"/>
      <c r="C1431" s="127"/>
      <c r="D1431" s="174"/>
      <c r="E1431" s="266"/>
      <c r="F1431" s="174"/>
      <c r="G1431" s="267"/>
      <c r="H1431" s="127"/>
      <c r="I1431" s="268"/>
      <c r="J1431" s="187"/>
      <c r="K1431" s="302"/>
      <c r="M1431" s="127"/>
      <c r="N1431" s="127"/>
      <c r="S1431" s="127"/>
    </row>
    <row r="1432" spans="1:19" x14ac:dyDescent="0.2">
      <c r="A1432" s="237"/>
      <c r="B1432" s="127"/>
      <c r="C1432" s="127"/>
      <c r="D1432" s="174"/>
      <c r="E1432" s="266"/>
      <c r="F1432" s="174"/>
      <c r="G1432" s="267"/>
      <c r="H1432" s="127"/>
      <c r="I1432" s="268"/>
      <c r="J1432" s="187"/>
      <c r="K1432" s="302"/>
      <c r="M1432" s="127"/>
      <c r="N1432" s="127"/>
      <c r="S1432" s="127"/>
    </row>
    <row r="1433" spans="1:19" x14ac:dyDescent="0.2">
      <c r="A1433" s="237"/>
      <c r="B1433" s="127"/>
      <c r="C1433" s="127"/>
      <c r="D1433" s="174"/>
      <c r="E1433" s="266"/>
      <c r="F1433" s="174"/>
      <c r="G1433" s="267"/>
      <c r="H1433" s="127"/>
      <c r="I1433" s="268"/>
      <c r="J1433" s="187"/>
      <c r="K1433" s="302"/>
      <c r="M1433" s="127"/>
      <c r="N1433" s="127"/>
      <c r="S1433" s="127"/>
    </row>
    <row r="1434" spans="1:19" x14ac:dyDescent="0.2">
      <c r="A1434" s="237"/>
      <c r="B1434" s="127"/>
      <c r="C1434" s="127"/>
      <c r="D1434" s="174"/>
      <c r="E1434" s="266"/>
      <c r="F1434" s="174"/>
      <c r="G1434" s="267"/>
      <c r="H1434" s="127"/>
      <c r="I1434" s="268"/>
      <c r="J1434" s="187"/>
      <c r="K1434" s="302"/>
      <c r="M1434" s="127"/>
      <c r="N1434" s="127"/>
      <c r="S1434" s="127"/>
    </row>
    <row r="1435" spans="1:19" x14ac:dyDescent="0.2">
      <c r="A1435" s="237"/>
      <c r="B1435" s="127"/>
      <c r="C1435" s="127"/>
      <c r="D1435" s="174"/>
      <c r="E1435" s="266"/>
      <c r="F1435" s="174"/>
      <c r="G1435" s="267"/>
      <c r="H1435" s="127"/>
      <c r="I1435" s="268"/>
      <c r="J1435" s="187"/>
      <c r="K1435" s="302"/>
      <c r="M1435" s="127"/>
      <c r="N1435" s="127"/>
      <c r="S1435" s="127"/>
    </row>
    <row r="1436" spans="1:19" x14ac:dyDescent="0.2">
      <c r="A1436" s="237"/>
      <c r="B1436" s="127"/>
      <c r="C1436" s="127"/>
      <c r="D1436" s="174"/>
      <c r="E1436" s="266"/>
      <c r="F1436" s="174"/>
      <c r="G1436" s="267"/>
      <c r="H1436" s="127"/>
      <c r="I1436" s="268"/>
      <c r="J1436" s="187"/>
      <c r="K1436" s="302"/>
      <c r="M1436" s="127"/>
      <c r="N1436" s="127"/>
      <c r="S1436" s="127"/>
    </row>
    <row r="1437" spans="1:19" x14ac:dyDescent="0.2">
      <c r="A1437" s="237"/>
      <c r="B1437" s="127"/>
      <c r="C1437" s="127"/>
      <c r="D1437" s="174"/>
      <c r="E1437" s="266"/>
      <c r="F1437" s="174"/>
      <c r="G1437" s="267"/>
      <c r="H1437" s="127"/>
      <c r="I1437" s="268"/>
      <c r="J1437" s="187"/>
      <c r="K1437" s="302"/>
      <c r="M1437" s="127"/>
      <c r="N1437" s="127"/>
      <c r="S1437" s="127"/>
    </row>
    <row r="1438" spans="1:19" x14ac:dyDescent="0.2">
      <c r="A1438" s="237"/>
      <c r="B1438" s="127"/>
      <c r="C1438" s="127"/>
      <c r="D1438" s="174"/>
      <c r="E1438" s="266"/>
      <c r="F1438" s="174"/>
      <c r="G1438" s="267"/>
      <c r="H1438" s="127"/>
      <c r="I1438" s="268"/>
      <c r="J1438" s="187"/>
      <c r="K1438" s="302"/>
      <c r="M1438" s="127"/>
      <c r="N1438" s="127"/>
      <c r="S1438" s="127"/>
    </row>
    <row r="1439" spans="1:19" x14ac:dyDescent="0.2">
      <c r="A1439" s="237"/>
      <c r="B1439" s="127"/>
      <c r="C1439" s="127"/>
      <c r="D1439" s="174"/>
      <c r="E1439" s="266"/>
      <c r="F1439" s="174"/>
      <c r="G1439" s="267"/>
      <c r="H1439" s="127"/>
      <c r="I1439" s="268"/>
      <c r="J1439" s="187"/>
      <c r="K1439" s="302"/>
      <c r="M1439" s="127"/>
      <c r="N1439" s="127"/>
      <c r="S1439" s="127"/>
    </row>
    <row r="1440" spans="1:19" x14ac:dyDescent="0.2">
      <c r="A1440" s="237"/>
      <c r="B1440" s="127"/>
      <c r="C1440" s="127"/>
      <c r="D1440" s="174"/>
      <c r="E1440" s="266"/>
      <c r="F1440" s="174"/>
      <c r="G1440" s="267"/>
      <c r="H1440" s="127"/>
      <c r="I1440" s="268"/>
      <c r="J1440" s="187"/>
      <c r="K1440" s="302"/>
      <c r="M1440" s="127"/>
      <c r="N1440" s="127"/>
      <c r="S1440" s="127"/>
    </row>
    <row r="1441" spans="1:19" x14ac:dyDescent="0.2">
      <c r="A1441" s="237"/>
      <c r="B1441" s="127"/>
      <c r="C1441" s="127"/>
      <c r="D1441" s="174"/>
      <c r="E1441" s="266"/>
      <c r="F1441" s="174"/>
      <c r="G1441" s="267"/>
      <c r="H1441" s="127"/>
      <c r="I1441" s="268"/>
      <c r="J1441" s="187"/>
      <c r="K1441" s="302"/>
      <c r="M1441" s="127"/>
      <c r="N1441" s="127"/>
      <c r="S1441" s="127"/>
    </row>
    <row r="1442" spans="1:19" x14ac:dyDescent="0.2">
      <c r="A1442" s="237"/>
      <c r="B1442" s="127"/>
      <c r="C1442" s="127"/>
      <c r="D1442" s="174"/>
      <c r="E1442" s="266"/>
      <c r="F1442" s="174"/>
      <c r="G1442" s="267"/>
      <c r="H1442" s="127"/>
      <c r="I1442" s="268"/>
      <c r="J1442" s="187"/>
      <c r="K1442" s="302"/>
      <c r="M1442" s="127"/>
      <c r="N1442" s="127"/>
      <c r="S1442" s="127"/>
    </row>
    <row r="1443" spans="1:19" x14ac:dyDescent="0.2">
      <c r="A1443" s="237"/>
      <c r="B1443" s="127"/>
      <c r="C1443" s="127"/>
      <c r="D1443" s="174"/>
      <c r="E1443" s="266"/>
      <c r="F1443" s="174"/>
      <c r="G1443" s="267"/>
      <c r="H1443" s="127"/>
      <c r="I1443" s="268"/>
      <c r="J1443" s="187"/>
      <c r="K1443" s="302"/>
      <c r="M1443" s="127"/>
      <c r="N1443" s="127"/>
      <c r="S1443" s="127"/>
    </row>
    <row r="1444" spans="1:19" x14ac:dyDescent="0.2">
      <c r="A1444" s="237"/>
      <c r="B1444" s="127"/>
      <c r="C1444" s="127"/>
      <c r="D1444" s="174"/>
      <c r="E1444" s="266"/>
      <c r="F1444" s="174"/>
      <c r="G1444" s="267"/>
      <c r="H1444" s="127"/>
      <c r="I1444" s="268"/>
      <c r="J1444" s="187"/>
      <c r="K1444" s="302"/>
      <c r="M1444" s="127"/>
      <c r="N1444" s="127"/>
      <c r="S1444" s="127"/>
    </row>
    <row r="1445" spans="1:19" x14ac:dyDescent="0.2">
      <c r="A1445" s="237"/>
      <c r="B1445" s="127"/>
      <c r="C1445" s="127"/>
      <c r="D1445" s="174"/>
      <c r="E1445" s="266"/>
      <c r="F1445" s="174"/>
      <c r="G1445" s="267"/>
      <c r="H1445" s="127"/>
      <c r="I1445" s="268"/>
      <c r="J1445" s="187"/>
      <c r="K1445" s="302"/>
      <c r="M1445" s="127"/>
      <c r="N1445" s="127"/>
      <c r="S1445" s="127"/>
    </row>
    <row r="1446" spans="1:19" x14ac:dyDescent="0.2">
      <c r="A1446" s="234"/>
      <c r="B1446" s="127"/>
      <c r="C1446" s="127"/>
      <c r="D1446" s="174"/>
      <c r="E1446" s="266"/>
      <c r="F1446" s="174"/>
      <c r="G1446" s="267"/>
      <c r="H1446" s="127"/>
      <c r="I1446" s="268"/>
      <c r="J1446" s="187"/>
      <c r="K1446" s="302"/>
      <c r="M1446" s="127"/>
      <c r="N1446" s="127"/>
      <c r="S1446" s="127"/>
    </row>
    <row r="1447" spans="1:19" x14ac:dyDescent="0.2">
      <c r="A1447" s="237"/>
      <c r="B1447" s="127"/>
      <c r="C1447" s="127"/>
      <c r="D1447" s="174"/>
      <c r="E1447" s="266"/>
      <c r="F1447" s="174"/>
      <c r="G1447" s="267"/>
      <c r="H1447" s="127"/>
      <c r="I1447" s="268"/>
      <c r="J1447" s="187"/>
      <c r="K1447" s="302"/>
      <c r="M1447" s="127"/>
      <c r="N1447" s="127"/>
      <c r="S1447" s="127"/>
    </row>
    <row r="1448" spans="1:19" x14ac:dyDescent="0.2">
      <c r="A1448" s="234"/>
      <c r="B1448" s="127"/>
      <c r="C1448" s="127"/>
      <c r="D1448" s="187"/>
      <c r="E1448" s="244"/>
      <c r="F1448" s="174"/>
      <c r="G1448" s="194"/>
      <c r="H1448" s="218"/>
      <c r="I1448" s="166"/>
      <c r="J1448" s="187"/>
      <c r="K1448" s="303"/>
      <c r="S1448" s="127"/>
    </row>
    <row r="1449" spans="1:19" x14ac:dyDescent="0.2">
      <c r="A1449" s="237"/>
      <c r="B1449" s="127"/>
      <c r="C1449" s="127"/>
      <c r="D1449" s="174"/>
      <c r="E1449" s="266"/>
      <c r="F1449" s="174"/>
      <c r="G1449" s="267"/>
      <c r="H1449" s="127"/>
      <c r="I1449" s="268"/>
      <c r="J1449" s="187"/>
      <c r="K1449" s="302"/>
      <c r="M1449" s="127"/>
      <c r="N1449" s="127"/>
      <c r="S1449" s="127"/>
    </row>
    <row r="1450" spans="1:19" x14ac:dyDescent="0.2">
      <c r="A1450" s="237"/>
      <c r="B1450" s="127"/>
      <c r="C1450" s="127"/>
      <c r="D1450" s="174"/>
      <c r="E1450" s="266"/>
      <c r="F1450" s="174"/>
      <c r="G1450" s="267"/>
      <c r="H1450" s="127"/>
      <c r="I1450" s="268"/>
      <c r="J1450" s="187"/>
      <c r="K1450" s="302"/>
      <c r="M1450" s="127"/>
      <c r="N1450" s="127"/>
      <c r="S1450" s="127"/>
    </row>
    <row r="1451" spans="1:19" x14ac:dyDescent="0.2">
      <c r="A1451" s="237"/>
      <c r="B1451" s="127"/>
      <c r="C1451" s="127"/>
      <c r="D1451" s="174"/>
      <c r="E1451" s="266"/>
      <c r="F1451" s="174"/>
      <c r="G1451" s="267"/>
      <c r="H1451" s="127"/>
      <c r="I1451" s="268"/>
      <c r="J1451" s="187"/>
      <c r="K1451" s="302"/>
      <c r="M1451" s="127"/>
      <c r="N1451" s="127"/>
      <c r="S1451" s="127"/>
    </row>
    <row r="1452" spans="1:19" x14ac:dyDescent="0.2">
      <c r="A1452" s="237"/>
      <c r="B1452" s="127"/>
      <c r="C1452" s="127"/>
      <c r="D1452" s="174"/>
      <c r="E1452" s="266"/>
      <c r="F1452" s="174"/>
      <c r="G1452" s="267"/>
      <c r="H1452" s="127"/>
      <c r="I1452" s="268"/>
      <c r="J1452" s="187"/>
      <c r="K1452" s="302"/>
      <c r="M1452" s="127"/>
      <c r="N1452" s="127"/>
      <c r="S1452" s="127"/>
    </row>
    <row r="1453" spans="1:19" x14ac:dyDescent="0.2">
      <c r="A1453" s="237"/>
      <c r="B1453" s="127"/>
      <c r="C1453" s="127"/>
      <c r="D1453" s="174"/>
      <c r="E1453" s="266"/>
      <c r="F1453" s="174"/>
      <c r="G1453" s="267"/>
      <c r="H1453" s="127"/>
      <c r="I1453" s="268"/>
      <c r="J1453" s="187"/>
      <c r="K1453" s="302"/>
      <c r="M1453" s="127"/>
      <c r="N1453" s="127"/>
      <c r="S1453" s="127"/>
    </row>
    <row r="1454" spans="1:19" x14ac:dyDescent="0.2">
      <c r="A1454" s="237"/>
      <c r="B1454" s="127"/>
      <c r="C1454" s="127"/>
      <c r="D1454" s="174"/>
      <c r="E1454" s="266"/>
      <c r="F1454" s="174"/>
      <c r="G1454" s="267"/>
      <c r="H1454" s="127"/>
      <c r="I1454" s="268"/>
      <c r="J1454" s="187"/>
      <c r="K1454" s="302"/>
      <c r="M1454" s="127"/>
      <c r="N1454" s="127"/>
      <c r="S1454" s="127"/>
    </row>
    <row r="1455" spans="1:19" x14ac:dyDescent="0.2">
      <c r="A1455" s="237"/>
      <c r="B1455" s="127"/>
      <c r="C1455" s="127"/>
      <c r="D1455" s="174"/>
      <c r="E1455" s="266"/>
      <c r="F1455" s="174"/>
      <c r="G1455" s="267"/>
      <c r="H1455" s="127"/>
      <c r="I1455" s="268"/>
      <c r="J1455" s="187"/>
      <c r="K1455" s="302"/>
      <c r="M1455" s="127"/>
      <c r="N1455" s="127"/>
      <c r="S1455" s="127"/>
    </row>
    <row r="1456" spans="1:19" x14ac:dyDescent="0.2">
      <c r="A1456" s="237"/>
      <c r="B1456" s="127"/>
      <c r="C1456" s="127"/>
      <c r="D1456" s="174"/>
      <c r="E1456" s="266"/>
      <c r="F1456" s="174"/>
      <c r="G1456" s="267"/>
      <c r="H1456" s="127"/>
      <c r="I1456" s="268"/>
      <c r="J1456" s="187"/>
      <c r="K1456" s="302"/>
      <c r="M1456" s="127"/>
      <c r="N1456" s="127"/>
      <c r="S1456" s="127"/>
    </row>
    <row r="1457" spans="1:19" x14ac:dyDescent="0.2">
      <c r="A1457" s="237"/>
      <c r="B1457" s="127"/>
      <c r="C1457" s="127"/>
      <c r="D1457" s="174"/>
      <c r="E1457" s="266"/>
      <c r="F1457" s="174"/>
      <c r="G1457" s="267"/>
      <c r="H1457" s="127"/>
      <c r="I1457" s="268"/>
      <c r="J1457" s="187"/>
      <c r="K1457" s="302"/>
      <c r="M1457" s="127"/>
      <c r="N1457" s="127"/>
      <c r="S1457" s="127"/>
    </row>
    <row r="1458" spans="1:19" x14ac:dyDescent="0.2">
      <c r="A1458" s="237"/>
      <c r="B1458" s="127"/>
      <c r="C1458" s="127"/>
      <c r="D1458" s="174"/>
      <c r="E1458" s="266"/>
      <c r="F1458" s="174"/>
      <c r="G1458" s="267"/>
      <c r="H1458" s="127"/>
      <c r="I1458" s="268"/>
      <c r="J1458" s="187"/>
      <c r="K1458" s="302"/>
      <c r="M1458" s="127"/>
      <c r="N1458" s="127"/>
      <c r="S1458" s="127"/>
    </row>
    <row r="1459" spans="1:19" x14ac:dyDescent="0.2">
      <c r="A1459" s="237"/>
      <c r="B1459" s="127"/>
      <c r="C1459" s="127"/>
      <c r="D1459" s="174"/>
      <c r="E1459" s="266"/>
      <c r="F1459" s="174"/>
      <c r="G1459" s="267"/>
      <c r="H1459" s="127"/>
      <c r="I1459" s="268"/>
      <c r="J1459" s="187"/>
      <c r="K1459" s="302"/>
      <c r="M1459" s="127"/>
      <c r="N1459" s="127"/>
      <c r="S1459" s="127"/>
    </row>
    <row r="1460" spans="1:19" x14ac:dyDescent="0.2">
      <c r="A1460" s="237"/>
      <c r="B1460" s="127"/>
      <c r="C1460" s="127"/>
      <c r="D1460" s="174"/>
      <c r="E1460" s="266"/>
      <c r="F1460" s="174"/>
      <c r="G1460" s="267"/>
      <c r="H1460" s="127"/>
      <c r="I1460" s="268"/>
      <c r="J1460" s="187"/>
      <c r="K1460" s="302"/>
      <c r="M1460" s="127"/>
      <c r="N1460" s="127"/>
      <c r="S1460" s="127"/>
    </row>
    <row r="1461" spans="1:19" x14ac:dyDescent="0.2">
      <c r="A1461" s="237"/>
      <c r="B1461" s="127"/>
      <c r="C1461" s="127"/>
      <c r="D1461" s="174"/>
      <c r="E1461" s="266"/>
      <c r="F1461" s="174"/>
      <c r="G1461" s="267"/>
      <c r="H1461" s="127"/>
      <c r="I1461" s="268"/>
      <c r="J1461" s="187"/>
      <c r="K1461" s="302"/>
      <c r="M1461" s="127"/>
      <c r="N1461" s="127"/>
      <c r="S1461" s="127"/>
    </row>
    <row r="1462" spans="1:19" x14ac:dyDescent="0.2">
      <c r="A1462" s="237"/>
      <c r="B1462" s="127"/>
      <c r="C1462" s="127"/>
      <c r="D1462" s="174"/>
      <c r="E1462" s="266"/>
      <c r="F1462" s="174"/>
      <c r="G1462" s="267"/>
      <c r="H1462" s="127"/>
      <c r="I1462" s="268"/>
      <c r="J1462" s="187"/>
      <c r="K1462" s="302"/>
      <c r="M1462" s="127"/>
      <c r="N1462" s="127"/>
      <c r="S1462" s="127"/>
    </row>
    <row r="1463" spans="1:19" x14ac:dyDescent="0.2">
      <c r="A1463" s="237"/>
      <c r="B1463" s="127"/>
      <c r="C1463" s="127"/>
      <c r="D1463" s="174"/>
      <c r="E1463" s="266"/>
      <c r="F1463" s="174"/>
      <c r="G1463" s="267"/>
      <c r="H1463" s="127"/>
      <c r="I1463" s="268"/>
      <c r="J1463" s="187"/>
      <c r="K1463" s="302"/>
      <c r="M1463" s="127"/>
      <c r="N1463" s="127"/>
      <c r="S1463" s="127"/>
    </row>
    <row r="1464" spans="1:19" x14ac:dyDescent="0.2">
      <c r="A1464" s="237"/>
      <c r="B1464" s="127"/>
      <c r="C1464" s="127"/>
      <c r="D1464" s="174"/>
      <c r="E1464" s="266"/>
      <c r="F1464" s="174"/>
      <c r="G1464" s="267"/>
      <c r="H1464" s="127"/>
      <c r="I1464" s="268"/>
      <c r="J1464" s="187"/>
      <c r="K1464" s="302"/>
      <c r="M1464" s="127"/>
      <c r="N1464" s="127"/>
      <c r="S1464" s="127"/>
    </row>
    <row r="1465" spans="1:19" x14ac:dyDescent="0.2">
      <c r="A1465" s="237"/>
      <c r="B1465" s="127"/>
      <c r="C1465" s="127"/>
      <c r="D1465" s="174"/>
      <c r="E1465" s="266"/>
      <c r="F1465" s="174"/>
      <c r="G1465" s="267"/>
      <c r="H1465" s="127"/>
      <c r="I1465" s="268"/>
      <c r="J1465" s="187"/>
      <c r="K1465" s="302"/>
      <c r="M1465" s="127"/>
      <c r="N1465" s="127"/>
      <c r="S1465" s="127"/>
    </row>
    <row r="1466" spans="1:19" x14ac:dyDescent="0.2">
      <c r="A1466" s="237"/>
      <c r="B1466" s="127"/>
      <c r="C1466" s="127"/>
      <c r="D1466" s="174"/>
      <c r="E1466" s="266"/>
      <c r="F1466" s="174"/>
      <c r="G1466" s="267"/>
      <c r="H1466" s="127"/>
      <c r="I1466" s="268"/>
      <c r="J1466" s="187"/>
      <c r="K1466" s="302"/>
      <c r="M1466" s="127"/>
      <c r="N1466" s="127"/>
      <c r="S1466" s="127"/>
    </row>
    <row r="1467" spans="1:19" x14ac:dyDescent="0.2">
      <c r="A1467" s="237"/>
      <c r="B1467" s="127"/>
      <c r="C1467" s="127"/>
      <c r="D1467" s="174"/>
      <c r="E1467" s="266"/>
      <c r="F1467" s="174"/>
      <c r="G1467" s="267"/>
      <c r="H1467" s="127"/>
      <c r="I1467" s="268"/>
      <c r="J1467" s="187"/>
      <c r="K1467" s="302"/>
      <c r="M1467" s="127"/>
      <c r="N1467" s="127"/>
      <c r="S1467" s="127"/>
    </row>
    <row r="1468" spans="1:19" x14ac:dyDescent="0.2">
      <c r="A1468" s="237"/>
      <c r="B1468" s="127"/>
      <c r="C1468" s="127"/>
      <c r="D1468" s="174"/>
      <c r="E1468" s="266"/>
      <c r="F1468" s="174"/>
      <c r="G1468" s="267"/>
      <c r="H1468" s="127"/>
      <c r="I1468" s="268"/>
      <c r="J1468" s="187"/>
      <c r="K1468" s="302"/>
      <c r="M1468" s="127"/>
      <c r="N1468" s="127"/>
      <c r="S1468" s="127"/>
    </row>
    <row r="1469" spans="1:19" x14ac:dyDescent="0.2">
      <c r="A1469" s="237"/>
      <c r="B1469" s="127"/>
      <c r="C1469" s="127"/>
      <c r="D1469" s="174"/>
      <c r="E1469" s="266"/>
      <c r="F1469" s="174"/>
      <c r="G1469" s="267"/>
      <c r="H1469" s="127"/>
      <c r="I1469" s="268"/>
      <c r="J1469" s="187"/>
      <c r="K1469" s="302"/>
      <c r="M1469" s="127"/>
      <c r="N1469" s="127"/>
      <c r="S1469" s="127"/>
    </row>
    <row r="1470" spans="1:19" x14ac:dyDescent="0.2">
      <c r="A1470" s="237"/>
      <c r="B1470" s="127"/>
      <c r="C1470" s="127"/>
      <c r="D1470" s="174"/>
      <c r="E1470" s="266"/>
      <c r="F1470" s="174"/>
      <c r="G1470" s="267"/>
      <c r="H1470" s="127"/>
      <c r="I1470" s="268"/>
      <c r="J1470" s="187"/>
      <c r="K1470" s="302"/>
      <c r="M1470" s="127"/>
      <c r="N1470" s="127"/>
      <c r="S1470" s="127"/>
    </row>
    <row r="1471" spans="1:19" x14ac:dyDescent="0.2">
      <c r="A1471" s="237"/>
      <c r="B1471" s="127"/>
      <c r="C1471" s="127"/>
      <c r="D1471" s="174"/>
      <c r="E1471" s="266"/>
      <c r="F1471" s="174"/>
      <c r="G1471" s="267"/>
      <c r="H1471" s="127"/>
      <c r="I1471" s="268"/>
      <c r="J1471" s="187"/>
      <c r="K1471" s="302"/>
      <c r="M1471" s="127"/>
      <c r="N1471" s="127"/>
      <c r="S1471" s="127"/>
    </row>
    <row r="1472" spans="1:19" x14ac:dyDescent="0.2">
      <c r="A1472" s="237"/>
      <c r="B1472" s="127"/>
      <c r="C1472" s="127"/>
      <c r="D1472" s="174"/>
      <c r="E1472" s="266"/>
      <c r="F1472" s="174"/>
      <c r="G1472" s="267"/>
      <c r="H1472" s="127"/>
      <c r="I1472" s="268"/>
      <c r="J1472" s="187"/>
      <c r="K1472" s="302"/>
      <c r="M1472" s="127"/>
      <c r="N1472" s="127"/>
      <c r="S1472" s="127"/>
    </row>
    <row r="1473" spans="1:19" x14ac:dyDescent="0.2">
      <c r="A1473" s="237"/>
      <c r="B1473" s="127"/>
      <c r="C1473" s="127"/>
      <c r="D1473" s="174"/>
      <c r="E1473" s="266"/>
      <c r="F1473" s="174"/>
      <c r="G1473" s="267"/>
      <c r="H1473" s="127"/>
      <c r="I1473" s="268"/>
      <c r="J1473" s="187"/>
      <c r="K1473" s="302"/>
      <c r="M1473" s="127"/>
      <c r="N1473" s="127"/>
      <c r="S1473" s="127"/>
    </row>
    <row r="1474" spans="1:19" x14ac:dyDescent="0.2">
      <c r="A1474" s="237"/>
      <c r="B1474" s="127"/>
      <c r="C1474" s="127"/>
      <c r="D1474" s="174"/>
      <c r="E1474" s="266"/>
      <c r="F1474" s="174"/>
      <c r="G1474" s="267"/>
      <c r="H1474" s="127"/>
      <c r="I1474" s="268"/>
      <c r="J1474" s="187"/>
      <c r="K1474" s="302"/>
      <c r="M1474" s="127"/>
      <c r="N1474" s="127"/>
      <c r="S1474" s="127"/>
    </row>
    <row r="1475" spans="1:19" x14ac:dyDescent="0.2">
      <c r="A1475" s="237"/>
      <c r="B1475" s="127"/>
      <c r="C1475" s="127"/>
      <c r="D1475" s="174"/>
      <c r="E1475" s="266"/>
      <c r="F1475" s="174"/>
      <c r="G1475" s="267"/>
      <c r="H1475" s="127"/>
      <c r="I1475" s="268"/>
      <c r="J1475" s="187"/>
      <c r="K1475" s="302"/>
      <c r="M1475" s="127"/>
      <c r="N1475" s="127"/>
      <c r="S1475" s="127"/>
    </row>
    <row r="1476" spans="1:19" x14ac:dyDescent="0.2">
      <c r="A1476" s="237"/>
      <c r="B1476" s="127"/>
      <c r="C1476" s="127"/>
      <c r="D1476" s="174"/>
      <c r="E1476" s="266"/>
      <c r="F1476" s="174"/>
      <c r="G1476" s="267"/>
      <c r="H1476" s="127"/>
      <c r="I1476" s="268"/>
      <c r="J1476" s="187"/>
      <c r="K1476" s="302"/>
      <c r="M1476" s="127"/>
      <c r="N1476" s="127"/>
      <c r="S1476" s="127"/>
    </row>
    <row r="1477" spans="1:19" x14ac:dyDescent="0.2">
      <c r="A1477" s="237"/>
      <c r="B1477" s="127"/>
      <c r="C1477" s="127"/>
      <c r="D1477" s="174"/>
      <c r="E1477" s="266"/>
      <c r="F1477" s="174"/>
      <c r="G1477" s="267"/>
      <c r="H1477" s="127"/>
      <c r="I1477" s="268"/>
      <c r="J1477" s="187"/>
      <c r="K1477" s="302"/>
      <c r="M1477" s="127"/>
      <c r="N1477" s="127"/>
      <c r="S1477" s="127"/>
    </row>
    <row r="1478" spans="1:19" x14ac:dyDescent="0.2">
      <c r="A1478" s="237"/>
      <c r="B1478" s="127"/>
      <c r="C1478" s="127"/>
      <c r="D1478" s="174"/>
      <c r="E1478" s="266"/>
      <c r="F1478" s="174"/>
      <c r="G1478" s="267"/>
      <c r="H1478" s="127"/>
      <c r="I1478" s="268"/>
      <c r="J1478" s="187"/>
      <c r="K1478" s="302"/>
      <c r="M1478" s="127"/>
      <c r="N1478" s="127"/>
      <c r="S1478" s="127"/>
    </row>
    <row r="1479" spans="1:19" x14ac:dyDescent="0.2">
      <c r="A1479" s="237"/>
      <c r="B1479" s="127"/>
      <c r="C1479" s="127"/>
      <c r="D1479" s="174"/>
      <c r="E1479" s="266"/>
      <c r="F1479" s="174"/>
      <c r="G1479" s="267"/>
      <c r="H1479" s="127"/>
      <c r="I1479" s="268"/>
      <c r="J1479" s="187"/>
      <c r="K1479" s="302"/>
      <c r="M1479" s="127"/>
      <c r="N1479" s="127"/>
      <c r="S1479" s="127"/>
    </row>
    <row r="1480" spans="1:19" x14ac:dyDescent="0.2">
      <c r="A1480" s="237"/>
      <c r="B1480" s="127"/>
      <c r="C1480" s="127"/>
      <c r="D1480" s="174"/>
      <c r="E1480" s="266"/>
      <c r="F1480" s="174"/>
      <c r="G1480" s="267"/>
      <c r="H1480" s="127"/>
      <c r="I1480" s="268"/>
      <c r="J1480" s="187"/>
      <c r="K1480" s="302"/>
      <c r="M1480" s="127"/>
      <c r="N1480" s="127"/>
      <c r="S1480" s="127"/>
    </row>
    <row r="1481" spans="1:19" x14ac:dyDescent="0.2">
      <c r="A1481" s="237"/>
      <c r="B1481" s="127"/>
      <c r="C1481" s="127"/>
      <c r="D1481" s="174"/>
      <c r="E1481" s="266"/>
      <c r="F1481" s="174"/>
      <c r="G1481" s="267"/>
      <c r="H1481" s="127"/>
      <c r="I1481" s="268"/>
      <c r="J1481" s="187"/>
      <c r="K1481" s="302"/>
      <c r="M1481" s="127"/>
      <c r="N1481" s="127"/>
      <c r="S1481" s="127"/>
    </row>
    <row r="1482" spans="1:19" x14ac:dyDescent="0.2">
      <c r="A1482" s="237"/>
      <c r="B1482" s="127"/>
      <c r="C1482" s="127"/>
      <c r="D1482" s="174"/>
      <c r="E1482" s="266"/>
      <c r="F1482" s="174"/>
      <c r="G1482" s="267"/>
      <c r="H1482" s="127"/>
      <c r="I1482" s="268"/>
      <c r="J1482" s="187"/>
      <c r="K1482" s="302"/>
      <c r="M1482" s="127"/>
      <c r="N1482" s="127"/>
      <c r="S1482" s="127"/>
    </row>
    <row r="1483" spans="1:19" x14ac:dyDescent="0.2">
      <c r="A1483" s="237"/>
      <c r="B1483" s="127"/>
      <c r="C1483" s="127"/>
      <c r="D1483" s="174"/>
      <c r="E1483" s="266"/>
      <c r="F1483" s="174"/>
      <c r="G1483" s="267"/>
      <c r="H1483" s="127"/>
      <c r="I1483" s="268"/>
      <c r="J1483" s="187"/>
      <c r="K1483" s="302"/>
      <c r="M1483" s="127"/>
      <c r="N1483" s="127"/>
      <c r="S1483" s="127"/>
    </row>
    <row r="1484" spans="1:19" x14ac:dyDescent="0.2">
      <c r="A1484" s="237"/>
      <c r="B1484" s="127"/>
      <c r="C1484" s="127"/>
      <c r="D1484" s="174"/>
      <c r="E1484" s="266"/>
      <c r="F1484" s="174"/>
      <c r="G1484" s="267"/>
      <c r="H1484" s="127"/>
      <c r="I1484" s="268"/>
      <c r="J1484" s="187"/>
      <c r="K1484" s="302"/>
      <c r="M1484" s="127"/>
      <c r="N1484" s="127"/>
      <c r="S1484" s="127"/>
    </row>
    <row r="1485" spans="1:19" x14ac:dyDescent="0.2">
      <c r="A1485" s="237"/>
      <c r="B1485" s="127"/>
      <c r="C1485" s="127"/>
      <c r="D1485" s="174"/>
      <c r="E1485" s="266"/>
      <c r="F1485" s="174"/>
      <c r="G1485" s="267"/>
      <c r="H1485" s="127"/>
      <c r="I1485" s="268"/>
      <c r="J1485" s="187"/>
      <c r="K1485" s="302"/>
      <c r="M1485" s="127"/>
      <c r="N1485" s="127"/>
      <c r="S1485" s="127"/>
    </row>
    <row r="1486" spans="1:19" x14ac:dyDescent="0.2">
      <c r="A1486" s="237"/>
      <c r="B1486" s="127"/>
      <c r="C1486" s="127"/>
      <c r="D1486" s="174"/>
      <c r="E1486" s="266"/>
      <c r="F1486" s="174"/>
      <c r="G1486" s="267"/>
      <c r="H1486" s="127"/>
      <c r="I1486" s="268"/>
      <c r="J1486" s="187"/>
      <c r="K1486" s="302"/>
      <c r="M1486" s="127"/>
      <c r="N1486" s="127"/>
      <c r="S1486" s="127"/>
    </row>
    <row r="1487" spans="1:19" x14ac:dyDescent="0.2">
      <c r="A1487" s="237"/>
      <c r="B1487" s="127"/>
      <c r="C1487" s="127"/>
      <c r="D1487" s="174"/>
      <c r="E1487" s="266"/>
      <c r="F1487" s="174"/>
      <c r="G1487" s="267"/>
      <c r="H1487" s="127"/>
      <c r="I1487" s="268"/>
      <c r="J1487" s="187"/>
      <c r="K1487" s="302"/>
      <c r="M1487" s="127"/>
      <c r="N1487" s="127"/>
      <c r="S1487" s="127"/>
    </row>
    <row r="1488" spans="1:19" x14ac:dyDescent="0.2">
      <c r="A1488" s="237"/>
      <c r="B1488" s="127"/>
      <c r="C1488" s="127"/>
      <c r="D1488" s="174"/>
      <c r="E1488" s="266"/>
      <c r="F1488" s="174"/>
      <c r="G1488" s="267"/>
      <c r="H1488" s="127"/>
      <c r="I1488" s="268"/>
      <c r="J1488" s="187"/>
      <c r="K1488" s="302"/>
      <c r="M1488" s="127"/>
      <c r="N1488" s="127"/>
      <c r="S1488" s="127"/>
    </row>
    <row r="1489" spans="1:19" x14ac:dyDescent="0.2">
      <c r="A1489" s="237"/>
      <c r="B1489" s="127"/>
      <c r="C1489" s="127"/>
      <c r="D1489" s="174"/>
      <c r="E1489" s="266"/>
      <c r="F1489" s="174"/>
      <c r="G1489" s="267"/>
      <c r="H1489" s="127"/>
      <c r="I1489" s="268"/>
      <c r="J1489" s="187"/>
      <c r="K1489" s="302"/>
      <c r="M1489" s="127"/>
      <c r="N1489" s="127"/>
      <c r="S1489" s="127"/>
    </row>
    <row r="1490" spans="1:19" x14ac:dyDescent="0.2">
      <c r="A1490" s="237"/>
      <c r="B1490" s="127"/>
      <c r="C1490" s="127"/>
      <c r="D1490" s="174"/>
      <c r="E1490" s="266"/>
      <c r="F1490" s="174"/>
      <c r="G1490" s="267"/>
      <c r="H1490" s="127"/>
      <c r="I1490" s="268"/>
      <c r="J1490" s="187"/>
      <c r="K1490" s="302"/>
      <c r="M1490" s="127"/>
      <c r="N1490" s="127"/>
      <c r="S1490" s="127"/>
    </row>
    <row r="1491" spans="1:19" x14ac:dyDescent="0.2">
      <c r="A1491" s="237"/>
      <c r="B1491" s="127"/>
      <c r="C1491" s="127"/>
      <c r="D1491" s="174"/>
      <c r="E1491" s="266"/>
      <c r="F1491" s="174"/>
      <c r="G1491" s="267"/>
      <c r="H1491" s="127"/>
      <c r="I1491" s="268"/>
      <c r="J1491" s="187"/>
      <c r="K1491" s="302"/>
      <c r="M1491" s="127"/>
      <c r="N1491" s="127"/>
      <c r="S1491" s="127"/>
    </row>
    <row r="1492" spans="1:19" x14ac:dyDescent="0.2">
      <c r="A1492" s="237"/>
      <c r="B1492" s="127"/>
      <c r="C1492" s="127"/>
      <c r="D1492" s="174"/>
      <c r="E1492" s="266"/>
      <c r="F1492" s="174"/>
      <c r="G1492" s="267"/>
      <c r="H1492" s="127"/>
      <c r="I1492" s="268"/>
      <c r="J1492" s="187"/>
      <c r="K1492" s="302"/>
      <c r="M1492" s="127"/>
      <c r="N1492" s="127"/>
      <c r="S1492" s="127"/>
    </row>
    <row r="1493" spans="1:19" x14ac:dyDescent="0.2">
      <c r="A1493" s="237"/>
      <c r="B1493" s="127"/>
      <c r="C1493" s="127"/>
      <c r="D1493" s="174"/>
      <c r="E1493" s="266"/>
      <c r="F1493" s="174"/>
      <c r="G1493" s="267"/>
      <c r="H1493" s="127"/>
      <c r="I1493" s="268"/>
      <c r="J1493" s="187"/>
      <c r="K1493" s="302"/>
      <c r="M1493" s="127"/>
      <c r="N1493" s="127"/>
      <c r="S1493" s="127"/>
    </row>
    <row r="1494" spans="1:19" x14ac:dyDescent="0.2">
      <c r="A1494" s="237"/>
      <c r="B1494" s="127"/>
      <c r="C1494" s="127"/>
      <c r="D1494" s="174"/>
      <c r="E1494" s="266"/>
      <c r="F1494" s="174"/>
      <c r="G1494" s="267"/>
      <c r="H1494" s="127"/>
      <c r="I1494" s="268"/>
      <c r="J1494" s="187"/>
      <c r="K1494" s="302"/>
      <c r="M1494" s="127"/>
      <c r="N1494" s="127"/>
      <c r="S1494" s="127"/>
    </row>
    <row r="1495" spans="1:19" x14ac:dyDescent="0.2">
      <c r="A1495" s="237"/>
      <c r="B1495" s="127"/>
      <c r="C1495" s="127"/>
      <c r="D1495" s="174"/>
      <c r="E1495" s="266"/>
      <c r="F1495" s="174"/>
      <c r="G1495" s="267"/>
      <c r="H1495" s="127"/>
      <c r="I1495" s="268"/>
      <c r="J1495" s="187"/>
      <c r="K1495" s="302"/>
      <c r="M1495" s="127"/>
      <c r="N1495" s="127"/>
      <c r="S1495" s="127"/>
    </row>
    <row r="1496" spans="1:19" x14ac:dyDescent="0.2">
      <c r="A1496" s="237"/>
      <c r="B1496" s="127"/>
      <c r="C1496" s="127"/>
      <c r="D1496" s="174"/>
      <c r="E1496" s="266"/>
      <c r="F1496" s="174"/>
      <c r="G1496" s="267"/>
      <c r="H1496" s="127"/>
      <c r="I1496" s="268"/>
      <c r="J1496" s="187"/>
      <c r="K1496" s="302"/>
      <c r="M1496" s="127"/>
      <c r="N1496" s="127"/>
      <c r="S1496" s="127"/>
    </row>
    <row r="1497" spans="1:19" x14ac:dyDescent="0.2">
      <c r="A1497" s="237"/>
      <c r="B1497" s="127"/>
      <c r="C1497" s="127"/>
      <c r="D1497" s="174"/>
      <c r="E1497" s="266"/>
      <c r="F1497" s="174"/>
      <c r="G1497" s="267"/>
      <c r="H1497" s="127"/>
      <c r="I1497" s="268"/>
      <c r="J1497" s="187"/>
      <c r="K1497" s="302"/>
      <c r="M1497" s="127"/>
      <c r="N1497" s="127"/>
      <c r="S1497" s="127"/>
    </row>
    <row r="1498" spans="1:19" x14ac:dyDescent="0.2">
      <c r="A1498" s="237"/>
      <c r="B1498" s="127"/>
      <c r="C1498" s="127"/>
      <c r="D1498" s="174"/>
      <c r="E1498" s="266"/>
      <c r="F1498" s="174"/>
      <c r="G1498" s="267"/>
      <c r="H1498" s="127"/>
      <c r="I1498" s="268"/>
      <c r="J1498" s="187"/>
      <c r="K1498" s="302"/>
      <c r="M1498" s="127"/>
      <c r="N1498" s="127"/>
      <c r="S1498" s="127"/>
    </row>
    <row r="1499" spans="1:19" x14ac:dyDescent="0.2">
      <c r="A1499" s="237"/>
      <c r="B1499" s="127"/>
      <c r="C1499" s="127"/>
      <c r="D1499" s="174"/>
      <c r="E1499" s="266"/>
      <c r="F1499" s="174"/>
      <c r="G1499" s="267"/>
      <c r="H1499" s="127"/>
      <c r="I1499" s="268"/>
      <c r="J1499" s="187"/>
      <c r="K1499" s="302"/>
      <c r="M1499" s="127"/>
      <c r="N1499" s="127"/>
      <c r="S1499" s="127"/>
    </row>
    <row r="1500" spans="1:19" x14ac:dyDescent="0.2">
      <c r="A1500" s="237"/>
      <c r="B1500" s="127"/>
      <c r="C1500" s="127"/>
      <c r="D1500" s="174"/>
      <c r="E1500" s="266"/>
      <c r="F1500" s="174"/>
      <c r="G1500" s="267"/>
      <c r="H1500" s="127"/>
      <c r="I1500" s="268"/>
      <c r="J1500" s="187"/>
      <c r="K1500" s="302"/>
      <c r="M1500" s="127"/>
      <c r="N1500" s="127"/>
      <c r="S1500" s="127"/>
    </row>
    <row r="1501" spans="1:19" x14ac:dyDescent="0.2">
      <c r="A1501" s="237"/>
      <c r="B1501" s="127"/>
      <c r="C1501" s="127"/>
      <c r="D1501" s="174"/>
      <c r="E1501" s="266"/>
      <c r="F1501" s="174"/>
      <c r="G1501" s="267"/>
      <c r="H1501" s="127"/>
      <c r="I1501" s="268"/>
      <c r="J1501" s="187"/>
      <c r="K1501" s="302"/>
      <c r="M1501" s="127"/>
      <c r="N1501" s="127"/>
      <c r="S1501" s="127"/>
    </row>
    <row r="1502" spans="1:19" x14ac:dyDescent="0.2">
      <c r="A1502" s="237"/>
      <c r="B1502" s="127"/>
      <c r="C1502" s="127"/>
      <c r="D1502" s="174"/>
      <c r="E1502" s="266"/>
      <c r="F1502" s="174"/>
      <c r="G1502" s="267"/>
      <c r="H1502" s="127"/>
      <c r="I1502" s="268"/>
      <c r="J1502" s="187"/>
      <c r="K1502" s="302"/>
      <c r="M1502" s="127"/>
      <c r="N1502" s="127"/>
      <c r="S1502" s="127"/>
    </row>
    <row r="1503" spans="1:19" x14ac:dyDescent="0.2">
      <c r="A1503" s="237"/>
      <c r="B1503" s="127"/>
      <c r="C1503" s="127"/>
      <c r="D1503" s="174"/>
      <c r="E1503" s="266"/>
      <c r="F1503" s="174"/>
      <c r="G1503" s="267"/>
      <c r="H1503" s="127"/>
      <c r="I1503" s="268"/>
      <c r="J1503" s="187"/>
      <c r="K1503" s="302"/>
      <c r="M1503" s="127"/>
      <c r="N1503" s="127"/>
      <c r="S1503" s="127"/>
    </row>
    <row r="1504" spans="1:19" x14ac:dyDescent="0.2">
      <c r="A1504" s="237"/>
      <c r="B1504" s="127"/>
      <c r="C1504" s="127"/>
      <c r="D1504" s="174"/>
      <c r="E1504" s="266"/>
      <c r="F1504" s="174"/>
      <c r="G1504" s="267"/>
      <c r="H1504" s="127"/>
      <c r="I1504" s="268"/>
      <c r="J1504" s="187"/>
      <c r="K1504" s="302"/>
      <c r="M1504" s="127"/>
      <c r="N1504" s="127"/>
      <c r="S1504" s="127"/>
    </row>
    <row r="1505" spans="1:19" x14ac:dyDescent="0.2">
      <c r="A1505" s="237"/>
      <c r="B1505" s="127"/>
      <c r="C1505" s="127"/>
      <c r="D1505" s="174"/>
      <c r="E1505" s="266"/>
      <c r="F1505" s="174"/>
      <c r="G1505" s="267"/>
      <c r="H1505" s="127"/>
      <c r="I1505" s="268"/>
      <c r="J1505" s="187"/>
      <c r="K1505" s="302"/>
      <c r="M1505" s="127"/>
      <c r="N1505" s="127"/>
      <c r="S1505" s="127"/>
    </row>
    <row r="1506" spans="1:19" x14ac:dyDescent="0.2">
      <c r="A1506" s="237"/>
      <c r="B1506" s="127"/>
      <c r="C1506" s="127"/>
      <c r="D1506" s="174"/>
      <c r="E1506" s="266"/>
      <c r="F1506" s="174"/>
      <c r="G1506" s="267"/>
      <c r="H1506" s="127"/>
      <c r="I1506" s="268"/>
      <c r="J1506" s="187"/>
      <c r="K1506" s="302"/>
      <c r="M1506" s="127"/>
      <c r="N1506" s="127"/>
      <c r="S1506" s="127"/>
    </row>
    <row r="1507" spans="1:19" x14ac:dyDescent="0.2">
      <c r="A1507" s="237"/>
      <c r="B1507" s="127"/>
      <c r="C1507" s="127"/>
      <c r="D1507" s="174"/>
      <c r="E1507" s="266"/>
      <c r="F1507" s="174"/>
      <c r="G1507" s="267"/>
      <c r="H1507" s="127"/>
      <c r="I1507" s="268"/>
      <c r="J1507" s="187"/>
      <c r="K1507" s="302"/>
      <c r="M1507" s="127"/>
      <c r="N1507" s="127"/>
      <c r="S1507" s="127"/>
    </row>
    <row r="1508" spans="1:19" x14ac:dyDescent="0.2">
      <c r="A1508" s="237"/>
      <c r="B1508" s="127"/>
      <c r="C1508" s="127"/>
      <c r="D1508" s="174"/>
      <c r="E1508" s="266"/>
      <c r="F1508" s="174"/>
      <c r="G1508" s="267"/>
      <c r="H1508" s="127"/>
      <c r="I1508" s="268"/>
      <c r="J1508" s="187"/>
      <c r="K1508" s="302"/>
      <c r="M1508" s="127"/>
      <c r="N1508" s="127"/>
      <c r="S1508" s="127"/>
    </row>
    <row r="1509" spans="1:19" x14ac:dyDescent="0.2">
      <c r="A1509" s="237"/>
      <c r="B1509" s="127"/>
      <c r="C1509" s="127"/>
      <c r="D1509" s="174"/>
      <c r="E1509" s="266"/>
      <c r="F1509" s="174"/>
      <c r="G1509" s="267"/>
      <c r="H1509" s="127"/>
      <c r="I1509" s="268"/>
      <c r="J1509" s="187"/>
      <c r="K1509" s="302"/>
      <c r="M1509" s="127"/>
      <c r="N1509" s="127"/>
      <c r="S1509" s="127"/>
    </row>
    <row r="1510" spans="1:19" x14ac:dyDescent="0.2">
      <c r="A1510" s="237"/>
      <c r="B1510" s="127"/>
      <c r="C1510" s="127"/>
      <c r="D1510" s="174"/>
      <c r="E1510" s="266"/>
      <c r="F1510" s="174"/>
      <c r="G1510" s="267"/>
      <c r="H1510" s="127"/>
      <c r="I1510" s="268"/>
      <c r="J1510" s="187"/>
      <c r="K1510" s="302"/>
      <c r="M1510" s="127"/>
      <c r="N1510" s="127"/>
      <c r="S1510" s="127"/>
    </row>
    <row r="1511" spans="1:19" x14ac:dyDescent="0.2">
      <c r="A1511" s="237"/>
      <c r="B1511" s="127"/>
      <c r="C1511" s="127"/>
      <c r="D1511" s="174"/>
      <c r="E1511" s="266"/>
      <c r="F1511" s="174"/>
      <c r="G1511" s="267"/>
      <c r="H1511" s="127"/>
      <c r="I1511" s="268"/>
      <c r="J1511" s="187"/>
      <c r="K1511" s="302"/>
      <c r="M1511" s="127"/>
      <c r="N1511" s="127"/>
      <c r="S1511" s="127"/>
    </row>
    <row r="1512" spans="1:19" x14ac:dyDescent="0.2">
      <c r="A1512" s="237"/>
      <c r="B1512" s="127"/>
      <c r="C1512" s="127"/>
      <c r="D1512" s="174"/>
      <c r="E1512" s="266"/>
      <c r="F1512" s="174"/>
      <c r="G1512" s="267"/>
      <c r="H1512" s="127"/>
      <c r="I1512" s="268"/>
      <c r="J1512" s="187"/>
      <c r="K1512" s="302"/>
      <c r="M1512" s="127"/>
      <c r="N1512" s="127"/>
      <c r="S1512" s="127"/>
    </row>
    <row r="1513" spans="1:19" x14ac:dyDescent="0.2">
      <c r="A1513" s="237"/>
      <c r="B1513" s="127"/>
      <c r="C1513" s="127"/>
      <c r="D1513" s="174"/>
      <c r="E1513" s="266"/>
      <c r="F1513" s="174"/>
      <c r="G1513" s="267"/>
      <c r="H1513" s="127"/>
      <c r="I1513" s="268"/>
      <c r="J1513" s="187"/>
      <c r="K1513" s="302"/>
      <c r="M1513" s="127"/>
      <c r="N1513" s="127"/>
      <c r="S1513" s="127"/>
    </row>
    <row r="1514" spans="1:19" x14ac:dyDescent="0.2">
      <c r="A1514" s="237"/>
      <c r="B1514" s="127"/>
      <c r="C1514" s="127"/>
      <c r="D1514" s="174"/>
      <c r="E1514" s="266"/>
      <c r="F1514" s="174"/>
      <c r="G1514" s="267"/>
      <c r="H1514" s="127"/>
      <c r="I1514" s="268"/>
      <c r="J1514" s="187"/>
      <c r="K1514" s="302"/>
      <c r="M1514" s="127"/>
      <c r="N1514" s="127"/>
      <c r="S1514" s="127"/>
    </row>
    <row r="1515" spans="1:19" x14ac:dyDescent="0.2">
      <c r="A1515" s="237"/>
      <c r="B1515" s="127"/>
      <c r="C1515" s="127"/>
      <c r="D1515" s="174"/>
      <c r="E1515" s="266"/>
      <c r="F1515" s="174"/>
      <c r="G1515" s="267"/>
      <c r="H1515" s="127"/>
      <c r="I1515" s="268"/>
      <c r="J1515" s="187"/>
      <c r="K1515" s="302"/>
      <c r="M1515" s="127"/>
      <c r="N1515" s="127"/>
      <c r="S1515" s="127"/>
    </row>
    <row r="1516" spans="1:19" x14ac:dyDescent="0.2">
      <c r="A1516" s="237"/>
      <c r="B1516" s="127"/>
      <c r="C1516" s="127"/>
      <c r="D1516" s="174"/>
      <c r="E1516" s="266"/>
      <c r="F1516" s="174"/>
      <c r="G1516" s="267"/>
      <c r="H1516" s="127"/>
      <c r="I1516" s="268"/>
      <c r="J1516" s="187"/>
      <c r="K1516" s="302"/>
      <c r="M1516" s="127"/>
      <c r="N1516" s="127"/>
      <c r="S1516" s="127"/>
    </row>
    <row r="1517" spans="1:19" x14ac:dyDescent="0.2">
      <c r="A1517" s="237"/>
      <c r="B1517" s="127"/>
      <c r="C1517" s="127"/>
      <c r="D1517" s="174"/>
      <c r="E1517" s="266"/>
      <c r="F1517" s="174"/>
      <c r="G1517" s="267"/>
      <c r="H1517" s="127"/>
      <c r="I1517" s="268"/>
      <c r="J1517" s="187"/>
      <c r="K1517" s="302"/>
      <c r="M1517" s="127"/>
      <c r="N1517" s="127"/>
      <c r="S1517" s="127"/>
    </row>
    <row r="1518" spans="1:19" x14ac:dyDescent="0.2">
      <c r="A1518" s="237"/>
      <c r="B1518" s="127"/>
      <c r="C1518" s="127"/>
      <c r="D1518" s="174"/>
      <c r="E1518" s="266"/>
      <c r="F1518" s="174"/>
      <c r="G1518" s="267"/>
      <c r="H1518" s="127"/>
      <c r="I1518" s="268"/>
      <c r="J1518" s="187"/>
      <c r="K1518" s="302"/>
      <c r="M1518" s="127"/>
      <c r="N1518" s="127"/>
      <c r="S1518" s="127"/>
    </row>
    <row r="1519" spans="1:19" x14ac:dyDescent="0.2">
      <c r="A1519" s="237"/>
      <c r="B1519" s="127"/>
      <c r="C1519" s="127"/>
      <c r="D1519" s="174"/>
      <c r="E1519" s="266"/>
      <c r="F1519" s="174"/>
      <c r="G1519" s="267"/>
      <c r="H1519" s="127"/>
      <c r="I1519" s="268"/>
      <c r="J1519" s="187"/>
      <c r="K1519" s="302"/>
      <c r="M1519" s="127"/>
      <c r="N1519" s="127"/>
      <c r="S1519" s="127"/>
    </row>
    <row r="1520" spans="1:19" x14ac:dyDescent="0.2">
      <c r="A1520" s="237"/>
      <c r="B1520" s="127"/>
      <c r="C1520" s="127"/>
      <c r="D1520" s="174"/>
      <c r="E1520" s="266"/>
      <c r="F1520" s="174"/>
      <c r="G1520" s="267"/>
      <c r="H1520" s="127"/>
      <c r="I1520" s="268"/>
      <c r="J1520" s="187"/>
      <c r="K1520" s="302"/>
      <c r="M1520" s="127"/>
      <c r="N1520" s="127"/>
      <c r="S1520" s="127"/>
    </row>
    <row r="1521" spans="1:19" x14ac:dyDescent="0.2">
      <c r="A1521" s="237"/>
      <c r="B1521" s="127"/>
      <c r="C1521" s="127"/>
      <c r="D1521" s="174"/>
      <c r="E1521" s="266"/>
      <c r="F1521" s="174"/>
      <c r="G1521" s="267"/>
      <c r="H1521" s="127"/>
      <c r="I1521" s="268"/>
      <c r="J1521" s="187"/>
      <c r="K1521" s="302"/>
      <c r="M1521" s="127"/>
      <c r="N1521" s="127"/>
      <c r="S1521" s="127"/>
    </row>
    <row r="1522" spans="1:19" x14ac:dyDescent="0.2">
      <c r="A1522" s="237"/>
      <c r="B1522" s="127"/>
      <c r="C1522" s="127"/>
      <c r="D1522" s="174"/>
      <c r="E1522" s="266"/>
      <c r="F1522" s="174"/>
      <c r="G1522" s="267"/>
      <c r="H1522" s="127"/>
      <c r="I1522" s="268"/>
      <c r="J1522" s="187"/>
      <c r="K1522" s="302"/>
      <c r="M1522" s="127"/>
      <c r="N1522" s="127"/>
      <c r="S1522" s="127"/>
    </row>
    <row r="1523" spans="1:19" x14ac:dyDescent="0.2">
      <c r="A1523" s="237"/>
      <c r="B1523" s="127"/>
      <c r="C1523" s="127"/>
      <c r="D1523" s="174"/>
      <c r="E1523" s="266"/>
      <c r="F1523" s="174"/>
      <c r="G1523" s="267"/>
      <c r="H1523" s="127"/>
      <c r="I1523" s="268"/>
      <c r="J1523" s="187"/>
      <c r="K1523" s="302"/>
      <c r="M1523" s="127"/>
      <c r="N1523" s="127"/>
      <c r="S1523" s="127"/>
    </row>
    <row r="1524" spans="1:19" x14ac:dyDescent="0.2">
      <c r="A1524" s="237"/>
      <c r="B1524" s="127"/>
      <c r="C1524" s="127"/>
      <c r="D1524" s="174"/>
      <c r="E1524" s="266"/>
      <c r="F1524" s="174"/>
      <c r="G1524" s="267"/>
      <c r="H1524" s="127"/>
      <c r="I1524" s="268"/>
      <c r="J1524" s="187"/>
      <c r="K1524" s="302"/>
      <c r="M1524" s="127"/>
      <c r="N1524" s="127"/>
      <c r="S1524" s="127"/>
    </row>
    <row r="1525" spans="1:19" x14ac:dyDescent="0.2">
      <c r="A1525" s="237"/>
      <c r="B1525" s="127"/>
      <c r="C1525" s="127"/>
      <c r="D1525" s="174"/>
      <c r="E1525" s="266"/>
      <c r="F1525" s="174"/>
      <c r="G1525" s="267"/>
      <c r="H1525" s="127"/>
      <c r="I1525" s="268"/>
      <c r="J1525" s="187"/>
      <c r="K1525" s="302"/>
      <c r="M1525" s="127"/>
      <c r="N1525" s="127"/>
      <c r="S1525" s="127"/>
    </row>
    <row r="1526" spans="1:19" x14ac:dyDescent="0.2">
      <c r="A1526" s="237"/>
      <c r="B1526" s="127"/>
      <c r="C1526" s="127"/>
      <c r="D1526" s="174"/>
      <c r="E1526" s="266"/>
      <c r="F1526" s="174"/>
      <c r="G1526" s="267"/>
      <c r="H1526" s="127"/>
      <c r="I1526" s="268"/>
      <c r="J1526" s="187"/>
      <c r="K1526" s="302"/>
      <c r="M1526" s="127"/>
      <c r="N1526" s="127"/>
      <c r="S1526" s="127"/>
    </row>
    <row r="1527" spans="1:19" x14ac:dyDescent="0.2">
      <c r="A1527" s="237"/>
      <c r="B1527" s="127"/>
      <c r="C1527" s="127"/>
      <c r="D1527" s="174"/>
      <c r="E1527" s="266"/>
      <c r="F1527" s="174"/>
      <c r="G1527" s="267"/>
      <c r="H1527" s="127"/>
      <c r="I1527" s="268"/>
      <c r="J1527" s="187"/>
      <c r="K1527" s="302"/>
      <c r="M1527" s="127"/>
      <c r="N1527" s="127"/>
      <c r="S1527" s="127"/>
    </row>
    <row r="1528" spans="1:19" x14ac:dyDescent="0.2">
      <c r="A1528" s="237"/>
      <c r="B1528" s="127"/>
      <c r="C1528" s="127"/>
      <c r="D1528" s="174"/>
      <c r="E1528" s="266"/>
      <c r="F1528" s="174"/>
      <c r="G1528" s="267"/>
      <c r="H1528" s="127"/>
      <c r="I1528" s="268"/>
      <c r="J1528" s="187"/>
      <c r="K1528" s="302"/>
      <c r="M1528" s="127"/>
      <c r="N1528" s="127"/>
      <c r="S1528" s="127"/>
    </row>
    <row r="1529" spans="1:19" x14ac:dyDescent="0.2">
      <c r="A1529" s="237"/>
      <c r="B1529" s="127"/>
      <c r="C1529" s="127"/>
      <c r="D1529" s="174"/>
      <c r="E1529" s="266"/>
      <c r="F1529" s="174"/>
      <c r="G1529" s="267"/>
      <c r="H1529" s="127"/>
      <c r="I1529" s="268"/>
      <c r="J1529" s="187"/>
      <c r="K1529" s="302"/>
      <c r="M1529" s="127"/>
      <c r="N1529" s="127"/>
      <c r="S1529" s="127"/>
    </row>
    <row r="1530" spans="1:19" x14ac:dyDescent="0.2">
      <c r="A1530" s="237"/>
      <c r="B1530" s="127"/>
      <c r="C1530" s="127"/>
      <c r="D1530" s="174"/>
      <c r="E1530" s="266"/>
      <c r="F1530" s="174"/>
      <c r="G1530" s="267"/>
      <c r="H1530" s="127"/>
      <c r="I1530" s="268"/>
      <c r="J1530" s="187"/>
      <c r="K1530" s="302"/>
      <c r="M1530" s="127"/>
      <c r="N1530" s="127"/>
      <c r="S1530" s="127"/>
    </row>
    <row r="1531" spans="1:19" x14ac:dyDescent="0.2">
      <c r="A1531" s="237"/>
      <c r="B1531" s="127"/>
      <c r="C1531" s="127"/>
      <c r="D1531" s="174"/>
      <c r="E1531" s="266"/>
      <c r="F1531" s="174"/>
      <c r="G1531" s="267"/>
      <c r="H1531" s="127"/>
      <c r="I1531" s="268"/>
      <c r="J1531" s="187"/>
      <c r="K1531" s="302"/>
      <c r="M1531" s="127"/>
      <c r="N1531" s="127"/>
      <c r="S1531" s="127"/>
    </row>
    <row r="1532" spans="1:19" x14ac:dyDescent="0.2">
      <c r="A1532" s="237"/>
      <c r="B1532" s="127"/>
      <c r="C1532" s="127"/>
      <c r="D1532" s="174"/>
      <c r="E1532" s="266"/>
      <c r="F1532" s="174"/>
      <c r="G1532" s="267"/>
      <c r="H1532" s="127"/>
      <c r="I1532" s="268"/>
      <c r="J1532" s="187"/>
      <c r="K1532" s="302"/>
      <c r="M1532" s="127"/>
      <c r="N1532" s="127"/>
      <c r="S1532" s="127"/>
    </row>
    <row r="1533" spans="1:19" x14ac:dyDescent="0.2">
      <c r="A1533" s="237"/>
      <c r="B1533" s="127"/>
      <c r="C1533" s="127"/>
      <c r="D1533" s="174"/>
      <c r="E1533" s="266"/>
      <c r="F1533" s="174"/>
      <c r="G1533" s="267"/>
      <c r="H1533" s="127"/>
      <c r="I1533" s="268"/>
      <c r="J1533" s="187"/>
      <c r="K1533" s="302"/>
      <c r="M1533" s="127"/>
      <c r="N1533" s="127"/>
      <c r="S1533" s="127"/>
    </row>
    <row r="1534" spans="1:19" x14ac:dyDescent="0.2">
      <c r="A1534" s="237"/>
      <c r="B1534" s="127"/>
      <c r="C1534" s="127"/>
      <c r="D1534" s="174"/>
      <c r="E1534" s="266"/>
      <c r="F1534" s="174"/>
      <c r="G1534" s="267"/>
      <c r="H1534" s="127"/>
      <c r="I1534" s="268"/>
      <c r="J1534" s="187"/>
      <c r="K1534" s="302"/>
      <c r="M1534" s="127"/>
      <c r="N1534" s="127"/>
      <c r="S1534" s="127"/>
    </row>
    <row r="1535" spans="1:19" x14ac:dyDescent="0.2">
      <c r="A1535" s="237"/>
      <c r="B1535" s="127"/>
      <c r="C1535" s="127"/>
      <c r="D1535" s="174"/>
      <c r="E1535" s="266"/>
      <c r="F1535" s="174"/>
      <c r="G1535" s="267"/>
      <c r="H1535" s="127"/>
      <c r="I1535" s="268"/>
      <c r="J1535" s="187"/>
      <c r="K1535" s="302"/>
      <c r="M1535" s="127"/>
      <c r="N1535" s="127"/>
      <c r="S1535" s="127"/>
    </row>
    <row r="1536" spans="1:19" x14ac:dyDescent="0.2">
      <c r="A1536" s="237"/>
      <c r="B1536" s="127"/>
      <c r="C1536" s="127"/>
      <c r="D1536" s="174"/>
      <c r="E1536" s="266"/>
      <c r="F1536" s="174"/>
      <c r="G1536" s="267"/>
      <c r="H1536" s="127"/>
      <c r="I1536" s="268"/>
      <c r="J1536" s="187"/>
      <c r="K1536" s="302"/>
      <c r="M1536" s="127"/>
      <c r="N1536" s="127"/>
      <c r="S1536" s="127"/>
    </row>
    <row r="1537" spans="1:19" x14ac:dyDescent="0.2">
      <c r="A1537" s="237"/>
      <c r="B1537" s="127"/>
      <c r="C1537" s="127"/>
      <c r="D1537" s="174"/>
      <c r="E1537" s="266"/>
      <c r="F1537" s="174"/>
      <c r="G1537" s="267"/>
      <c r="H1537" s="127"/>
      <c r="I1537" s="268"/>
      <c r="J1537" s="187"/>
      <c r="K1537" s="302"/>
      <c r="M1537" s="127"/>
      <c r="N1537" s="127"/>
      <c r="S1537" s="127"/>
    </row>
    <row r="1538" spans="1:19" x14ac:dyDescent="0.2">
      <c r="A1538" s="237"/>
      <c r="B1538" s="127"/>
      <c r="C1538" s="127"/>
      <c r="D1538" s="174"/>
      <c r="E1538" s="266"/>
      <c r="F1538" s="174"/>
      <c r="G1538" s="267"/>
      <c r="H1538" s="127"/>
      <c r="I1538" s="268"/>
      <c r="J1538" s="187"/>
      <c r="K1538" s="302"/>
      <c r="M1538" s="127"/>
      <c r="N1538" s="127"/>
      <c r="S1538" s="127"/>
    </row>
    <row r="1539" spans="1:19" x14ac:dyDescent="0.2">
      <c r="A1539" s="237"/>
      <c r="B1539" s="127"/>
      <c r="C1539" s="127"/>
      <c r="D1539" s="174"/>
      <c r="E1539" s="266"/>
      <c r="F1539" s="174"/>
      <c r="G1539" s="267"/>
      <c r="H1539" s="127"/>
      <c r="I1539" s="268"/>
      <c r="J1539" s="187"/>
      <c r="K1539" s="302"/>
      <c r="M1539" s="127"/>
      <c r="N1539" s="127"/>
      <c r="S1539" s="127"/>
    </row>
    <row r="1540" spans="1:19" x14ac:dyDescent="0.2">
      <c r="A1540" s="237"/>
      <c r="B1540" s="127"/>
      <c r="C1540" s="127"/>
      <c r="D1540" s="174"/>
      <c r="E1540" s="266"/>
      <c r="F1540" s="174"/>
      <c r="G1540" s="267"/>
      <c r="H1540" s="127"/>
      <c r="I1540" s="268"/>
      <c r="J1540" s="187"/>
      <c r="K1540" s="302"/>
      <c r="M1540" s="127"/>
      <c r="N1540" s="127"/>
      <c r="S1540" s="127"/>
    </row>
    <row r="1541" spans="1:19" x14ac:dyDescent="0.2">
      <c r="A1541" s="237"/>
      <c r="B1541" s="127"/>
      <c r="C1541" s="127"/>
      <c r="D1541" s="174"/>
      <c r="E1541" s="266"/>
      <c r="F1541" s="174"/>
      <c r="G1541" s="267"/>
      <c r="H1541" s="127"/>
      <c r="I1541" s="268"/>
      <c r="J1541" s="187"/>
      <c r="K1541" s="302"/>
      <c r="M1541" s="127"/>
      <c r="N1541" s="127"/>
      <c r="S1541" s="127"/>
    </row>
    <row r="1542" spans="1:19" x14ac:dyDescent="0.2">
      <c r="A1542" s="237"/>
      <c r="B1542" s="127"/>
      <c r="C1542" s="127"/>
      <c r="D1542" s="174"/>
      <c r="E1542" s="266"/>
      <c r="F1542" s="174"/>
      <c r="G1542" s="267"/>
      <c r="H1542" s="127"/>
      <c r="I1542" s="268"/>
      <c r="J1542" s="187"/>
      <c r="K1542" s="302"/>
      <c r="M1542" s="127"/>
      <c r="N1542" s="127"/>
      <c r="S1542" s="127"/>
    </row>
    <row r="1543" spans="1:19" x14ac:dyDescent="0.2">
      <c r="A1543" s="237"/>
      <c r="B1543" s="127"/>
      <c r="C1543" s="127"/>
      <c r="D1543" s="174"/>
      <c r="E1543" s="266"/>
      <c r="F1543" s="174"/>
      <c r="G1543" s="267"/>
      <c r="H1543" s="127"/>
      <c r="I1543" s="268"/>
      <c r="J1543" s="187"/>
      <c r="K1543" s="302"/>
      <c r="M1543" s="127"/>
      <c r="N1543" s="127"/>
      <c r="S1543" s="127"/>
    </row>
    <row r="1544" spans="1:19" x14ac:dyDescent="0.2">
      <c r="A1544" s="237"/>
      <c r="B1544" s="127"/>
      <c r="C1544" s="127"/>
      <c r="D1544" s="174"/>
      <c r="E1544" s="266"/>
      <c r="F1544" s="174"/>
      <c r="G1544" s="267"/>
      <c r="H1544" s="127"/>
      <c r="I1544" s="268"/>
      <c r="J1544" s="187"/>
      <c r="K1544" s="302"/>
      <c r="M1544" s="127"/>
      <c r="N1544" s="127"/>
      <c r="S1544" s="127"/>
    </row>
    <row r="1545" spans="1:19" x14ac:dyDescent="0.2">
      <c r="A1545" s="237"/>
      <c r="B1545" s="127"/>
      <c r="C1545" s="127"/>
      <c r="D1545" s="174"/>
      <c r="E1545" s="266"/>
      <c r="F1545" s="174"/>
      <c r="G1545" s="267"/>
      <c r="H1545" s="127"/>
      <c r="I1545" s="268"/>
      <c r="J1545" s="187"/>
      <c r="K1545" s="302"/>
      <c r="M1545" s="127"/>
      <c r="N1545" s="127"/>
      <c r="S1545" s="127"/>
    </row>
    <row r="1546" spans="1:19" x14ac:dyDescent="0.2">
      <c r="A1546" s="237"/>
      <c r="B1546" s="127"/>
      <c r="C1546" s="127"/>
      <c r="D1546" s="174"/>
      <c r="E1546" s="266"/>
      <c r="F1546" s="174"/>
      <c r="G1546" s="267"/>
      <c r="H1546" s="127"/>
      <c r="I1546" s="268"/>
      <c r="J1546" s="187"/>
      <c r="K1546" s="302"/>
      <c r="M1546" s="127"/>
      <c r="N1546" s="127"/>
      <c r="S1546" s="127"/>
    </row>
    <row r="1547" spans="1:19" x14ac:dyDescent="0.2">
      <c r="A1547" s="237"/>
      <c r="B1547" s="127"/>
      <c r="C1547" s="127"/>
      <c r="D1547" s="174"/>
      <c r="E1547" s="266"/>
      <c r="F1547" s="174"/>
      <c r="G1547" s="267"/>
      <c r="H1547" s="127"/>
      <c r="I1547" s="268"/>
      <c r="J1547" s="187"/>
      <c r="K1547" s="302"/>
      <c r="M1547" s="127"/>
      <c r="N1547" s="127"/>
      <c r="S1547" s="127"/>
    </row>
    <row r="1548" spans="1:19" x14ac:dyDescent="0.2">
      <c r="A1548" s="237"/>
      <c r="B1548" s="127"/>
      <c r="C1548" s="127"/>
      <c r="D1548" s="174"/>
      <c r="E1548" s="266"/>
      <c r="F1548" s="174"/>
      <c r="G1548" s="267"/>
      <c r="H1548" s="127"/>
      <c r="I1548" s="268"/>
      <c r="J1548" s="187"/>
      <c r="K1548" s="302"/>
      <c r="M1548" s="127"/>
      <c r="N1548" s="127"/>
      <c r="S1548" s="127"/>
    </row>
    <row r="1549" spans="1:19" x14ac:dyDescent="0.2">
      <c r="A1549" s="237"/>
      <c r="B1549" s="127"/>
      <c r="C1549" s="127"/>
      <c r="D1549" s="174"/>
      <c r="E1549" s="266"/>
      <c r="F1549" s="174"/>
      <c r="G1549" s="267"/>
      <c r="H1549" s="127"/>
      <c r="I1549" s="268"/>
      <c r="J1549" s="187"/>
      <c r="K1549" s="302"/>
      <c r="M1549" s="127"/>
      <c r="N1549" s="127"/>
      <c r="S1549" s="127"/>
    </row>
    <row r="1550" spans="1:19" x14ac:dyDescent="0.2">
      <c r="A1550" s="237"/>
      <c r="B1550" s="127"/>
      <c r="C1550" s="127"/>
      <c r="D1550" s="174"/>
      <c r="E1550" s="266"/>
      <c r="F1550" s="174"/>
      <c r="G1550" s="267"/>
      <c r="H1550" s="127"/>
      <c r="I1550" s="268"/>
      <c r="J1550" s="187"/>
      <c r="K1550" s="302"/>
      <c r="M1550" s="127"/>
      <c r="N1550" s="127"/>
      <c r="S1550" s="127"/>
    </row>
    <row r="1551" spans="1:19" x14ac:dyDescent="0.2">
      <c r="A1551" s="237"/>
      <c r="B1551" s="127"/>
      <c r="C1551" s="127"/>
      <c r="D1551" s="174"/>
      <c r="E1551" s="266"/>
      <c r="F1551" s="174"/>
      <c r="G1551" s="267"/>
      <c r="H1551" s="127"/>
      <c r="I1551" s="268"/>
      <c r="J1551" s="187"/>
      <c r="K1551" s="302"/>
      <c r="M1551" s="127"/>
      <c r="N1551" s="127"/>
      <c r="S1551" s="127"/>
    </row>
    <row r="1552" spans="1:19" x14ac:dyDescent="0.2">
      <c r="A1552" s="237"/>
      <c r="B1552" s="127"/>
      <c r="C1552" s="127"/>
      <c r="D1552" s="174"/>
      <c r="E1552" s="266"/>
      <c r="F1552" s="174"/>
      <c r="G1552" s="267"/>
      <c r="H1552" s="127"/>
      <c r="I1552" s="268"/>
      <c r="J1552" s="187"/>
      <c r="K1552" s="302"/>
      <c r="M1552" s="127"/>
      <c r="N1552" s="127"/>
      <c r="S1552" s="127"/>
    </row>
    <row r="1553" spans="1:19" x14ac:dyDescent="0.2">
      <c r="A1553" s="237"/>
      <c r="B1553" s="127"/>
      <c r="C1553" s="127"/>
      <c r="D1553" s="174"/>
      <c r="E1553" s="266"/>
      <c r="F1553" s="174"/>
      <c r="G1553" s="267"/>
      <c r="H1553" s="127"/>
      <c r="I1553" s="268"/>
      <c r="J1553" s="187"/>
      <c r="K1553" s="302"/>
      <c r="M1553" s="127"/>
      <c r="N1553" s="127"/>
      <c r="S1553" s="127"/>
    </row>
    <row r="1554" spans="1:19" x14ac:dyDescent="0.2">
      <c r="A1554" s="237"/>
      <c r="B1554" s="127"/>
      <c r="C1554" s="127"/>
      <c r="D1554" s="174"/>
      <c r="E1554" s="266"/>
      <c r="F1554" s="174"/>
      <c r="G1554" s="267"/>
      <c r="H1554" s="127"/>
      <c r="I1554" s="268"/>
      <c r="J1554" s="187"/>
      <c r="K1554" s="302"/>
      <c r="M1554" s="127"/>
      <c r="N1554" s="127"/>
      <c r="S1554" s="127"/>
    </row>
    <row r="1555" spans="1:19" x14ac:dyDescent="0.2">
      <c r="A1555" s="237"/>
      <c r="B1555" s="127"/>
      <c r="C1555" s="127"/>
      <c r="D1555" s="174"/>
      <c r="E1555" s="266"/>
      <c r="F1555" s="174"/>
      <c r="G1555" s="267"/>
      <c r="H1555" s="127"/>
      <c r="I1555" s="268"/>
      <c r="J1555" s="187"/>
      <c r="K1555" s="302"/>
      <c r="M1555" s="127"/>
      <c r="N1555" s="127"/>
      <c r="S1555" s="127"/>
    </row>
    <row r="1556" spans="1:19" x14ac:dyDescent="0.2">
      <c r="A1556" s="237"/>
      <c r="B1556" s="127"/>
      <c r="C1556" s="127"/>
      <c r="D1556" s="174"/>
      <c r="E1556" s="266"/>
      <c r="F1556" s="174"/>
      <c r="G1556" s="267"/>
      <c r="H1556" s="127"/>
      <c r="I1556" s="268"/>
      <c r="J1556" s="187"/>
      <c r="K1556" s="302"/>
      <c r="M1556" s="127"/>
      <c r="N1556" s="127"/>
      <c r="S1556" s="127"/>
    </row>
    <row r="1557" spans="1:19" x14ac:dyDescent="0.2">
      <c r="A1557" s="237"/>
      <c r="B1557" s="127"/>
      <c r="C1557" s="127"/>
      <c r="D1557" s="174"/>
      <c r="E1557" s="266"/>
      <c r="F1557" s="174"/>
      <c r="G1557" s="267"/>
      <c r="H1557" s="127"/>
      <c r="I1557" s="268"/>
      <c r="J1557" s="187"/>
      <c r="K1557" s="302"/>
      <c r="M1557" s="127"/>
      <c r="N1557" s="127"/>
      <c r="S1557" s="127"/>
    </row>
    <row r="1558" spans="1:19" x14ac:dyDescent="0.2">
      <c r="A1558" s="237"/>
      <c r="B1558" s="127"/>
      <c r="C1558" s="127"/>
      <c r="D1558" s="174"/>
      <c r="E1558" s="266"/>
      <c r="F1558" s="174"/>
      <c r="G1558" s="267"/>
      <c r="H1558" s="127"/>
      <c r="I1558" s="268"/>
      <c r="J1558" s="187"/>
      <c r="K1558" s="302"/>
      <c r="M1558" s="127"/>
      <c r="N1558" s="127"/>
      <c r="S1558" s="127"/>
    </row>
    <row r="1559" spans="1:19" x14ac:dyDescent="0.2">
      <c r="A1559" s="237"/>
      <c r="B1559" s="127"/>
      <c r="C1559" s="127"/>
      <c r="D1559" s="174"/>
      <c r="E1559" s="266"/>
      <c r="F1559" s="174"/>
      <c r="G1559" s="267"/>
      <c r="H1559" s="127"/>
      <c r="I1559" s="268"/>
      <c r="J1559" s="187"/>
      <c r="K1559" s="302"/>
      <c r="M1559" s="127"/>
      <c r="N1559" s="127"/>
      <c r="S1559" s="127"/>
    </row>
    <row r="1560" spans="1:19" x14ac:dyDescent="0.2">
      <c r="A1560" s="237"/>
      <c r="B1560" s="127"/>
      <c r="C1560" s="127"/>
      <c r="D1560" s="174"/>
      <c r="E1560" s="266"/>
      <c r="F1560" s="174"/>
      <c r="G1560" s="267"/>
      <c r="H1560" s="127"/>
      <c r="I1560" s="268"/>
      <c r="J1560" s="187"/>
      <c r="K1560" s="302"/>
      <c r="M1560" s="127"/>
      <c r="N1560" s="127"/>
      <c r="S1560" s="127"/>
    </row>
    <row r="1561" spans="1:19" x14ac:dyDescent="0.2">
      <c r="A1561" s="237"/>
      <c r="B1561" s="127"/>
      <c r="C1561" s="127"/>
      <c r="D1561" s="174"/>
      <c r="E1561" s="266"/>
      <c r="F1561" s="174"/>
      <c r="G1561" s="267"/>
      <c r="H1561" s="127"/>
      <c r="I1561" s="268"/>
      <c r="J1561" s="187"/>
      <c r="K1561" s="302"/>
      <c r="M1561" s="127"/>
      <c r="N1561" s="127"/>
      <c r="S1561" s="127"/>
    </row>
    <row r="1562" spans="1:19" x14ac:dyDescent="0.2">
      <c r="A1562" s="237"/>
      <c r="B1562" s="127"/>
      <c r="C1562" s="127"/>
      <c r="D1562" s="174"/>
      <c r="E1562" s="266"/>
      <c r="F1562" s="174"/>
      <c r="G1562" s="267"/>
      <c r="H1562" s="127"/>
      <c r="I1562" s="268"/>
      <c r="J1562" s="187"/>
      <c r="K1562" s="302"/>
      <c r="M1562" s="127"/>
      <c r="N1562" s="127"/>
      <c r="S1562" s="127"/>
    </row>
    <row r="1563" spans="1:19" x14ac:dyDescent="0.2">
      <c r="A1563" s="237"/>
      <c r="B1563" s="127"/>
      <c r="C1563" s="127"/>
      <c r="D1563" s="174"/>
      <c r="E1563" s="266"/>
      <c r="F1563" s="174"/>
      <c r="G1563" s="267"/>
      <c r="H1563" s="127"/>
      <c r="I1563" s="268"/>
      <c r="J1563" s="187"/>
      <c r="K1563" s="302"/>
      <c r="M1563" s="127"/>
      <c r="N1563" s="127"/>
      <c r="S1563" s="127"/>
    </row>
    <row r="1564" spans="1:19" x14ac:dyDescent="0.2">
      <c r="A1564" s="237"/>
      <c r="B1564" s="127"/>
      <c r="C1564" s="127"/>
      <c r="D1564" s="174"/>
      <c r="E1564" s="266"/>
      <c r="F1564" s="174"/>
      <c r="G1564" s="267"/>
      <c r="H1564" s="127"/>
      <c r="I1564" s="268"/>
      <c r="J1564" s="187"/>
      <c r="K1564" s="302"/>
      <c r="M1564" s="127"/>
      <c r="N1564" s="127"/>
      <c r="S1564" s="127"/>
    </row>
    <row r="1565" spans="1:19" x14ac:dyDescent="0.2">
      <c r="A1565" s="237"/>
      <c r="B1565" s="127"/>
      <c r="C1565" s="127"/>
      <c r="D1565" s="174"/>
      <c r="E1565" s="266"/>
      <c r="F1565" s="174"/>
      <c r="G1565" s="267"/>
      <c r="H1565" s="127"/>
      <c r="I1565" s="268"/>
      <c r="J1565" s="187"/>
      <c r="K1565" s="302"/>
      <c r="M1565" s="127"/>
      <c r="N1565" s="127"/>
      <c r="S1565" s="127"/>
    </row>
    <row r="1566" spans="1:19" x14ac:dyDescent="0.2">
      <c r="A1566" s="237"/>
      <c r="B1566" s="127"/>
      <c r="C1566" s="127"/>
      <c r="D1566" s="174"/>
      <c r="E1566" s="266"/>
      <c r="F1566" s="174"/>
      <c r="G1566" s="267"/>
      <c r="H1566" s="127"/>
      <c r="I1566" s="268"/>
      <c r="J1566" s="187"/>
      <c r="K1566" s="302"/>
      <c r="M1566" s="127"/>
      <c r="N1566" s="127"/>
      <c r="S1566" s="127"/>
    </row>
    <row r="1567" spans="1:19" x14ac:dyDescent="0.2">
      <c r="A1567" s="237"/>
      <c r="B1567" s="127"/>
      <c r="C1567" s="127"/>
      <c r="D1567" s="174"/>
      <c r="E1567" s="266"/>
      <c r="F1567" s="174"/>
      <c r="G1567" s="267"/>
      <c r="H1567" s="127"/>
      <c r="I1567" s="268"/>
      <c r="J1567" s="187"/>
      <c r="K1567" s="302"/>
      <c r="M1567" s="127"/>
      <c r="N1567" s="127"/>
      <c r="S1567" s="127"/>
    </row>
    <row r="1568" spans="1:19" x14ac:dyDescent="0.2">
      <c r="A1568" s="237"/>
      <c r="B1568" s="127"/>
      <c r="C1568" s="127"/>
      <c r="D1568" s="174"/>
      <c r="E1568" s="266"/>
      <c r="F1568" s="174"/>
      <c r="G1568" s="267"/>
      <c r="H1568" s="127"/>
      <c r="I1568" s="268"/>
      <c r="J1568" s="187"/>
      <c r="K1568" s="302"/>
      <c r="M1568" s="127"/>
      <c r="N1568" s="127"/>
      <c r="S1568" s="127"/>
    </row>
    <row r="1569" spans="1:19" x14ac:dyDescent="0.2">
      <c r="A1569" s="237"/>
      <c r="B1569" s="127"/>
      <c r="C1569" s="127"/>
      <c r="D1569" s="174"/>
      <c r="E1569" s="266"/>
      <c r="F1569" s="174"/>
      <c r="G1569" s="267"/>
      <c r="H1569" s="127"/>
      <c r="I1569" s="268"/>
      <c r="J1569" s="187"/>
      <c r="K1569" s="302"/>
      <c r="M1569" s="127"/>
      <c r="N1569" s="127"/>
      <c r="S1569" s="127"/>
    </row>
    <row r="1570" spans="1:19" x14ac:dyDescent="0.2">
      <c r="A1570" s="237"/>
      <c r="B1570" s="127"/>
      <c r="C1570" s="127"/>
      <c r="D1570" s="174"/>
      <c r="E1570" s="266"/>
      <c r="F1570" s="174"/>
      <c r="G1570" s="267"/>
      <c r="H1570" s="127"/>
      <c r="I1570" s="268"/>
      <c r="J1570" s="187"/>
      <c r="K1570" s="302"/>
      <c r="M1570" s="127"/>
      <c r="N1570" s="127"/>
      <c r="S1570" s="127"/>
    </row>
    <row r="1571" spans="1:19" x14ac:dyDescent="0.2">
      <c r="A1571" s="237"/>
      <c r="B1571" s="127"/>
      <c r="C1571" s="127"/>
      <c r="D1571" s="174"/>
      <c r="E1571" s="266"/>
      <c r="F1571" s="174"/>
      <c r="G1571" s="267"/>
      <c r="H1571" s="127"/>
      <c r="I1571" s="268"/>
      <c r="J1571" s="187"/>
      <c r="K1571" s="302"/>
      <c r="M1571" s="127"/>
      <c r="N1571" s="127"/>
      <c r="S1571" s="127"/>
    </row>
    <row r="1572" spans="1:19" x14ac:dyDescent="0.2">
      <c r="A1572" s="237"/>
      <c r="B1572" s="127"/>
      <c r="C1572" s="127"/>
      <c r="D1572" s="174"/>
      <c r="E1572" s="266"/>
      <c r="F1572" s="174"/>
      <c r="G1572" s="267"/>
      <c r="H1572" s="127"/>
      <c r="I1572" s="268"/>
      <c r="J1572" s="187"/>
      <c r="K1572" s="302"/>
      <c r="M1572" s="127"/>
      <c r="N1572" s="127"/>
      <c r="S1572" s="127"/>
    </row>
    <row r="1573" spans="1:19" x14ac:dyDescent="0.2">
      <c r="A1573" s="237"/>
      <c r="B1573" s="127"/>
      <c r="C1573" s="127"/>
      <c r="D1573" s="174"/>
      <c r="E1573" s="266"/>
      <c r="F1573" s="174"/>
      <c r="G1573" s="267"/>
      <c r="H1573" s="127"/>
      <c r="I1573" s="268"/>
      <c r="J1573" s="187"/>
      <c r="K1573" s="302"/>
      <c r="M1573" s="127"/>
      <c r="N1573" s="127"/>
      <c r="S1573" s="127"/>
    </row>
    <row r="1574" spans="1:19" x14ac:dyDescent="0.2">
      <c r="A1574" s="237"/>
      <c r="B1574" s="127"/>
      <c r="C1574" s="127"/>
      <c r="D1574" s="174"/>
      <c r="E1574" s="266"/>
      <c r="F1574" s="174"/>
      <c r="G1574" s="267"/>
      <c r="H1574" s="127"/>
      <c r="I1574" s="268"/>
      <c r="J1574" s="187"/>
      <c r="K1574" s="302"/>
      <c r="M1574" s="127"/>
      <c r="N1574" s="127"/>
      <c r="S1574" s="127"/>
    </row>
    <row r="1575" spans="1:19" x14ac:dyDescent="0.2">
      <c r="A1575" s="237"/>
      <c r="B1575" s="127"/>
      <c r="C1575" s="127"/>
      <c r="D1575" s="174"/>
      <c r="E1575" s="266"/>
      <c r="F1575" s="174"/>
      <c r="G1575" s="267"/>
      <c r="H1575" s="127"/>
      <c r="I1575" s="268"/>
      <c r="J1575" s="187"/>
      <c r="K1575" s="302"/>
      <c r="M1575" s="127"/>
      <c r="N1575" s="127"/>
      <c r="S1575" s="127"/>
    </row>
    <row r="1576" spans="1:19" x14ac:dyDescent="0.2">
      <c r="A1576" s="237"/>
      <c r="B1576" s="127"/>
      <c r="C1576" s="127"/>
      <c r="D1576" s="174"/>
      <c r="E1576" s="266"/>
      <c r="F1576" s="174"/>
      <c r="G1576" s="267"/>
      <c r="H1576" s="127"/>
      <c r="I1576" s="268"/>
      <c r="J1576" s="187"/>
      <c r="K1576" s="302"/>
      <c r="M1576" s="127"/>
      <c r="N1576" s="127"/>
      <c r="S1576" s="127"/>
    </row>
    <row r="1577" spans="1:19" x14ac:dyDescent="0.2">
      <c r="A1577" s="237"/>
      <c r="B1577" s="127"/>
      <c r="C1577" s="127"/>
      <c r="D1577" s="174"/>
      <c r="E1577" s="266"/>
      <c r="F1577" s="174"/>
      <c r="G1577" s="267"/>
      <c r="H1577" s="127"/>
      <c r="I1577" s="268"/>
      <c r="J1577" s="187"/>
      <c r="K1577" s="302"/>
      <c r="M1577" s="127"/>
      <c r="N1577" s="127"/>
      <c r="S1577" s="127"/>
    </row>
    <row r="1578" spans="1:19" x14ac:dyDescent="0.2">
      <c r="A1578" s="237"/>
      <c r="B1578" s="127"/>
      <c r="C1578" s="127"/>
      <c r="D1578" s="174"/>
      <c r="E1578" s="266"/>
      <c r="F1578" s="174"/>
      <c r="G1578" s="267"/>
      <c r="H1578" s="127"/>
      <c r="I1578" s="268"/>
      <c r="J1578" s="187"/>
      <c r="K1578" s="302"/>
      <c r="M1578" s="127"/>
      <c r="N1578" s="127"/>
      <c r="S1578" s="127"/>
    </row>
    <row r="1579" spans="1:19" x14ac:dyDescent="0.2">
      <c r="A1579" s="237"/>
      <c r="B1579" s="127"/>
      <c r="C1579" s="127"/>
      <c r="D1579" s="174"/>
      <c r="E1579" s="266"/>
      <c r="F1579" s="174"/>
      <c r="G1579" s="267"/>
      <c r="H1579" s="127"/>
      <c r="I1579" s="268"/>
      <c r="J1579" s="187"/>
      <c r="K1579" s="302"/>
      <c r="M1579" s="127"/>
      <c r="N1579" s="127"/>
      <c r="S1579" s="127"/>
    </row>
    <row r="1580" spans="1:19" x14ac:dyDescent="0.2">
      <c r="A1580" s="237"/>
      <c r="B1580" s="127"/>
      <c r="C1580" s="127"/>
      <c r="D1580" s="174"/>
      <c r="E1580" s="266"/>
      <c r="F1580" s="174"/>
      <c r="G1580" s="267"/>
      <c r="H1580" s="127"/>
      <c r="I1580" s="268"/>
      <c r="J1580" s="187"/>
      <c r="K1580" s="302"/>
      <c r="M1580" s="127"/>
      <c r="N1580" s="127"/>
      <c r="S1580" s="127"/>
    </row>
    <row r="1581" spans="1:19" x14ac:dyDescent="0.2">
      <c r="A1581" s="237"/>
      <c r="B1581" s="127"/>
      <c r="C1581" s="127"/>
      <c r="D1581" s="174"/>
      <c r="E1581" s="266"/>
      <c r="F1581" s="174"/>
      <c r="G1581" s="267"/>
      <c r="H1581" s="127"/>
      <c r="I1581" s="268"/>
      <c r="J1581" s="187"/>
      <c r="K1581" s="302"/>
      <c r="M1581" s="127"/>
      <c r="N1581" s="127"/>
      <c r="S1581" s="127"/>
    </row>
    <row r="1582" spans="1:19" x14ac:dyDescent="0.2">
      <c r="A1582" s="237"/>
      <c r="B1582" s="127"/>
      <c r="C1582" s="127"/>
      <c r="D1582" s="174"/>
      <c r="E1582" s="266"/>
      <c r="F1582" s="174"/>
      <c r="G1582" s="267"/>
      <c r="H1582" s="127"/>
      <c r="I1582" s="268"/>
      <c r="J1582" s="187"/>
      <c r="K1582" s="302"/>
      <c r="M1582" s="127"/>
      <c r="N1582" s="127"/>
      <c r="S1582" s="127"/>
    </row>
    <row r="1583" spans="1:19" x14ac:dyDescent="0.2">
      <c r="A1583" s="237"/>
      <c r="B1583" s="127"/>
      <c r="C1583" s="127"/>
      <c r="D1583" s="174"/>
      <c r="E1583" s="266"/>
      <c r="F1583" s="174"/>
      <c r="G1583" s="267"/>
      <c r="H1583" s="127"/>
      <c r="I1583" s="268"/>
      <c r="J1583" s="187"/>
      <c r="K1583" s="302"/>
      <c r="M1583" s="127"/>
      <c r="N1583" s="127"/>
      <c r="S1583" s="127"/>
    </row>
    <row r="1584" spans="1:19" x14ac:dyDescent="0.2">
      <c r="A1584" s="237"/>
      <c r="B1584" s="127"/>
      <c r="C1584" s="127"/>
      <c r="D1584" s="174"/>
      <c r="E1584" s="266"/>
      <c r="F1584" s="174"/>
      <c r="G1584" s="267"/>
      <c r="H1584" s="127"/>
      <c r="I1584" s="268"/>
      <c r="J1584" s="187"/>
      <c r="K1584" s="302"/>
      <c r="M1584" s="127"/>
      <c r="N1584" s="127"/>
      <c r="S1584" s="127"/>
    </row>
    <row r="1585" spans="1:19" x14ac:dyDescent="0.2">
      <c r="A1585" s="237"/>
      <c r="B1585" s="127"/>
      <c r="C1585" s="127"/>
      <c r="D1585" s="174"/>
      <c r="E1585" s="266"/>
      <c r="F1585" s="174"/>
      <c r="G1585" s="267"/>
      <c r="H1585" s="127"/>
      <c r="I1585" s="268"/>
      <c r="J1585" s="187"/>
      <c r="K1585" s="302"/>
      <c r="M1585" s="127"/>
      <c r="N1585" s="127"/>
      <c r="S1585" s="127"/>
    </row>
    <row r="1586" spans="1:19" x14ac:dyDescent="0.2">
      <c r="A1586" s="237"/>
      <c r="B1586" s="127"/>
      <c r="C1586" s="127"/>
      <c r="D1586" s="174"/>
      <c r="E1586" s="266"/>
      <c r="F1586" s="174"/>
      <c r="G1586" s="267"/>
      <c r="H1586" s="127"/>
      <c r="I1586" s="268"/>
      <c r="J1586" s="187"/>
      <c r="K1586" s="302"/>
      <c r="M1586" s="127"/>
      <c r="N1586" s="127"/>
      <c r="S1586" s="127"/>
    </row>
    <row r="1587" spans="1:19" x14ac:dyDescent="0.2">
      <c r="A1587" s="237"/>
      <c r="B1587" s="127"/>
      <c r="C1587" s="127"/>
      <c r="D1587" s="174"/>
      <c r="E1587" s="266"/>
      <c r="F1587" s="174"/>
      <c r="G1587" s="267"/>
      <c r="H1587" s="127"/>
      <c r="I1587" s="268"/>
      <c r="J1587" s="187"/>
      <c r="K1587" s="302"/>
      <c r="M1587" s="127"/>
      <c r="N1587" s="127"/>
      <c r="S1587" s="127"/>
    </row>
    <row r="1588" spans="1:19" x14ac:dyDescent="0.2">
      <c r="A1588" s="237"/>
      <c r="B1588" s="127"/>
      <c r="C1588" s="127"/>
      <c r="D1588" s="174"/>
      <c r="E1588" s="266"/>
      <c r="F1588" s="174"/>
      <c r="G1588" s="267"/>
      <c r="H1588" s="127"/>
      <c r="I1588" s="268"/>
      <c r="J1588" s="187"/>
      <c r="K1588" s="302"/>
      <c r="M1588" s="127"/>
      <c r="N1588" s="127"/>
      <c r="S1588" s="127"/>
    </row>
    <row r="1589" spans="1:19" x14ac:dyDescent="0.2">
      <c r="A1589" s="237"/>
      <c r="B1589" s="127"/>
      <c r="C1589" s="127"/>
      <c r="D1589" s="174"/>
      <c r="E1589" s="266"/>
      <c r="F1589" s="174"/>
      <c r="G1589" s="267"/>
      <c r="H1589" s="127"/>
      <c r="I1589" s="268"/>
      <c r="J1589" s="187"/>
      <c r="K1589" s="302"/>
      <c r="M1589" s="127"/>
      <c r="N1589" s="127"/>
      <c r="S1589" s="127"/>
    </row>
    <row r="1590" spans="1:19" x14ac:dyDescent="0.2">
      <c r="A1590" s="237"/>
      <c r="B1590" s="127"/>
      <c r="C1590" s="127"/>
      <c r="D1590" s="174"/>
      <c r="E1590" s="266"/>
      <c r="F1590" s="174"/>
      <c r="G1590" s="267"/>
      <c r="H1590" s="127"/>
      <c r="I1590" s="268"/>
      <c r="J1590" s="187"/>
      <c r="K1590" s="302"/>
      <c r="M1590" s="127"/>
      <c r="N1590" s="127"/>
      <c r="S1590" s="127"/>
    </row>
    <row r="1591" spans="1:19" x14ac:dyDescent="0.2">
      <c r="A1591" s="237"/>
      <c r="B1591" s="127"/>
      <c r="C1591" s="127"/>
      <c r="D1591" s="174"/>
      <c r="E1591" s="266"/>
      <c r="F1591" s="174"/>
      <c r="G1591" s="267"/>
      <c r="H1591" s="127"/>
      <c r="I1591" s="268"/>
      <c r="J1591" s="187"/>
      <c r="K1591" s="302"/>
      <c r="M1591" s="127"/>
      <c r="N1591" s="127"/>
      <c r="S1591" s="127"/>
    </row>
    <row r="1592" spans="1:19" x14ac:dyDescent="0.2">
      <c r="A1592" s="237"/>
      <c r="B1592" s="127"/>
      <c r="C1592" s="127"/>
      <c r="D1592" s="174"/>
      <c r="E1592" s="266"/>
      <c r="F1592" s="174"/>
      <c r="G1592" s="267"/>
      <c r="H1592" s="127"/>
      <c r="I1592" s="268"/>
      <c r="J1592" s="187"/>
      <c r="K1592" s="302"/>
      <c r="M1592" s="127"/>
      <c r="N1592" s="127"/>
      <c r="S1592" s="127"/>
    </row>
    <row r="1593" spans="1:19" x14ac:dyDescent="0.2">
      <c r="A1593" s="237"/>
      <c r="B1593" s="127"/>
      <c r="C1593" s="127"/>
      <c r="D1593" s="174"/>
      <c r="E1593" s="266"/>
      <c r="F1593" s="174"/>
      <c r="G1593" s="267"/>
      <c r="H1593" s="127"/>
      <c r="I1593" s="268"/>
      <c r="J1593" s="187"/>
      <c r="K1593" s="302"/>
      <c r="M1593" s="127"/>
      <c r="N1593" s="127"/>
      <c r="S1593" s="127"/>
    </row>
    <row r="1594" spans="1:19" x14ac:dyDescent="0.2">
      <c r="A1594" s="237"/>
      <c r="B1594" s="127"/>
      <c r="C1594" s="127"/>
      <c r="D1594" s="174"/>
      <c r="E1594" s="266"/>
      <c r="F1594" s="174"/>
      <c r="G1594" s="267"/>
      <c r="H1594" s="127"/>
      <c r="I1594" s="268"/>
      <c r="J1594" s="187"/>
      <c r="K1594" s="302"/>
      <c r="M1594" s="127"/>
      <c r="N1594" s="127"/>
      <c r="S1594" s="127"/>
    </row>
    <row r="1595" spans="1:19" x14ac:dyDescent="0.2">
      <c r="A1595" s="237"/>
      <c r="B1595" s="127"/>
      <c r="C1595" s="127"/>
      <c r="D1595" s="174"/>
      <c r="E1595" s="266"/>
      <c r="F1595" s="174"/>
      <c r="G1595" s="267"/>
      <c r="H1595" s="127"/>
      <c r="I1595" s="268"/>
      <c r="J1595" s="187"/>
      <c r="K1595" s="302"/>
      <c r="M1595" s="127"/>
      <c r="N1595" s="127"/>
      <c r="S1595" s="127"/>
    </row>
    <row r="1596" spans="1:19" x14ac:dyDescent="0.2">
      <c r="A1596" s="237"/>
      <c r="B1596" s="127"/>
      <c r="C1596" s="127"/>
      <c r="D1596" s="174"/>
      <c r="E1596" s="266"/>
      <c r="F1596" s="174"/>
      <c r="G1596" s="267"/>
      <c r="H1596" s="127"/>
      <c r="I1596" s="268"/>
      <c r="J1596" s="187"/>
      <c r="K1596" s="302"/>
      <c r="M1596" s="127"/>
      <c r="N1596" s="127"/>
      <c r="S1596" s="127"/>
    </row>
    <row r="1597" spans="1:19" x14ac:dyDescent="0.2">
      <c r="A1597" s="237"/>
      <c r="B1597" s="127"/>
      <c r="C1597" s="127"/>
      <c r="D1597" s="174"/>
      <c r="E1597" s="266"/>
      <c r="F1597" s="174"/>
      <c r="G1597" s="267"/>
      <c r="H1597" s="127"/>
      <c r="I1597" s="268"/>
      <c r="J1597" s="187"/>
      <c r="K1597" s="302"/>
      <c r="M1597" s="127"/>
      <c r="N1597" s="127"/>
      <c r="S1597" s="127"/>
    </row>
    <row r="1598" spans="1:19" x14ac:dyDescent="0.2">
      <c r="A1598" s="237"/>
      <c r="B1598" s="127"/>
      <c r="C1598" s="127"/>
      <c r="D1598" s="174"/>
      <c r="E1598" s="266"/>
      <c r="F1598" s="174"/>
      <c r="G1598" s="267"/>
      <c r="H1598" s="127"/>
      <c r="I1598" s="268"/>
      <c r="J1598" s="187"/>
      <c r="K1598" s="302"/>
      <c r="M1598" s="127"/>
      <c r="N1598" s="127"/>
      <c r="S1598" s="127"/>
    </row>
    <row r="1599" spans="1:19" x14ac:dyDescent="0.2">
      <c r="A1599" s="237"/>
      <c r="B1599" s="127"/>
      <c r="C1599" s="127"/>
      <c r="D1599" s="174"/>
      <c r="E1599" s="266"/>
      <c r="F1599" s="174"/>
      <c r="G1599" s="267"/>
      <c r="H1599" s="127"/>
      <c r="I1599" s="268"/>
      <c r="J1599" s="187"/>
      <c r="K1599" s="302"/>
      <c r="M1599" s="127"/>
      <c r="N1599" s="127"/>
      <c r="S1599" s="127"/>
    </row>
    <row r="1600" spans="1:19" x14ac:dyDescent="0.2">
      <c r="A1600" s="237"/>
      <c r="B1600" s="127"/>
      <c r="C1600" s="127"/>
      <c r="D1600" s="174"/>
      <c r="E1600" s="266"/>
      <c r="F1600" s="174"/>
      <c r="G1600" s="267"/>
      <c r="H1600" s="127"/>
      <c r="I1600" s="268"/>
      <c r="J1600" s="187"/>
      <c r="K1600" s="302"/>
      <c r="M1600" s="127"/>
      <c r="N1600" s="127"/>
      <c r="S1600" s="127"/>
    </row>
    <row r="1601" spans="1:19" x14ac:dyDescent="0.2">
      <c r="A1601" s="237"/>
      <c r="B1601" s="127"/>
      <c r="C1601" s="127"/>
      <c r="D1601" s="174"/>
      <c r="E1601" s="266"/>
      <c r="F1601" s="174"/>
      <c r="G1601" s="267"/>
      <c r="H1601" s="127"/>
      <c r="I1601" s="268"/>
      <c r="J1601" s="187"/>
      <c r="K1601" s="302"/>
      <c r="M1601" s="127"/>
      <c r="N1601" s="127"/>
      <c r="S1601" s="127"/>
    </row>
    <row r="1602" spans="1:19" x14ac:dyDescent="0.2">
      <c r="A1602" s="237"/>
      <c r="B1602" s="127"/>
      <c r="C1602" s="127"/>
      <c r="D1602" s="174"/>
      <c r="E1602" s="266"/>
      <c r="F1602" s="174"/>
      <c r="G1602" s="267"/>
      <c r="H1602" s="127"/>
      <c r="I1602" s="268"/>
      <c r="J1602" s="187"/>
      <c r="K1602" s="302"/>
      <c r="M1602" s="127"/>
      <c r="N1602" s="127"/>
      <c r="S1602" s="127"/>
    </row>
    <row r="1603" spans="1:19" x14ac:dyDescent="0.2">
      <c r="A1603" s="237"/>
      <c r="B1603" s="127"/>
      <c r="C1603" s="127"/>
      <c r="D1603" s="174"/>
      <c r="E1603" s="266"/>
      <c r="F1603" s="174"/>
      <c r="G1603" s="267"/>
      <c r="H1603" s="127"/>
      <c r="I1603" s="268"/>
      <c r="J1603" s="187"/>
      <c r="K1603" s="302"/>
      <c r="M1603" s="127"/>
      <c r="N1603" s="127"/>
      <c r="S1603" s="127"/>
    </row>
    <row r="1604" spans="1:19" x14ac:dyDescent="0.2">
      <c r="A1604" s="237"/>
      <c r="B1604" s="127"/>
      <c r="C1604" s="127"/>
      <c r="D1604" s="174"/>
      <c r="E1604" s="266"/>
      <c r="F1604" s="174"/>
      <c r="G1604" s="267"/>
      <c r="H1604" s="127"/>
      <c r="I1604" s="268"/>
      <c r="J1604" s="187"/>
      <c r="K1604" s="302"/>
      <c r="M1604" s="127"/>
      <c r="N1604" s="127"/>
      <c r="S1604" s="127"/>
    </row>
    <row r="1605" spans="1:19" x14ac:dyDescent="0.2">
      <c r="A1605" s="237"/>
      <c r="B1605" s="127"/>
      <c r="C1605" s="127"/>
      <c r="D1605" s="174"/>
      <c r="E1605" s="266"/>
      <c r="F1605" s="174"/>
      <c r="G1605" s="267"/>
      <c r="H1605" s="127"/>
      <c r="I1605" s="268"/>
      <c r="J1605" s="187"/>
      <c r="K1605" s="302"/>
      <c r="M1605" s="127"/>
      <c r="N1605" s="127"/>
      <c r="S1605" s="127"/>
    </row>
    <row r="1606" spans="1:19" x14ac:dyDescent="0.2">
      <c r="A1606" s="237"/>
      <c r="B1606" s="127"/>
      <c r="C1606" s="127"/>
      <c r="D1606" s="174"/>
      <c r="E1606" s="266"/>
      <c r="F1606" s="174"/>
      <c r="G1606" s="267"/>
      <c r="H1606" s="127"/>
      <c r="I1606" s="268"/>
      <c r="J1606" s="187"/>
      <c r="K1606" s="302"/>
      <c r="M1606" s="127"/>
      <c r="N1606" s="127"/>
      <c r="S1606" s="127"/>
    </row>
    <row r="1607" spans="1:19" x14ac:dyDescent="0.2">
      <c r="A1607" s="237"/>
      <c r="B1607" s="127"/>
      <c r="C1607" s="127"/>
      <c r="D1607" s="174"/>
      <c r="E1607" s="266"/>
      <c r="F1607" s="174"/>
      <c r="G1607" s="267"/>
      <c r="H1607" s="127"/>
      <c r="I1607" s="268"/>
      <c r="J1607" s="187"/>
      <c r="K1607" s="302"/>
      <c r="M1607" s="127"/>
      <c r="N1607" s="127"/>
      <c r="S1607" s="127"/>
    </row>
    <row r="1608" spans="1:19" x14ac:dyDescent="0.2">
      <c r="A1608" s="237"/>
      <c r="B1608" s="127"/>
      <c r="C1608" s="127"/>
      <c r="D1608" s="174"/>
      <c r="E1608" s="266"/>
      <c r="F1608" s="174"/>
      <c r="G1608" s="267"/>
      <c r="H1608" s="127"/>
      <c r="I1608" s="268"/>
      <c r="J1608" s="187"/>
      <c r="K1608" s="302"/>
      <c r="M1608" s="127"/>
      <c r="N1608" s="127"/>
      <c r="S1608" s="127"/>
    </row>
    <row r="1609" spans="1:19" x14ac:dyDescent="0.2">
      <c r="A1609" s="237"/>
      <c r="B1609" s="127"/>
      <c r="C1609" s="127"/>
      <c r="D1609" s="174"/>
      <c r="E1609" s="266"/>
      <c r="F1609" s="174"/>
      <c r="G1609" s="267"/>
      <c r="H1609" s="127"/>
      <c r="I1609" s="268"/>
      <c r="J1609" s="187"/>
      <c r="K1609" s="302"/>
      <c r="M1609" s="127"/>
      <c r="N1609" s="127"/>
      <c r="S1609" s="127"/>
    </row>
    <row r="1610" spans="1:19" x14ac:dyDescent="0.2">
      <c r="A1610" s="237"/>
      <c r="B1610" s="127"/>
      <c r="C1610" s="127"/>
      <c r="D1610" s="174"/>
      <c r="E1610" s="266"/>
      <c r="F1610" s="174"/>
      <c r="G1610" s="267"/>
      <c r="H1610" s="127"/>
      <c r="I1610" s="268"/>
      <c r="J1610" s="187"/>
      <c r="K1610" s="302"/>
      <c r="M1610" s="127"/>
      <c r="N1610" s="127"/>
      <c r="S1610" s="127"/>
    </row>
    <row r="1611" spans="1:19" x14ac:dyDescent="0.2">
      <c r="A1611" s="237"/>
      <c r="B1611" s="127"/>
      <c r="C1611" s="127"/>
      <c r="D1611" s="174"/>
      <c r="E1611" s="266"/>
      <c r="F1611" s="174"/>
      <c r="G1611" s="267"/>
      <c r="H1611" s="127"/>
      <c r="I1611" s="268"/>
      <c r="J1611" s="187"/>
      <c r="K1611" s="302"/>
      <c r="M1611" s="127"/>
      <c r="N1611" s="127"/>
      <c r="S1611" s="127"/>
    </row>
    <row r="1612" spans="1:19" x14ac:dyDescent="0.2">
      <c r="A1612" s="237"/>
      <c r="B1612" s="127"/>
      <c r="C1612" s="127"/>
      <c r="D1612" s="174"/>
      <c r="E1612" s="266"/>
      <c r="F1612" s="174"/>
      <c r="G1612" s="267"/>
      <c r="H1612" s="127"/>
      <c r="I1612" s="268"/>
      <c r="J1612" s="187"/>
      <c r="K1612" s="302"/>
      <c r="M1612" s="127"/>
      <c r="N1612" s="127"/>
      <c r="S1612" s="127"/>
    </row>
    <row r="1613" spans="1:19" x14ac:dyDescent="0.2">
      <c r="A1613" s="237"/>
      <c r="B1613" s="127"/>
      <c r="C1613" s="127"/>
      <c r="D1613" s="174"/>
      <c r="E1613" s="266"/>
      <c r="F1613" s="174"/>
      <c r="G1613" s="267"/>
      <c r="H1613" s="127"/>
      <c r="I1613" s="268"/>
      <c r="J1613" s="187"/>
      <c r="K1613" s="302"/>
      <c r="M1613" s="127"/>
      <c r="N1613" s="127"/>
      <c r="S1613" s="127"/>
    </row>
    <row r="1614" spans="1:19" x14ac:dyDescent="0.2">
      <c r="A1614" s="237"/>
      <c r="B1614" s="127"/>
      <c r="C1614" s="127"/>
      <c r="D1614" s="174"/>
      <c r="E1614" s="266"/>
      <c r="F1614" s="174"/>
      <c r="G1614" s="267"/>
      <c r="H1614" s="127"/>
      <c r="I1614" s="268"/>
      <c r="J1614" s="187"/>
      <c r="K1614" s="302"/>
      <c r="M1614" s="127"/>
      <c r="N1614" s="127"/>
      <c r="S1614" s="127"/>
    </row>
    <row r="1615" spans="1:19" x14ac:dyDescent="0.2">
      <c r="A1615" s="237"/>
      <c r="B1615" s="127"/>
      <c r="C1615" s="127"/>
      <c r="D1615" s="174"/>
      <c r="E1615" s="266"/>
      <c r="F1615" s="174"/>
      <c r="G1615" s="267"/>
      <c r="H1615" s="127"/>
      <c r="I1615" s="268"/>
      <c r="J1615" s="187"/>
      <c r="K1615" s="302"/>
      <c r="M1615" s="127"/>
      <c r="N1615" s="127"/>
      <c r="S1615" s="127"/>
    </row>
    <row r="1616" spans="1:19" x14ac:dyDescent="0.2">
      <c r="A1616" s="237"/>
      <c r="B1616" s="127"/>
      <c r="C1616" s="127"/>
      <c r="D1616" s="174"/>
      <c r="E1616" s="266"/>
      <c r="F1616" s="174"/>
      <c r="G1616" s="267"/>
      <c r="H1616" s="127"/>
      <c r="I1616" s="268"/>
      <c r="J1616" s="187"/>
      <c r="K1616" s="302"/>
      <c r="M1616" s="127"/>
      <c r="N1616" s="127"/>
      <c r="S1616" s="127"/>
    </row>
    <row r="1617" spans="1:19" x14ac:dyDescent="0.2">
      <c r="A1617" s="237"/>
      <c r="B1617" s="127"/>
      <c r="C1617" s="127"/>
      <c r="D1617" s="174"/>
      <c r="E1617" s="266"/>
      <c r="F1617" s="174"/>
      <c r="G1617" s="267"/>
      <c r="H1617" s="127"/>
      <c r="I1617" s="268"/>
      <c r="J1617" s="187"/>
      <c r="K1617" s="302"/>
      <c r="M1617" s="127"/>
      <c r="N1617" s="127"/>
      <c r="S1617" s="127"/>
    </row>
    <row r="1618" spans="1:19" x14ac:dyDescent="0.2">
      <c r="A1618" s="237"/>
      <c r="B1618" s="127"/>
      <c r="C1618" s="127"/>
      <c r="D1618" s="174"/>
      <c r="E1618" s="266"/>
      <c r="F1618" s="174"/>
      <c r="G1618" s="267"/>
      <c r="H1618" s="127"/>
      <c r="I1618" s="268"/>
      <c r="J1618" s="187"/>
      <c r="K1618" s="302"/>
      <c r="M1618" s="127"/>
      <c r="N1618" s="127"/>
      <c r="S1618" s="127"/>
    </row>
    <row r="1619" spans="1:19" x14ac:dyDescent="0.2">
      <c r="A1619" s="237"/>
      <c r="B1619" s="127"/>
      <c r="C1619" s="127"/>
      <c r="D1619" s="174"/>
      <c r="E1619" s="266"/>
      <c r="F1619" s="174"/>
      <c r="G1619" s="267"/>
      <c r="H1619" s="127"/>
      <c r="I1619" s="268"/>
      <c r="J1619" s="187"/>
      <c r="K1619" s="302"/>
      <c r="M1619" s="127"/>
      <c r="N1619" s="127"/>
      <c r="S1619" s="127"/>
    </row>
    <row r="1620" spans="1:19" x14ac:dyDescent="0.2">
      <c r="A1620" s="237"/>
      <c r="B1620" s="127"/>
      <c r="C1620" s="127"/>
      <c r="D1620" s="174"/>
      <c r="E1620" s="266"/>
      <c r="F1620" s="174"/>
      <c r="G1620" s="267"/>
      <c r="H1620" s="127"/>
      <c r="I1620" s="268"/>
      <c r="J1620" s="187"/>
      <c r="K1620" s="302"/>
      <c r="M1620" s="127"/>
      <c r="N1620" s="127"/>
      <c r="S1620" s="127"/>
    </row>
    <row r="1621" spans="1:19" x14ac:dyDescent="0.2">
      <c r="A1621" s="237"/>
      <c r="B1621" s="127"/>
      <c r="C1621" s="127"/>
      <c r="D1621" s="174"/>
      <c r="E1621" s="266"/>
      <c r="F1621" s="174"/>
      <c r="G1621" s="267"/>
      <c r="H1621" s="127"/>
      <c r="I1621" s="268"/>
      <c r="J1621" s="187"/>
      <c r="K1621" s="302"/>
      <c r="M1621" s="127"/>
      <c r="N1621" s="127"/>
      <c r="S1621" s="127"/>
    </row>
    <row r="1622" spans="1:19" x14ac:dyDescent="0.2">
      <c r="A1622" s="237"/>
      <c r="B1622" s="127"/>
      <c r="C1622" s="127"/>
      <c r="D1622" s="174"/>
      <c r="E1622" s="266"/>
      <c r="F1622" s="174"/>
      <c r="G1622" s="267"/>
      <c r="H1622" s="127"/>
      <c r="I1622" s="268"/>
      <c r="J1622" s="187"/>
      <c r="K1622" s="302"/>
      <c r="M1622" s="127"/>
      <c r="N1622" s="127"/>
      <c r="S1622" s="127"/>
    </row>
    <row r="1623" spans="1:19" x14ac:dyDescent="0.2">
      <c r="A1623" s="237"/>
      <c r="B1623" s="127"/>
      <c r="C1623" s="127"/>
      <c r="D1623" s="174"/>
      <c r="E1623" s="266"/>
      <c r="F1623" s="174"/>
      <c r="G1623" s="267"/>
      <c r="H1623" s="127"/>
      <c r="I1623" s="268"/>
      <c r="J1623" s="187"/>
      <c r="K1623" s="302"/>
      <c r="M1623" s="127"/>
      <c r="N1623" s="127"/>
      <c r="S1623" s="127"/>
    </row>
    <row r="1624" spans="1:19" x14ac:dyDescent="0.2">
      <c r="A1624" s="237"/>
      <c r="B1624" s="127"/>
      <c r="C1624" s="127"/>
      <c r="D1624" s="174"/>
      <c r="E1624" s="266"/>
      <c r="F1624" s="174"/>
      <c r="G1624" s="267"/>
      <c r="H1624" s="127"/>
      <c r="I1624" s="268"/>
      <c r="J1624" s="187"/>
      <c r="K1624" s="302"/>
      <c r="M1624" s="127"/>
      <c r="N1624" s="127"/>
      <c r="S1624" s="127"/>
    </row>
    <row r="1625" spans="1:19" x14ac:dyDescent="0.2">
      <c r="A1625" s="237"/>
      <c r="B1625" s="127"/>
      <c r="C1625" s="127"/>
      <c r="D1625" s="174"/>
      <c r="E1625" s="266"/>
      <c r="F1625" s="174"/>
      <c r="G1625" s="267"/>
      <c r="H1625" s="127"/>
      <c r="I1625" s="268"/>
      <c r="J1625" s="187"/>
      <c r="K1625" s="302"/>
      <c r="M1625" s="127"/>
      <c r="N1625" s="127"/>
      <c r="S1625" s="127"/>
    </row>
    <row r="1626" spans="1:19" x14ac:dyDescent="0.2">
      <c r="A1626" s="237"/>
      <c r="B1626" s="127"/>
      <c r="C1626" s="127"/>
      <c r="D1626" s="174"/>
      <c r="E1626" s="266"/>
      <c r="F1626" s="174"/>
      <c r="G1626" s="267"/>
      <c r="H1626" s="127"/>
      <c r="I1626" s="268"/>
      <c r="J1626" s="187"/>
      <c r="K1626" s="302"/>
      <c r="M1626" s="127"/>
      <c r="N1626" s="127"/>
      <c r="S1626" s="127"/>
    </row>
    <row r="1627" spans="1:19" x14ac:dyDescent="0.2">
      <c r="A1627" s="237"/>
      <c r="B1627" s="127"/>
      <c r="C1627" s="127"/>
      <c r="D1627" s="174"/>
      <c r="E1627" s="266"/>
      <c r="F1627" s="174"/>
      <c r="G1627" s="267"/>
      <c r="H1627" s="127"/>
      <c r="I1627" s="268"/>
      <c r="J1627" s="187"/>
      <c r="K1627" s="302"/>
      <c r="M1627" s="127"/>
      <c r="N1627" s="127"/>
      <c r="S1627" s="127"/>
    </row>
    <row r="1628" spans="1:19" x14ac:dyDescent="0.2">
      <c r="A1628" s="237"/>
      <c r="B1628" s="127"/>
      <c r="C1628" s="127"/>
      <c r="D1628" s="174"/>
      <c r="E1628" s="266"/>
      <c r="F1628" s="174"/>
      <c r="G1628" s="267"/>
      <c r="H1628" s="127"/>
      <c r="I1628" s="268"/>
      <c r="J1628" s="187"/>
      <c r="K1628" s="302"/>
      <c r="M1628" s="127"/>
      <c r="N1628" s="127"/>
      <c r="S1628" s="127"/>
    </row>
    <row r="1629" spans="1:19" x14ac:dyDescent="0.2">
      <c r="A1629" s="237"/>
      <c r="B1629" s="127"/>
      <c r="C1629" s="127"/>
      <c r="D1629" s="174"/>
      <c r="E1629" s="266"/>
      <c r="F1629" s="174"/>
      <c r="G1629" s="267"/>
      <c r="H1629" s="127"/>
      <c r="I1629" s="268"/>
      <c r="J1629" s="187"/>
      <c r="K1629" s="302"/>
      <c r="M1629" s="127"/>
      <c r="N1629" s="127"/>
      <c r="S1629" s="127"/>
    </row>
    <row r="1630" spans="1:19" x14ac:dyDescent="0.2">
      <c r="A1630" s="237"/>
      <c r="B1630" s="127"/>
      <c r="C1630" s="127"/>
      <c r="D1630" s="174"/>
      <c r="E1630" s="266"/>
      <c r="F1630" s="174"/>
      <c r="G1630" s="267"/>
      <c r="H1630" s="127"/>
      <c r="I1630" s="268"/>
      <c r="J1630" s="187"/>
      <c r="K1630" s="302"/>
      <c r="M1630" s="127"/>
      <c r="N1630" s="127"/>
      <c r="S1630" s="127"/>
    </row>
    <row r="1631" spans="1:19" x14ac:dyDescent="0.2">
      <c r="A1631" s="237"/>
      <c r="B1631" s="127"/>
      <c r="C1631" s="127"/>
      <c r="D1631" s="174"/>
      <c r="E1631" s="266"/>
      <c r="F1631" s="174"/>
      <c r="G1631" s="267"/>
      <c r="H1631" s="127"/>
      <c r="I1631" s="268"/>
      <c r="J1631" s="187"/>
      <c r="K1631" s="302"/>
      <c r="M1631" s="127"/>
      <c r="N1631" s="127"/>
      <c r="S1631" s="127"/>
    </row>
    <row r="1632" spans="1:19" x14ac:dyDescent="0.2">
      <c r="A1632" s="237"/>
      <c r="B1632" s="127"/>
      <c r="C1632" s="127"/>
      <c r="D1632" s="174"/>
      <c r="E1632" s="266"/>
      <c r="F1632" s="174"/>
      <c r="G1632" s="267"/>
      <c r="H1632" s="127"/>
      <c r="I1632" s="268"/>
      <c r="J1632" s="187"/>
      <c r="K1632" s="302"/>
      <c r="M1632" s="127"/>
      <c r="N1632" s="127"/>
      <c r="S1632" s="127"/>
    </row>
    <row r="1633" spans="1:19" x14ac:dyDescent="0.2">
      <c r="A1633" s="237"/>
      <c r="B1633" s="127"/>
      <c r="C1633" s="127"/>
      <c r="D1633" s="174"/>
      <c r="E1633" s="266"/>
      <c r="F1633" s="174"/>
      <c r="G1633" s="267"/>
      <c r="H1633" s="127"/>
      <c r="I1633" s="268"/>
      <c r="J1633" s="187"/>
      <c r="K1633" s="302"/>
      <c r="M1633" s="127"/>
      <c r="N1633" s="127"/>
      <c r="S1633" s="127"/>
    </row>
    <row r="1634" spans="1:19" x14ac:dyDescent="0.2">
      <c r="A1634" s="237"/>
      <c r="B1634" s="127"/>
      <c r="C1634" s="127"/>
      <c r="D1634" s="174"/>
      <c r="E1634" s="266"/>
      <c r="F1634" s="174"/>
      <c r="G1634" s="267"/>
      <c r="H1634" s="127"/>
      <c r="I1634" s="268"/>
      <c r="J1634" s="187"/>
      <c r="K1634" s="302"/>
      <c r="M1634" s="127"/>
      <c r="N1634" s="127"/>
      <c r="S1634" s="127"/>
    </row>
    <row r="1635" spans="1:19" x14ac:dyDescent="0.2">
      <c r="A1635" s="237"/>
      <c r="B1635" s="127"/>
      <c r="C1635" s="127"/>
      <c r="D1635" s="174"/>
      <c r="E1635" s="266"/>
      <c r="F1635" s="174"/>
      <c r="G1635" s="267"/>
      <c r="H1635" s="127"/>
      <c r="I1635" s="268"/>
      <c r="J1635" s="187"/>
      <c r="K1635" s="302"/>
      <c r="M1635" s="127"/>
      <c r="N1635" s="127"/>
      <c r="S1635" s="127"/>
    </row>
    <row r="1636" spans="1:19" x14ac:dyDescent="0.2">
      <c r="A1636" s="237"/>
      <c r="B1636" s="127"/>
      <c r="C1636" s="127"/>
      <c r="D1636" s="174"/>
      <c r="E1636" s="266"/>
      <c r="F1636" s="174"/>
      <c r="G1636" s="267"/>
      <c r="H1636" s="127"/>
      <c r="I1636" s="268"/>
      <c r="J1636" s="187"/>
      <c r="K1636" s="302"/>
      <c r="M1636" s="127"/>
      <c r="N1636" s="127"/>
      <c r="S1636" s="127"/>
    </row>
    <row r="1637" spans="1:19" x14ac:dyDescent="0.2">
      <c r="A1637" s="237"/>
      <c r="B1637" s="127"/>
      <c r="C1637" s="127"/>
      <c r="D1637" s="174"/>
      <c r="E1637" s="266"/>
      <c r="F1637" s="174"/>
      <c r="G1637" s="267"/>
      <c r="H1637" s="127"/>
      <c r="I1637" s="268"/>
      <c r="J1637" s="187"/>
      <c r="K1637" s="302"/>
      <c r="M1637" s="127"/>
      <c r="N1637" s="127"/>
      <c r="S1637" s="127"/>
    </row>
    <row r="1638" spans="1:19" x14ac:dyDescent="0.2">
      <c r="A1638" s="237"/>
      <c r="B1638" s="127"/>
      <c r="C1638" s="127"/>
      <c r="D1638" s="174"/>
      <c r="E1638" s="266"/>
      <c r="F1638" s="174"/>
      <c r="G1638" s="267"/>
      <c r="H1638" s="127"/>
      <c r="I1638" s="268"/>
      <c r="J1638" s="187"/>
      <c r="K1638" s="302"/>
      <c r="M1638" s="127"/>
      <c r="N1638" s="127"/>
      <c r="S1638" s="127"/>
    </row>
    <row r="1639" spans="1:19" x14ac:dyDescent="0.2">
      <c r="A1639" s="237"/>
      <c r="B1639" s="127"/>
      <c r="C1639" s="127"/>
      <c r="D1639" s="174"/>
      <c r="E1639" s="266"/>
      <c r="F1639" s="174"/>
      <c r="G1639" s="267"/>
      <c r="H1639" s="127"/>
      <c r="I1639" s="268"/>
      <c r="J1639" s="187"/>
      <c r="K1639" s="302"/>
      <c r="M1639" s="127"/>
      <c r="N1639" s="127"/>
      <c r="S1639" s="127"/>
    </row>
    <row r="1640" spans="1:19" x14ac:dyDescent="0.2">
      <c r="A1640" s="237"/>
      <c r="B1640" s="127"/>
      <c r="C1640" s="127"/>
      <c r="D1640" s="174"/>
      <c r="E1640" s="266"/>
      <c r="F1640" s="174"/>
      <c r="G1640" s="267"/>
      <c r="H1640" s="127"/>
      <c r="I1640" s="268"/>
      <c r="J1640" s="187"/>
      <c r="K1640" s="302"/>
      <c r="M1640" s="127"/>
      <c r="N1640" s="127"/>
      <c r="S1640" s="127"/>
    </row>
    <row r="1641" spans="1:19" x14ac:dyDescent="0.2">
      <c r="A1641" s="237"/>
      <c r="B1641" s="127"/>
      <c r="C1641" s="127"/>
      <c r="D1641" s="174"/>
      <c r="E1641" s="266"/>
      <c r="F1641" s="174"/>
      <c r="G1641" s="267"/>
      <c r="H1641" s="127"/>
      <c r="I1641" s="268"/>
      <c r="J1641" s="187"/>
      <c r="K1641" s="302"/>
      <c r="M1641" s="127"/>
      <c r="N1641" s="127"/>
      <c r="S1641" s="127"/>
    </row>
    <row r="1642" spans="1:19" x14ac:dyDescent="0.2">
      <c r="A1642" s="237"/>
      <c r="B1642" s="127"/>
      <c r="C1642" s="127"/>
      <c r="D1642" s="174"/>
      <c r="E1642" s="266"/>
      <c r="F1642" s="174"/>
      <c r="G1642" s="267"/>
      <c r="H1642" s="127"/>
      <c r="I1642" s="268"/>
      <c r="J1642" s="187"/>
      <c r="K1642" s="302"/>
      <c r="M1642" s="127"/>
      <c r="N1642" s="127"/>
      <c r="S1642" s="127"/>
    </row>
    <row r="1643" spans="1:19" x14ac:dyDescent="0.2">
      <c r="A1643" s="237"/>
      <c r="B1643" s="127"/>
      <c r="C1643" s="127"/>
      <c r="D1643" s="174"/>
      <c r="E1643" s="266"/>
      <c r="F1643" s="174"/>
      <c r="G1643" s="267"/>
      <c r="H1643" s="127"/>
      <c r="I1643" s="268"/>
      <c r="J1643" s="187"/>
      <c r="K1643" s="302"/>
      <c r="M1643" s="127"/>
      <c r="N1643" s="127"/>
      <c r="S1643" s="127"/>
    </row>
    <row r="1644" spans="1:19" x14ac:dyDescent="0.2">
      <c r="A1644" s="237"/>
      <c r="B1644" s="127"/>
      <c r="C1644" s="127"/>
      <c r="D1644" s="174"/>
      <c r="E1644" s="266"/>
      <c r="F1644" s="174"/>
      <c r="G1644" s="267"/>
      <c r="H1644" s="127"/>
      <c r="I1644" s="268"/>
      <c r="J1644" s="187"/>
      <c r="K1644" s="302"/>
      <c r="M1644" s="127"/>
      <c r="N1644" s="127"/>
      <c r="S1644" s="127"/>
    </row>
    <row r="1645" spans="1:19" x14ac:dyDescent="0.2">
      <c r="A1645" s="237"/>
      <c r="B1645" s="127"/>
      <c r="C1645" s="127"/>
      <c r="D1645" s="174"/>
      <c r="E1645" s="266"/>
      <c r="F1645" s="174"/>
      <c r="G1645" s="267"/>
      <c r="H1645" s="127"/>
      <c r="I1645" s="268"/>
      <c r="J1645" s="187"/>
      <c r="K1645" s="302"/>
      <c r="M1645" s="127"/>
      <c r="N1645" s="127"/>
      <c r="S1645" s="127"/>
    </row>
    <row r="1646" spans="1:19" x14ac:dyDescent="0.2">
      <c r="A1646" s="237"/>
      <c r="B1646" s="127"/>
      <c r="C1646" s="127"/>
      <c r="D1646" s="174"/>
      <c r="E1646" s="266"/>
      <c r="F1646" s="174"/>
      <c r="G1646" s="267"/>
      <c r="H1646" s="127"/>
      <c r="I1646" s="268"/>
      <c r="J1646" s="187"/>
      <c r="K1646" s="302"/>
      <c r="M1646" s="127"/>
      <c r="N1646" s="127"/>
      <c r="S1646" s="127"/>
    </row>
    <row r="1647" spans="1:19" x14ac:dyDescent="0.2">
      <c r="A1647" s="237"/>
      <c r="B1647" s="127"/>
      <c r="C1647" s="127"/>
      <c r="D1647" s="174"/>
      <c r="E1647" s="266"/>
      <c r="F1647" s="174"/>
      <c r="G1647" s="267"/>
      <c r="H1647" s="127"/>
      <c r="I1647" s="268"/>
      <c r="J1647" s="187"/>
      <c r="K1647" s="302"/>
      <c r="M1647" s="127"/>
      <c r="N1647" s="127"/>
      <c r="S1647" s="127"/>
    </row>
    <row r="1648" spans="1:19" x14ac:dyDescent="0.2">
      <c r="A1648" s="237"/>
      <c r="B1648" s="127"/>
      <c r="C1648" s="127"/>
      <c r="D1648" s="174"/>
      <c r="E1648" s="266"/>
      <c r="F1648" s="174"/>
      <c r="G1648" s="267"/>
      <c r="H1648" s="127"/>
      <c r="I1648" s="268"/>
      <c r="J1648" s="187"/>
      <c r="K1648" s="302"/>
      <c r="M1648" s="127"/>
      <c r="N1648" s="127"/>
      <c r="S1648" s="127"/>
    </row>
    <row r="1649" spans="1:19" x14ac:dyDescent="0.2">
      <c r="A1649" s="237"/>
      <c r="B1649" s="127"/>
      <c r="C1649" s="127"/>
      <c r="D1649" s="174"/>
      <c r="E1649" s="266"/>
      <c r="F1649" s="174"/>
      <c r="G1649" s="267"/>
      <c r="H1649" s="127"/>
      <c r="I1649" s="268"/>
      <c r="J1649" s="187"/>
      <c r="K1649" s="302"/>
      <c r="M1649" s="127"/>
      <c r="N1649" s="127"/>
      <c r="S1649" s="127"/>
    </row>
    <row r="1650" spans="1:19" x14ac:dyDescent="0.2">
      <c r="A1650" s="237"/>
      <c r="B1650" s="127"/>
      <c r="C1650" s="127"/>
      <c r="D1650" s="174"/>
      <c r="E1650" s="266"/>
      <c r="F1650" s="174"/>
      <c r="G1650" s="267"/>
      <c r="H1650" s="127"/>
      <c r="I1650" s="268"/>
      <c r="J1650" s="187"/>
      <c r="K1650" s="302"/>
      <c r="M1650" s="127"/>
      <c r="N1650" s="127"/>
      <c r="S1650" s="127"/>
    </row>
    <row r="1651" spans="1:19" x14ac:dyDescent="0.2">
      <c r="A1651" s="237"/>
      <c r="B1651" s="127"/>
      <c r="C1651" s="127"/>
      <c r="D1651" s="174"/>
      <c r="E1651" s="266"/>
      <c r="F1651" s="174"/>
      <c r="G1651" s="267"/>
      <c r="H1651" s="127"/>
      <c r="I1651" s="268"/>
      <c r="J1651" s="187"/>
      <c r="K1651" s="302"/>
      <c r="M1651" s="127"/>
      <c r="N1651" s="127"/>
      <c r="S1651" s="127"/>
    </row>
    <row r="1652" spans="1:19" x14ac:dyDescent="0.2">
      <c r="A1652" s="237"/>
      <c r="B1652" s="127"/>
      <c r="C1652" s="127"/>
      <c r="D1652" s="174"/>
      <c r="E1652" s="266"/>
      <c r="F1652" s="174"/>
      <c r="G1652" s="267"/>
      <c r="H1652" s="127"/>
      <c r="I1652" s="268"/>
      <c r="J1652" s="187"/>
      <c r="K1652" s="302"/>
      <c r="M1652" s="127"/>
      <c r="N1652" s="127"/>
      <c r="S1652" s="127"/>
    </row>
    <row r="1653" spans="1:19" x14ac:dyDescent="0.2">
      <c r="A1653" s="237"/>
      <c r="B1653" s="127"/>
      <c r="C1653" s="127"/>
      <c r="D1653" s="174"/>
      <c r="E1653" s="266"/>
      <c r="F1653" s="174"/>
      <c r="G1653" s="267"/>
      <c r="H1653" s="127"/>
      <c r="I1653" s="268"/>
      <c r="J1653" s="187"/>
      <c r="K1653" s="302"/>
      <c r="M1653" s="127"/>
      <c r="N1653" s="127"/>
      <c r="S1653" s="127"/>
    </row>
    <row r="1654" spans="1:19" x14ac:dyDescent="0.2">
      <c r="A1654" s="237"/>
      <c r="B1654" s="127"/>
      <c r="C1654" s="127"/>
      <c r="D1654" s="174"/>
      <c r="E1654" s="266"/>
      <c r="F1654" s="174"/>
      <c r="G1654" s="267"/>
      <c r="H1654" s="127"/>
      <c r="I1654" s="268"/>
      <c r="J1654" s="187"/>
      <c r="K1654" s="302"/>
      <c r="M1654" s="127"/>
      <c r="N1654" s="127"/>
      <c r="S1654" s="127"/>
    </row>
    <row r="1655" spans="1:19" x14ac:dyDescent="0.2">
      <c r="A1655" s="237"/>
      <c r="B1655" s="127"/>
      <c r="C1655" s="127"/>
      <c r="D1655" s="174"/>
      <c r="E1655" s="266"/>
      <c r="F1655" s="174"/>
      <c r="G1655" s="267"/>
      <c r="H1655" s="127"/>
      <c r="I1655" s="268"/>
      <c r="J1655" s="187"/>
      <c r="K1655" s="302"/>
      <c r="M1655" s="127"/>
      <c r="N1655" s="127"/>
      <c r="S1655" s="127"/>
    </row>
    <row r="1656" spans="1:19" x14ac:dyDescent="0.2">
      <c r="A1656" s="237"/>
      <c r="B1656" s="127"/>
      <c r="C1656" s="127"/>
      <c r="D1656" s="174"/>
      <c r="E1656" s="266"/>
      <c r="F1656" s="174"/>
      <c r="G1656" s="267"/>
      <c r="H1656" s="127"/>
      <c r="I1656" s="268"/>
      <c r="J1656" s="187"/>
      <c r="K1656" s="302"/>
      <c r="M1656" s="127"/>
      <c r="N1656" s="127"/>
      <c r="S1656" s="127"/>
    </row>
    <row r="1657" spans="1:19" x14ac:dyDescent="0.2">
      <c r="A1657" s="237"/>
      <c r="B1657" s="127"/>
      <c r="C1657" s="127"/>
      <c r="D1657" s="174"/>
      <c r="E1657" s="266"/>
      <c r="F1657" s="174"/>
      <c r="G1657" s="267"/>
      <c r="H1657" s="127"/>
      <c r="I1657" s="268"/>
      <c r="J1657" s="187"/>
      <c r="K1657" s="302"/>
      <c r="M1657" s="127"/>
      <c r="N1657" s="127"/>
      <c r="S1657" s="127"/>
    </row>
    <row r="1658" spans="1:19" x14ac:dyDescent="0.2">
      <c r="A1658" s="237"/>
      <c r="B1658" s="127"/>
      <c r="C1658" s="127"/>
      <c r="D1658" s="174"/>
      <c r="E1658" s="266"/>
      <c r="F1658" s="174"/>
      <c r="G1658" s="267"/>
      <c r="H1658" s="127"/>
      <c r="I1658" s="268"/>
      <c r="J1658" s="187"/>
      <c r="K1658" s="302"/>
      <c r="M1658" s="127"/>
      <c r="N1658" s="127"/>
      <c r="S1658" s="127"/>
    </row>
    <row r="1659" spans="1:19" x14ac:dyDescent="0.2">
      <c r="A1659" s="237"/>
      <c r="B1659" s="127"/>
      <c r="C1659" s="127"/>
      <c r="D1659" s="174"/>
      <c r="E1659" s="266"/>
      <c r="F1659" s="174"/>
      <c r="G1659" s="267"/>
      <c r="H1659" s="127"/>
      <c r="I1659" s="268"/>
      <c r="J1659" s="187"/>
      <c r="K1659" s="302"/>
      <c r="M1659" s="127"/>
      <c r="N1659" s="127"/>
      <c r="S1659" s="127"/>
    </row>
    <row r="1660" spans="1:19" x14ac:dyDescent="0.2">
      <c r="A1660" s="237"/>
      <c r="B1660" s="127"/>
      <c r="C1660" s="127"/>
      <c r="D1660" s="174"/>
      <c r="E1660" s="266"/>
      <c r="F1660" s="174"/>
      <c r="G1660" s="267"/>
      <c r="H1660" s="127"/>
      <c r="I1660" s="268"/>
      <c r="J1660" s="187"/>
      <c r="K1660" s="302"/>
      <c r="M1660" s="127"/>
      <c r="N1660" s="127"/>
      <c r="S1660" s="127"/>
    </row>
    <row r="1661" spans="1:19" x14ac:dyDescent="0.2">
      <c r="A1661" s="237"/>
      <c r="B1661" s="127"/>
      <c r="C1661" s="127"/>
      <c r="D1661" s="174"/>
      <c r="E1661" s="266"/>
      <c r="F1661" s="174"/>
      <c r="G1661" s="267"/>
      <c r="H1661" s="127"/>
      <c r="I1661" s="268"/>
      <c r="J1661" s="187"/>
      <c r="K1661" s="302"/>
      <c r="M1661" s="127"/>
      <c r="N1661" s="127"/>
      <c r="S1661" s="127"/>
    </row>
    <row r="1662" spans="1:19" x14ac:dyDescent="0.2">
      <c r="A1662" s="237"/>
      <c r="B1662" s="127"/>
      <c r="C1662" s="127"/>
      <c r="D1662" s="174"/>
      <c r="E1662" s="266"/>
      <c r="F1662" s="174"/>
      <c r="G1662" s="267"/>
      <c r="H1662" s="127"/>
      <c r="I1662" s="268"/>
      <c r="J1662" s="187"/>
      <c r="K1662" s="302"/>
      <c r="M1662" s="127"/>
      <c r="N1662" s="127"/>
      <c r="S1662" s="127"/>
    </row>
    <row r="1663" spans="1:19" x14ac:dyDescent="0.2">
      <c r="A1663" s="237"/>
      <c r="B1663" s="127"/>
      <c r="C1663" s="127"/>
      <c r="D1663" s="174"/>
      <c r="E1663" s="266"/>
      <c r="F1663" s="174"/>
      <c r="G1663" s="267"/>
      <c r="H1663" s="127"/>
      <c r="I1663" s="268"/>
      <c r="J1663" s="187"/>
      <c r="K1663" s="302"/>
      <c r="M1663" s="127"/>
      <c r="N1663" s="127"/>
      <c r="S1663" s="127"/>
    </row>
    <row r="1664" spans="1:19" x14ac:dyDescent="0.2">
      <c r="A1664" s="237"/>
      <c r="B1664" s="127"/>
      <c r="C1664" s="127"/>
      <c r="D1664" s="174"/>
      <c r="E1664" s="266"/>
      <c r="F1664" s="174"/>
      <c r="G1664" s="267"/>
      <c r="H1664" s="127"/>
      <c r="I1664" s="268"/>
      <c r="J1664" s="187"/>
      <c r="K1664" s="302"/>
      <c r="M1664" s="127"/>
      <c r="N1664" s="127"/>
      <c r="S1664" s="127"/>
    </row>
    <row r="1665" spans="1:19" x14ac:dyDescent="0.2">
      <c r="A1665" s="237"/>
      <c r="B1665" s="127"/>
      <c r="C1665" s="127"/>
      <c r="D1665" s="174"/>
      <c r="E1665" s="266"/>
      <c r="F1665" s="174"/>
      <c r="G1665" s="267"/>
      <c r="H1665" s="127"/>
      <c r="I1665" s="268"/>
      <c r="J1665" s="187"/>
      <c r="K1665" s="302"/>
      <c r="M1665" s="127"/>
      <c r="N1665" s="127"/>
      <c r="S1665" s="127"/>
    </row>
    <row r="1666" spans="1:19" x14ac:dyDescent="0.2">
      <c r="A1666" s="237"/>
      <c r="B1666" s="127"/>
      <c r="C1666" s="127"/>
      <c r="D1666" s="174"/>
      <c r="E1666" s="266"/>
      <c r="F1666" s="174"/>
      <c r="G1666" s="267"/>
      <c r="H1666" s="127"/>
      <c r="I1666" s="268"/>
      <c r="J1666" s="187"/>
      <c r="K1666" s="302"/>
      <c r="M1666" s="127"/>
      <c r="N1666" s="127"/>
      <c r="S1666" s="127"/>
    </row>
    <row r="1667" spans="1:19" x14ac:dyDescent="0.2">
      <c r="A1667" s="237"/>
      <c r="B1667" s="127"/>
      <c r="C1667" s="127"/>
      <c r="D1667" s="174"/>
      <c r="E1667" s="266"/>
      <c r="F1667" s="174"/>
      <c r="G1667" s="267"/>
      <c r="H1667" s="127"/>
      <c r="I1667" s="268"/>
      <c r="J1667" s="187"/>
      <c r="K1667" s="302"/>
      <c r="M1667" s="127"/>
      <c r="N1667" s="127"/>
      <c r="S1667" s="127"/>
    </row>
    <row r="1668" spans="1:19" x14ac:dyDescent="0.2">
      <c r="A1668" s="237"/>
      <c r="B1668" s="127"/>
      <c r="C1668" s="127"/>
      <c r="D1668" s="174"/>
      <c r="E1668" s="266"/>
      <c r="F1668" s="174"/>
      <c r="G1668" s="267"/>
      <c r="H1668" s="127"/>
      <c r="I1668" s="268"/>
      <c r="J1668" s="187"/>
      <c r="K1668" s="302"/>
      <c r="M1668" s="127"/>
      <c r="N1668" s="127"/>
      <c r="S1668" s="127"/>
    </row>
    <row r="1669" spans="1:19" x14ac:dyDescent="0.2">
      <c r="A1669" s="237"/>
      <c r="B1669" s="127"/>
      <c r="C1669" s="127"/>
      <c r="D1669" s="174"/>
      <c r="E1669" s="266"/>
      <c r="F1669" s="174"/>
      <c r="G1669" s="267"/>
      <c r="H1669" s="127"/>
      <c r="I1669" s="268"/>
      <c r="J1669" s="187"/>
      <c r="K1669" s="302"/>
      <c r="M1669" s="127"/>
      <c r="N1669" s="127"/>
      <c r="S1669" s="127"/>
    </row>
    <row r="1670" spans="1:19" x14ac:dyDescent="0.2">
      <c r="A1670" s="237"/>
      <c r="B1670" s="127"/>
      <c r="C1670" s="127"/>
      <c r="D1670" s="174"/>
      <c r="E1670" s="266"/>
      <c r="F1670" s="174"/>
      <c r="G1670" s="267"/>
      <c r="H1670" s="127"/>
      <c r="I1670" s="268"/>
      <c r="J1670" s="187"/>
      <c r="K1670" s="302"/>
      <c r="M1670" s="127"/>
      <c r="N1670" s="127"/>
      <c r="S1670" s="127"/>
    </row>
    <row r="1671" spans="1:19" x14ac:dyDescent="0.2">
      <c r="A1671" s="237"/>
      <c r="B1671" s="127"/>
      <c r="C1671" s="127"/>
      <c r="D1671" s="174"/>
      <c r="E1671" s="266"/>
      <c r="F1671" s="174"/>
      <c r="G1671" s="267"/>
      <c r="H1671" s="127"/>
      <c r="I1671" s="268"/>
      <c r="J1671" s="187"/>
      <c r="K1671" s="302"/>
      <c r="M1671" s="127"/>
      <c r="N1671" s="127"/>
      <c r="S1671" s="127"/>
    </row>
    <row r="1672" spans="1:19" x14ac:dyDescent="0.2">
      <c r="A1672" s="237"/>
      <c r="B1672" s="127"/>
      <c r="C1672" s="127"/>
      <c r="D1672" s="174"/>
      <c r="E1672" s="266"/>
      <c r="F1672" s="174"/>
      <c r="G1672" s="267"/>
      <c r="H1672" s="127"/>
      <c r="I1672" s="268"/>
      <c r="J1672" s="187"/>
      <c r="K1672" s="302"/>
      <c r="M1672" s="127"/>
      <c r="N1672" s="127"/>
      <c r="S1672" s="127"/>
    </row>
    <row r="1673" spans="1:19" x14ac:dyDescent="0.2">
      <c r="A1673" s="237"/>
      <c r="B1673" s="127"/>
      <c r="C1673" s="127"/>
      <c r="D1673" s="174"/>
      <c r="E1673" s="266"/>
      <c r="F1673" s="174"/>
      <c r="G1673" s="267"/>
      <c r="H1673" s="127"/>
      <c r="I1673" s="268"/>
      <c r="J1673" s="187"/>
      <c r="K1673" s="302"/>
      <c r="M1673" s="127"/>
      <c r="N1673" s="127"/>
      <c r="S1673" s="127"/>
    </row>
    <row r="1674" spans="1:19" x14ac:dyDescent="0.2">
      <c r="A1674" s="237"/>
      <c r="B1674" s="127"/>
      <c r="C1674" s="127"/>
      <c r="D1674" s="174"/>
      <c r="E1674" s="266"/>
      <c r="F1674" s="174"/>
      <c r="G1674" s="267"/>
      <c r="H1674" s="127"/>
      <c r="I1674" s="268"/>
      <c r="J1674" s="187"/>
      <c r="K1674" s="302"/>
      <c r="M1674" s="127"/>
      <c r="N1674" s="127"/>
      <c r="S1674" s="127"/>
    </row>
    <row r="1675" spans="1:19" x14ac:dyDescent="0.2">
      <c r="A1675" s="237"/>
      <c r="B1675" s="127"/>
      <c r="C1675" s="127"/>
      <c r="D1675" s="174"/>
      <c r="E1675" s="266"/>
      <c r="F1675" s="174"/>
      <c r="G1675" s="267"/>
      <c r="H1675" s="127"/>
      <c r="I1675" s="268"/>
      <c r="J1675" s="187"/>
      <c r="K1675" s="302"/>
      <c r="M1675" s="127"/>
      <c r="N1675" s="127"/>
      <c r="S1675" s="127"/>
    </row>
    <row r="1676" spans="1:19" x14ac:dyDescent="0.2">
      <c r="A1676" s="237"/>
      <c r="B1676" s="127"/>
      <c r="C1676" s="127"/>
      <c r="D1676" s="174"/>
      <c r="E1676" s="266"/>
      <c r="F1676" s="174"/>
      <c r="G1676" s="267"/>
      <c r="H1676" s="127"/>
      <c r="I1676" s="268"/>
      <c r="J1676" s="187"/>
      <c r="K1676" s="302"/>
      <c r="M1676" s="127"/>
      <c r="N1676" s="127"/>
      <c r="S1676" s="127"/>
    </row>
    <row r="1677" spans="1:19" x14ac:dyDescent="0.2">
      <c r="A1677" s="237"/>
      <c r="B1677" s="127"/>
      <c r="C1677" s="127"/>
      <c r="D1677" s="174"/>
      <c r="E1677" s="266"/>
      <c r="F1677" s="174"/>
      <c r="G1677" s="267"/>
      <c r="H1677" s="127"/>
      <c r="I1677" s="268"/>
      <c r="J1677" s="187"/>
      <c r="K1677" s="302"/>
      <c r="M1677" s="127"/>
      <c r="N1677" s="127"/>
      <c r="S1677" s="127"/>
    </row>
    <row r="1678" spans="1:19" x14ac:dyDescent="0.2">
      <c r="A1678" s="237"/>
      <c r="B1678" s="127"/>
      <c r="C1678" s="127"/>
      <c r="D1678" s="174"/>
      <c r="E1678" s="266"/>
      <c r="F1678" s="174"/>
      <c r="G1678" s="267"/>
      <c r="H1678" s="127"/>
      <c r="I1678" s="268"/>
      <c r="J1678" s="187"/>
      <c r="K1678" s="302"/>
      <c r="M1678" s="127"/>
      <c r="N1678" s="127"/>
      <c r="S1678" s="127"/>
    </row>
    <row r="1679" spans="1:19" x14ac:dyDescent="0.2">
      <c r="A1679" s="237"/>
      <c r="B1679" s="127"/>
      <c r="C1679" s="127"/>
      <c r="D1679" s="174"/>
      <c r="E1679" s="266"/>
      <c r="F1679" s="174"/>
      <c r="G1679" s="267"/>
      <c r="H1679" s="127"/>
      <c r="I1679" s="268"/>
      <c r="J1679" s="187"/>
      <c r="K1679" s="302"/>
      <c r="M1679" s="127"/>
      <c r="N1679" s="127"/>
      <c r="S1679" s="127"/>
    </row>
    <row r="1680" spans="1:19" x14ac:dyDescent="0.2">
      <c r="A1680" s="237"/>
      <c r="B1680" s="127"/>
      <c r="C1680" s="127"/>
      <c r="D1680" s="174"/>
      <c r="E1680" s="266"/>
      <c r="F1680" s="174"/>
      <c r="G1680" s="267"/>
      <c r="H1680" s="127"/>
      <c r="I1680" s="268"/>
      <c r="J1680" s="187"/>
      <c r="K1680" s="302"/>
      <c r="M1680" s="127"/>
      <c r="N1680" s="127"/>
      <c r="S1680" s="127"/>
    </row>
    <row r="1681" spans="1:19" x14ac:dyDescent="0.2">
      <c r="A1681" s="237"/>
      <c r="B1681" s="127"/>
      <c r="C1681" s="127"/>
      <c r="D1681" s="174"/>
      <c r="E1681" s="266"/>
      <c r="F1681" s="174"/>
      <c r="G1681" s="267"/>
      <c r="H1681" s="127"/>
      <c r="I1681" s="268"/>
      <c r="J1681" s="187"/>
      <c r="K1681" s="302"/>
      <c r="M1681" s="127"/>
      <c r="N1681" s="127"/>
      <c r="S1681" s="127"/>
    </row>
    <row r="1682" spans="1:19" x14ac:dyDescent="0.2">
      <c r="A1682" s="237"/>
      <c r="B1682" s="127"/>
      <c r="C1682" s="127"/>
      <c r="D1682" s="174"/>
      <c r="E1682" s="266"/>
      <c r="F1682" s="174"/>
      <c r="G1682" s="267"/>
      <c r="H1682" s="127"/>
      <c r="I1682" s="268"/>
      <c r="J1682" s="187"/>
      <c r="K1682" s="302"/>
      <c r="M1682" s="127"/>
      <c r="N1682" s="127"/>
      <c r="S1682" s="127"/>
    </row>
    <row r="1683" spans="1:19" x14ac:dyDescent="0.2">
      <c r="A1683" s="237"/>
      <c r="B1683" s="127"/>
      <c r="C1683" s="127"/>
      <c r="D1683" s="174"/>
      <c r="E1683" s="266"/>
      <c r="F1683" s="174"/>
      <c r="G1683" s="267"/>
      <c r="H1683" s="127"/>
      <c r="I1683" s="268"/>
      <c r="J1683" s="187"/>
      <c r="K1683" s="302"/>
      <c r="M1683" s="127"/>
      <c r="N1683" s="127"/>
      <c r="S1683" s="127"/>
    </row>
    <row r="1684" spans="1:19" x14ac:dyDescent="0.2">
      <c r="A1684" s="237"/>
      <c r="B1684" s="127"/>
      <c r="C1684" s="127"/>
      <c r="D1684" s="174"/>
      <c r="E1684" s="266"/>
      <c r="F1684" s="174"/>
      <c r="G1684" s="267"/>
      <c r="H1684" s="127"/>
      <c r="I1684" s="268"/>
      <c r="J1684" s="187"/>
      <c r="K1684" s="302"/>
      <c r="M1684" s="127"/>
      <c r="N1684" s="127"/>
      <c r="S1684" s="127"/>
    </row>
    <row r="1685" spans="1:19" x14ac:dyDescent="0.2">
      <c r="A1685" s="237"/>
      <c r="B1685" s="127"/>
      <c r="C1685" s="127"/>
      <c r="D1685" s="174"/>
      <c r="E1685" s="266"/>
      <c r="F1685" s="174"/>
      <c r="G1685" s="267"/>
      <c r="H1685" s="127"/>
      <c r="I1685" s="268"/>
      <c r="J1685" s="187"/>
      <c r="K1685" s="302"/>
      <c r="M1685" s="127"/>
      <c r="N1685" s="127"/>
      <c r="S1685" s="127"/>
    </row>
    <row r="1686" spans="1:19" x14ac:dyDescent="0.2">
      <c r="A1686" s="237"/>
      <c r="B1686" s="127"/>
      <c r="C1686" s="127"/>
      <c r="D1686" s="174"/>
      <c r="E1686" s="266"/>
      <c r="F1686" s="174"/>
      <c r="G1686" s="267"/>
      <c r="H1686" s="127"/>
      <c r="I1686" s="268"/>
      <c r="J1686" s="187"/>
      <c r="K1686" s="302"/>
      <c r="M1686" s="127"/>
      <c r="N1686" s="127"/>
      <c r="S1686" s="127"/>
    </row>
    <row r="1687" spans="1:19" x14ac:dyDescent="0.2">
      <c r="A1687" s="237"/>
      <c r="B1687" s="127"/>
      <c r="C1687" s="127"/>
      <c r="D1687" s="174"/>
      <c r="E1687" s="266"/>
      <c r="F1687" s="174"/>
      <c r="G1687" s="267"/>
      <c r="H1687" s="127"/>
      <c r="I1687" s="270"/>
      <c r="J1687" s="187"/>
      <c r="K1687" s="302"/>
      <c r="L1687" s="180"/>
      <c r="M1687" s="182"/>
      <c r="N1687" s="182"/>
      <c r="O1687" s="182"/>
      <c r="P1687" s="182"/>
      <c r="Q1687" s="182"/>
      <c r="R1687" s="182"/>
      <c r="S1687" s="127"/>
    </row>
    <row r="1688" spans="1:19" x14ac:dyDescent="0.2">
      <c r="A1688" s="237"/>
      <c r="B1688" s="127"/>
      <c r="C1688" s="127"/>
      <c r="D1688" s="174"/>
      <c r="E1688" s="266"/>
      <c r="F1688" s="174"/>
      <c r="G1688" s="267"/>
      <c r="H1688" s="127"/>
      <c r="I1688" s="268"/>
      <c r="J1688" s="187"/>
      <c r="K1688" s="302"/>
      <c r="M1688" s="127"/>
      <c r="N1688" s="127"/>
      <c r="S1688" s="127"/>
    </row>
    <row r="1689" spans="1:19" x14ac:dyDescent="0.2">
      <c r="A1689" s="237"/>
      <c r="B1689" s="127"/>
      <c r="C1689" s="127"/>
      <c r="D1689" s="174"/>
      <c r="E1689" s="266"/>
      <c r="F1689" s="174"/>
      <c r="G1689" s="267"/>
      <c r="H1689" s="127"/>
      <c r="I1689" s="268"/>
      <c r="J1689" s="187"/>
      <c r="K1689" s="302"/>
      <c r="M1689" s="127"/>
      <c r="N1689" s="127"/>
      <c r="S1689" s="127"/>
    </row>
    <row r="1690" spans="1:19" x14ac:dyDescent="0.2">
      <c r="A1690" s="237"/>
      <c r="B1690" s="127"/>
      <c r="C1690" s="127"/>
      <c r="D1690" s="174"/>
      <c r="E1690" s="266"/>
      <c r="F1690" s="174"/>
      <c r="G1690" s="267"/>
      <c r="H1690" s="127"/>
      <c r="I1690" s="268"/>
      <c r="J1690" s="187"/>
      <c r="K1690" s="302"/>
      <c r="M1690" s="127"/>
      <c r="N1690" s="127"/>
      <c r="S1690" s="127"/>
    </row>
    <row r="1691" spans="1:19" x14ac:dyDescent="0.2">
      <c r="A1691" s="237"/>
      <c r="B1691" s="127"/>
      <c r="C1691" s="127"/>
      <c r="D1691" s="174"/>
      <c r="E1691" s="266"/>
      <c r="F1691" s="174"/>
      <c r="G1691" s="267"/>
      <c r="H1691" s="127"/>
      <c r="I1691" s="268"/>
      <c r="J1691" s="187"/>
      <c r="K1691" s="302"/>
      <c r="M1691" s="127"/>
      <c r="N1691" s="127"/>
      <c r="S1691" s="127"/>
    </row>
    <row r="1692" spans="1:19" x14ac:dyDescent="0.2">
      <c r="A1692" s="237"/>
      <c r="B1692" s="127"/>
      <c r="C1692" s="127"/>
      <c r="D1692" s="174"/>
      <c r="E1692" s="266"/>
      <c r="F1692" s="174"/>
      <c r="G1692" s="267"/>
      <c r="H1692" s="127"/>
      <c r="I1692" s="268"/>
      <c r="J1692" s="187"/>
      <c r="K1692" s="302"/>
      <c r="M1692" s="127"/>
      <c r="N1692" s="127"/>
      <c r="S1692" s="127"/>
    </row>
    <row r="1693" spans="1:19" x14ac:dyDescent="0.2">
      <c r="A1693" s="237"/>
      <c r="B1693" s="127"/>
      <c r="C1693" s="127"/>
      <c r="D1693" s="174"/>
      <c r="E1693" s="266"/>
      <c r="F1693" s="174"/>
      <c r="G1693" s="267"/>
      <c r="H1693" s="127"/>
      <c r="I1693" s="268"/>
      <c r="J1693" s="187"/>
      <c r="K1693" s="302"/>
      <c r="M1693" s="127"/>
      <c r="N1693" s="127"/>
      <c r="S1693" s="127"/>
    </row>
    <row r="1694" spans="1:19" x14ac:dyDescent="0.2">
      <c r="A1694" s="237"/>
      <c r="B1694" s="127"/>
      <c r="C1694" s="127"/>
      <c r="D1694" s="174"/>
      <c r="E1694" s="266"/>
      <c r="F1694" s="174"/>
      <c r="G1694" s="267"/>
      <c r="H1694" s="127"/>
      <c r="I1694" s="268"/>
      <c r="J1694" s="187"/>
      <c r="K1694" s="302"/>
      <c r="M1694" s="127"/>
      <c r="N1694" s="127"/>
      <c r="S1694" s="127"/>
    </row>
    <row r="1695" spans="1:19" x14ac:dyDescent="0.2">
      <c r="A1695" s="237"/>
      <c r="B1695" s="127"/>
      <c r="C1695" s="127"/>
      <c r="D1695" s="174"/>
      <c r="E1695" s="266"/>
      <c r="F1695" s="174"/>
      <c r="G1695" s="267"/>
      <c r="H1695" s="127"/>
      <c r="I1695" s="268"/>
      <c r="J1695" s="187"/>
      <c r="K1695" s="302"/>
      <c r="M1695" s="127"/>
      <c r="N1695" s="127"/>
      <c r="S1695" s="127"/>
    </row>
    <row r="1696" spans="1:19" x14ac:dyDescent="0.2">
      <c r="A1696" s="237"/>
      <c r="B1696" s="127"/>
      <c r="C1696" s="127"/>
      <c r="D1696" s="174"/>
      <c r="E1696" s="266"/>
      <c r="F1696" s="174"/>
      <c r="G1696" s="267"/>
      <c r="H1696" s="127"/>
      <c r="I1696" s="268"/>
      <c r="J1696" s="187"/>
      <c r="K1696" s="302"/>
      <c r="M1696" s="127"/>
      <c r="N1696" s="127"/>
      <c r="S1696" s="127"/>
    </row>
    <row r="1697" spans="1:19" x14ac:dyDescent="0.2">
      <c r="A1697" s="237"/>
      <c r="B1697" s="127"/>
      <c r="C1697" s="127"/>
      <c r="D1697" s="174"/>
      <c r="E1697" s="266"/>
      <c r="F1697" s="174"/>
      <c r="G1697" s="267"/>
      <c r="H1697" s="127"/>
      <c r="I1697" s="268"/>
      <c r="J1697" s="187"/>
      <c r="K1697" s="302"/>
      <c r="M1697" s="127"/>
      <c r="N1697" s="127"/>
      <c r="S1697" s="127"/>
    </row>
    <row r="1698" spans="1:19" x14ac:dyDescent="0.2">
      <c r="A1698" s="237"/>
      <c r="B1698" s="127"/>
      <c r="C1698" s="127"/>
      <c r="D1698" s="174"/>
      <c r="E1698" s="266"/>
      <c r="F1698" s="174"/>
      <c r="G1698" s="267"/>
      <c r="H1698" s="127"/>
      <c r="I1698" s="268"/>
      <c r="J1698" s="187"/>
      <c r="K1698" s="302"/>
      <c r="M1698" s="127"/>
      <c r="N1698" s="127"/>
      <c r="S1698" s="127"/>
    </row>
    <row r="1699" spans="1:19" x14ac:dyDescent="0.2">
      <c r="A1699" s="237"/>
      <c r="B1699" s="127"/>
      <c r="C1699" s="127"/>
      <c r="D1699" s="174"/>
      <c r="E1699" s="266"/>
      <c r="F1699" s="174"/>
      <c r="G1699" s="267"/>
      <c r="H1699" s="127"/>
      <c r="I1699" s="268"/>
      <c r="J1699" s="187"/>
      <c r="K1699" s="302"/>
      <c r="M1699" s="127"/>
      <c r="N1699" s="127"/>
      <c r="S1699" s="127"/>
    </row>
    <row r="1700" spans="1:19" x14ac:dyDescent="0.2">
      <c r="A1700" s="237"/>
      <c r="B1700" s="127"/>
      <c r="C1700" s="127"/>
      <c r="D1700" s="174"/>
      <c r="E1700" s="266"/>
      <c r="F1700" s="174"/>
      <c r="G1700" s="267"/>
      <c r="H1700" s="127"/>
      <c r="I1700" s="268"/>
      <c r="J1700" s="187"/>
      <c r="K1700" s="302"/>
      <c r="M1700" s="127"/>
      <c r="N1700" s="127"/>
      <c r="S1700" s="127"/>
    </row>
    <row r="1701" spans="1:19" x14ac:dyDescent="0.2">
      <c r="A1701" s="237"/>
      <c r="B1701" s="127"/>
      <c r="C1701" s="127"/>
      <c r="D1701" s="174"/>
      <c r="E1701" s="266"/>
      <c r="F1701" s="174"/>
      <c r="G1701" s="267"/>
      <c r="H1701" s="127"/>
      <c r="I1701" s="268"/>
      <c r="J1701" s="187"/>
      <c r="K1701" s="302"/>
      <c r="M1701" s="127"/>
      <c r="N1701" s="127"/>
      <c r="S1701" s="127"/>
    </row>
    <row r="1702" spans="1:19" x14ac:dyDescent="0.2">
      <c r="A1702" s="237"/>
      <c r="B1702" s="127"/>
      <c r="C1702" s="127"/>
      <c r="D1702" s="174"/>
      <c r="E1702" s="266"/>
      <c r="F1702" s="174"/>
      <c r="G1702" s="267"/>
      <c r="H1702" s="127"/>
      <c r="I1702" s="268"/>
      <c r="J1702" s="187"/>
      <c r="K1702" s="302"/>
      <c r="M1702" s="127"/>
      <c r="N1702" s="127"/>
      <c r="S1702" s="127"/>
    </row>
    <row r="1703" spans="1:19" x14ac:dyDescent="0.2">
      <c r="A1703" s="237"/>
      <c r="B1703" s="127"/>
      <c r="C1703" s="127"/>
      <c r="D1703" s="174"/>
      <c r="E1703" s="266"/>
      <c r="F1703" s="174"/>
      <c r="G1703" s="267"/>
      <c r="H1703" s="127"/>
      <c r="I1703" s="268"/>
      <c r="J1703" s="187"/>
      <c r="K1703" s="302"/>
      <c r="M1703" s="127"/>
      <c r="N1703" s="127"/>
      <c r="S1703" s="127"/>
    </row>
    <row r="1704" spans="1:19" x14ac:dyDescent="0.2">
      <c r="A1704" s="237"/>
      <c r="B1704" s="127"/>
      <c r="C1704" s="127"/>
      <c r="D1704" s="174"/>
      <c r="E1704" s="266"/>
      <c r="F1704" s="174"/>
      <c r="G1704" s="267"/>
      <c r="H1704" s="127"/>
      <c r="I1704" s="268"/>
      <c r="J1704" s="187"/>
      <c r="K1704" s="302"/>
      <c r="M1704" s="127"/>
      <c r="N1704" s="127"/>
      <c r="S1704" s="127"/>
    </row>
    <row r="1705" spans="1:19" x14ac:dyDescent="0.2">
      <c r="A1705" s="237"/>
      <c r="B1705" s="127"/>
      <c r="C1705" s="127"/>
      <c r="D1705" s="174"/>
      <c r="E1705" s="266"/>
      <c r="F1705" s="174"/>
      <c r="G1705" s="267"/>
      <c r="H1705" s="127"/>
      <c r="I1705" s="268"/>
      <c r="J1705" s="187"/>
      <c r="K1705" s="302"/>
      <c r="M1705" s="127"/>
      <c r="N1705" s="127"/>
      <c r="S1705" s="127"/>
    </row>
    <row r="1706" spans="1:19" x14ac:dyDescent="0.2">
      <c r="A1706" s="237"/>
      <c r="B1706" s="127"/>
      <c r="C1706" s="127"/>
      <c r="D1706" s="174"/>
      <c r="E1706" s="266"/>
      <c r="F1706" s="174"/>
      <c r="G1706" s="267"/>
      <c r="H1706" s="127"/>
      <c r="I1706" s="268"/>
      <c r="J1706" s="187"/>
      <c r="K1706" s="302"/>
      <c r="M1706" s="127"/>
      <c r="N1706" s="127"/>
      <c r="S1706" s="127"/>
    </row>
    <row r="1707" spans="1:19" x14ac:dyDescent="0.2">
      <c r="A1707" s="237"/>
      <c r="B1707" s="127"/>
      <c r="C1707" s="127"/>
      <c r="D1707" s="174"/>
      <c r="E1707" s="266"/>
      <c r="F1707" s="174"/>
      <c r="G1707" s="267"/>
      <c r="H1707" s="127"/>
      <c r="I1707" s="268"/>
      <c r="J1707" s="187"/>
      <c r="K1707" s="302"/>
      <c r="M1707" s="127"/>
      <c r="N1707" s="127"/>
      <c r="S1707" s="127"/>
    </row>
    <row r="1708" spans="1:19" x14ac:dyDescent="0.2">
      <c r="A1708" s="237"/>
      <c r="B1708" s="127"/>
      <c r="C1708" s="127"/>
      <c r="D1708" s="174"/>
      <c r="E1708" s="266"/>
      <c r="F1708" s="174"/>
      <c r="G1708" s="267"/>
      <c r="H1708" s="127"/>
      <c r="I1708" s="268"/>
      <c r="J1708" s="187"/>
      <c r="K1708" s="302"/>
      <c r="M1708" s="127"/>
      <c r="N1708" s="127"/>
      <c r="S1708" s="127"/>
    </row>
    <row r="1709" spans="1:19" x14ac:dyDescent="0.2">
      <c r="A1709" s="237"/>
      <c r="B1709" s="127"/>
      <c r="C1709" s="127"/>
      <c r="D1709" s="174"/>
      <c r="E1709" s="266"/>
      <c r="F1709" s="174"/>
      <c r="G1709" s="267"/>
      <c r="H1709" s="127"/>
      <c r="I1709" s="268"/>
      <c r="J1709" s="187"/>
      <c r="K1709" s="302"/>
      <c r="M1709" s="127"/>
      <c r="N1709" s="127"/>
      <c r="S1709" s="127"/>
    </row>
    <row r="1710" spans="1:19" x14ac:dyDescent="0.2">
      <c r="A1710" s="237"/>
      <c r="B1710" s="127"/>
      <c r="C1710" s="127"/>
      <c r="D1710" s="174"/>
      <c r="E1710" s="266"/>
      <c r="F1710" s="174"/>
      <c r="G1710" s="267"/>
      <c r="H1710" s="127"/>
      <c r="I1710" s="268"/>
      <c r="J1710" s="187"/>
      <c r="K1710" s="302"/>
      <c r="M1710" s="127"/>
      <c r="N1710" s="127"/>
      <c r="S1710" s="127"/>
    </row>
    <row r="1711" spans="1:19" x14ac:dyDescent="0.2">
      <c r="A1711" s="237"/>
      <c r="B1711" s="127"/>
      <c r="C1711" s="127"/>
      <c r="D1711" s="174"/>
      <c r="E1711" s="266"/>
      <c r="F1711" s="174"/>
      <c r="G1711" s="267"/>
      <c r="H1711" s="127"/>
      <c r="I1711" s="268"/>
      <c r="J1711" s="187"/>
      <c r="K1711" s="302"/>
      <c r="M1711" s="127"/>
      <c r="N1711" s="127"/>
      <c r="S1711" s="127"/>
    </row>
    <row r="1712" spans="1:19" x14ac:dyDescent="0.2">
      <c r="A1712" s="237"/>
      <c r="B1712" s="127"/>
      <c r="C1712" s="127"/>
      <c r="D1712" s="174"/>
      <c r="E1712" s="266"/>
      <c r="F1712" s="174"/>
      <c r="G1712" s="267"/>
      <c r="H1712" s="127"/>
      <c r="I1712" s="268"/>
      <c r="J1712" s="187"/>
      <c r="K1712" s="302"/>
      <c r="M1712" s="127"/>
      <c r="N1712" s="127"/>
      <c r="S1712" s="127"/>
    </row>
    <row r="1713" spans="1:19" x14ac:dyDescent="0.2">
      <c r="A1713" s="237"/>
      <c r="B1713" s="127"/>
      <c r="C1713" s="127"/>
      <c r="D1713" s="174"/>
      <c r="E1713" s="266"/>
      <c r="F1713" s="174"/>
      <c r="G1713" s="267"/>
      <c r="H1713" s="127"/>
      <c r="I1713" s="268"/>
      <c r="J1713" s="187"/>
      <c r="K1713" s="302"/>
      <c r="M1713" s="127"/>
      <c r="N1713" s="127"/>
      <c r="S1713" s="127"/>
    </row>
    <row r="1714" spans="1:19" x14ac:dyDescent="0.2">
      <c r="A1714" s="237"/>
      <c r="B1714" s="127"/>
      <c r="C1714" s="127"/>
      <c r="D1714" s="174"/>
      <c r="E1714" s="266"/>
      <c r="F1714" s="174"/>
      <c r="G1714" s="267"/>
      <c r="H1714" s="127"/>
      <c r="I1714" s="268"/>
      <c r="J1714" s="187"/>
      <c r="K1714" s="302"/>
      <c r="M1714" s="127"/>
      <c r="N1714" s="127"/>
      <c r="S1714" s="127"/>
    </row>
    <row r="1715" spans="1:19" x14ac:dyDescent="0.2">
      <c r="A1715" s="237"/>
      <c r="B1715" s="127"/>
      <c r="C1715" s="127"/>
      <c r="D1715" s="174"/>
      <c r="E1715" s="266"/>
      <c r="F1715" s="174"/>
      <c r="G1715" s="267"/>
      <c r="H1715" s="127"/>
      <c r="I1715" s="268"/>
      <c r="J1715" s="187"/>
      <c r="K1715" s="302"/>
      <c r="M1715" s="127"/>
      <c r="N1715" s="127"/>
      <c r="S1715" s="127"/>
    </row>
    <row r="1716" spans="1:19" x14ac:dyDescent="0.2">
      <c r="A1716" s="237"/>
      <c r="B1716" s="127"/>
      <c r="C1716" s="127"/>
      <c r="D1716" s="174"/>
      <c r="E1716" s="266"/>
      <c r="F1716" s="174"/>
      <c r="G1716" s="267"/>
      <c r="H1716" s="127"/>
      <c r="I1716" s="268"/>
      <c r="J1716" s="187"/>
      <c r="K1716" s="302"/>
      <c r="M1716" s="127"/>
      <c r="N1716" s="127"/>
      <c r="S1716" s="127"/>
    </row>
    <row r="1717" spans="1:19" x14ac:dyDescent="0.2">
      <c r="A1717" s="237"/>
      <c r="B1717" s="127"/>
      <c r="C1717" s="127"/>
      <c r="D1717" s="174"/>
      <c r="E1717" s="266"/>
      <c r="F1717" s="174"/>
      <c r="G1717" s="267"/>
      <c r="H1717" s="127"/>
      <c r="I1717" s="268"/>
      <c r="J1717" s="187"/>
      <c r="K1717" s="302"/>
      <c r="M1717" s="127"/>
      <c r="N1717" s="127"/>
      <c r="S1717" s="127"/>
    </row>
    <row r="1718" spans="1:19" x14ac:dyDescent="0.2">
      <c r="A1718" s="237"/>
      <c r="B1718" s="127"/>
      <c r="C1718" s="127"/>
      <c r="D1718" s="174"/>
      <c r="E1718" s="266"/>
      <c r="F1718" s="174"/>
      <c r="G1718" s="267"/>
      <c r="H1718" s="127"/>
      <c r="I1718" s="268"/>
      <c r="J1718" s="187"/>
      <c r="K1718" s="302"/>
      <c r="M1718" s="127"/>
      <c r="N1718" s="127"/>
      <c r="S1718" s="127"/>
    </row>
    <row r="1719" spans="1:19" x14ac:dyDescent="0.2">
      <c r="A1719" s="237"/>
      <c r="B1719" s="127"/>
      <c r="C1719" s="127"/>
      <c r="D1719" s="174"/>
      <c r="E1719" s="266"/>
      <c r="F1719" s="174"/>
      <c r="G1719" s="267"/>
      <c r="H1719" s="127"/>
      <c r="I1719" s="268"/>
      <c r="J1719" s="187"/>
      <c r="K1719" s="302"/>
      <c r="M1719" s="127"/>
      <c r="N1719" s="127"/>
      <c r="S1719" s="127"/>
    </row>
    <row r="1720" spans="1:19" x14ac:dyDescent="0.2">
      <c r="A1720" s="237"/>
      <c r="B1720" s="127"/>
      <c r="C1720" s="127"/>
      <c r="D1720" s="174"/>
      <c r="E1720" s="266"/>
      <c r="F1720" s="174"/>
      <c r="G1720" s="267"/>
      <c r="H1720" s="127"/>
      <c r="I1720" s="268"/>
      <c r="J1720" s="187"/>
      <c r="K1720" s="302"/>
      <c r="M1720" s="127"/>
      <c r="N1720" s="127"/>
      <c r="S1720" s="127"/>
    </row>
    <row r="1721" spans="1:19" x14ac:dyDescent="0.2">
      <c r="A1721" s="237"/>
      <c r="B1721" s="127"/>
      <c r="C1721" s="127"/>
      <c r="D1721" s="174"/>
      <c r="E1721" s="266"/>
      <c r="F1721" s="174"/>
      <c r="G1721" s="267"/>
      <c r="H1721" s="127"/>
      <c r="I1721" s="268"/>
      <c r="J1721" s="187"/>
      <c r="K1721" s="302"/>
      <c r="M1721" s="127"/>
      <c r="N1721" s="127"/>
      <c r="S1721" s="127"/>
    </row>
    <row r="1722" spans="1:19" x14ac:dyDescent="0.2">
      <c r="A1722" s="237"/>
      <c r="B1722" s="127"/>
      <c r="C1722" s="127"/>
      <c r="D1722" s="174"/>
      <c r="E1722" s="266"/>
      <c r="F1722" s="174"/>
      <c r="G1722" s="267"/>
      <c r="H1722" s="127"/>
      <c r="I1722" s="268"/>
      <c r="J1722" s="187"/>
      <c r="K1722" s="302"/>
      <c r="M1722" s="127"/>
      <c r="N1722" s="127"/>
      <c r="S1722" s="127"/>
    </row>
    <row r="1723" spans="1:19" x14ac:dyDescent="0.2">
      <c r="A1723" s="237"/>
      <c r="B1723" s="127"/>
      <c r="C1723" s="127"/>
      <c r="D1723" s="174"/>
      <c r="E1723" s="266"/>
      <c r="F1723" s="174"/>
      <c r="G1723" s="267"/>
      <c r="H1723" s="127"/>
      <c r="I1723" s="268"/>
      <c r="J1723" s="187"/>
      <c r="K1723" s="302"/>
      <c r="M1723" s="127"/>
      <c r="N1723" s="127"/>
      <c r="S1723" s="127"/>
    </row>
    <row r="1724" spans="1:19" x14ac:dyDescent="0.2">
      <c r="A1724" s="237"/>
      <c r="B1724" s="127"/>
      <c r="C1724" s="127"/>
      <c r="D1724" s="174"/>
      <c r="E1724" s="266"/>
      <c r="F1724" s="174"/>
      <c r="G1724" s="267"/>
      <c r="H1724" s="127"/>
      <c r="I1724" s="268"/>
      <c r="J1724" s="187"/>
      <c r="K1724" s="302"/>
      <c r="M1724" s="127"/>
      <c r="N1724" s="127"/>
      <c r="S1724" s="127"/>
    </row>
    <row r="1725" spans="1:19" x14ac:dyDescent="0.2">
      <c r="A1725" s="237"/>
      <c r="B1725" s="127"/>
      <c r="C1725" s="127"/>
      <c r="D1725" s="174"/>
      <c r="E1725" s="266"/>
      <c r="F1725" s="174"/>
      <c r="G1725" s="267"/>
      <c r="H1725" s="127"/>
      <c r="I1725" s="268"/>
      <c r="J1725" s="187"/>
      <c r="K1725" s="302"/>
      <c r="M1725" s="127"/>
      <c r="N1725" s="127"/>
      <c r="S1725" s="127"/>
    </row>
    <row r="1726" spans="1:19" x14ac:dyDescent="0.2">
      <c r="A1726" s="237"/>
      <c r="B1726" s="127"/>
      <c r="C1726" s="127"/>
      <c r="D1726" s="174"/>
      <c r="E1726" s="266"/>
      <c r="F1726" s="174"/>
      <c r="G1726" s="267"/>
      <c r="H1726" s="127"/>
      <c r="I1726" s="268"/>
      <c r="J1726" s="187"/>
      <c r="K1726" s="302"/>
      <c r="M1726" s="127"/>
      <c r="N1726" s="127"/>
      <c r="S1726" s="127"/>
    </row>
    <row r="1727" spans="1:19" x14ac:dyDescent="0.2">
      <c r="A1727" s="237"/>
      <c r="B1727" s="127"/>
      <c r="C1727" s="127"/>
      <c r="D1727" s="174"/>
      <c r="E1727" s="266"/>
      <c r="F1727" s="174"/>
      <c r="G1727" s="267"/>
      <c r="H1727" s="127"/>
      <c r="I1727" s="268"/>
      <c r="J1727" s="187"/>
      <c r="K1727" s="302"/>
      <c r="M1727" s="127"/>
      <c r="N1727" s="127"/>
      <c r="S1727" s="127"/>
    </row>
    <row r="1728" spans="1:19" x14ac:dyDescent="0.2">
      <c r="A1728" s="237"/>
      <c r="B1728" s="127"/>
      <c r="C1728" s="127"/>
      <c r="D1728" s="174"/>
      <c r="E1728" s="266"/>
      <c r="F1728" s="174"/>
      <c r="G1728" s="267"/>
      <c r="H1728" s="127"/>
      <c r="I1728" s="268"/>
      <c r="J1728" s="187"/>
      <c r="K1728" s="302"/>
      <c r="M1728" s="127"/>
      <c r="N1728" s="127"/>
      <c r="S1728" s="127"/>
    </row>
    <row r="1729" spans="1:19" x14ac:dyDescent="0.2">
      <c r="A1729" s="237"/>
      <c r="B1729" s="127"/>
      <c r="C1729" s="127"/>
      <c r="D1729" s="174"/>
      <c r="E1729" s="266"/>
      <c r="F1729" s="174"/>
      <c r="G1729" s="267"/>
      <c r="H1729" s="127"/>
      <c r="I1729" s="268"/>
      <c r="J1729" s="187"/>
      <c r="K1729" s="302"/>
      <c r="M1729" s="127"/>
      <c r="N1729" s="127"/>
      <c r="S1729" s="127"/>
    </row>
    <row r="1730" spans="1:19" x14ac:dyDescent="0.2">
      <c r="A1730" s="237"/>
      <c r="B1730" s="127"/>
      <c r="C1730" s="127"/>
      <c r="D1730" s="174"/>
      <c r="E1730" s="266"/>
      <c r="F1730" s="174"/>
      <c r="G1730" s="267"/>
      <c r="H1730" s="127"/>
      <c r="I1730" s="268"/>
      <c r="J1730" s="187"/>
      <c r="K1730" s="302"/>
      <c r="M1730" s="127"/>
      <c r="N1730" s="127"/>
      <c r="S1730" s="127"/>
    </row>
    <row r="1731" spans="1:19" x14ac:dyDescent="0.2">
      <c r="A1731" s="237"/>
      <c r="B1731" s="127"/>
      <c r="C1731" s="127"/>
      <c r="D1731" s="174"/>
      <c r="E1731" s="266"/>
      <c r="F1731" s="174"/>
      <c r="G1731" s="267"/>
      <c r="H1731" s="127"/>
      <c r="I1731" s="268"/>
      <c r="J1731" s="187"/>
      <c r="K1731" s="302"/>
      <c r="M1731" s="127"/>
      <c r="N1731" s="127"/>
      <c r="S1731" s="127"/>
    </row>
    <row r="1732" spans="1:19" x14ac:dyDescent="0.2">
      <c r="A1732" s="237"/>
      <c r="B1732" s="127"/>
      <c r="C1732" s="127"/>
      <c r="D1732" s="174"/>
      <c r="E1732" s="266"/>
      <c r="F1732" s="174"/>
      <c r="G1732" s="267"/>
      <c r="H1732" s="127"/>
      <c r="I1732" s="268"/>
      <c r="J1732" s="187"/>
      <c r="K1732" s="302"/>
      <c r="M1732" s="127"/>
      <c r="N1732" s="127"/>
      <c r="S1732" s="127"/>
    </row>
    <row r="1733" spans="1:19" x14ac:dyDescent="0.2">
      <c r="A1733" s="237"/>
      <c r="B1733" s="127"/>
      <c r="C1733" s="127"/>
      <c r="D1733" s="174"/>
      <c r="E1733" s="266"/>
      <c r="F1733" s="174"/>
      <c r="G1733" s="267"/>
      <c r="H1733" s="127"/>
      <c r="I1733" s="268"/>
      <c r="J1733" s="187"/>
      <c r="K1733" s="302"/>
      <c r="M1733" s="127"/>
      <c r="N1733" s="127"/>
      <c r="S1733" s="127"/>
    </row>
    <row r="1734" spans="1:19" x14ac:dyDescent="0.2">
      <c r="A1734" s="237"/>
      <c r="B1734" s="127"/>
      <c r="C1734" s="127"/>
      <c r="D1734" s="174"/>
      <c r="E1734" s="266"/>
      <c r="F1734" s="174"/>
      <c r="G1734" s="267"/>
      <c r="H1734" s="127"/>
      <c r="I1734" s="268"/>
      <c r="J1734" s="187"/>
      <c r="K1734" s="302"/>
      <c r="M1734" s="127"/>
      <c r="N1734" s="127"/>
      <c r="S1734" s="127"/>
    </row>
    <row r="1735" spans="1:19" x14ac:dyDescent="0.2">
      <c r="A1735" s="237"/>
      <c r="B1735" s="127"/>
      <c r="C1735" s="127"/>
      <c r="D1735" s="174"/>
      <c r="E1735" s="266"/>
      <c r="F1735" s="174"/>
      <c r="G1735" s="267"/>
      <c r="H1735" s="127"/>
      <c r="I1735" s="268"/>
      <c r="J1735" s="187"/>
      <c r="K1735" s="302"/>
      <c r="M1735" s="127"/>
      <c r="N1735" s="127"/>
      <c r="S1735" s="127"/>
    </row>
    <row r="1736" spans="1:19" x14ac:dyDescent="0.2">
      <c r="A1736" s="237"/>
      <c r="B1736" s="127"/>
      <c r="C1736" s="127"/>
      <c r="D1736" s="174"/>
      <c r="E1736" s="266"/>
      <c r="F1736" s="174"/>
      <c r="G1736" s="267"/>
      <c r="H1736" s="127"/>
      <c r="I1736" s="268"/>
      <c r="J1736" s="187"/>
      <c r="K1736" s="302"/>
      <c r="M1736" s="127"/>
      <c r="N1736" s="127"/>
      <c r="S1736" s="127"/>
    </row>
    <row r="1737" spans="1:19" x14ac:dyDescent="0.2">
      <c r="A1737" s="237"/>
      <c r="B1737" s="127"/>
      <c r="C1737" s="127"/>
      <c r="D1737" s="174"/>
      <c r="E1737" s="266"/>
      <c r="F1737" s="174"/>
      <c r="G1737" s="267"/>
      <c r="H1737" s="127"/>
      <c r="I1737" s="268"/>
      <c r="J1737" s="187"/>
      <c r="K1737" s="302"/>
      <c r="M1737" s="127"/>
      <c r="N1737" s="127"/>
      <c r="S1737" s="127"/>
    </row>
    <row r="1738" spans="1:19" x14ac:dyDescent="0.2">
      <c r="A1738" s="237"/>
      <c r="B1738" s="127"/>
      <c r="C1738" s="127"/>
      <c r="D1738" s="174"/>
      <c r="E1738" s="266"/>
      <c r="F1738" s="174"/>
      <c r="G1738" s="267"/>
      <c r="H1738" s="127"/>
      <c r="I1738" s="268"/>
      <c r="J1738" s="187"/>
      <c r="K1738" s="302"/>
      <c r="M1738" s="127"/>
      <c r="N1738" s="127"/>
      <c r="S1738" s="127"/>
    </row>
    <row r="1739" spans="1:19" x14ac:dyDescent="0.2">
      <c r="A1739" s="237"/>
      <c r="B1739" s="127"/>
      <c r="C1739" s="127"/>
      <c r="D1739" s="174"/>
      <c r="E1739" s="266"/>
      <c r="F1739" s="174"/>
      <c r="G1739" s="267"/>
      <c r="H1739" s="127"/>
      <c r="I1739" s="268"/>
      <c r="J1739" s="187"/>
      <c r="K1739" s="302"/>
      <c r="M1739" s="127"/>
      <c r="N1739" s="127"/>
      <c r="S1739" s="127"/>
    </row>
    <row r="1740" spans="1:19" x14ac:dyDescent="0.2">
      <c r="A1740" s="237"/>
      <c r="B1740" s="127"/>
      <c r="C1740" s="127"/>
      <c r="D1740" s="174"/>
      <c r="E1740" s="266"/>
      <c r="F1740" s="174"/>
      <c r="G1740" s="267"/>
      <c r="H1740" s="127"/>
      <c r="I1740" s="268"/>
      <c r="J1740" s="187"/>
      <c r="K1740" s="302"/>
      <c r="M1740" s="127"/>
      <c r="N1740" s="127"/>
      <c r="S1740" s="127"/>
    </row>
    <row r="1741" spans="1:19" x14ac:dyDescent="0.2">
      <c r="A1741" s="237"/>
      <c r="B1741" s="127"/>
      <c r="C1741" s="127"/>
      <c r="D1741" s="174"/>
      <c r="E1741" s="266"/>
      <c r="F1741" s="174"/>
      <c r="G1741" s="267"/>
      <c r="H1741" s="127"/>
      <c r="I1741" s="268"/>
      <c r="J1741" s="187"/>
      <c r="K1741" s="302"/>
      <c r="M1741" s="127"/>
      <c r="N1741" s="127"/>
      <c r="S1741" s="127"/>
    </row>
    <row r="1742" spans="1:19" x14ac:dyDescent="0.2">
      <c r="A1742" s="237"/>
      <c r="B1742" s="127"/>
      <c r="C1742" s="127"/>
      <c r="D1742" s="174"/>
      <c r="E1742" s="266"/>
      <c r="F1742" s="174"/>
      <c r="G1742" s="267"/>
      <c r="H1742" s="127"/>
      <c r="I1742" s="268"/>
      <c r="J1742" s="187"/>
      <c r="K1742" s="302"/>
      <c r="M1742" s="127"/>
      <c r="N1742" s="127"/>
      <c r="S1742" s="127"/>
    </row>
    <row r="1743" spans="1:19" x14ac:dyDescent="0.2">
      <c r="A1743" s="237"/>
      <c r="B1743" s="127"/>
      <c r="C1743" s="127"/>
      <c r="D1743" s="174"/>
      <c r="E1743" s="266"/>
      <c r="F1743" s="174"/>
      <c r="G1743" s="267"/>
      <c r="H1743" s="127"/>
      <c r="I1743" s="268"/>
      <c r="J1743" s="187"/>
      <c r="K1743" s="302"/>
      <c r="M1743" s="127"/>
      <c r="N1743" s="127"/>
      <c r="S1743" s="127"/>
    </row>
    <row r="1744" spans="1:19" x14ac:dyDescent="0.2">
      <c r="A1744" s="237"/>
      <c r="B1744" s="127"/>
      <c r="C1744" s="127"/>
      <c r="D1744" s="174"/>
      <c r="E1744" s="266"/>
      <c r="F1744" s="174"/>
      <c r="G1744" s="267"/>
      <c r="H1744" s="127"/>
      <c r="I1744" s="268"/>
      <c r="J1744" s="187"/>
      <c r="K1744" s="302"/>
      <c r="M1744" s="127"/>
      <c r="N1744" s="127"/>
      <c r="S1744" s="127"/>
    </row>
    <row r="1745" spans="1:19" x14ac:dyDescent="0.2">
      <c r="A1745" s="237"/>
      <c r="B1745" s="127"/>
      <c r="C1745" s="127"/>
      <c r="D1745" s="174"/>
      <c r="E1745" s="266"/>
      <c r="F1745" s="174"/>
      <c r="G1745" s="267"/>
      <c r="H1745" s="127"/>
      <c r="I1745" s="268"/>
      <c r="J1745" s="187"/>
      <c r="K1745" s="302"/>
      <c r="M1745" s="127"/>
      <c r="N1745" s="127"/>
      <c r="S1745" s="127"/>
    </row>
    <row r="1746" spans="1:19" x14ac:dyDescent="0.2">
      <c r="A1746" s="237"/>
      <c r="B1746" s="127"/>
      <c r="C1746" s="127"/>
      <c r="D1746" s="174"/>
      <c r="E1746" s="266"/>
      <c r="F1746" s="174"/>
      <c r="G1746" s="267"/>
      <c r="H1746" s="127"/>
      <c r="I1746" s="268"/>
      <c r="J1746" s="187"/>
      <c r="K1746" s="302"/>
      <c r="M1746" s="127"/>
      <c r="N1746" s="127"/>
      <c r="S1746" s="127"/>
    </row>
    <row r="1747" spans="1:19" x14ac:dyDescent="0.2">
      <c r="A1747" s="237"/>
      <c r="B1747" s="127"/>
      <c r="C1747" s="127"/>
      <c r="D1747" s="174"/>
      <c r="E1747" s="266"/>
      <c r="F1747" s="174"/>
      <c r="G1747" s="267"/>
      <c r="H1747" s="127"/>
      <c r="I1747" s="268"/>
      <c r="J1747" s="187"/>
      <c r="K1747" s="302"/>
      <c r="M1747" s="127"/>
      <c r="N1747" s="127"/>
      <c r="S1747" s="127"/>
    </row>
    <row r="1748" spans="1:19" x14ac:dyDescent="0.2">
      <c r="A1748" s="237"/>
      <c r="B1748" s="127"/>
      <c r="C1748" s="127"/>
      <c r="D1748" s="174"/>
      <c r="E1748" s="266"/>
      <c r="F1748" s="174"/>
      <c r="G1748" s="267"/>
      <c r="H1748" s="127"/>
      <c r="I1748" s="268"/>
      <c r="J1748" s="187"/>
      <c r="K1748" s="302"/>
      <c r="M1748" s="127"/>
      <c r="N1748" s="127"/>
      <c r="S1748" s="127"/>
    </row>
    <row r="1749" spans="1:19" x14ac:dyDescent="0.2">
      <c r="A1749" s="237"/>
      <c r="B1749" s="127"/>
      <c r="C1749" s="127"/>
      <c r="D1749" s="174"/>
      <c r="E1749" s="266"/>
      <c r="F1749" s="174"/>
      <c r="G1749" s="267"/>
      <c r="H1749" s="127"/>
      <c r="I1749" s="268"/>
      <c r="J1749" s="187"/>
      <c r="K1749" s="302"/>
      <c r="M1749" s="127"/>
      <c r="N1749" s="127"/>
      <c r="S1749" s="127"/>
    </row>
    <row r="1750" spans="1:19" x14ac:dyDescent="0.2">
      <c r="A1750" s="237"/>
      <c r="B1750" s="127"/>
      <c r="C1750" s="127"/>
      <c r="D1750" s="174"/>
      <c r="E1750" s="266"/>
      <c r="F1750" s="174"/>
      <c r="G1750" s="267"/>
      <c r="H1750" s="127"/>
      <c r="I1750" s="268"/>
      <c r="J1750" s="187"/>
      <c r="K1750" s="302"/>
      <c r="M1750" s="127"/>
      <c r="N1750" s="127"/>
      <c r="S1750" s="127"/>
    </row>
    <row r="1751" spans="1:19" x14ac:dyDescent="0.2">
      <c r="A1751" s="237"/>
      <c r="B1751" s="127"/>
      <c r="C1751" s="127"/>
      <c r="D1751" s="174"/>
      <c r="E1751" s="266"/>
      <c r="F1751" s="174"/>
      <c r="G1751" s="267"/>
      <c r="H1751" s="127"/>
      <c r="I1751" s="268"/>
      <c r="J1751" s="187"/>
      <c r="K1751" s="302"/>
      <c r="M1751" s="127"/>
      <c r="N1751" s="127"/>
      <c r="S1751" s="127"/>
    </row>
    <row r="1752" spans="1:19" x14ac:dyDescent="0.2">
      <c r="A1752" s="237"/>
      <c r="B1752" s="127"/>
      <c r="C1752" s="127"/>
      <c r="D1752" s="174"/>
      <c r="E1752" s="266"/>
      <c r="F1752" s="174"/>
      <c r="G1752" s="267"/>
      <c r="H1752" s="127"/>
      <c r="I1752" s="268"/>
      <c r="J1752" s="187"/>
      <c r="K1752" s="302"/>
      <c r="M1752" s="127"/>
      <c r="N1752" s="127"/>
      <c r="S1752" s="127"/>
    </row>
    <row r="1753" spans="1:19" x14ac:dyDescent="0.2">
      <c r="A1753" s="237"/>
      <c r="B1753" s="127"/>
      <c r="C1753" s="127"/>
      <c r="D1753" s="174"/>
      <c r="E1753" s="266"/>
      <c r="F1753" s="174"/>
      <c r="G1753" s="267"/>
      <c r="H1753" s="127"/>
      <c r="I1753" s="268"/>
      <c r="J1753" s="187"/>
      <c r="K1753" s="302"/>
      <c r="M1753" s="127"/>
      <c r="N1753" s="127"/>
      <c r="S1753" s="127"/>
    </row>
    <row r="1754" spans="1:19" x14ac:dyDescent="0.2">
      <c r="A1754" s="237"/>
      <c r="B1754" s="127"/>
      <c r="C1754" s="127"/>
      <c r="D1754" s="174"/>
      <c r="E1754" s="266"/>
      <c r="F1754" s="174"/>
      <c r="G1754" s="267"/>
      <c r="H1754" s="127"/>
      <c r="I1754" s="268"/>
      <c r="J1754" s="187"/>
      <c r="K1754" s="302"/>
      <c r="M1754" s="127"/>
      <c r="N1754" s="127"/>
      <c r="S1754" s="127"/>
    </row>
    <row r="1755" spans="1:19" x14ac:dyDescent="0.2">
      <c r="A1755" s="237"/>
      <c r="B1755" s="127"/>
      <c r="C1755" s="127"/>
      <c r="D1755" s="174"/>
      <c r="E1755" s="266"/>
      <c r="F1755" s="174"/>
      <c r="G1755" s="267"/>
      <c r="H1755" s="127"/>
      <c r="I1755" s="268"/>
      <c r="J1755" s="187"/>
      <c r="K1755" s="302"/>
      <c r="M1755" s="127"/>
      <c r="N1755" s="127"/>
      <c r="S1755" s="127"/>
    </row>
    <row r="1756" spans="1:19" x14ac:dyDescent="0.2">
      <c r="A1756" s="237"/>
      <c r="B1756" s="127"/>
      <c r="C1756" s="127"/>
      <c r="D1756" s="174"/>
      <c r="E1756" s="266"/>
      <c r="F1756" s="174"/>
      <c r="G1756" s="267"/>
      <c r="H1756" s="127"/>
      <c r="I1756" s="268"/>
      <c r="J1756" s="187"/>
      <c r="K1756" s="302"/>
      <c r="M1756" s="127"/>
      <c r="N1756" s="127"/>
      <c r="S1756" s="127"/>
    </row>
    <row r="1757" spans="1:19" x14ac:dyDescent="0.2">
      <c r="A1757" s="237"/>
      <c r="B1757" s="127"/>
      <c r="C1757" s="127"/>
      <c r="D1757" s="174"/>
      <c r="E1757" s="266"/>
      <c r="F1757" s="174"/>
      <c r="G1757" s="267"/>
      <c r="H1757" s="127"/>
      <c r="I1757" s="268"/>
      <c r="J1757" s="187"/>
      <c r="K1757" s="302"/>
      <c r="M1757" s="127"/>
      <c r="N1757" s="127"/>
      <c r="S1757" s="127"/>
    </row>
    <row r="1758" spans="1:19" x14ac:dyDescent="0.2">
      <c r="A1758" s="237"/>
      <c r="B1758" s="127"/>
      <c r="C1758" s="127"/>
      <c r="D1758" s="174"/>
      <c r="E1758" s="266"/>
      <c r="F1758" s="174"/>
      <c r="G1758" s="267"/>
      <c r="H1758" s="127"/>
      <c r="I1758" s="268"/>
      <c r="J1758" s="187"/>
      <c r="K1758" s="302"/>
      <c r="M1758" s="127"/>
      <c r="N1758" s="127"/>
      <c r="S1758" s="127"/>
    </row>
    <row r="1759" spans="1:19" x14ac:dyDescent="0.2">
      <c r="A1759" s="237"/>
      <c r="B1759" s="127"/>
      <c r="C1759" s="127"/>
      <c r="D1759" s="174"/>
      <c r="E1759" s="266"/>
      <c r="F1759" s="174"/>
      <c r="G1759" s="267"/>
      <c r="H1759" s="127"/>
      <c r="I1759" s="268"/>
      <c r="J1759" s="187"/>
      <c r="K1759" s="302"/>
      <c r="M1759" s="127"/>
      <c r="N1759" s="127"/>
      <c r="S1759" s="127"/>
    </row>
    <row r="1760" spans="1:19" x14ac:dyDescent="0.2">
      <c r="A1760" s="237"/>
      <c r="B1760" s="127"/>
      <c r="C1760" s="127"/>
      <c r="D1760" s="174"/>
      <c r="E1760" s="266"/>
      <c r="F1760" s="174"/>
      <c r="G1760" s="267"/>
      <c r="H1760" s="127"/>
      <c r="I1760" s="268"/>
      <c r="J1760" s="187"/>
      <c r="K1760" s="302"/>
      <c r="M1760" s="127"/>
      <c r="N1760" s="127"/>
      <c r="S1760" s="127"/>
    </row>
    <row r="1761" spans="1:19" x14ac:dyDescent="0.2">
      <c r="A1761" s="237"/>
      <c r="B1761" s="127"/>
      <c r="C1761" s="127"/>
      <c r="D1761" s="174"/>
      <c r="E1761" s="266"/>
      <c r="F1761" s="174"/>
      <c r="G1761" s="267"/>
      <c r="H1761" s="127"/>
      <c r="I1761" s="268"/>
      <c r="J1761" s="187"/>
      <c r="K1761" s="302"/>
      <c r="M1761" s="127"/>
      <c r="N1761" s="127"/>
      <c r="S1761" s="127"/>
    </row>
    <row r="1762" spans="1:19" x14ac:dyDescent="0.2">
      <c r="A1762" s="237"/>
      <c r="B1762" s="127"/>
      <c r="C1762" s="127"/>
      <c r="D1762" s="174"/>
      <c r="E1762" s="266"/>
      <c r="F1762" s="174"/>
      <c r="G1762" s="267"/>
      <c r="H1762" s="127"/>
      <c r="I1762" s="268"/>
      <c r="J1762" s="187"/>
      <c r="K1762" s="302"/>
      <c r="M1762" s="127"/>
      <c r="N1762" s="127"/>
      <c r="S1762" s="127"/>
    </row>
    <row r="1763" spans="1:19" x14ac:dyDescent="0.2">
      <c r="A1763" s="237"/>
      <c r="B1763" s="127"/>
      <c r="C1763" s="127"/>
      <c r="D1763" s="174"/>
      <c r="E1763" s="266"/>
      <c r="F1763" s="174"/>
      <c r="G1763" s="267"/>
      <c r="H1763" s="127"/>
      <c r="I1763" s="268"/>
      <c r="J1763" s="187"/>
      <c r="K1763" s="302"/>
      <c r="M1763" s="127"/>
      <c r="N1763" s="127"/>
      <c r="S1763" s="127"/>
    </row>
    <row r="1764" spans="1:19" x14ac:dyDescent="0.2">
      <c r="A1764" s="237"/>
      <c r="B1764" s="127"/>
      <c r="C1764" s="127"/>
      <c r="D1764" s="174"/>
      <c r="E1764" s="266"/>
      <c r="F1764" s="174"/>
      <c r="G1764" s="267"/>
      <c r="H1764" s="127"/>
      <c r="I1764" s="268"/>
      <c r="J1764" s="187"/>
      <c r="K1764" s="302"/>
      <c r="M1764" s="127"/>
      <c r="N1764" s="127"/>
      <c r="S1764" s="127"/>
    </row>
    <row r="1765" spans="1:19" x14ac:dyDescent="0.2">
      <c r="A1765" s="237"/>
      <c r="B1765" s="127"/>
      <c r="C1765" s="127"/>
      <c r="D1765" s="174"/>
      <c r="E1765" s="266"/>
      <c r="F1765" s="174"/>
      <c r="G1765" s="267"/>
      <c r="H1765" s="127"/>
      <c r="I1765" s="268"/>
      <c r="J1765" s="187"/>
      <c r="K1765" s="302"/>
      <c r="M1765" s="127"/>
      <c r="N1765" s="127"/>
      <c r="S1765" s="127"/>
    </row>
    <row r="1766" spans="1:19" x14ac:dyDescent="0.2">
      <c r="A1766" s="237"/>
      <c r="B1766" s="127"/>
      <c r="C1766" s="127"/>
      <c r="D1766" s="174"/>
      <c r="E1766" s="266"/>
      <c r="F1766" s="174"/>
      <c r="G1766" s="267"/>
      <c r="H1766" s="127"/>
      <c r="I1766" s="268"/>
      <c r="J1766" s="187"/>
      <c r="K1766" s="302"/>
      <c r="M1766" s="127"/>
      <c r="N1766" s="127"/>
      <c r="S1766" s="127"/>
    </row>
    <row r="1767" spans="1:19" x14ac:dyDescent="0.2">
      <c r="A1767" s="237"/>
      <c r="B1767" s="127"/>
      <c r="C1767" s="127"/>
      <c r="D1767" s="174"/>
      <c r="E1767" s="266"/>
      <c r="F1767" s="174"/>
      <c r="G1767" s="267"/>
      <c r="H1767" s="127"/>
      <c r="I1767" s="268"/>
      <c r="J1767" s="187"/>
      <c r="K1767" s="302"/>
      <c r="M1767" s="127"/>
      <c r="N1767" s="127"/>
      <c r="S1767" s="127"/>
    </row>
    <row r="1768" spans="1:19" x14ac:dyDescent="0.2">
      <c r="A1768" s="237"/>
      <c r="B1768" s="127"/>
      <c r="C1768" s="127"/>
      <c r="D1768" s="174"/>
      <c r="E1768" s="266"/>
      <c r="F1768" s="174"/>
      <c r="G1768" s="267"/>
      <c r="H1768" s="127"/>
      <c r="I1768" s="268"/>
      <c r="J1768" s="187"/>
      <c r="K1768" s="302"/>
      <c r="M1768" s="127"/>
      <c r="N1768" s="127"/>
      <c r="S1768" s="127"/>
    </row>
    <row r="1769" spans="1:19" x14ac:dyDescent="0.2">
      <c r="A1769" s="237"/>
      <c r="B1769" s="127"/>
      <c r="C1769" s="127"/>
      <c r="D1769" s="174"/>
      <c r="E1769" s="266"/>
      <c r="F1769" s="174"/>
      <c r="G1769" s="267"/>
      <c r="H1769" s="127"/>
      <c r="I1769" s="268"/>
      <c r="J1769" s="187"/>
      <c r="K1769" s="302"/>
      <c r="M1769" s="127"/>
      <c r="N1769" s="127"/>
      <c r="S1769" s="127"/>
    </row>
    <row r="1770" spans="1:19" x14ac:dyDescent="0.2">
      <c r="A1770" s="237"/>
      <c r="B1770" s="127"/>
      <c r="C1770" s="127"/>
      <c r="D1770" s="174"/>
      <c r="E1770" s="266"/>
      <c r="F1770" s="174"/>
      <c r="G1770" s="267"/>
      <c r="H1770" s="127"/>
      <c r="I1770" s="268"/>
      <c r="J1770" s="187"/>
      <c r="K1770" s="302"/>
      <c r="M1770" s="127"/>
      <c r="N1770" s="127"/>
      <c r="S1770" s="127"/>
    </row>
    <row r="1771" spans="1:19" x14ac:dyDescent="0.2">
      <c r="A1771" s="237"/>
      <c r="B1771" s="127"/>
      <c r="C1771" s="127"/>
      <c r="D1771" s="174"/>
      <c r="E1771" s="266"/>
      <c r="F1771" s="174"/>
      <c r="G1771" s="267"/>
      <c r="H1771" s="127"/>
      <c r="I1771" s="268"/>
      <c r="J1771" s="187"/>
      <c r="K1771" s="302"/>
      <c r="M1771" s="127"/>
      <c r="N1771" s="127"/>
      <c r="S1771" s="127"/>
    </row>
    <row r="1772" spans="1:19" x14ac:dyDescent="0.2">
      <c r="A1772" s="237"/>
      <c r="B1772" s="127"/>
      <c r="C1772" s="127"/>
      <c r="D1772" s="174"/>
      <c r="E1772" s="266"/>
      <c r="F1772" s="174"/>
      <c r="G1772" s="267"/>
      <c r="H1772" s="127"/>
      <c r="I1772" s="268"/>
      <c r="J1772" s="187"/>
      <c r="K1772" s="302"/>
      <c r="M1772" s="127"/>
      <c r="N1772" s="127"/>
      <c r="S1772" s="127"/>
    </row>
    <row r="1773" spans="1:19" x14ac:dyDescent="0.2">
      <c r="A1773" s="237"/>
      <c r="B1773" s="127"/>
      <c r="C1773" s="127"/>
      <c r="D1773" s="174"/>
      <c r="E1773" s="266"/>
      <c r="F1773" s="174"/>
      <c r="G1773" s="267"/>
      <c r="H1773" s="127"/>
      <c r="I1773" s="268"/>
      <c r="J1773" s="187"/>
      <c r="K1773" s="302"/>
      <c r="M1773" s="127"/>
      <c r="N1773" s="127"/>
      <c r="S1773" s="127"/>
    </row>
    <row r="1774" spans="1:19" x14ac:dyDescent="0.2">
      <c r="A1774" s="237"/>
      <c r="B1774" s="127"/>
      <c r="C1774" s="127"/>
      <c r="D1774" s="174"/>
      <c r="E1774" s="266"/>
      <c r="F1774" s="174"/>
      <c r="G1774" s="267"/>
      <c r="H1774" s="127"/>
      <c r="I1774" s="268"/>
      <c r="J1774" s="187"/>
      <c r="K1774" s="302"/>
      <c r="M1774" s="127"/>
      <c r="N1774" s="127"/>
      <c r="S1774" s="127"/>
    </row>
    <row r="1775" spans="1:19" x14ac:dyDescent="0.2">
      <c r="A1775" s="237"/>
      <c r="B1775" s="127"/>
      <c r="C1775" s="127"/>
      <c r="D1775" s="174"/>
      <c r="E1775" s="266"/>
      <c r="F1775" s="174"/>
      <c r="G1775" s="267"/>
      <c r="H1775" s="127"/>
      <c r="I1775" s="268"/>
      <c r="J1775" s="187"/>
      <c r="K1775" s="302"/>
      <c r="M1775" s="127"/>
      <c r="N1775" s="127"/>
      <c r="S1775" s="127"/>
    </row>
    <row r="1776" spans="1:19" x14ac:dyDescent="0.2">
      <c r="A1776" s="237"/>
      <c r="B1776" s="127"/>
      <c r="C1776" s="127"/>
      <c r="D1776" s="174"/>
      <c r="E1776" s="266"/>
      <c r="F1776" s="174"/>
      <c r="G1776" s="267"/>
      <c r="H1776" s="127"/>
      <c r="I1776" s="268"/>
      <c r="J1776" s="187"/>
      <c r="K1776" s="302"/>
      <c r="M1776" s="127"/>
      <c r="N1776" s="127"/>
      <c r="S1776" s="127"/>
    </row>
    <row r="1777" spans="1:19" x14ac:dyDescent="0.2">
      <c r="A1777" s="237"/>
      <c r="B1777" s="127"/>
      <c r="C1777" s="127"/>
      <c r="D1777" s="174"/>
      <c r="E1777" s="266"/>
      <c r="F1777" s="174"/>
      <c r="G1777" s="267"/>
      <c r="H1777" s="127"/>
      <c r="I1777" s="268"/>
      <c r="J1777" s="187"/>
      <c r="K1777" s="302"/>
      <c r="M1777" s="127"/>
      <c r="N1777" s="127"/>
      <c r="S1777" s="127"/>
    </row>
    <row r="1778" spans="1:19" x14ac:dyDescent="0.2">
      <c r="A1778" s="237"/>
      <c r="B1778" s="127"/>
      <c r="C1778" s="127"/>
      <c r="D1778" s="174"/>
      <c r="E1778" s="266"/>
      <c r="F1778" s="174"/>
      <c r="G1778" s="267"/>
      <c r="H1778" s="127"/>
      <c r="I1778" s="268"/>
      <c r="J1778" s="187"/>
      <c r="K1778" s="302"/>
      <c r="M1778" s="127"/>
      <c r="N1778" s="127"/>
      <c r="S1778" s="127"/>
    </row>
    <row r="1779" spans="1:19" x14ac:dyDescent="0.2">
      <c r="A1779" s="237"/>
      <c r="B1779" s="127"/>
      <c r="C1779" s="127"/>
      <c r="D1779" s="174"/>
      <c r="E1779" s="266"/>
      <c r="F1779" s="174"/>
      <c r="G1779" s="267"/>
      <c r="H1779" s="127"/>
      <c r="I1779" s="268"/>
      <c r="J1779" s="187"/>
      <c r="K1779" s="302"/>
      <c r="M1779" s="127"/>
      <c r="N1779" s="127"/>
      <c r="S1779" s="127"/>
    </row>
    <row r="1780" spans="1:19" x14ac:dyDescent="0.2">
      <c r="A1780" s="237"/>
      <c r="B1780" s="127"/>
      <c r="C1780" s="127"/>
      <c r="D1780" s="174"/>
      <c r="E1780" s="266"/>
      <c r="F1780" s="174"/>
      <c r="G1780" s="267"/>
      <c r="H1780" s="127"/>
      <c r="I1780" s="268"/>
      <c r="J1780" s="187"/>
      <c r="K1780" s="302"/>
      <c r="M1780" s="127"/>
      <c r="N1780" s="127"/>
      <c r="S1780" s="127"/>
    </row>
    <row r="1781" spans="1:19" x14ac:dyDescent="0.2">
      <c r="A1781" s="237"/>
      <c r="B1781" s="127"/>
      <c r="C1781" s="127"/>
      <c r="D1781" s="174"/>
      <c r="E1781" s="266"/>
      <c r="F1781" s="174"/>
      <c r="G1781" s="267"/>
      <c r="H1781" s="127"/>
      <c r="I1781" s="268"/>
      <c r="J1781" s="187"/>
      <c r="K1781" s="302"/>
      <c r="M1781" s="127"/>
      <c r="N1781" s="127"/>
      <c r="S1781" s="127"/>
    </row>
    <row r="1782" spans="1:19" x14ac:dyDescent="0.2">
      <c r="A1782" s="237"/>
      <c r="B1782" s="127"/>
      <c r="C1782" s="127"/>
      <c r="D1782" s="174"/>
      <c r="E1782" s="266"/>
      <c r="F1782" s="174"/>
      <c r="G1782" s="267"/>
      <c r="H1782" s="127"/>
      <c r="I1782" s="268"/>
      <c r="J1782" s="187"/>
      <c r="K1782" s="302"/>
      <c r="M1782" s="127"/>
      <c r="N1782" s="127"/>
      <c r="S1782" s="127"/>
    </row>
    <row r="1783" spans="1:19" x14ac:dyDescent="0.2">
      <c r="A1783" s="237"/>
      <c r="B1783" s="127"/>
      <c r="C1783" s="127"/>
      <c r="D1783" s="174"/>
      <c r="E1783" s="266"/>
      <c r="F1783" s="174"/>
      <c r="G1783" s="267"/>
      <c r="H1783" s="127"/>
      <c r="I1783" s="268"/>
      <c r="J1783" s="187"/>
      <c r="K1783" s="302"/>
      <c r="M1783" s="127"/>
      <c r="N1783" s="127"/>
      <c r="S1783" s="127"/>
    </row>
    <row r="1784" spans="1:19" x14ac:dyDescent="0.2">
      <c r="A1784" s="237"/>
      <c r="B1784" s="127"/>
      <c r="C1784" s="127"/>
      <c r="D1784" s="174"/>
      <c r="E1784" s="266"/>
      <c r="F1784" s="174"/>
      <c r="G1784" s="267"/>
      <c r="H1784" s="127"/>
      <c r="I1784" s="268"/>
      <c r="J1784" s="187"/>
      <c r="K1784" s="302"/>
      <c r="M1784" s="127"/>
      <c r="N1784" s="127"/>
      <c r="S1784" s="127"/>
    </row>
    <row r="1785" spans="1:19" x14ac:dyDescent="0.2">
      <c r="A1785" s="237"/>
      <c r="B1785" s="127"/>
      <c r="C1785" s="127"/>
      <c r="D1785" s="174"/>
      <c r="E1785" s="266"/>
      <c r="F1785" s="174"/>
      <c r="G1785" s="267"/>
      <c r="H1785" s="127"/>
      <c r="I1785" s="268"/>
      <c r="J1785" s="187"/>
      <c r="K1785" s="302"/>
      <c r="M1785" s="127"/>
      <c r="N1785" s="127"/>
      <c r="S1785" s="127"/>
    </row>
    <row r="1786" spans="1:19" x14ac:dyDescent="0.2">
      <c r="A1786" s="237"/>
      <c r="B1786" s="127"/>
      <c r="C1786" s="127"/>
      <c r="D1786" s="174"/>
      <c r="E1786" s="266"/>
      <c r="F1786" s="174"/>
      <c r="G1786" s="267"/>
      <c r="H1786" s="127"/>
      <c r="I1786" s="268"/>
      <c r="J1786" s="187"/>
      <c r="K1786" s="302"/>
      <c r="M1786" s="127"/>
      <c r="N1786" s="127"/>
      <c r="S1786" s="127"/>
    </row>
    <row r="1787" spans="1:19" x14ac:dyDescent="0.2">
      <c r="A1787" s="237"/>
      <c r="B1787" s="127"/>
      <c r="C1787" s="127"/>
      <c r="D1787" s="174"/>
      <c r="E1787" s="266"/>
      <c r="F1787" s="174"/>
      <c r="G1787" s="267"/>
      <c r="H1787" s="127"/>
      <c r="I1787" s="268"/>
      <c r="J1787" s="187"/>
      <c r="K1787" s="302"/>
      <c r="M1787" s="127"/>
      <c r="N1787" s="127"/>
      <c r="S1787" s="127"/>
    </row>
    <row r="1788" spans="1:19" x14ac:dyDescent="0.2">
      <c r="A1788" s="237"/>
      <c r="B1788" s="127"/>
      <c r="C1788" s="127"/>
      <c r="D1788" s="174"/>
      <c r="E1788" s="266"/>
      <c r="F1788" s="174"/>
      <c r="G1788" s="267"/>
      <c r="H1788" s="127"/>
      <c r="I1788" s="268"/>
      <c r="J1788" s="187"/>
      <c r="K1788" s="302"/>
      <c r="M1788" s="127"/>
      <c r="N1788" s="127"/>
      <c r="S1788" s="127"/>
    </row>
    <row r="1789" spans="1:19" x14ac:dyDescent="0.2">
      <c r="A1789" s="237"/>
      <c r="B1789" s="127"/>
      <c r="C1789" s="127"/>
      <c r="D1789" s="174"/>
      <c r="E1789" s="266"/>
      <c r="F1789" s="174"/>
      <c r="G1789" s="267"/>
      <c r="H1789" s="127"/>
      <c r="I1789" s="268"/>
      <c r="J1789" s="187"/>
      <c r="K1789" s="302"/>
      <c r="M1789" s="127"/>
      <c r="N1789" s="127"/>
      <c r="S1789" s="127"/>
    </row>
    <row r="1790" spans="1:19" x14ac:dyDescent="0.2">
      <c r="A1790" s="237"/>
      <c r="B1790" s="127"/>
      <c r="C1790" s="127"/>
      <c r="D1790" s="174"/>
      <c r="E1790" s="266"/>
      <c r="F1790" s="174"/>
      <c r="G1790" s="267"/>
      <c r="H1790" s="127"/>
      <c r="I1790" s="268"/>
      <c r="J1790" s="187"/>
      <c r="K1790" s="302"/>
      <c r="M1790" s="127"/>
      <c r="N1790" s="127"/>
      <c r="S1790" s="127"/>
    </row>
    <row r="1791" spans="1:19" x14ac:dyDescent="0.2">
      <c r="A1791" s="237"/>
      <c r="B1791" s="127"/>
      <c r="C1791" s="127"/>
      <c r="D1791" s="174"/>
      <c r="E1791" s="266"/>
      <c r="F1791" s="174"/>
      <c r="G1791" s="267"/>
      <c r="H1791" s="127"/>
      <c r="I1791" s="268"/>
      <c r="J1791" s="187"/>
      <c r="K1791" s="302"/>
      <c r="M1791" s="127"/>
      <c r="N1791" s="127"/>
      <c r="S1791" s="127"/>
    </row>
    <row r="1792" spans="1:19" x14ac:dyDescent="0.2">
      <c r="A1792" s="237"/>
      <c r="B1792" s="127"/>
      <c r="C1792" s="127"/>
      <c r="D1792" s="174"/>
      <c r="E1792" s="266"/>
      <c r="F1792" s="174"/>
      <c r="G1792" s="267"/>
      <c r="H1792" s="127"/>
      <c r="I1792" s="268"/>
      <c r="J1792" s="187"/>
      <c r="K1792" s="302"/>
      <c r="M1792" s="127"/>
      <c r="N1792" s="127"/>
      <c r="S1792" s="127"/>
    </row>
    <row r="1793" spans="1:19" x14ac:dyDescent="0.2">
      <c r="A1793" s="237"/>
      <c r="B1793" s="127"/>
      <c r="C1793" s="127"/>
      <c r="D1793" s="174"/>
      <c r="E1793" s="266"/>
      <c r="F1793" s="174"/>
      <c r="G1793" s="267"/>
      <c r="H1793" s="127"/>
      <c r="I1793" s="268"/>
      <c r="J1793" s="187"/>
      <c r="K1793" s="302"/>
      <c r="M1793" s="127"/>
      <c r="N1793" s="127"/>
      <c r="S1793" s="127"/>
    </row>
    <row r="1794" spans="1:19" x14ac:dyDescent="0.2">
      <c r="A1794" s="237"/>
      <c r="B1794" s="127"/>
      <c r="C1794" s="127"/>
      <c r="D1794" s="174"/>
      <c r="E1794" s="266"/>
      <c r="F1794" s="174"/>
      <c r="G1794" s="267"/>
      <c r="H1794" s="127"/>
      <c r="I1794" s="268"/>
      <c r="J1794" s="187"/>
      <c r="K1794" s="302"/>
      <c r="M1794" s="127"/>
      <c r="N1794" s="127"/>
      <c r="S1794" s="127"/>
    </row>
    <row r="1795" spans="1:19" x14ac:dyDescent="0.2">
      <c r="A1795" s="237"/>
      <c r="B1795" s="127"/>
      <c r="C1795" s="127"/>
      <c r="D1795" s="174"/>
      <c r="E1795" s="266"/>
      <c r="F1795" s="174"/>
      <c r="G1795" s="267"/>
      <c r="H1795" s="127"/>
      <c r="I1795" s="268"/>
      <c r="J1795" s="187"/>
      <c r="K1795" s="302"/>
      <c r="M1795" s="127"/>
      <c r="N1795" s="127"/>
      <c r="S1795" s="127"/>
    </row>
    <row r="1796" spans="1:19" x14ac:dyDescent="0.2">
      <c r="A1796" s="237"/>
      <c r="B1796" s="127"/>
      <c r="C1796" s="127"/>
      <c r="D1796" s="174"/>
      <c r="E1796" s="266"/>
      <c r="F1796" s="174"/>
      <c r="G1796" s="267"/>
      <c r="H1796" s="127"/>
      <c r="I1796" s="268"/>
      <c r="J1796" s="187"/>
      <c r="K1796" s="302"/>
      <c r="M1796" s="127"/>
      <c r="N1796" s="127"/>
      <c r="S1796" s="127"/>
    </row>
    <row r="1797" spans="1:19" x14ac:dyDescent="0.2">
      <c r="A1797" s="237"/>
      <c r="B1797" s="127"/>
      <c r="C1797" s="127"/>
      <c r="D1797" s="174"/>
      <c r="E1797" s="266"/>
      <c r="F1797" s="174"/>
      <c r="G1797" s="267"/>
      <c r="H1797" s="127"/>
      <c r="I1797" s="268"/>
      <c r="J1797" s="187"/>
      <c r="K1797" s="302"/>
      <c r="M1797" s="127"/>
      <c r="N1797" s="127"/>
      <c r="S1797" s="127"/>
    </row>
    <row r="1798" spans="1:19" x14ac:dyDescent="0.2">
      <c r="A1798" s="237"/>
      <c r="B1798" s="127"/>
      <c r="C1798" s="127"/>
      <c r="D1798" s="174"/>
      <c r="E1798" s="266"/>
      <c r="F1798" s="174"/>
      <c r="G1798" s="267"/>
      <c r="H1798" s="127"/>
      <c r="I1798" s="268"/>
      <c r="J1798" s="187"/>
      <c r="K1798" s="302"/>
      <c r="M1798" s="127"/>
      <c r="N1798" s="127"/>
      <c r="S1798" s="127"/>
    </row>
    <row r="1799" spans="1:19" x14ac:dyDescent="0.2">
      <c r="A1799" s="237"/>
      <c r="B1799" s="127"/>
      <c r="C1799" s="127"/>
      <c r="D1799" s="174"/>
      <c r="E1799" s="266"/>
      <c r="F1799" s="174"/>
      <c r="G1799" s="267"/>
      <c r="H1799" s="127"/>
      <c r="I1799" s="268"/>
      <c r="J1799" s="187"/>
      <c r="K1799" s="302"/>
      <c r="M1799" s="127"/>
      <c r="N1799" s="127"/>
      <c r="S1799" s="127"/>
    </row>
    <row r="1800" spans="1:19" x14ac:dyDescent="0.2">
      <c r="A1800" s="237"/>
      <c r="B1800" s="127"/>
      <c r="C1800" s="127"/>
      <c r="D1800" s="174"/>
      <c r="E1800" s="266"/>
      <c r="F1800" s="174"/>
      <c r="G1800" s="267"/>
      <c r="H1800" s="127"/>
      <c r="I1800" s="268"/>
      <c r="J1800" s="187"/>
      <c r="K1800" s="302"/>
      <c r="M1800" s="127"/>
      <c r="N1800" s="127"/>
      <c r="S1800" s="127"/>
    </row>
    <row r="1801" spans="1:19" x14ac:dyDescent="0.2">
      <c r="A1801" s="237"/>
      <c r="B1801" s="127"/>
      <c r="C1801" s="127"/>
      <c r="D1801" s="174"/>
      <c r="E1801" s="266"/>
      <c r="F1801" s="174"/>
      <c r="G1801" s="267"/>
      <c r="H1801" s="127"/>
      <c r="I1801" s="268"/>
      <c r="J1801" s="187"/>
      <c r="K1801" s="302"/>
      <c r="M1801" s="127"/>
      <c r="N1801" s="127"/>
      <c r="S1801" s="127"/>
    </row>
    <row r="1802" spans="1:19" x14ac:dyDescent="0.2">
      <c r="A1802" s="237"/>
      <c r="B1802" s="127"/>
      <c r="C1802" s="127"/>
      <c r="D1802" s="174"/>
      <c r="E1802" s="266"/>
      <c r="F1802" s="174"/>
      <c r="G1802" s="267"/>
      <c r="H1802" s="127"/>
      <c r="I1802" s="268"/>
      <c r="J1802" s="187"/>
      <c r="K1802" s="302"/>
      <c r="M1802" s="127"/>
      <c r="N1802" s="127"/>
      <c r="S1802" s="127"/>
    </row>
    <row r="1803" spans="1:19" x14ac:dyDescent="0.2">
      <c r="A1803" s="237"/>
      <c r="B1803" s="127"/>
      <c r="C1803" s="127"/>
      <c r="D1803" s="174"/>
      <c r="E1803" s="266"/>
      <c r="F1803" s="174"/>
      <c r="G1803" s="267"/>
      <c r="H1803" s="127"/>
      <c r="I1803" s="268"/>
      <c r="J1803" s="187"/>
      <c r="K1803" s="302"/>
      <c r="M1803" s="127"/>
      <c r="N1803" s="127"/>
      <c r="S1803" s="127"/>
    </row>
    <row r="1804" spans="1:19" x14ac:dyDescent="0.2">
      <c r="A1804" s="237"/>
      <c r="B1804" s="127"/>
      <c r="C1804" s="127"/>
      <c r="D1804" s="174"/>
      <c r="E1804" s="266"/>
      <c r="F1804" s="174"/>
      <c r="G1804" s="267"/>
      <c r="H1804" s="127"/>
      <c r="I1804" s="268"/>
      <c r="J1804" s="187"/>
      <c r="K1804" s="302"/>
      <c r="M1804" s="127"/>
      <c r="N1804" s="127"/>
      <c r="S1804" s="127"/>
    </row>
    <row r="1805" spans="1:19" x14ac:dyDescent="0.2">
      <c r="A1805" s="237"/>
      <c r="B1805" s="127"/>
      <c r="C1805" s="127"/>
      <c r="D1805" s="174"/>
      <c r="E1805" s="266"/>
      <c r="F1805" s="174"/>
      <c r="G1805" s="267"/>
      <c r="H1805" s="127"/>
      <c r="I1805" s="268"/>
      <c r="J1805" s="187"/>
      <c r="K1805" s="302"/>
      <c r="M1805" s="127"/>
      <c r="N1805" s="127"/>
      <c r="S1805" s="127"/>
    </row>
    <row r="1806" spans="1:19" x14ac:dyDescent="0.2">
      <c r="A1806" s="237"/>
      <c r="B1806" s="127"/>
      <c r="C1806" s="127"/>
      <c r="D1806" s="174"/>
      <c r="E1806" s="266"/>
      <c r="F1806" s="174"/>
      <c r="G1806" s="267"/>
      <c r="H1806" s="127"/>
      <c r="I1806" s="268"/>
      <c r="J1806" s="187"/>
      <c r="K1806" s="302"/>
      <c r="M1806" s="127"/>
      <c r="N1806" s="127"/>
      <c r="S1806" s="127"/>
    </row>
    <row r="1807" spans="1:19" x14ac:dyDescent="0.2">
      <c r="A1807" s="237"/>
      <c r="B1807" s="127"/>
      <c r="C1807" s="127"/>
      <c r="D1807" s="174"/>
      <c r="E1807" s="266"/>
      <c r="F1807" s="174"/>
      <c r="G1807" s="267"/>
      <c r="H1807" s="127"/>
      <c r="I1807" s="268"/>
      <c r="J1807" s="187"/>
      <c r="K1807" s="302"/>
      <c r="M1807" s="127"/>
      <c r="N1807" s="127"/>
      <c r="S1807" s="127"/>
    </row>
    <row r="1808" spans="1:19" x14ac:dyDescent="0.2">
      <c r="A1808" s="237"/>
      <c r="B1808" s="127"/>
      <c r="C1808" s="127"/>
      <c r="D1808" s="174"/>
      <c r="E1808" s="266"/>
      <c r="F1808" s="174"/>
      <c r="G1808" s="267"/>
      <c r="H1808" s="127"/>
      <c r="I1808" s="268"/>
      <c r="J1808" s="187"/>
      <c r="K1808" s="302"/>
      <c r="M1808" s="127"/>
      <c r="N1808" s="127"/>
      <c r="S1808" s="127"/>
    </row>
    <row r="1809" spans="1:19" x14ac:dyDescent="0.2">
      <c r="A1809" s="237"/>
      <c r="B1809" s="127"/>
      <c r="C1809" s="127"/>
      <c r="D1809" s="174"/>
      <c r="E1809" s="266"/>
      <c r="F1809" s="174"/>
      <c r="G1809" s="267"/>
      <c r="H1809" s="127"/>
      <c r="I1809" s="268"/>
      <c r="J1809" s="187"/>
      <c r="K1809" s="302"/>
      <c r="M1809" s="127"/>
      <c r="N1809" s="127"/>
      <c r="S1809" s="127"/>
    </row>
    <row r="1810" spans="1:19" x14ac:dyDescent="0.2">
      <c r="A1810" s="237"/>
      <c r="B1810" s="127"/>
      <c r="C1810" s="127"/>
      <c r="D1810" s="174"/>
      <c r="E1810" s="266"/>
      <c r="F1810" s="174"/>
      <c r="G1810" s="267"/>
      <c r="H1810" s="127"/>
      <c r="I1810" s="268"/>
      <c r="J1810" s="187"/>
      <c r="K1810" s="302"/>
      <c r="M1810" s="127"/>
      <c r="N1810" s="127"/>
      <c r="S1810" s="127"/>
    </row>
    <row r="1811" spans="1:19" x14ac:dyDescent="0.2">
      <c r="A1811" s="237"/>
      <c r="B1811" s="127"/>
      <c r="C1811" s="127"/>
      <c r="D1811" s="174"/>
      <c r="E1811" s="266"/>
      <c r="F1811" s="174"/>
      <c r="G1811" s="267"/>
      <c r="H1811" s="127"/>
      <c r="I1811" s="268"/>
      <c r="J1811" s="187"/>
      <c r="K1811" s="302"/>
      <c r="M1811" s="127"/>
      <c r="N1811" s="127"/>
      <c r="S1811" s="127"/>
    </row>
    <row r="1812" spans="1:19" x14ac:dyDescent="0.2">
      <c r="A1812" s="237"/>
      <c r="B1812" s="127"/>
      <c r="C1812" s="127"/>
      <c r="D1812" s="174"/>
      <c r="E1812" s="266"/>
      <c r="F1812" s="174"/>
      <c r="G1812" s="267"/>
      <c r="H1812" s="127"/>
      <c r="I1812" s="268"/>
      <c r="J1812" s="187"/>
      <c r="K1812" s="302"/>
      <c r="M1812" s="127"/>
      <c r="N1812" s="127"/>
      <c r="S1812" s="127"/>
    </row>
    <row r="1813" spans="1:19" x14ac:dyDescent="0.2">
      <c r="A1813" s="237"/>
      <c r="B1813" s="127"/>
      <c r="C1813" s="127"/>
      <c r="D1813" s="174"/>
      <c r="E1813" s="266"/>
      <c r="F1813" s="174"/>
      <c r="G1813" s="267"/>
      <c r="H1813" s="127"/>
      <c r="I1813" s="268"/>
      <c r="J1813" s="187"/>
      <c r="K1813" s="302"/>
      <c r="M1813" s="127"/>
      <c r="N1813" s="127"/>
      <c r="S1813" s="127"/>
    </row>
    <row r="1814" spans="1:19" x14ac:dyDescent="0.2">
      <c r="A1814" s="237"/>
      <c r="B1814" s="127"/>
      <c r="C1814" s="127"/>
      <c r="D1814" s="174"/>
      <c r="E1814" s="266"/>
      <c r="F1814" s="174"/>
      <c r="G1814" s="267"/>
      <c r="H1814" s="127"/>
      <c r="I1814" s="268"/>
      <c r="J1814" s="187"/>
      <c r="K1814" s="302"/>
      <c r="M1814" s="127"/>
      <c r="N1814" s="127"/>
      <c r="S1814" s="127"/>
    </row>
    <row r="1815" spans="1:19" x14ac:dyDescent="0.2">
      <c r="A1815" s="237"/>
      <c r="B1815" s="127"/>
      <c r="C1815" s="127"/>
      <c r="D1815" s="174"/>
      <c r="E1815" s="266"/>
      <c r="F1815" s="174"/>
      <c r="G1815" s="267"/>
      <c r="H1815" s="127"/>
      <c r="I1815" s="268"/>
      <c r="J1815" s="187"/>
      <c r="K1815" s="302"/>
      <c r="M1815" s="127"/>
      <c r="N1815" s="127"/>
      <c r="S1815" s="127"/>
    </row>
    <row r="1816" spans="1:19" x14ac:dyDescent="0.2">
      <c r="A1816" s="237"/>
      <c r="B1816" s="127"/>
      <c r="C1816" s="127"/>
      <c r="D1816" s="174"/>
      <c r="E1816" s="266"/>
      <c r="F1816" s="174"/>
      <c r="G1816" s="267"/>
      <c r="H1816" s="127"/>
      <c r="I1816" s="268"/>
      <c r="J1816" s="187"/>
      <c r="K1816" s="302"/>
      <c r="M1816" s="127"/>
      <c r="N1816" s="127"/>
      <c r="S1816" s="127"/>
    </row>
    <row r="1817" spans="1:19" x14ac:dyDescent="0.2">
      <c r="A1817" s="237"/>
      <c r="B1817" s="127"/>
      <c r="C1817" s="127"/>
      <c r="D1817" s="174"/>
      <c r="E1817" s="266"/>
      <c r="F1817" s="174"/>
      <c r="G1817" s="267"/>
      <c r="H1817" s="127"/>
      <c r="I1817" s="268"/>
      <c r="J1817" s="187"/>
      <c r="K1817" s="302"/>
      <c r="M1817" s="127"/>
      <c r="N1817" s="127"/>
      <c r="S1817" s="127"/>
    </row>
    <row r="1818" spans="1:19" x14ac:dyDescent="0.2">
      <c r="A1818" s="237"/>
      <c r="B1818" s="127"/>
      <c r="C1818" s="127"/>
      <c r="D1818" s="174"/>
      <c r="E1818" s="266"/>
      <c r="F1818" s="174"/>
      <c r="G1818" s="267"/>
      <c r="H1818" s="127"/>
      <c r="I1818" s="268"/>
      <c r="J1818" s="187"/>
      <c r="K1818" s="302"/>
      <c r="M1818" s="127"/>
      <c r="N1818" s="127"/>
      <c r="S1818" s="127"/>
    </row>
    <row r="1819" spans="1:19" x14ac:dyDescent="0.2">
      <c r="A1819" s="237"/>
      <c r="B1819" s="127"/>
      <c r="C1819" s="127"/>
      <c r="D1819" s="174"/>
      <c r="E1819" s="266"/>
      <c r="F1819" s="174"/>
      <c r="G1819" s="267"/>
      <c r="H1819" s="127"/>
      <c r="I1819" s="268"/>
      <c r="J1819" s="187"/>
      <c r="K1819" s="302"/>
      <c r="M1819" s="127"/>
      <c r="N1819" s="127"/>
      <c r="S1819" s="127"/>
    </row>
    <row r="1820" spans="1:19" x14ac:dyDescent="0.2">
      <c r="A1820" s="237"/>
      <c r="B1820" s="127"/>
      <c r="C1820" s="127"/>
      <c r="D1820" s="174"/>
      <c r="E1820" s="266"/>
      <c r="F1820" s="174"/>
      <c r="G1820" s="267"/>
      <c r="H1820" s="127"/>
      <c r="I1820" s="268"/>
      <c r="J1820" s="187"/>
      <c r="K1820" s="302"/>
      <c r="M1820" s="127"/>
      <c r="N1820" s="127"/>
      <c r="S1820" s="127"/>
    </row>
    <row r="1821" spans="1:19" x14ac:dyDescent="0.2">
      <c r="A1821" s="237"/>
      <c r="B1821" s="127"/>
      <c r="C1821" s="127"/>
      <c r="D1821" s="174"/>
      <c r="E1821" s="266"/>
      <c r="F1821" s="174"/>
      <c r="G1821" s="267"/>
      <c r="H1821" s="127"/>
      <c r="I1821" s="268"/>
      <c r="J1821" s="187"/>
      <c r="K1821" s="302"/>
      <c r="M1821" s="127"/>
      <c r="N1821" s="127"/>
      <c r="S1821" s="127"/>
    </row>
    <row r="1822" spans="1:19" x14ac:dyDescent="0.2">
      <c r="A1822" s="237"/>
      <c r="B1822" s="127"/>
      <c r="C1822" s="127"/>
      <c r="D1822" s="174"/>
      <c r="E1822" s="266"/>
      <c r="F1822" s="174"/>
      <c r="G1822" s="267"/>
      <c r="H1822" s="127"/>
      <c r="I1822" s="268"/>
      <c r="J1822" s="187"/>
      <c r="K1822" s="302"/>
      <c r="M1822" s="127"/>
      <c r="N1822" s="127"/>
      <c r="S1822" s="127"/>
    </row>
    <row r="1823" spans="1:19" x14ac:dyDescent="0.2">
      <c r="A1823" s="237"/>
      <c r="B1823" s="127"/>
      <c r="C1823" s="127"/>
      <c r="D1823" s="174"/>
      <c r="E1823" s="266"/>
      <c r="F1823" s="174"/>
      <c r="G1823" s="267"/>
      <c r="H1823" s="127"/>
      <c r="I1823" s="268"/>
      <c r="J1823" s="187"/>
      <c r="K1823" s="302"/>
      <c r="M1823" s="127"/>
      <c r="N1823" s="127"/>
      <c r="S1823" s="127"/>
    </row>
    <row r="1824" spans="1:19" x14ac:dyDescent="0.2">
      <c r="A1824" s="237"/>
      <c r="B1824" s="127"/>
      <c r="C1824" s="127"/>
      <c r="D1824" s="174"/>
      <c r="E1824" s="266"/>
      <c r="F1824" s="174"/>
      <c r="G1824" s="267"/>
      <c r="H1824" s="127"/>
      <c r="I1824" s="268"/>
      <c r="J1824" s="187"/>
      <c r="K1824" s="302"/>
      <c r="M1824" s="127"/>
      <c r="N1824" s="127"/>
      <c r="S1824" s="127"/>
    </row>
    <row r="1825" spans="1:19" x14ac:dyDescent="0.2">
      <c r="A1825" s="237"/>
      <c r="B1825" s="127"/>
      <c r="C1825" s="127"/>
      <c r="D1825" s="174"/>
      <c r="E1825" s="266"/>
      <c r="F1825" s="174"/>
      <c r="G1825" s="267"/>
      <c r="H1825" s="127"/>
      <c r="I1825" s="268"/>
      <c r="J1825" s="187"/>
      <c r="K1825" s="302"/>
      <c r="M1825" s="127"/>
      <c r="N1825" s="127"/>
      <c r="S1825" s="127"/>
    </row>
    <row r="1826" spans="1:19" x14ac:dyDescent="0.2">
      <c r="A1826" s="237"/>
      <c r="B1826" s="127"/>
      <c r="C1826" s="127"/>
      <c r="D1826" s="174"/>
      <c r="E1826" s="266"/>
      <c r="F1826" s="174"/>
      <c r="G1826" s="267"/>
      <c r="H1826" s="127"/>
      <c r="I1826" s="268"/>
      <c r="J1826" s="187"/>
      <c r="K1826" s="302"/>
      <c r="M1826" s="127"/>
      <c r="N1826" s="127"/>
      <c r="S1826" s="127"/>
    </row>
    <row r="1827" spans="1:19" x14ac:dyDescent="0.2">
      <c r="A1827" s="237"/>
      <c r="B1827" s="127"/>
      <c r="C1827" s="127"/>
      <c r="D1827" s="174"/>
      <c r="E1827" s="266"/>
      <c r="F1827" s="174"/>
      <c r="G1827" s="267"/>
      <c r="H1827" s="127"/>
      <c r="I1827" s="268"/>
      <c r="J1827" s="187"/>
      <c r="K1827" s="302"/>
      <c r="M1827" s="127"/>
      <c r="N1827" s="127"/>
      <c r="S1827" s="127"/>
    </row>
    <row r="1828" spans="1:19" x14ac:dyDescent="0.2">
      <c r="A1828" s="237"/>
      <c r="B1828" s="127"/>
      <c r="C1828" s="127"/>
      <c r="D1828" s="174"/>
      <c r="E1828" s="266"/>
      <c r="F1828" s="174"/>
      <c r="G1828" s="267"/>
      <c r="H1828" s="127"/>
      <c r="I1828" s="268"/>
      <c r="J1828" s="187"/>
      <c r="K1828" s="302"/>
      <c r="M1828" s="127"/>
      <c r="N1828" s="127"/>
      <c r="S1828" s="127"/>
    </row>
    <row r="1829" spans="1:19" x14ac:dyDescent="0.2">
      <c r="A1829" s="237"/>
      <c r="B1829" s="127"/>
      <c r="C1829" s="127"/>
      <c r="D1829" s="174"/>
      <c r="E1829" s="266"/>
      <c r="F1829" s="174"/>
      <c r="G1829" s="267"/>
      <c r="H1829" s="127"/>
      <c r="I1829" s="268"/>
      <c r="J1829" s="187"/>
      <c r="K1829" s="302"/>
      <c r="M1829" s="127"/>
      <c r="N1829" s="127"/>
      <c r="S1829" s="127"/>
    </row>
    <row r="1830" spans="1:19" x14ac:dyDescent="0.2">
      <c r="A1830" s="237"/>
      <c r="B1830" s="127"/>
      <c r="C1830" s="127"/>
      <c r="D1830" s="174"/>
      <c r="E1830" s="266"/>
      <c r="F1830" s="174"/>
      <c r="G1830" s="267"/>
      <c r="H1830" s="127"/>
      <c r="I1830" s="268"/>
      <c r="J1830" s="187"/>
      <c r="K1830" s="302"/>
      <c r="M1830" s="127"/>
      <c r="N1830" s="127"/>
      <c r="S1830" s="127"/>
    </row>
    <row r="1831" spans="1:19" x14ac:dyDescent="0.2">
      <c r="A1831" s="237"/>
      <c r="B1831" s="127"/>
      <c r="C1831" s="127"/>
      <c r="D1831" s="174"/>
      <c r="E1831" s="266"/>
      <c r="F1831" s="174"/>
      <c r="G1831" s="267"/>
      <c r="H1831" s="127"/>
      <c r="I1831" s="268"/>
      <c r="J1831" s="187"/>
      <c r="K1831" s="302"/>
      <c r="M1831" s="127"/>
      <c r="N1831" s="127"/>
      <c r="S1831" s="127"/>
    </row>
    <row r="1832" spans="1:19" x14ac:dyDescent="0.2">
      <c r="A1832" s="237"/>
      <c r="B1832" s="127"/>
      <c r="C1832" s="127"/>
      <c r="D1832" s="174"/>
      <c r="E1832" s="266"/>
      <c r="F1832" s="174"/>
      <c r="G1832" s="267"/>
      <c r="H1832" s="127"/>
      <c r="I1832" s="268"/>
      <c r="J1832" s="187"/>
      <c r="K1832" s="302"/>
      <c r="M1832" s="127"/>
      <c r="N1832" s="127"/>
      <c r="S1832" s="127"/>
    </row>
    <row r="1833" spans="1:19" x14ac:dyDescent="0.2">
      <c r="A1833" s="237"/>
      <c r="B1833" s="127"/>
      <c r="C1833" s="127"/>
      <c r="D1833" s="174"/>
      <c r="E1833" s="266"/>
      <c r="F1833" s="174"/>
      <c r="G1833" s="267"/>
      <c r="H1833" s="127"/>
      <c r="I1833" s="268"/>
      <c r="J1833" s="187"/>
      <c r="K1833" s="302"/>
      <c r="M1833" s="127"/>
      <c r="N1833" s="127"/>
      <c r="S1833" s="127"/>
    </row>
    <row r="1834" spans="1:19" x14ac:dyDescent="0.2">
      <c r="A1834" s="237"/>
      <c r="B1834" s="127"/>
      <c r="C1834" s="127"/>
      <c r="D1834" s="174"/>
      <c r="E1834" s="266"/>
      <c r="F1834" s="174"/>
      <c r="G1834" s="267"/>
      <c r="H1834" s="127"/>
      <c r="I1834" s="268"/>
      <c r="J1834" s="187"/>
      <c r="K1834" s="302"/>
      <c r="M1834" s="127"/>
      <c r="N1834" s="127"/>
      <c r="S1834" s="127"/>
    </row>
    <row r="1835" spans="1:19" x14ac:dyDescent="0.2">
      <c r="A1835" s="237"/>
      <c r="B1835" s="127"/>
      <c r="C1835" s="127"/>
      <c r="D1835" s="174"/>
      <c r="E1835" s="266"/>
      <c r="F1835" s="174"/>
      <c r="G1835" s="267"/>
      <c r="H1835" s="127"/>
      <c r="I1835" s="268"/>
      <c r="J1835" s="187"/>
      <c r="K1835" s="302"/>
      <c r="M1835" s="127"/>
      <c r="N1835" s="127"/>
      <c r="S1835" s="127"/>
    </row>
    <row r="1836" spans="1:19" x14ac:dyDescent="0.2">
      <c r="A1836" s="237"/>
      <c r="B1836" s="127"/>
      <c r="C1836" s="127"/>
      <c r="D1836" s="174"/>
      <c r="E1836" s="266"/>
      <c r="F1836" s="174"/>
      <c r="G1836" s="267"/>
      <c r="H1836" s="127"/>
      <c r="I1836" s="268"/>
      <c r="J1836" s="187"/>
      <c r="K1836" s="302"/>
      <c r="M1836" s="127"/>
      <c r="N1836" s="127"/>
      <c r="S1836" s="127"/>
    </row>
    <row r="1837" spans="1:19" x14ac:dyDescent="0.2">
      <c r="A1837" s="237"/>
      <c r="B1837" s="127"/>
      <c r="C1837" s="127"/>
      <c r="D1837" s="174"/>
      <c r="E1837" s="266"/>
      <c r="F1837" s="174"/>
      <c r="G1837" s="267"/>
      <c r="H1837" s="127"/>
      <c r="I1837" s="268"/>
      <c r="J1837" s="187"/>
      <c r="K1837" s="302"/>
      <c r="M1837" s="127"/>
      <c r="N1837" s="127"/>
      <c r="S1837" s="127"/>
    </row>
    <row r="1838" spans="1:19" x14ac:dyDescent="0.2">
      <c r="A1838" s="237"/>
      <c r="B1838" s="127"/>
      <c r="C1838" s="127"/>
      <c r="D1838" s="174"/>
      <c r="E1838" s="266"/>
      <c r="F1838" s="174"/>
      <c r="G1838" s="267"/>
      <c r="H1838" s="127"/>
      <c r="I1838" s="268"/>
      <c r="J1838" s="187"/>
      <c r="K1838" s="302"/>
      <c r="M1838" s="127"/>
      <c r="N1838" s="127"/>
      <c r="S1838" s="127"/>
    </row>
    <row r="1839" spans="1:19" x14ac:dyDescent="0.2">
      <c r="A1839" s="237"/>
      <c r="B1839" s="127"/>
      <c r="C1839" s="127"/>
      <c r="D1839" s="174"/>
      <c r="E1839" s="266"/>
      <c r="F1839" s="174"/>
      <c r="G1839" s="267"/>
      <c r="H1839" s="127"/>
      <c r="I1839" s="268"/>
      <c r="J1839" s="187"/>
      <c r="K1839" s="302"/>
      <c r="M1839" s="127"/>
      <c r="N1839" s="127"/>
      <c r="S1839" s="127"/>
    </row>
    <row r="1840" spans="1:19" x14ac:dyDescent="0.2">
      <c r="A1840" s="237"/>
      <c r="B1840" s="127"/>
      <c r="C1840" s="127"/>
      <c r="D1840" s="174"/>
      <c r="E1840" s="266"/>
      <c r="F1840" s="174"/>
      <c r="G1840" s="267"/>
      <c r="H1840" s="127"/>
      <c r="I1840" s="268"/>
      <c r="J1840" s="187"/>
      <c r="K1840" s="302"/>
      <c r="M1840" s="127"/>
      <c r="N1840" s="127"/>
      <c r="S1840" s="127"/>
    </row>
    <row r="1841" spans="1:19" x14ac:dyDescent="0.2">
      <c r="A1841" s="237"/>
      <c r="B1841" s="127"/>
      <c r="C1841" s="127"/>
      <c r="D1841" s="174"/>
      <c r="E1841" s="266"/>
      <c r="F1841" s="174"/>
      <c r="G1841" s="267"/>
      <c r="H1841" s="127"/>
      <c r="I1841" s="268"/>
      <c r="J1841" s="187"/>
      <c r="K1841" s="302"/>
      <c r="M1841" s="127"/>
      <c r="N1841" s="127"/>
      <c r="S1841" s="127"/>
    </row>
    <row r="1842" spans="1:19" x14ac:dyDescent="0.2">
      <c r="A1842" s="237"/>
      <c r="B1842" s="127"/>
      <c r="C1842" s="127"/>
      <c r="D1842" s="174"/>
      <c r="E1842" s="266"/>
      <c r="F1842" s="174"/>
      <c r="G1842" s="267"/>
      <c r="H1842" s="127"/>
      <c r="I1842" s="268"/>
      <c r="J1842" s="187"/>
      <c r="K1842" s="302"/>
      <c r="M1842" s="127"/>
      <c r="N1842" s="127"/>
      <c r="S1842" s="127"/>
    </row>
    <row r="1843" spans="1:19" x14ac:dyDescent="0.2">
      <c r="A1843" s="237"/>
      <c r="B1843" s="127"/>
      <c r="C1843" s="127"/>
      <c r="D1843" s="174"/>
      <c r="E1843" s="266"/>
      <c r="F1843" s="174"/>
      <c r="G1843" s="267"/>
      <c r="H1843" s="127"/>
      <c r="I1843" s="268"/>
      <c r="J1843" s="187"/>
      <c r="K1843" s="302"/>
      <c r="M1843" s="127"/>
      <c r="N1843" s="127"/>
      <c r="S1843" s="127"/>
    </row>
    <row r="1844" spans="1:19" x14ac:dyDescent="0.2">
      <c r="A1844" s="237"/>
      <c r="B1844" s="127"/>
      <c r="C1844" s="127"/>
      <c r="D1844" s="174"/>
      <c r="E1844" s="266"/>
      <c r="F1844" s="174"/>
      <c r="G1844" s="267"/>
      <c r="H1844" s="127"/>
      <c r="I1844" s="268"/>
      <c r="J1844" s="187"/>
      <c r="K1844" s="302"/>
      <c r="M1844" s="127"/>
      <c r="N1844" s="127"/>
      <c r="S1844" s="127"/>
    </row>
    <row r="1845" spans="1:19" x14ac:dyDescent="0.2">
      <c r="A1845" s="237"/>
      <c r="B1845" s="127"/>
      <c r="C1845" s="127"/>
      <c r="D1845" s="174"/>
      <c r="E1845" s="266"/>
      <c r="F1845" s="174"/>
      <c r="G1845" s="267"/>
      <c r="H1845" s="127"/>
      <c r="I1845" s="268"/>
      <c r="J1845" s="187"/>
      <c r="K1845" s="302"/>
      <c r="M1845" s="127"/>
      <c r="N1845" s="127"/>
      <c r="S1845" s="127"/>
    </row>
    <row r="1846" spans="1:19" x14ac:dyDescent="0.2">
      <c r="A1846" s="237"/>
      <c r="B1846" s="127"/>
      <c r="C1846" s="127"/>
      <c r="D1846" s="174"/>
      <c r="E1846" s="266"/>
      <c r="F1846" s="174"/>
      <c r="G1846" s="267"/>
      <c r="H1846" s="127"/>
      <c r="I1846" s="268"/>
      <c r="J1846" s="187"/>
      <c r="K1846" s="302"/>
      <c r="M1846" s="127"/>
      <c r="N1846" s="127"/>
      <c r="S1846" s="127"/>
    </row>
    <row r="1847" spans="1:19" x14ac:dyDescent="0.2">
      <c r="A1847" s="237"/>
      <c r="B1847" s="127"/>
      <c r="C1847" s="127"/>
      <c r="D1847" s="174"/>
      <c r="E1847" s="266"/>
      <c r="F1847" s="174"/>
      <c r="G1847" s="267"/>
      <c r="H1847" s="127"/>
      <c r="I1847" s="268"/>
      <c r="J1847" s="187"/>
      <c r="K1847" s="302"/>
      <c r="M1847" s="127"/>
      <c r="N1847" s="127"/>
      <c r="S1847" s="127"/>
    </row>
    <row r="1848" spans="1:19" x14ac:dyDescent="0.2">
      <c r="A1848" s="237"/>
      <c r="B1848" s="127"/>
      <c r="C1848" s="127"/>
      <c r="D1848" s="174"/>
      <c r="E1848" s="266"/>
      <c r="F1848" s="174"/>
      <c r="G1848" s="267"/>
      <c r="H1848" s="127"/>
      <c r="I1848" s="268"/>
      <c r="J1848" s="187"/>
      <c r="K1848" s="302"/>
      <c r="M1848" s="127"/>
      <c r="N1848" s="127"/>
      <c r="S1848" s="127"/>
    </row>
    <row r="1849" spans="1:19" x14ac:dyDescent="0.2">
      <c r="A1849" s="237"/>
      <c r="B1849" s="127"/>
      <c r="C1849" s="127"/>
      <c r="D1849" s="174"/>
      <c r="E1849" s="266"/>
      <c r="F1849" s="174"/>
      <c r="G1849" s="267"/>
      <c r="H1849" s="127"/>
      <c r="I1849" s="268"/>
      <c r="J1849" s="187"/>
      <c r="K1849" s="302"/>
      <c r="M1849" s="127"/>
      <c r="N1849" s="127"/>
      <c r="S1849" s="127"/>
    </row>
    <row r="1850" spans="1:19" x14ac:dyDescent="0.2">
      <c r="A1850" s="237"/>
      <c r="B1850" s="127"/>
      <c r="C1850" s="127"/>
      <c r="D1850" s="174"/>
      <c r="E1850" s="266"/>
      <c r="F1850" s="174"/>
      <c r="G1850" s="267"/>
      <c r="H1850" s="127"/>
      <c r="I1850" s="268"/>
      <c r="J1850" s="187"/>
      <c r="K1850" s="302"/>
      <c r="M1850" s="127"/>
      <c r="N1850" s="127"/>
      <c r="S1850" s="127"/>
    </row>
    <row r="1851" spans="1:19" x14ac:dyDescent="0.2">
      <c r="A1851" s="237"/>
      <c r="B1851" s="127"/>
      <c r="C1851" s="127"/>
      <c r="D1851" s="174"/>
      <c r="E1851" s="266"/>
      <c r="F1851" s="174"/>
      <c r="G1851" s="267"/>
      <c r="H1851" s="127"/>
      <c r="I1851" s="268"/>
      <c r="J1851" s="187"/>
      <c r="K1851" s="302"/>
      <c r="M1851" s="127"/>
      <c r="N1851" s="127"/>
      <c r="S1851" s="127"/>
    </row>
    <row r="1852" spans="1:19" x14ac:dyDescent="0.2">
      <c r="A1852" s="237"/>
      <c r="B1852" s="127"/>
      <c r="C1852" s="127"/>
      <c r="D1852" s="174"/>
      <c r="E1852" s="266"/>
      <c r="F1852" s="174"/>
      <c r="G1852" s="267"/>
      <c r="H1852" s="127"/>
      <c r="I1852" s="268"/>
      <c r="J1852" s="187"/>
      <c r="K1852" s="302"/>
      <c r="M1852" s="127"/>
      <c r="N1852" s="127"/>
      <c r="S1852" s="127"/>
    </row>
    <row r="1853" spans="1:19" x14ac:dyDescent="0.2">
      <c r="A1853" s="237"/>
      <c r="B1853" s="127"/>
      <c r="C1853" s="127"/>
      <c r="D1853" s="174"/>
      <c r="E1853" s="266"/>
      <c r="F1853" s="174"/>
      <c r="G1853" s="267"/>
      <c r="H1853" s="127"/>
      <c r="I1853" s="268"/>
      <c r="J1853" s="187"/>
      <c r="K1853" s="302"/>
      <c r="M1853" s="127"/>
      <c r="N1853" s="127"/>
      <c r="S1853" s="127"/>
    </row>
    <row r="1854" spans="1:19" x14ac:dyDescent="0.2">
      <c r="A1854" s="237"/>
      <c r="B1854" s="127"/>
      <c r="C1854" s="127"/>
      <c r="D1854" s="174"/>
      <c r="E1854" s="266"/>
      <c r="F1854" s="174"/>
      <c r="G1854" s="267"/>
      <c r="H1854" s="127"/>
      <c r="I1854" s="268"/>
      <c r="J1854" s="187"/>
      <c r="K1854" s="302"/>
      <c r="M1854" s="127"/>
      <c r="N1854" s="127"/>
      <c r="S1854" s="127"/>
    </row>
    <row r="1855" spans="1:19" x14ac:dyDescent="0.2">
      <c r="A1855" s="237"/>
      <c r="B1855" s="127"/>
      <c r="C1855" s="127"/>
      <c r="D1855" s="174"/>
      <c r="E1855" s="266"/>
      <c r="F1855" s="174"/>
      <c r="G1855" s="267"/>
      <c r="H1855" s="127"/>
      <c r="I1855" s="268"/>
      <c r="J1855" s="187"/>
      <c r="K1855" s="302"/>
      <c r="M1855" s="127"/>
      <c r="N1855" s="127"/>
      <c r="S1855" s="127"/>
    </row>
    <row r="1856" spans="1:19" x14ac:dyDescent="0.2">
      <c r="A1856" s="237"/>
      <c r="B1856" s="127"/>
      <c r="C1856" s="127"/>
      <c r="D1856" s="174"/>
      <c r="E1856" s="266"/>
      <c r="F1856" s="174"/>
      <c r="G1856" s="267"/>
      <c r="H1856" s="127"/>
      <c r="I1856" s="268"/>
      <c r="J1856" s="187"/>
      <c r="K1856" s="302"/>
      <c r="M1856" s="127"/>
      <c r="N1856" s="127"/>
      <c r="S1856" s="127"/>
    </row>
    <row r="1857" spans="1:19" x14ac:dyDescent="0.2">
      <c r="A1857" s="237"/>
      <c r="B1857" s="127"/>
      <c r="C1857" s="127"/>
      <c r="D1857" s="174"/>
      <c r="E1857" s="266"/>
      <c r="F1857" s="174"/>
      <c r="G1857" s="267"/>
      <c r="H1857" s="127"/>
      <c r="I1857" s="268"/>
      <c r="J1857" s="187"/>
      <c r="K1857" s="302"/>
      <c r="M1857" s="127"/>
      <c r="N1857" s="127"/>
      <c r="S1857" s="127"/>
    </row>
    <row r="1858" spans="1:19" x14ac:dyDescent="0.2">
      <c r="A1858" s="237"/>
      <c r="B1858" s="127"/>
      <c r="C1858" s="127"/>
      <c r="D1858" s="174"/>
      <c r="E1858" s="266"/>
      <c r="F1858" s="174"/>
      <c r="G1858" s="267"/>
      <c r="H1858" s="127"/>
      <c r="I1858" s="268"/>
      <c r="J1858" s="187"/>
      <c r="K1858" s="302"/>
      <c r="M1858" s="127"/>
      <c r="N1858" s="127"/>
      <c r="S1858" s="127"/>
    </row>
    <row r="1859" spans="1:19" x14ac:dyDescent="0.2">
      <c r="A1859" s="237"/>
      <c r="B1859" s="127"/>
      <c r="C1859" s="127"/>
      <c r="D1859" s="174"/>
      <c r="E1859" s="266"/>
      <c r="F1859" s="174"/>
      <c r="G1859" s="267"/>
      <c r="H1859" s="127"/>
      <c r="I1859" s="268"/>
      <c r="J1859" s="187"/>
      <c r="K1859" s="302"/>
      <c r="M1859" s="127"/>
      <c r="N1859" s="127"/>
      <c r="S1859" s="127"/>
    </row>
    <row r="1860" spans="1:19" x14ac:dyDescent="0.2">
      <c r="A1860" s="237"/>
      <c r="B1860" s="127"/>
      <c r="C1860" s="127"/>
      <c r="D1860" s="174"/>
      <c r="E1860" s="266"/>
      <c r="F1860" s="174"/>
      <c r="G1860" s="267"/>
      <c r="H1860" s="127"/>
      <c r="I1860" s="268"/>
      <c r="J1860" s="187"/>
      <c r="K1860" s="302"/>
      <c r="M1860" s="127"/>
      <c r="N1860" s="127"/>
      <c r="S1860" s="127"/>
    </row>
    <row r="1861" spans="1:19" x14ac:dyDescent="0.2">
      <c r="A1861" s="237"/>
      <c r="B1861" s="127"/>
      <c r="C1861" s="127"/>
      <c r="D1861" s="174"/>
      <c r="E1861" s="266"/>
      <c r="F1861" s="174"/>
      <c r="G1861" s="267"/>
      <c r="H1861" s="127"/>
      <c r="I1861" s="268"/>
      <c r="J1861" s="187"/>
      <c r="K1861" s="302"/>
      <c r="M1861" s="127"/>
      <c r="N1861" s="127"/>
      <c r="S1861" s="127"/>
    </row>
    <row r="1862" spans="1:19" x14ac:dyDescent="0.2">
      <c r="A1862" s="237"/>
      <c r="B1862" s="127"/>
      <c r="C1862" s="127"/>
      <c r="D1862" s="174"/>
      <c r="E1862" s="266"/>
      <c r="F1862" s="174"/>
      <c r="G1862" s="267"/>
      <c r="H1862" s="127"/>
      <c r="I1862" s="268"/>
      <c r="J1862" s="187"/>
      <c r="K1862" s="302"/>
      <c r="M1862" s="127"/>
      <c r="N1862" s="127"/>
      <c r="S1862" s="127"/>
    </row>
    <row r="1863" spans="1:19" x14ac:dyDescent="0.2">
      <c r="A1863" s="237"/>
      <c r="B1863" s="127"/>
      <c r="C1863" s="127"/>
      <c r="D1863" s="174"/>
      <c r="E1863" s="266"/>
      <c r="F1863" s="174"/>
      <c r="G1863" s="267"/>
      <c r="H1863" s="127"/>
      <c r="I1863" s="268"/>
      <c r="J1863" s="187"/>
      <c r="K1863" s="302"/>
      <c r="M1863" s="127"/>
      <c r="N1863" s="127"/>
      <c r="S1863" s="127"/>
    </row>
    <row r="1864" spans="1:19" x14ac:dyDescent="0.2">
      <c r="A1864" s="237"/>
      <c r="B1864" s="127"/>
      <c r="C1864" s="127"/>
      <c r="D1864" s="174"/>
      <c r="E1864" s="266"/>
      <c r="F1864" s="174"/>
      <c r="G1864" s="267"/>
      <c r="H1864" s="127"/>
      <c r="I1864" s="268"/>
      <c r="J1864" s="187"/>
      <c r="K1864" s="302"/>
      <c r="M1864" s="127"/>
      <c r="N1864" s="127"/>
      <c r="S1864" s="127"/>
    </row>
    <row r="1865" spans="1:19" x14ac:dyDescent="0.2">
      <c r="A1865" s="237"/>
      <c r="B1865" s="127"/>
      <c r="C1865" s="127"/>
      <c r="D1865" s="174"/>
      <c r="E1865" s="266"/>
      <c r="F1865" s="174"/>
      <c r="G1865" s="267"/>
      <c r="H1865" s="127"/>
      <c r="I1865" s="268"/>
      <c r="J1865" s="187"/>
      <c r="K1865" s="302"/>
      <c r="M1865" s="127"/>
      <c r="N1865" s="127"/>
      <c r="S1865" s="127"/>
    </row>
    <row r="1866" spans="1:19" x14ac:dyDescent="0.2">
      <c r="A1866" s="237"/>
      <c r="B1866" s="127"/>
      <c r="C1866" s="127"/>
      <c r="D1866" s="174"/>
      <c r="E1866" s="266"/>
      <c r="F1866" s="174"/>
      <c r="G1866" s="267"/>
      <c r="H1866" s="127"/>
      <c r="I1866" s="268"/>
      <c r="J1866" s="187"/>
      <c r="K1866" s="302"/>
      <c r="M1866" s="127"/>
      <c r="N1866" s="127"/>
      <c r="S1866" s="127"/>
    </row>
    <row r="1867" spans="1:19" x14ac:dyDescent="0.2">
      <c r="A1867" s="237"/>
      <c r="B1867" s="127"/>
      <c r="C1867" s="127"/>
      <c r="D1867" s="174"/>
      <c r="E1867" s="266"/>
      <c r="F1867" s="174"/>
      <c r="G1867" s="267"/>
      <c r="H1867" s="127"/>
      <c r="I1867" s="268"/>
      <c r="J1867" s="187"/>
      <c r="K1867" s="302"/>
      <c r="M1867" s="127"/>
      <c r="N1867" s="127"/>
      <c r="S1867" s="127"/>
    </row>
    <row r="1868" spans="1:19" x14ac:dyDescent="0.2">
      <c r="A1868" s="237"/>
      <c r="B1868" s="127"/>
      <c r="C1868" s="127"/>
      <c r="D1868" s="174"/>
      <c r="E1868" s="266"/>
      <c r="F1868" s="174"/>
      <c r="G1868" s="267"/>
      <c r="H1868" s="127"/>
      <c r="I1868" s="268"/>
      <c r="J1868" s="187"/>
      <c r="K1868" s="302"/>
      <c r="M1868" s="127"/>
      <c r="N1868" s="127"/>
      <c r="S1868" s="127"/>
    </row>
    <row r="1869" spans="1:19" x14ac:dyDescent="0.2">
      <c r="A1869" s="237"/>
      <c r="B1869" s="127"/>
      <c r="C1869" s="127"/>
      <c r="D1869" s="174"/>
      <c r="E1869" s="266"/>
      <c r="F1869" s="174"/>
      <c r="G1869" s="267"/>
      <c r="H1869" s="127"/>
      <c r="I1869" s="268"/>
      <c r="J1869" s="187"/>
      <c r="K1869" s="302"/>
      <c r="M1869" s="127"/>
      <c r="N1869" s="127"/>
      <c r="S1869" s="127"/>
    </row>
    <row r="1870" spans="1:19" x14ac:dyDescent="0.2">
      <c r="A1870" s="237"/>
      <c r="B1870" s="127"/>
      <c r="C1870" s="127"/>
      <c r="D1870" s="174"/>
      <c r="E1870" s="266"/>
      <c r="F1870" s="174"/>
      <c r="G1870" s="267"/>
      <c r="H1870" s="127"/>
      <c r="I1870" s="268"/>
      <c r="J1870" s="187"/>
      <c r="K1870" s="302"/>
      <c r="M1870" s="127"/>
      <c r="N1870" s="127"/>
      <c r="S1870" s="127"/>
    </row>
    <row r="1871" spans="1:19" x14ac:dyDescent="0.2">
      <c r="A1871" s="237"/>
      <c r="B1871" s="127"/>
      <c r="C1871" s="127"/>
      <c r="D1871" s="174"/>
      <c r="E1871" s="266"/>
      <c r="F1871" s="174"/>
      <c r="G1871" s="267"/>
      <c r="H1871" s="127"/>
      <c r="I1871" s="268"/>
      <c r="J1871" s="187"/>
      <c r="K1871" s="302"/>
      <c r="M1871" s="127"/>
      <c r="N1871" s="127"/>
      <c r="S1871" s="127"/>
    </row>
    <row r="1872" spans="1:19" x14ac:dyDescent="0.2">
      <c r="A1872" s="237"/>
      <c r="B1872" s="127"/>
      <c r="C1872" s="127"/>
      <c r="D1872" s="174"/>
      <c r="E1872" s="266"/>
      <c r="F1872" s="174"/>
      <c r="G1872" s="267"/>
      <c r="H1872" s="127"/>
      <c r="I1872" s="268"/>
      <c r="J1872" s="187"/>
      <c r="K1872" s="302"/>
      <c r="M1872" s="127"/>
      <c r="N1872" s="127"/>
      <c r="S1872" s="127"/>
    </row>
    <row r="1873" spans="1:19" x14ac:dyDescent="0.2">
      <c r="A1873" s="237"/>
      <c r="B1873" s="127"/>
      <c r="C1873" s="127"/>
      <c r="D1873" s="174"/>
      <c r="E1873" s="266"/>
      <c r="F1873" s="174"/>
      <c r="G1873" s="267"/>
      <c r="H1873" s="127"/>
      <c r="I1873" s="268"/>
      <c r="J1873" s="187"/>
      <c r="K1873" s="302"/>
      <c r="M1873" s="127"/>
      <c r="N1873" s="127"/>
      <c r="S1873" s="127"/>
    </row>
    <row r="1874" spans="1:19" x14ac:dyDescent="0.2">
      <c r="A1874" s="237"/>
      <c r="B1874" s="127"/>
      <c r="C1874" s="127"/>
      <c r="D1874" s="174"/>
      <c r="E1874" s="266"/>
      <c r="F1874" s="174"/>
      <c r="G1874" s="267"/>
      <c r="H1874" s="127"/>
      <c r="I1874" s="268"/>
      <c r="J1874" s="187"/>
      <c r="K1874" s="302"/>
      <c r="M1874" s="127"/>
      <c r="N1874" s="127"/>
      <c r="S1874" s="127"/>
    </row>
    <row r="1875" spans="1:19" x14ac:dyDescent="0.2">
      <c r="A1875" s="237"/>
      <c r="B1875" s="127"/>
      <c r="C1875" s="127"/>
      <c r="D1875" s="174"/>
      <c r="E1875" s="266"/>
      <c r="F1875" s="174"/>
      <c r="G1875" s="267"/>
      <c r="H1875" s="127"/>
      <c r="I1875" s="268"/>
      <c r="J1875" s="187"/>
      <c r="K1875" s="302"/>
      <c r="M1875" s="127"/>
      <c r="N1875" s="127"/>
      <c r="S1875" s="127"/>
    </row>
    <row r="1876" spans="1:19" x14ac:dyDescent="0.2">
      <c r="A1876" s="237"/>
      <c r="B1876" s="127"/>
      <c r="C1876" s="127"/>
      <c r="D1876" s="174"/>
      <c r="E1876" s="266"/>
      <c r="F1876" s="174"/>
      <c r="G1876" s="267"/>
      <c r="H1876" s="127"/>
      <c r="I1876" s="268"/>
      <c r="J1876" s="187"/>
      <c r="K1876" s="302"/>
      <c r="M1876" s="127"/>
      <c r="N1876" s="127"/>
      <c r="S1876" s="127"/>
    </row>
    <row r="1877" spans="1:19" x14ac:dyDescent="0.2">
      <c r="A1877" s="237"/>
      <c r="B1877" s="127"/>
      <c r="C1877" s="127"/>
      <c r="D1877" s="174"/>
      <c r="E1877" s="266"/>
      <c r="F1877" s="174"/>
      <c r="G1877" s="267"/>
      <c r="H1877" s="127"/>
      <c r="I1877" s="268"/>
      <c r="J1877" s="187"/>
      <c r="K1877" s="302"/>
      <c r="M1877" s="127"/>
      <c r="N1877" s="127"/>
      <c r="S1877" s="127"/>
    </row>
    <row r="1878" spans="1:19" x14ac:dyDescent="0.2">
      <c r="A1878" s="237"/>
      <c r="B1878" s="127"/>
      <c r="C1878" s="127"/>
      <c r="D1878" s="174"/>
      <c r="E1878" s="266"/>
      <c r="F1878" s="174"/>
      <c r="G1878" s="267"/>
      <c r="H1878" s="127"/>
      <c r="I1878" s="268"/>
      <c r="J1878" s="187"/>
      <c r="K1878" s="302"/>
      <c r="M1878" s="127"/>
      <c r="N1878" s="127"/>
      <c r="S1878" s="127"/>
    </row>
    <row r="1879" spans="1:19" x14ac:dyDescent="0.2">
      <c r="A1879" s="237"/>
      <c r="B1879" s="127"/>
      <c r="C1879" s="127"/>
      <c r="D1879" s="174"/>
      <c r="E1879" s="266"/>
      <c r="F1879" s="174"/>
      <c r="G1879" s="267"/>
      <c r="H1879" s="127"/>
      <c r="I1879" s="268"/>
      <c r="J1879" s="187"/>
      <c r="K1879" s="302"/>
      <c r="M1879" s="127"/>
      <c r="N1879" s="127"/>
      <c r="S1879" s="127"/>
    </row>
    <row r="1880" spans="1:19" x14ac:dyDescent="0.2">
      <c r="A1880" s="237"/>
      <c r="B1880" s="127"/>
      <c r="C1880" s="127"/>
      <c r="D1880" s="174"/>
      <c r="E1880" s="266"/>
      <c r="F1880" s="174"/>
      <c r="G1880" s="267"/>
      <c r="H1880" s="127"/>
      <c r="I1880" s="268"/>
      <c r="J1880" s="187"/>
      <c r="K1880" s="302"/>
      <c r="M1880" s="127"/>
      <c r="N1880" s="127"/>
      <c r="S1880" s="127"/>
    </row>
    <row r="1881" spans="1:19" x14ac:dyDescent="0.2">
      <c r="A1881" s="237"/>
      <c r="B1881" s="127"/>
      <c r="C1881" s="127"/>
      <c r="D1881" s="174"/>
      <c r="E1881" s="266"/>
      <c r="F1881" s="174"/>
      <c r="G1881" s="267"/>
      <c r="H1881" s="127"/>
      <c r="I1881" s="268"/>
      <c r="J1881" s="187"/>
      <c r="K1881" s="302"/>
      <c r="M1881" s="127"/>
      <c r="N1881" s="127"/>
      <c r="S1881" s="127"/>
    </row>
    <row r="1882" spans="1:19" x14ac:dyDescent="0.2">
      <c r="A1882" s="237"/>
      <c r="B1882" s="127"/>
      <c r="C1882" s="127"/>
      <c r="D1882" s="174"/>
      <c r="E1882" s="266"/>
      <c r="F1882" s="174"/>
      <c r="G1882" s="267"/>
      <c r="H1882" s="127"/>
      <c r="I1882" s="268"/>
      <c r="J1882" s="187"/>
      <c r="K1882" s="302"/>
      <c r="M1882" s="127"/>
      <c r="N1882" s="127"/>
      <c r="S1882" s="127"/>
    </row>
    <row r="1883" spans="1:19" x14ac:dyDescent="0.2">
      <c r="A1883" s="237"/>
      <c r="B1883" s="127"/>
      <c r="C1883" s="127"/>
      <c r="D1883" s="174"/>
      <c r="E1883" s="266"/>
      <c r="F1883" s="174"/>
      <c r="G1883" s="267"/>
      <c r="H1883" s="127"/>
      <c r="I1883" s="268"/>
      <c r="J1883" s="187"/>
      <c r="K1883" s="302"/>
      <c r="M1883" s="127"/>
      <c r="N1883" s="127"/>
      <c r="S1883" s="127"/>
    </row>
    <row r="1884" spans="1:19" x14ac:dyDescent="0.2">
      <c r="A1884" s="237"/>
      <c r="B1884" s="127"/>
      <c r="C1884" s="127"/>
      <c r="D1884" s="174"/>
      <c r="E1884" s="266"/>
      <c r="F1884" s="174"/>
      <c r="G1884" s="267"/>
      <c r="H1884" s="127"/>
      <c r="I1884" s="268"/>
      <c r="J1884" s="187"/>
      <c r="K1884" s="302"/>
      <c r="M1884" s="127"/>
      <c r="N1884" s="127"/>
      <c r="S1884" s="127"/>
    </row>
    <row r="1885" spans="1:19" x14ac:dyDescent="0.2">
      <c r="A1885" s="237"/>
      <c r="B1885" s="127"/>
      <c r="C1885" s="127"/>
      <c r="D1885" s="174"/>
      <c r="E1885" s="266"/>
      <c r="F1885" s="174"/>
      <c r="G1885" s="267"/>
      <c r="H1885" s="127"/>
      <c r="I1885" s="268"/>
      <c r="J1885" s="187"/>
      <c r="K1885" s="302"/>
      <c r="M1885" s="127"/>
      <c r="N1885" s="127"/>
      <c r="S1885" s="127"/>
    </row>
    <row r="1886" spans="1:19" x14ac:dyDescent="0.2">
      <c r="A1886" s="237"/>
      <c r="B1886" s="127"/>
      <c r="C1886" s="127"/>
      <c r="D1886" s="174"/>
      <c r="E1886" s="266"/>
      <c r="F1886" s="174"/>
      <c r="G1886" s="267"/>
      <c r="H1886" s="127"/>
      <c r="I1886" s="268"/>
      <c r="J1886" s="187"/>
      <c r="K1886" s="302"/>
      <c r="M1886" s="127"/>
      <c r="N1886" s="127"/>
      <c r="S1886" s="127"/>
    </row>
    <row r="1887" spans="1:19" x14ac:dyDescent="0.2">
      <c r="A1887" s="237"/>
      <c r="B1887" s="127"/>
      <c r="C1887" s="127"/>
      <c r="D1887" s="174"/>
      <c r="E1887" s="266"/>
      <c r="F1887" s="174"/>
      <c r="G1887" s="267"/>
      <c r="H1887" s="127"/>
      <c r="I1887" s="268"/>
      <c r="J1887" s="187"/>
      <c r="K1887" s="302"/>
      <c r="M1887" s="127"/>
      <c r="N1887" s="127"/>
      <c r="S1887" s="127"/>
    </row>
    <row r="1888" spans="1:19" x14ac:dyDescent="0.2">
      <c r="A1888" s="237"/>
      <c r="B1888" s="127"/>
      <c r="C1888" s="127"/>
      <c r="D1888" s="174"/>
      <c r="E1888" s="266"/>
      <c r="F1888" s="174"/>
      <c r="G1888" s="267"/>
      <c r="H1888" s="127"/>
      <c r="I1888" s="268"/>
      <c r="J1888" s="187"/>
      <c r="K1888" s="302"/>
      <c r="M1888" s="127"/>
      <c r="N1888" s="127"/>
      <c r="S1888" s="127"/>
    </row>
    <row r="1889" spans="1:19" x14ac:dyDescent="0.2">
      <c r="A1889" s="237"/>
      <c r="B1889" s="127"/>
      <c r="C1889" s="127"/>
      <c r="D1889" s="174"/>
      <c r="E1889" s="266"/>
      <c r="F1889" s="174"/>
      <c r="G1889" s="267"/>
      <c r="H1889" s="127"/>
      <c r="I1889" s="268"/>
      <c r="J1889" s="187"/>
      <c r="K1889" s="302"/>
      <c r="M1889" s="127"/>
      <c r="N1889" s="127"/>
      <c r="S1889" s="127"/>
    </row>
    <row r="1890" spans="1:19" x14ac:dyDescent="0.2">
      <c r="A1890" s="237"/>
      <c r="B1890" s="127"/>
      <c r="C1890" s="127"/>
      <c r="D1890" s="174"/>
      <c r="E1890" s="266"/>
      <c r="F1890" s="174"/>
      <c r="G1890" s="267"/>
      <c r="H1890" s="127"/>
      <c r="I1890" s="268"/>
      <c r="J1890" s="187"/>
      <c r="K1890" s="302"/>
      <c r="M1890" s="127"/>
      <c r="N1890" s="127"/>
      <c r="S1890" s="127"/>
    </row>
    <row r="1891" spans="1:19" x14ac:dyDescent="0.2">
      <c r="A1891" s="237"/>
      <c r="B1891" s="127"/>
      <c r="C1891" s="127"/>
      <c r="D1891" s="174"/>
      <c r="E1891" s="266"/>
      <c r="F1891" s="174"/>
      <c r="G1891" s="267"/>
      <c r="H1891" s="127"/>
      <c r="I1891" s="268"/>
      <c r="J1891" s="187"/>
      <c r="K1891" s="302"/>
      <c r="M1891" s="127"/>
      <c r="N1891" s="127"/>
      <c r="S1891" s="127"/>
    </row>
    <row r="1892" spans="1:19" x14ac:dyDescent="0.2">
      <c r="A1892" s="237"/>
      <c r="B1892" s="127"/>
      <c r="C1892" s="127"/>
      <c r="D1892" s="174"/>
      <c r="E1892" s="266"/>
      <c r="F1892" s="174"/>
      <c r="G1892" s="267"/>
      <c r="H1892" s="127"/>
      <c r="I1892" s="268"/>
      <c r="J1892" s="187"/>
      <c r="K1892" s="302"/>
      <c r="M1892" s="127"/>
      <c r="N1892" s="127"/>
      <c r="S1892" s="127"/>
    </row>
    <row r="1893" spans="1:19" x14ac:dyDescent="0.2">
      <c r="A1893" s="237"/>
      <c r="B1893" s="127"/>
      <c r="C1893" s="127"/>
      <c r="D1893" s="174"/>
      <c r="E1893" s="266"/>
      <c r="F1893" s="174"/>
      <c r="G1893" s="267"/>
      <c r="H1893" s="127"/>
      <c r="I1893" s="268"/>
      <c r="J1893" s="187"/>
      <c r="K1893" s="302"/>
      <c r="M1893" s="127"/>
      <c r="N1893" s="127"/>
      <c r="S1893" s="127"/>
    </row>
    <row r="1894" spans="1:19" x14ac:dyDescent="0.2">
      <c r="A1894" s="237"/>
      <c r="B1894" s="127"/>
      <c r="C1894" s="127"/>
      <c r="D1894" s="174"/>
      <c r="E1894" s="266"/>
      <c r="F1894" s="174"/>
      <c r="G1894" s="267"/>
      <c r="H1894" s="127"/>
      <c r="I1894" s="268"/>
      <c r="J1894" s="187"/>
      <c r="K1894" s="302"/>
      <c r="M1894" s="127"/>
      <c r="N1894" s="127"/>
      <c r="S1894" s="127"/>
    </row>
    <row r="1895" spans="1:19" x14ac:dyDescent="0.2">
      <c r="A1895" s="237"/>
      <c r="B1895" s="127"/>
      <c r="C1895" s="127"/>
      <c r="D1895" s="174"/>
      <c r="E1895" s="266"/>
      <c r="F1895" s="174"/>
      <c r="G1895" s="267"/>
      <c r="H1895" s="127"/>
      <c r="I1895" s="268"/>
      <c r="J1895" s="187"/>
      <c r="K1895" s="302"/>
      <c r="M1895" s="127"/>
      <c r="N1895" s="127"/>
      <c r="S1895" s="127"/>
    </row>
    <row r="1896" spans="1:19" x14ac:dyDescent="0.2">
      <c r="A1896" s="237"/>
      <c r="B1896" s="127"/>
      <c r="C1896" s="127"/>
      <c r="D1896" s="174"/>
      <c r="E1896" s="266"/>
      <c r="F1896" s="174"/>
      <c r="G1896" s="267"/>
      <c r="H1896" s="127"/>
      <c r="I1896" s="268"/>
      <c r="J1896" s="187"/>
      <c r="K1896" s="302"/>
      <c r="M1896" s="127"/>
      <c r="N1896" s="127"/>
      <c r="S1896" s="127"/>
    </row>
    <row r="1897" spans="1:19" x14ac:dyDescent="0.2">
      <c r="A1897" s="237"/>
      <c r="B1897" s="127"/>
      <c r="C1897" s="127"/>
      <c r="D1897" s="174"/>
      <c r="E1897" s="266"/>
      <c r="F1897" s="174"/>
      <c r="G1897" s="267"/>
      <c r="H1897" s="127"/>
      <c r="I1897" s="268"/>
      <c r="J1897" s="187"/>
      <c r="K1897" s="302"/>
      <c r="M1897" s="127"/>
      <c r="N1897" s="127"/>
      <c r="S1897" s="127"/>
    </row>
    <row r="1898" spans="1:19" x14ac:dyDescent="0.2">
      <c r="A1898" s="237"/>
      <c r="B1898" s="127"/>
      <c r="C1898" s="127"/>
      <c r="D1898" s="174"/>
      <c r="E1898" s="266"/>
      <c r="F1898" s="174"/>
      <c r="G1898" s="267"/>
      <c r="H1898" s="127"/>
      <c r="I1898" s="268"/>
      <c r="J1898" s="187"/>
      <c r="K1898" s="302"/>
      <c r="M1898" s="127"/>
      <c r="N1898" s="127"/>
      <c r="S1898" s="127"/>
    </row>
    <row r="1899" spans="1:19" x14ac:dyDescent="0.2">
      <c r="A1899" s="237"/>
      <c r="B1899" s="127"/>
      <c r="C1899" s="127"/>
      <c r="D1899" s="174"/>
      <c r="E1899" s="266"/>
      <c r="F1899" s="174"/>
      <c r="G1899" s="267"/>
      <c r="H1899" s="127"/>
      <c r="I1899" s="268"/>
      <c r="J1899" s="187"/>
      <c r="K1899" s="302"/>
      <c r="M1899" s="127"/>
      <c r="N1899" s="127"/>
      <c r="S1899" s="127"/>
    </row>
    <row r="1900" spans="1:19" x14ac:dyDescent="0.2">
      <c r="A1900" s="237"/>
      <c r="B1900" s="127"/>
      <c r="C1900" s="127"/>
      <c r="D1900" s="174"/>
      <c r="E1900" s="266"/>
      <c r="F1900" s="174"/>
      <c r="G1900" s="267"/>
      <c r="H1900" s="127"/>
      <c r="I1900" s="268"/>
      <c r="J1900" s="187"/>
      <c r="K1900" s="302"/>
      <c r="M1900" s="127"/>
      <c r="N1900" s="127"/>
      <c r="S1900" s="127"/>
    </row>
    <row r="1901" spans="1:19" x14ac:dyDescent="0.2">
      <c r="A1901" s="237"/>
      <c r="B1901" s="127"/>
      <c r="C1901" s="127"/>
      <c r="D1901" s="174"/>
      <c r="E1901" s="266"/>
      <c r="F1901" s="174"/>
      <c r="G1901" s="267"/>
      <c r="H1901" s="127"/>
      <c r="I1901" s="268"/>
      <c r="J1901" s="187"/>
      <c r="K1901" s="302"/>
      <c r="M1901" s="127"/>
      <c r="N1901" s="127"/>
      <c r="S1901" s="127"/>
    </row>
    <row r="1902" spans="1:19" x14ac:dyDescent="0.2">
      <c r="A1902" s="237"/>
      <c r="B1902" s="127"/>
      <c r="C1902" s="127"/>
      <c r="D1902" s="174"/>
      <c r="E1902" s="266"/>
      <c r="F1902" s="174"/>
      <c r="G1902" s="267"/>
      <c r="H1902" s="127"/>
      <c r="I1902" s="268"/>
      <c r="J1902" s="187"/>
      <c r="K1902" s="302"/>
      <c r="M1902" s="127"/>
      <c r="N1902" s="127"/>
      <c r="S1902" s="127"/>
    </row>
    <row r="1903" spans="1:19" x14ac:dyDescent="0.2">
      <c r="A1903" s="237"/>
      <c r="B1903" s="127"/>
      <c r="C1903" s="127"/>
      <c r="D1903" s="174"/>
      <c r="E1903" s="266"/>
      <c r="F1903" s="174"/>
      <c r="G1903" s="267"/>
      <c r="H1903" s="127"/>
      <c r="I1903" s="268"/>
      <c r="J1903" s="187"/>
      <c r="K1903" s="302"/>
      <c r="M1903" s="127"/>
      <c r="N1903" s="127"/>
      <c r="S1903" s="127"/>
    </row>
    <row r="1904" spans="1:19" ht="12.75" customHeight="1" x14ac:dyDescent="0.2">
      <c r="A1904" s="237"/>
      <c r="B1904" s="127"/>
      <c r="C1904" s="127"/>
      <c r="D1904" s="174"/>
      <c r="E1904" s="266"/>
      <c r="F1904" s="174"/>
      <c r="G1904" s="267"/>
      <c r="H1904" s="127"/>
      <c r="I1904" s="268"/>
      <c r="J1904" s="187"/>
      <c r="K1904" s="302"/>
      <c r="M1904" s="127"/>
      <c r="N1904" s="127"/>
      <c r="S1904" s="127"/>
    </row>
    <row r="1905" spans="1:19" ht="12.75" customHeight="1" x14ac:dyDescent="0.2">
      <c r="A1905" s="237"/>
      <c r="B1905" s="127"/>
      <c r="C1905" s="127"/>
      <c r="D1905" s="174"/>
      <c r="E1905" s="266"/>
      <c r="F1905" s="174"/>
      <c r="G1905" s="267"/>
      <c r="H1905" s="127"/>
      <c r="I1905" s="268"/>
      <c r="J1905" s="187"/>
      <c r="K1905" s="302"/>
      <c r="M1905" s="127"/>
      <c r="N1905" s="127"/>
      <c r="S1905" s="127"/>
    </row>
    <row r="1906" spans="1:19" ht="12.75" customHeight="1" x14ac:dyDescent="0.2">
      <c r="A1906" s="237"/>
      <c r="B1906" s="127"/>
      <c r="C1906" s="127"/>
      <c r="D1906" s="174"/>
      <c r="E1906" s="266"/>
      <c r="F1906" s="174"/>
      <c r="G1906" s="267"/>
      <c r="H1906" s="127"/>
      <c r="I1906" s="268"/>
      <c r="J1906" s="187"/>
      <c r="K1906" s="302"/>
      <c r="M1906" s="127"/>
      <c r="N1906" s="127"/>
      <c r="S1906" s="127"/>
    </row>
    <row r="1907" spans="1:19" ht="12.75" customHeight="1" x14ac:dyDescent="0.2">
      <c r="A1907" s="237"/>
      <c r="B1907" s="127"/>
      <c r="C1907" s="127"/>
      <c r="D1907" s="174"/>
      <c r="E1907" s="266"/>
      <c r="F1907" s="174"/>
      <c r="G1907" s="267"/>
      <c r="H1907" s="127"/>
      <c r="I1907" s="268"/>
      <c r="J1907" s="187"/>
      <c r="K1907" s="302"/>
      <c r="M1907" s="127"/>
      <c r="N1907" s="127"/>
      <c r="S1907" s="127"/>
    </row>
    <row r="1908" spans="1:19" ht="12.75" customHeight="1" x14ac:dyDescent="0.2">
      <c r="A1908" s="237"/>
      <c r="B1908" s="127"/>
      <c r="C1908" s="127"/>
      <c r="D1908" s="174"/>
      <c r="E1908" s="266"/>
      <c r="F1908" s="174"/>
      <c r="G1908" s="267"/>
      <c r="H1908" s="127"/>
      <c r="I1908" s="268"/>
      <c r="J1908" s="187"/>
      <c r="K1908" s="302"/>
      <c r="M1908" s="127"/>
      <c r="N1908" s="127"/>
      <c r="S1908" s="127"/>
    </row>
    <row r="1909" spans="1:19" ht="12.75" customHeight="1" x14ac:dyDescent="0.2">
      <c r="A1909" s="237"/>
      <c r="B1909" s="127"/>
      <c r="C1909" s="127"/>
      <c r="D1909" s="174"/>
      <c r="E1909" s="266"/>
      <c r="F1909" s="174"/>
      <c r="G1909" s="267"/>
      <c r="H1909" s="127"/>
      <c r="I1909" s="268"/>
      <c r="J1909" s="187"/>
      <c r="K1909" s="302"/>
      <c r="M1909" s="127"/>
      <c r="N1909" s="127"/>
      <c r="S1909" s="127"/>
    </row>
    <row r="1910" spans="1:19" ht="12.75" customHeight="1" x14ac:dyDescent="0.2">
      <c r="A1910" s="237"/>
      <c r="B1910" s="127"/>
      <c r="C1910" s="127"/>
      <c r="D1910" s="174"/>
      <c r="E1910" s="266"/>
      <c r="F1910" s="174"/>
      <c r="G1910" s="267"/>
      <c r="H1910" s="127"/>
      <c r="I1910" s="268"/>
      <c r="J1910" s="187"/>
      <c r="K1910" s="302"/>
      <c r="M1910" s="127"/>
      <c r="N1910" s="127"/>
      <c r="S1910" s="127"/>
    </row>
    <row r="1911" spans="1:19" ht="12.75" customHeight="1" x14ac:dyDescent="0.2">
      <c r="A1911" s="237"/>
      <c r="B1911" s="127"/>
      <c r="C1911" s="127"/>
      <c r="D1911" s="174"/>
      <c r="E1911" s="266"/>
      <c r="F1911" s="174"/>
      <c r="G1911" s="267"/>
      <c r="H1911" s="127"/>
      <c r="I1911" s="268"/>
      <c r="J1911" s="187"/>
      <c r="K1911" s="302"/>
      <c r="M1911" s="127"/>
      <c r="N1911" s="127"/>
      <c r="S1911" s="127"/>
    </row>
    <row r="1912" spans="1:19" ht="12.75" customHeight="1" x14ac:dyDescent="0.2">
      <c r="A1912" s="237"/>
      <c r="B1912" s="127"/>
      <c r="C1912" s="127"/>
      <c r="D1912" s="174"/>
      <c r="E1912" s="266"/>
      <c r="F1912" s="174"/>
      <c r="G1912" s="267"/>
      <c r="H1912" s="127"/>
      <c r="I1912" s="268"/>
      <c r="J1912" s="187"/>
      <c r="K1912" s="302"/>
      <c r="M1912" s="127"/>
      <c r="N1912" s="127"/>
      <c r="S1912" s="127"/>
    </row>
    <row r="1913" spans="1:19" ht="12.75" customHeight="1" x14ac:dyDescent="0.2">
      <c r="A1913" s="237"/>
      <c r="B1913" s="127"/>
      <c r="C1913" s="127"/>
      <c r="D1913" s="174"/>
      <c r="E1913" s="266"/>
      <c r="F1913" s="174"/>
      <c r="G1913" s="267"/>
      <c r="H1913" s="127"/>
      <c r="I1913" s="268"/>
      <c r="J1913" s="187"/>
      <c r="K1913" s="302"/>
      <c r="M1913" s="127"/>
      <c r="N1913" s="127"/>
      <c r="S1913" s="127"/>
    </row>
    <row r="1914" spans="1:19" ht="13.5" customHeight="1" x14ac:dyDescent="0.2">
      <c r="A1914" s="237"/>
      <c r="B1914" s="127"/>
      <c r="C1914" s="127"/>
      <c r="D1914" s="174"/>
      <c r="E1914" s="266"/>
      <c r="F1914" s="174"/>
      <c r="G1914" s="267"/>
      <c r="H1914" s="127"/>
      <c r="I1914" s="268"/>
      <c r="J1914" s="187"/>
      <c r="K1914" s="302"/>
      <c r="M1914" s="127"/>
      <c r="N1914" s="127"/>
      <c r="S1914" s="127"/>
    </row>
    <row r="1915" spans="1:19" ht="13.5" customHeight="1" x14ac:dyDescent="0.2">
      <c r="A1915" s="237"/>
      <c r="B1915" s="127"/>
      <c r="C1915" s="127"/>
      <c r="D1915" s="174"/>
      <c r="E1915" s="266"/>
      <c r="F1915" s="174"/>
      <c r="G1915" s="267"/>
      <c r="H1915" s="127"/>
      <c r="I1915" s="268"/>
      <c r="J1915" s="187"/>
      <c r="K1915" s="302"/>
      <c r="M1915" s="127"/>
      <c r="N1915" s="127"/>
      <c r="S1915" s="127"/>
    </row>
    <row r="1916" spans="1:19" ht="13.5" customHeight="1" x14ac:dyDescent="0.2">
      <c r="A1916" s="237"/>
      <c r="B1916" s="127"/>
      <c r="C1916" s="127"/>
      <c r="D1916" s="174"/>
      <c r="E1916" s="266"/>
      <c r="F1916" s="174"/>
      <c r="G1916" s="267"/>
      <c r="H1916" s="127"/>
      <c r="I1916" s="268"/>
      <c r="J1916" s="187"/>
      <c r="K1916" s="302"/>
      <c r="M1916" s="127"/>
      <c r="N1916" s="127"/>
      <c r="S1916" s="127"/>
    </row>
    <row r="1917" spans="1:19" ht="13.5" customHeight="1" x14ac:dyDescent="0.2">
      <c r="A1917" s="237"/>
      <c r="B1917" s="127"/>
      <c r="C1917" s="127"/>
      <c r="D1917" s="174"/>
      <c r="E1917" s="266"/>
      <c r="F1917" s="174"/>
      <c r="G1917" s="267"/>
      <c r="H1917" s="127"/>
      <c r="I1917" s="268"/>
      <c r="J1917" s="187"/>
      <c r="K1917" s="302"/>
      <c r="M1917" s="127"/>
      <c r="N1917" s="127"/>
      <c r="S1917" s="127"/>
    </row>
    <row r="1918" spans="1:19" x14ac:dyDescent="0.2">
      <c r="A1918" s="237"/>
      <c r="B1918" s="127"/>
      <c r="C1918" s="127"/>
      <c r="D1918" s="174"/>
      <c r="E1918" s="266"/>
      <c r="F1918" s="174"/>
      <c r="G1918" s="267"/>
      <c r="H1918" s="127"/>
      <c r="I1918" s="268"/>
      <c r="J1918" s="187"/>
      <c r="K1918" s="302"/>
      <c r="M1918" s="127"/>
      <c r="N1918" s="127"/>
      <c r="S1918" s="127"/>
    </row>
    <row r="1919" spans="1:19" x14ac:dyDescent="0.2">
      <c r="A1919" s="237"/>
      <c r="B1919" s="127"/>
      <c r="C1919" s="127"/>
      <c r="D1919" s="174"/>
      <c r="E1919" s="266"/>
      <c r="F1919" s="174"/>
      <c r="G1919" s="267"/>
      <c r="H1919" s="127"/>
      <c r="I1919" s="268"/>
      <c r="J1919" s="187"/>
      <c r="K1919" s="302"/>
      <c r="M1919" s="127"/>
      <c r="N1919" s="127"/>
      <c r="S1919" s="127"/>
    </row>
    <row r="1920" spans="1:19" x14ac:dyDescent="0.2">
      <c r="A1920" s="237"/>
      <c r="B1920" s="127"/>
      <c r="C1920" s="127"/>
      <c r="D1920" s="174"/>
      <c r="E1920" s="266"/>
      <c r="F1920" s="174"/>
      <c r="G1920" s="267"/>
      <c r="H1920" s="127"/>
      <c r="I1920" s="268"/>
      <c r="J1920" s="187"/>
      <c r="K1920" s="302"/>
      <c r="M1920" s="127"/>
      <c r="N1920" s="127"/>
      <c r="S1920" s="127"/>
    </row>
    <row r="1921" spans="1:19" x14ac:dyDescent="0.2">
      <c r="A1921" s="237"/>
      <c r="B1921" s="127"/>
      <c r="C1921" s="127"/>
      <c r="D1921" s="174"/>
      <c r="E1921" s="266"/>
      <c r="F1921" s="174"/>
      <c r="G1921" s="267"/>
      <c r="H1921" s="127"/>
      <c r="I1921" s="268"/>
      <c r="J1921" s="187"/>
      <c r="K1921" s="302"/>
      <c r="M1921" s="127"/>
      <c r="N1921" s="127"/>
      <c r="S1921" s="127"/>
    </row>
    <row r="1922" spans="1:19" x14ac:dyDescent="0.2">
      <c r="A1922" s="237"/>
      <c r="B1922" s="127"/>
      <c r="C1922" s="127"/>
      <c r="D1922" s="174"/>
      <c r="E1922" s="266"/>
      <c r="F1922" s="174"/>
      <c r="G1922" s="267"/>
      <c r="H1922" s="127"/>
      <c r="I1922" s="268"/>
      <c r="J1922" s="187"/>
      <c r="K1922" s="302"/>
      <c r="M1922" s="127"/>
      <c r="N1922" s="127"/>
      <c r="S1922" s="127"/>
    </row>
    <row r="1923" spans="1:19" x14ac:dyDescent="0.2">
      <c r="A1923" s="234"/>
      <c r="B1923" s="127"/>
      <c r="C1923" s="127"/>
      <c r="D1923" s="174"/>
      <c r="E1923" s="266"/>
      <c r="F1923" s="174"/>
      <c r="G1923" s="267"/>
      <c r="H1923" s="127"/>
      <c r="I1923" s="268"/>
      <c r="J1923" s="187"/>
      <c r="K1923" s="302"/>
      <c r="M1923" s="127"/>
      <c r="N1923" s="127"/>
      <c r="S1923" s="127"/>
    </row>
    <row r="1924" spans="1:19" x14ac:dyDescent="0.2">
      <c r="A1924" s="234"/>
      <c r="B1924" s="127"/>
      <c r="C1924" s="127"/>
      <c r="D1924" s="174"/>
      <c r="E1924" s="266"/>
      <c r="F1924" s="174"/>
      <c r="G1924" s="267"/>
      <c r="H1924" s="127"/>
      <c r="I1924" s="268"/>
      <c r="J1924" s="187"/>
      <c r="K1924" s="302"/>
      <c r="M1924" s="127"/>
      <c r="N1924" s="127"/>
      <c r="S1924" s="127"/>
    </row>
    <row r="1925" spans="1:19" x14ac:dyDescent="0.2">
      <c r="A1925" s="234"/>
      <c r="B1925" s="127"/>
      <c r="C1925" s="127"/>
      <c r="D1925" s="174"/>
      <c r="E1925" s="266"/>
      <c r="F1925" s="174"/>
      <c r="G1925" s="267"/>
      <c r="H1925" s="127"/>
      <c r="I1925" s="268"/>
      <c r="J1925" s="187"/>
      <c r="K1925" s="302"/>
      <c r="M1925" s="127"/>
      <c r="N1925" s="127"/>
      <c r="S1925" s="127"/>
    </row>
    <row r="1926" spans="1:19" x14ac:dyDescent="0.2">
      <c r="A1926" s="234"/>
      <c r="B1926" s="127"/>
      <c r="C1926" s="127"/>
      <c r="D1926" s="174"/>
      <c r="E1926" s="266"/>
      <c r="F1926" s="174"/>
      <c r="G1926" s="267"/>
      <c r="H1926" s="127"/>
      <c r="I1926" s="268"/>
      <c r="J1926" s="187"/>
      <c r="K1926" s="302"/>
      <c r="M1926" s="127"/>
      <c r="N1926" s="127"/>
      <c r="S1926" s="127"/>
    </row>
    <row r="1927" spans="1:19" x14ac:dyDescent="0.2">
      <c r="A1927" s="234"/>
      <c r="B1927" s="127"/>
      <c r="C1927" s="127"/>
      <c r="D1927" s="174"/>
      <c r="E1927" s="266"/>
      <c r="F1927" s="174"/>
      <c r="G1927" s="267"/>
      <c r="H1927" s="127"/>
      <c r="I1927" s="268"/>
      <c r="J1927" s="187"/>
      <c r="K1927" s="302"/>
      <c r="M1927" s="127"/>
      <c r="N1927" s="127"/>
      <c r="S1927" s="127"/>
    </row>
    <row r="1928" spans="1:19" x14ac:dyDescent="0.2">
      <c r="A1928" s="237"/>
      <c r="B1928" s="127"/>
      <c r="C1928" s="127"/>
      <c r="D1928" s="174"/>
      <c r="E1928" s="266"/>
      <c r="F1928" s="174"/>
      <c r="G1928" s="267"/>
      <c r="H1928" s="127"/>
      <c r="I1928" s="268"/>
      <c r="J1928" s="187"/>
      <c r="K1928" s="302"/>
      <c r="M1928" s="127"/>
      <c r="N1928" s="127"/>
      <c r="S1928" s="127"/>
    </row>
    <row r="1929" spans="1:19" x14ac:dyDescent="0.2">
      <c r="A1929" s="237"/>
      <c r="B1929" s="127"/>
      <c r="C1929" s="127"/>
      <c r="D1929" s="174"/>
      <c r="E1929" s="266"/>
      <c r="F1929" s="174"/>
      <c r="G1929" s="267"/>
      <c r="H1929" s="127"/>
      <c r="I1929" s="268"/>
      <c r="J1929" s="187"/>
      <c r="K1929" s="302"/>
      <c r="M1929" s="127"/>
      <c r="N1929" s="127"/>
      <c r="S1929" s="127"/>
    </row>
    <row r="1930" spans="1:19" x14ac:dyDescent="0.2">
      <c r="A1930" s="237"/>
      <c r="B1930" s="127"/>
      <c r="C1930" s="127"/>
      <c r="D1930" s="174"/>
      <c r="E1930" s="266"/>
      <c r="F1930" s="174"/>
      <c r="G1930" s="267"/>
      <c r="H1930" s="127"/>
      <c r="I1930" s="268"/>
      <c r="J1930" s="187"/>
      <c r="K1930" s="302"/>
      <c r="M1930" s="127"/>
      <c r="N1930" s="127"/>
      <c r="S1930" s="127"/>
    </row>
    <row r="1931" spans="1:19" x14ac:dyDescent="0.2">
      <c r="A1931" s="237"/>
      <c r="B1931" s="127"/>
      <c r="C1931" s="127"/>
      <c r="D1931" s="174"/>
      <c r="E1931" s="266"/>
      <c r="F1931" s="174"/>
      <c r="G1931" s="267"/>
      <c r="H1931" s="127"/>
      <c r="I1931" s="268"/>
      <c r="J1931" s="187"/>
      <c r="K1931" s="302"/>
      <c r="M1931" s="127"/>
      <c r="N1931" s="127"/>
      <c r="S1931" s="127"/>
    </row>
    <row r="1932" spans="1:19" x14ac:dyDescent="0.2">
      <c r="A1932" s="237"/>
      <c r="B1932" s="127"/>
      <c r="C1932" s="127"/>
      <c r="D1932" s="174"/>
      <c r="E1932" s="266"/>
      <c r="F1932" s="174"/>
      <c r="G1932" s="267"/>
      <c r="H1932" s="127"/>
      <c r="I1932" s="268"/>
      <c r="J1932" s="187"/>
      <c r="K1932" s="302"/>
      <c r="M1932" s="127"/>
      <c r="N1932" s="127"/>
      <c r="S1932" s="127"/>
    </row>
    <row r="1933" spans="1:19" x14ac:dyDescent="0.2">
      <c r="A1933" s="237"/>
      <c r="B1933" s="127"/>
      <c r="C1933" s="127"/>
      <c r="D1933" s="174"/>
      <c r="E1933" s="266"/>
      <c r="F1933" s="174"/>
      <c r="G1933" s="267"/>
      <c r="H1933" s="127"/>
      <c r="I1933" s="268"/>
      <c r="J1933" s="187"/>
      <c r="K1933" s="302"/>
      <c r="M1933" s="127"/>
      <c r="N1933" s="127"/>
      <c r="S1933" s="127"/>
    </row>
    <row r="1934" spans="1:19" x14ac:dyDescent="0.2">
      <c r="A1934" s="237"/>
      <c r="B1934" s="127"/>
      <c r="C1934" s="127"/>
      <c r="D1934" s="174"/>
      <c r="E1934" s="266"/>
      <c r="F1934" s="174"/>
      <c r="G1934" s="267"/>
      <c r="H1934" s="127"/>
      <c r="I1934" s="268"/>
      <c r="J1934" s="187"/>
      <c r="K1934" s="302"/>
      <c r="M1934" s="127"/>
      <c r="N1934" s="127"/>
      <c r="S1934" s="127"/>
    </row>
    <row r="1935" spans="1:19" x14ac:dyDescent="0.2">
      <c r="A1935" s="237"/>
      <c r="B1935" s="127"/>
      <c r="C1935" s="127"/>
      <c r="D1935" s="174"/>
      <c r="E1935" s="266"/>
      <c r="F1935" s="174"/>
      <c r="G1935" s="267"/>
      <c r="H1935" s="127"/>
      <c r="I1935" s="268"/>
      <c r="J1935" s="187"/>
      <c r="K1935" s="302"/>
      <c r="M1935" s="127"/>
      <c r="N1935" s="127"/>
      <c r="S1935" s="127"/>
    </row>
    <row r="1936" spans="1:19" x14ac:dyDescent="0.2">
      <c r="A1936" s="237"/>
      <c r="B1936" s="127"/>
      <c r="C1936" s="127"/>
      <c r="D1936" s="174"/>
      <c r="E1936" s="266"/>
      <c r="F1936" s="174"/>
      <c r="G1936" s="267"/>
      <c r="H1936" s="127"/>
      <c r="I1936" s="268"/>
      <c r="J1936" s="187"/>
      <c r="K1936" s="302"/>
      <c r="M1936" s="127"/>
      <c r="N1936" s="127"/>
      <c r="S1936" s="127"/>
    </row>
    <row r="1937" spans="1:19" x14ac:dyDescent="0.2">
      <c r="A1937" s="237"/>
      <c r="B1937" s="127"/>
      <c r="C1937" s="127"/>
      <c r="D1937" s="174"/>
      <c r="E1937" s="266"/>
      <c r="F1937" s="174"/>
      <c r="G1937" s="267"/>
      <c r="H1937" s="127"/>
      <c r="I1937" s="268"/>
      <c r="J1937" s="187"/>
      <c r="K1937" s="302"/>
      <c r="M1937" s="127"/>
      <c r="N1937" s="127"/>
      <c r="S1937" s="127"/>
    </row>
    <row r="1938" spans="1:19" x14ac:dyDescent="0.2">
      <c r="A1938" s="237"/>
      <c r="B1938" s="127"/>
      <c r="C1938" s="127"/>
      <c r="D1938" s="174"/>
      <c r="E1938" s="266"/>
      <c r="F1938" s="174"/>
      <c r="G1938" s="267"/>
      <c r="H1938" s="127"/>
      <c r="I1938" s="268"/>
      <c r="J1938" s="187"/>
      <c r="K1938" s="302"/>
      <c r="M1938" s="127"/>
      <c r="N1938" s="127"/>
      <c r="S1938" s="127"/>
    </row>
    <row r="1939" spans="1:19" x14ac:dyDescent="0.2">
      <c r="A1939" s="237"/>
      <c r="B1939" s="127"/>
      <c r="C1939" s="127"/>
      <c r="D1939" s="174"/>
      <c r="E1939" s="266"/>
      <c r="F1939" s="174"/>
      <c r="G1939" s="267"/>
      <c r="H1939" s="127"/>
      <c r="I1939" s="268"/>
      <c r="J1939" s="187"/>
      <c r="K1939" s="302"/>
      <c r="M1939" s="127"/>
      <c r="N1939" s="127"/>
      <c r="S1939" s="127"/>
    </row>
    <row r="1940" spans="1:19" x14ac:dyDescent="0.2">
      <c r="A1940" s="237"/>
      <c r="B1940" s="127"/>
      <c r="C1940" s="127"/>
      <c r="D1940" s="174"/>
      <c r="E1940" s="266"/>
      <c r="F1940" s="174"/>
      <c r="G1940" s="267"/>
      <c r="H1940" s="127"/>
      <c r="I1940" s="268"/>
      <c r="J1940" s="187"/>
      <c r="K1940" s="302"/>
      <c r="M1940" s="127"/>
      <c r="N1940" s="127"/>
      <c r="S1940" s="127"/>
    </row>
    <row r="1941" spans="1:19" x14ac:dyDescent="0.2">
      <c r="A1941" s="237"/>
      <c r="B1941" s="127"/>
      <c r="C1941" s="127"/>
      <c r="D1941" s="174"/>
      <c r="E1941" s="266"/>
      <c r="F1941" s="174"/>
      <c r="G1941" s="267"/>
      <c r="H1941" s="127"/>
      <c r="I1941" s="268"/>
      <c r="J1941" s="187"/>
      <c r="K1941" s="302"/>
      <c r="M1941" s="127"/>
      <c r="N1941" s="127"/>
      <c r="S1941" s="127"/>
    </row>
    <row r="1942" spans="1:19" x14ac:dyDescent="0.2">
      <c r="A1942" s="237"/>
      <c r="B1942" s="127"/>
      <c r="C1942" s="127"/>
      <c r="D1942" s="174"/>
      <c r="E1942" s="266"/>
      <c r="F1942" s="174"/>
      <c r="G1942" s="267"/>
      <c r="H1942" s="127"/>
      <c r="I1942" s="268"/>
      <c r="J1942" s="187"/>
      <c r="K1942" s="302"/>
      <c r="M1942" s="127"/>
      <c r="N1942" s="127"/>
      <c r="S1942" s="127"/>
    </row>
    <row r="1943" spans="1:19" x14ac:dyDescent="0.2">
      <c r="A1943" s="237"/>
      <c r="B1943" s="127"/>
      <c r="C1943" s="127"/>
      <c r="D1943" s="174"/>
      <c r="E1943" s="266"/>
      <c r="F1943" s="174"/>
      <c r="G1943" s="267"/>
      <c r="H1943" s="127"/>
      <c r="I1943" s="268"/>
      <c r="J1943" s="187"/>
      <c r="K1943" s="302"/>
      <c r="M1943" s="127"/>
      <c r="N1943" s="127"/>
      <c r="S1943" s="127"/>
    </row>
    <row r="1944" spans="1:19" x14ac:dyDescent="0.2">
      <c r="A1944" s="237"/>
      <c r="B1944" s="127"/>
      <c r="C1944" s="127"/>
      <c r="D1944" s="174"/>
      <c r="E1944" s="266"/>
      <c r="F1944" s="174"/>
      <c r="G1944" s="267"/>
      <c r="H1944" s="127"/>
      <c r="I1944" s="268"/>
      <c r="J1944" s="187"/>
      <c r="K1944" s="302"/>
      <c r="M1944" s="127"/>
      <c r="N1944" s="127"/>
      <c r="S1944" s="127"/>
    </row>
    <row r="1945" spans="1:19" x14ac:dyDescent="0.2">
      <c r="A1945" s="237"/>
      <c r="B1945" s="127"/>
      <c r="C1945" s="127"/>
      <c r="D1945" s="174"/>
      <c r="E1945" s="266"/>
      <c r="F1945" s="174"/>
      <c r="G1945" s="267"/>
      <c r="H1945" s="127"/>
      <c r="I1945" s="268"/>
      <c r="J1945" s="187"/>
      <c r="K1945" s="302"/>
      <c r="M1945" s="127"/>
      <c r="N1945" s="127"/>
      <c r="S1945" s="127"/>
    </row>
    <row r="1946" spans="1:19" x14ac:dyDescent="0.2">
      <c r="A1946" s="237"/>
      <c r="B1946" s="127"/>
      <c r="C1946" s="127"/>
      <c r="D1946" s="174"/>
      <c r="E1946" s="266"/>
      <c r="F1946" s="174"/>
      <c r="G1946" s="267"/>
      <c r="H1946" s="127"/>
      <c r="I1946" s="268"/>
      <c r="J1946" s="187"/>
      <c r="K1946" s="302"/>
      <c r="M1946" s="127"/>
      <c r="N1946" s="127"/>
      <c r="S1946" s="127"/>
    </row>
    <row r="1947" spans="1:19" x14ac:dyDescent="0.2">
      <c r="A1947" s="237"/>
      <c r="B1947" s="127"/>
      <c r="C1947" s="127"/>
      <c r="D1947" s="174"/>
      <c r="E1947" s="266"/>
      <c r="F1947" s="174"/>
      <c r="G1947" s="267"/>
      <c r="H1947" s="127"/>
      <c r="I1947" s="268"/>
      <c r="J1947" s="187"/>
      <c r="K1947" s="302"/>
      <c r="M1947" s="127"/>
      <c r="N1947" s="127"/>
      <c r="S1947" s="127"/>
    </row>
    <row r="1948" spans="1:19" x14ac:dyDescent="0.2">
      <c r="A1948" s="237"/>
      <c r="B1948" s="127"/>
      <c r="C1948" s="127"/>
      <c r="D1948" s="174"/>
      <c r="E1948" s="266"/>
      <c r="F1948" s="174"/>
      <c r="G1948" s="267"/>
      <c r="H1948" s="127"/>
      <c r="I1948" s="268"/>
      <c r="J1948" s="187"/>
      <c r="K1948" s="302"/>
      <c r="M1948" s="127"/>
      <c r="N1948" s="127"/>
      <c r="S1948" s="127"/>
    </row>
    <row r="1949" spans="1:19" x14ac:dyDescent="0.2">
      <c r="A1949" s="237"/>
      <c r="B1949" s="127"/>
      <c r="C1949" s="127"/>
      <c r="D1949" s="174"/>
      <c r="E1949" s="266"/>
      <c r="F1949" s="174"/>
      <c r="G1949" s="267"/>
      <c r="H1949" s="127"/>
      <c r="I1949" s="268"/>
      <c r="J1949" s="187"/>
      <c r="K1949" s="302"/>
      <c r="M1949" s="127"/>
      <c r="N1949" s="127"/>
      <c r="S1949" s="127"/>
    </row>
    <row r="1950" spans="1:19" x14ac:dyDescent="0.2">
      <c r="A1950" s="237"/>
      <c r="D1950" s="177"/>
      <c r="E1950" s="259"/>
      <c r="G1950" s="260"/>
      <c r="H1950"/>
      <c r="I1950" s="261"/>
      <c r="K1950" s="304"/>
      <c r="L1950" s="262"/>
      <c r="M1950"/>
      <c r="N1950"/>
      <c r="O1950"/>
      <c r="P1950"/>
      <c r="Q1950"/>
      <c r="R1950"/>
      <c r="S1950" s="127"/>
    </row>
    <row r="1951" spans="1:19" x14ac:dyDescent="0.2">
      <c r="A1951" s="237"/>
      <c r="D1951" s="177"/>
      <c r="E1951" s="259"/>
      <c r="G1951" s="260"/>
      <c r="H1951"/>
      <c r="I1951" s="261"/>
      <c r="K1951" s="304"/>
      <c r="L1951" s="262"/>
      <c r="M1951"/>
      <c r="N1951"/>
      <c r="O1951"/>
      <c r="P1951"/>
      <c r="Q1951"/>
      <c r="R1951"/>
      <c r="S1951" s="127"/>
    </row>
    <row r="1952" spans="1:19" x14ac:dyDescent="0.2">
      <c r="A1952" s="237"/>
      <c r="D1952" s="177"/>
      <c r="E1952" s="259"/>
      <c r="G1952" s="260"/>
      <c r="H1952"/>
      <c r="I1952" s="261"/>
      <c r="K1952" s="304"/>
      <c r="L1952" s="262"/>
      <c r="M1952"/>
      <c r="N1952"/>
      <c r="O1952"/>
      <c r="P1952"/>
      <c r="Q1952"/>
      <c r="R1952"/>
      <c r="S1952" s="127"/>
    </row>
    <row r="1953" spans="1:19" x14ac:dyDescent="0.2">
      <c r="A1953" s="237"/>
      <c r="D1953" s="177"/>
      <c r="E1953" s="259"/>
      <c r="G1953" s="260"/>
      <c r="H1953"/>
      <c r="I1953" s="261"/>
      <c r="K1953" s="304"/>
      <c r="L1953" s="262"/>
      <c r="M1953"/>
      <c r="N1953"/>
      <c r="O1953"/>
      <c r="P1953"/>
      <c r="Q1953"/>
      <c r="R1953"/>
      <c r="S1953" s="127"/>
    </row>
    <row r="1954" spans="1:19" x14ac:dyDescent="0.2">
      <c r="A1954" s="237"/>
      <c r="D1954" s="177"/>
      <c r="E1954" s="259"/>
      <c r="G1954" s="260"/>
      <c r="H1954"/>
      <c r="I1954" s="261"/>
      <c r="K1954" s="304"/>
      <c r="L1954" s="262"/>
      <c r="M1954"/>
      <c r="N1954"/>
      <c r="O1954"/>
      <c r="P1954"/>
      <c r="Q1954"/>
      <c r="R1954"/>
      <c r="S1954" s="127"/>
    </row>
    <row r="1955" spans="1:19" x14ac:dyDescent="0.2">
      <c r="A1955" s="237"/>
      <c r="D1955" s="177"/>
      <c r="E1955" s="259"/>
      <c r="G1955" s="260"/>
      <c r="H1955"/>
      <c r="I1955" s="261"/>
      <c r="K1955" s="304"/>
      <c r="L1955" s="262"/>
      <c r="M1955"/>
      <c r="N1955"/>
      <c r="O1955"/>
      <c r="P1955"/>
      <c r="Q1955"/>
      <c r="R1955"/>
      <c r="S1955" s="127"/>
    </row>
    <row r="1956" spans="1:19" x14ac:dyDescent="0.2">
      <c r="A1956" s="237"/>
      <c r="D1956" s="177"/>
      <c r="E1956" s="259"/>
      <c r="G1956" s="260"/>
      <c r="H1956"/>
      <c r="I1956" s="261"/>
      <c r="K1956" s="304"/>
      <c r="L1956" s="262"/>
      <c r="M1956"/>
      <c r="N1956"/>
      <c r="O1956"/>
      <c r="P1956"/>
      <c r="Q1956"/>
      <c r="R1956"/>
      <c r="S1956" s="127"/>
    </row>
    <row r="1957" spans="1:19" x14ac:dyDescent="0.2">
      <c r="A1957" s="237"/>
      <c r="D1957" s="177"/>
      <c r="E1957" s="259"/>
      <c r="G1957" s="260"/>
      <c r="H1957"/>
      <c r="I1957" s="261"/>
      <c r="K1957" s="304"/>
      <c r="L1957" s="262"/>
      <c r="M1957"/>
      <c r="N1957"/>
      <c r="O1957"/>
      <c r="P1957"/>
      <c r="Q1957"/>
      <c r="R1957"/>
      <c r="S1957" s="127"/>
    </row>
    <row r="1958" spans="1:19" x14ac:dyDescent="0.2">
      <c r="A1958" s="237"/>
      <c r="D1958" s="177"/>
      <c r="E1958" s="259"/>
      <c r="G1958" s="260"/>
      <c r="H1958"/>
      <c r="I1958" s="261"/>
      <c r="K1958" s="304"/>
      <c r="L1958" s="262"/>
      <c r="M1958"/>
      <c r="N1958"/>
      <c r="O1958"/>
      <c r="P1958"/>
      <c r="Q1958"/>
      <c r="R1958"/>
      <c r="S1958" s="127"/>
    </row>
    <row r="1959" spans="1:19" x14ac:dyDescent="0.2">
      <c r="A1959" s="237"/>
      <c r="D1959" s="177"/>
      <c r="E1959" s="259"/>
      <c r="G1959" s="260"/>
      <c r="H1959"/>
      <c r="I1959" s="261"/>
      <c r="K1959" s="304"/>
      <c r="L1959" s="262"/>
      <c r="M1959"/>
      <c r="N1959"/>
      <c r="O1959"/>
      <c r="P1959"/>
      <c r="Q1959"/>
      <c r="R1959"/>
      <c r="S1959" s="127"/>
    </row>
    <row r="1960" spans="1:19" x14ac:dyDescent="0.2">
      <c r="A1960" s="237"/>
      <c r="D1960" s="177"/>
      <c r="E1960" s="259"/>
      <c r="G1960" s="260"/>
      <c r="H1960"/>
      <c r="I1960" s="261"/>
      <c r="K1960" s="304"/>
      <c r="L1960" s="262"/>
      <c r="M1960"/>
      <c r="N1960"/>
      <c r="O1960"/>
      <c r="P1960"/>
      <c r="Q1960"/>
      <c r="R1960"/>
      <c r="S1960" s="127"/>
    </row>
    <row r="1961" spans="1:19" x14ac:dyDescent="0.2">
      <c r="A1961" s="237"/>
      <c r="D1961" s="177"/>
      <c r="E1961" s="259"/>
      <c r="G1961" s="260"/>
      <c r="H1961"/>
      <c r="I1961" s="261"/>
      <c r="K1961" s="304"/>
      <c r="L1961" s="262"/>
      <c r="M1961"/>
      <c r="N1961"/>
      <c r="O1961"/>
      <c r="P1961"/>
      <c r="Q1961"/>
      <c r="R1961"/>
      <c r="S1961" s="127"/>
    </row>
    <row r="1962" spans="1:19" x14ac:dyDescent="0.2">
      <c r="A1962" s="237"/>
      <c r="D1962" s="177"/>
      <c r="E1962" s="259"/>
      <c r="G1962" s="260"/>
      <c r="H1962"/>
      <c r="I1962" s="261"/>
      <c r="K1962" s="304"/>
      <c r="L1962" s="262"/>
      <c r="M1962"/>
      <c r="N1962"/>
      <c r="O1962"/>
      <c r="P1962"/>
      <c r="Q1962"/>
      <c r="R1962"/>
      <c r="S1962" s="127"/>
    </row>
    <row r="1963" spans="1:19" x14ac:dyDescent="0.2">
      <c r="A1963" s="237"/>
      <c r="D1963" s="177"/>
      <c r="E1963" s="259"/>
      <c r="G1963" s="260"/>
      <c r="H1963"/>
      <c r="I1963" s="261"/>
      <c r="K1963" s="304"/>
      <c r="L1963" s="262"/>
      <c r="M1963"/>
      <c r="N1963"/>
      <c r="O1963"/>
      <c r="P1963"/>
      <c r="Q1963"/>
      <c r="R1963"/>
      <c r="S1963" s="127"/>
    </row>
    <row r="1964" spans="1:19" x14ac:dyDescent="0.2">
      <c r="A1964" s="237"/>
      <c r="D1964" s="177"/>
      <c r="E1964" s="259"/>
      <c r="G1964" s="260"/>
      <c r="H1964"/>
      <c r="I1964" s="261"/>
      <c r="K1964" s="304"/>
      <c r="L1964" s="262"/>
      <c r="M1964"/>
      <c r="N1964"/>
      <c r="O1964"/>
      <c r="P1964"/>
      <c r="Q1964"/>
      <c r="R1964"/>
      <c r="S1964" s="127"/>
    </row>
    <row r="1965" spans="1:19" x14ac:dyDescent="0.2">
      <c r="A1965" s="237"/>
      <c r="D1965" s="177"/>
      <c r="E1965" s="259"/>
      <c r="G1965" s="260"/>
      <c r="H1965"/>
      <c r="I1965" s="261"/>
      <c r="K1965" s="304"/>
      <c r="L1965" s="262"/>
      <c r="M1965"/>
      <c r="N1965"/>
      <c r="O1965"/>
      <c r="P1965"/>
      <c r="Q1965"/>
      <c r="R1965"/>
      <c r="S1965" s="127"/>
    </row>
    <row r="1966" spans="1:19" x14ac:dyDescent="0.2">
      <c r="A1966" s="237"/>
      <c r="D1966" s="177"/>
      <c r="E1966" s="259"/>
      <c r="G1966" s="260"/>
      <c r="H1966"/>
      <c r="I1966" s="261"/>
      <c r="K1966" s="304"/>
      <c r="L1966" s="262"/>
      <c r="M1966"/>
      <c r="N1966"/>
      <c r="O1966"/>
      <c r="P1966"/>
      <c r="Q1966"/>
      <c r="R1966"/>
      <c r="S1966" s="127"/>
    </row>
    <row r="1967" spans="1:19" x14ac:dyDescent="0.2">
      <c r="A1967" s="237"/>
      <c r="D1967" s="177"/>
      <c r="E1967" s="259"/>
      <c r="G1967" s="260"/>
      <c r="H1967"/>
      <c r="I1967" s="261"/>
      <c r="K1967" s="304"/>
      <c r="L1967" s="262"/>
      <c r="M1967"/>
      <c r="N1967"/>
      <c r="O1967"/>
      <c r="P1967"/>
      <c r="Q1967"/>
      <c r="R1967"/>
      <c r="S1967" s="127"/>
    </row>
    <row r="1968" spans="1:19" x14ac:dyDescent="0.2">
      <c r="A1968" s="237"/>
      <c r="D1968" s="177"/>
      <c r="E1968" s="259"/>
      <c r="G1968" s="260"/>
      <c r="H1968"/>
      <c r="I1968" s="261"/>
      <c r="K1968" s="304"/>
      <c r="L1968" s="262"/>
      <c r="M1968"/>
      <c r="N1968"/>
      <c r="O1968"/>
      <c r="P1968"/>
      <c r="Q1968"/>
      <c r="R1968"/>
      <c r="S1968" s="127"/>
    </row>
    <row r="1969" spans="1:19" x14ac:dyDescent="0.2">
      <c r="A1969" s="237"/>
      <c r="D1969" s="177"/>
      <c r="E1969" s="259"/>
      <c r="G1969" s="260"/>
      <c r="H1969"/>
      <c r="I1969" s="261"/>
      <c r="K1969" s="304"/>
      <c r="L1969" s="262"/>
      <c r="M1969"/>
      <c r="N1969"/>
      <c r="O1969"/>
      <c r="P1969"/>
      <c r="Q1969"/>
      <c r="R1969"/>
      <c r="S1969" s="127"/>
    </row>
    <row r="1970" spans="1:19" x14ac:dyDescent="0.2">
      <c r="A1970" s="237"/>
      <c r="D1970" s="177"/>
      <c r="E1970" s="259"/>
      <c r="G1970" s="260"/>
      <c r="H1970"/>
      <c r="I1970" s="261"/>
      <c r="K1970" s="304"/>
      <c r="L1970" s="262"/>
      <c r="M1970"/>
      <c r="N1970"/>
      <c r="O1970"/>
      <c r="P1970"/>
      <c r="Q1970"/>
      <c r="R1970"/>
      <c r="S1970" s="127"/>
    </row>
    <row r="1971" spans="1:19" x14ac:dyDescent="0.2">
      <c r="A1971" s="237"/>
      <c r="D1971" s="177"/>
      <c r="E1971" s="259"/>
      <c r="G1971" s="260"/>
      <c r="H1971"/>
      <c r="I1971" s="261"/>
      <c r="K1971" s="304"/>
      <c r="L1971" s="262"/>
      <c r="M1971"/>
      <c r="N1971"/>
      <c r="O1971"/>
      <c r="P1971"/>
      <c r="Q1971"/>
      <c r="R1971"/>
      <c r="S1971" s="127"/>
    </row>
    <row r="1972" spans="1:19" x14ac:dyDescent="0.2">
      <c r="A1972" s="237"/>
      <c r="D1972" s="177"/>
      <c r="E1972" s="259"/>
      <c r="G1972" s="260"/>
      <c r="H1972"/>
      <c r="I1972" s="261"/>
      <c r="K1972" s="304"/>
      <c r="L1972" s="262"/>
      <c r="M1972"/>
      <c r="N1972"/>
      <c r="O1972"/>
      <c r="P1972"/>
      <c r="Q1972"/>
      <c r="R1972"/>
      <c r="S1972" s="127"/>
    </row>
    <row r="1973" spans="1:19" x14ac:dyDescent="0.2">
      <c r="A1973" s="237"/>
      <c r="D1973" s="177"/>
      <c r="E1973" s="259"/>
      <c r="G1973" s="260"/>
      <c r="H1973"/>
      <c r="I1973" s="261"/>
      <c r="K1973" s="304"/>
      <c r="L1973" s="262"/>
      <c r="M1973"/>
      <c r="N1973"/>
      <c r="O1973"/>
      <c r="P1973"/>
      <c r="Q1973"/>
      <c r="R1973"/>
      <c r="S1973" s="127"/>
    </row>
    <row r="1974" spans="1:19" x14ac:dyDescent="0.2">
      <c r="A1974" s="237"/>
      <c r="D1974" s="177"/>
      <c r="E1974" s="259"/>
      <c r="G1974" s="260"/>
      <c r="H1974"/>
      <c r="I1974" s="261"/>
      <c r="K1974" s="304"/>
      <c r="L1974" s="262"/>
      <c r="M1974"/>
      <c r="N1974"/>
      <c r="O1974"/>
      <c r="P1974"/>
      <c r="Q1974"/>
      <c r="R1974"/>
      <c r="S1974" s="127"/>
    </row>
    <row r="1975" spans="1:19" x14ac:dyDescent="0.2">
      <c r="A1975" s="237"/>
      <c r="D1975" s="177"/>
      <c r="E1975" s="259"/>
      <c r="G1975" s="260"/>
      <c r="H1975"/>
      <c r="I1975" s="261"/>
      <c r="K1975" s="304"/>
      <c r="L1975" s="262"/>
      <c r="M1975"/>
      <c r="N1975"/>
      <c r="O1975"/>
      <c r="P1975"/>
      <c r="Q1975"/>
      <c r="R1975"/>
      <c r="S1975" s="127"/>
    </row>
    <row r="1976" spans="1:19" x14ac:dyDescent="0.2">
      <c r="A1976" s="237"/>
      <c r="D1976" s="177"/>
      <c r="E1976" s="259"/>
      <c r="G1976" s="260"/>
      <c r="H1976"/>
      <c r="I1976" s="261"/>
      <c r="K1976" s="304"/>
      <c r="L1976" s="262"/>
      <c r="M1976"/>
      <c r="N1976"/>
      <c r="O1976"/>
      <c r="P1976"/>
      <c r="Q1976"/>
      <c r="R1976"/>
      <c r="S1976" s="127"/>
    </row>
    <row r="1977" spans="1:19" x14ac:dyDescent="0.2">
      <c r="A1977" s="237"/>
      <c r="D1977" s="177"/>
      <c r="E1977" s="259"/>
      <c r="G1977" s="260"/>
      <c r="H1977"/>
      <c r="I1977" s="261"/>
      <c r="K1977" s="304"/>
      <c r="L1977" s="262"/>
      <c r="M1977"/>
      <c r="N1977"/>
      <c r="O1977"/>
      <c r="P1977"/>
      <c r="Q1977"/>
      <c r="R1977"/>
      <c r="S1977" s="127"/>
    </row>
    <row r="1978" spans="1:19" x14ac:dyDescent="0.2">
      <c r="A1978" s="237"/>
      <c r="D1978" s="177"/>
      <c r="E1978" s="259"/>
      <c r="G1978" s="260"/>
      <c r="H1978"/>
      <c r="I1978" s="261"/>
      <c r="K1978" s="304"/>
      <c r="L1978" s="262"/>
      <c r="M1978"/>
      <c r="N1978"/>
      <c r="O1978"/>
      <c r="P1978"/>
      <c r="Q1978"/>
      <c r="R1978"/>
      <c r="S1978" s="127"/>
    </row>
    <row r="1979" spans="1:19" x14ac:dyDescent="0.2">
      <c r="A1979" s="237"/>
      <c r="D1979" s="177"/>
      <c r="E1979" s="259"/>
      <c r="G1979" s="260"/>
      <c r="H1979"/>
      <c r="I1979" s="261"/>
      <c r="K1979" s="304"/>
      <c r="L1979" s="262"/>
      <c r="M1979"/>
      <c r="N1979"/>
      <c r="O1979"/>
      <c r="P1979"/>
      <c r="Q1979"/>
      <c r="R1979"/>
      <c r="S1979" s="127"/>
    </row>
    <row r="1980" spans="1:19" x14ac:dyDescent="0.2">
      <c r="A1980" s="237"/>
      <c r="D1980" s="177"/>
      <c r="E1980" s="259"/>
      <c r="G1980" s="260"/>
      <c r="H1980"/>
      <c r="I1980" s="261"/>
      <c r="K1980" s="304"/>
      <c r="L1980" s="262"/>
      <c r="M1980"/>
      <c r="N1980"/>
      <c r="O1980"/>
      <c r="P1980"/>
      <c r="Q1980"/>
      <c r="R1980"/>
      <c r="S1980" s="127"/>
    </row>
    <row r="1981" spans="1:19" x14ac:dyDescent="0.2">
      <c r="A1981" s="237"/>
      <c r="D1981" s="177"/>
      <c r="E1981" s="259"/>
      <c r="G1981" s="260"/>
      <c r="H1981"/>
      <c r="I1981" s="261"/>
      <c r="K1981" s="304"/>
      <c r="L1981" s="262"/>
      <c r="M1981"/>
      <c r="N1981"/>
      <c r="O1981"/>
      <c r="P1981"/>
      <c r="Q1981"/>
      <c r="R1981"/>
      <c r="S1981" s="127"/>
    </row>
    <row r="1982" spans="1:19" x14ac:dyDescent="0.2">
      <c r="A1982" s="237"/>
      <c r="D1982" s="177"/>
      <c r="E1982" s="259"/>
      <c r="G1982" s="260"/>
      <c r="H1982"/>
      <c r="I1982" s="261"/>
      <c r="K1982" s="304"/>
      <c r="L1982" s="262"/>
      <c r="M1982"/>
      <c r="N1982"/>
      <c r="O1982"/>
      <c r="P1982"/>
      <c r="Q1982"/>
      <c r="R1982"/>
      <c r="S1982" s="127"/>
    </row>
    <row r="1983" spans="1:19" x14ac:dyDescent="0.2">
      <c r="A1983" s="237"/>
      <c r="D1983" s="177"/>
      <c r="E1983" s="259"/>
      <c r="G1983" s="260"/>
      <c r="H1983"/>
      <c r="I1983" s="261"/>
      <c r="K1983" s="304"/>
      <c r="L1983" s="262"/>
      <c r="M1983"/>
      <c r="N1983"/>
      <c r="O1983"/>
      <c r="P1983"/>
      <c r="Q1983"/>
      <c r="R1983"/>
      <c r="S1983" s="127"/>
    </row>
    <row r="1984" spans="1:19" x14ac:dyDescent="0.2">
      <c r="A1984" s="237"/>
      <c r="D1984" s="177"/>
      <c r="E1984" s="259"/>
      <c r="G1984" s="260"/>
      <c r="H1984"/>
      <c r="I1984" s="261"/>
      <c r="K1984" s="304"/>
      <c r="L1984" s="262"/>
      <c r="M1984"/>
      <c r="N1984"/>
      <c r="O1984"/>
      <c r="P1984"/>
      <c r="Q1984"/>
      <c r="R1984"/>
      <c r="S1984" s="127"/>
    </row>
    <row r="1985" spans="1:19" x14ac:dyDescent="0.2">
      <c r="A1985" s="237"/>
      <c r="D1985" s="177"/>
      <c r="E1985" s="259"/>
      <c r="G1985" s="260"/>
      <c r="H1985"/>
      <c r="I1985" s="261"/>
      <c r="K1985" s="304"/>
      <c r="L1985" s="262"/>
      <c r="M1985"/>
      <c r="N1985"/>
      <c r="O1985"/>
      <c r="P1985"/>
      <c r="Q1985"/>
      <c r="R1985"/>
      <c r="S1985" s="127"/>
    </row>
    <row r="1986" spans="1:19" x14ac:dyDescent="0.2">
      <c r="A1986" s="237"/>
      <c r="D1986" s="177"/>
      <c r="E1986" s="259"/>
      <c r="G1986" s="260"/>
      <c r="H1986"/>
      <c r="I1986" s="261"/>
      <c r="K1986" s="304"/>
      <c r="L1986" s="262"/>
      <c r="M1986"/>
      <c r="N1986"/>
      <c r="O1986"/>
      <c r="P1986"/>
      <c r="Q1986"/>
      <c r="R1986"/>
      <c r="S1986" s="127"/>
    </row>
    <row r="1987" spans="1:19" x14ac:dyDescent="0.2">
      <c r="A1987" s="237"/>
      <c r="D1987" s="177"/>
      <c r="E1987" s="259"/>
      <c r="G1987" s="260"/>
      <c r="H1987"/>
      <c r="I1987" s="261"/>
      <c r="K1987" s="304"/>
      <c r="L1987" s="262"/>
      <c r="M1987"/>
      <c r="N1987"/>
      <c r="O1987"/>
      <c r="P1987"/>
      <c r="Q1987"/>
      <c r="R1987"/>
      <c r="S1987" s="127"/>
    </row>
    <row r="1988" spans="1:19" x14ac:dyDescent="0.2">
      <c r="A1988" s="237"/>
      <c r="D1988" s="177"/>
      <c r="E1988" s="259"/>
      <c r="G1988" s="260"/>
      <c r="H1988"/>
      <c r="I1988" s="261"/>
      <c r="K1988" s="304"/>
      <c r="L1988" s="262"/>
      <c r="M1988"/>
      <c r="N1988"/>
      <c r="O1988"/>
      <c r="P1988"/>
      <c r="Q1988"/>
      <c r="R1988"/>
      <c r="S1988" s="127"/>
    </row>
    <row r="1989" spans="1:19" x14ac:dyDescent="0.2">
      <c r="A1989" s="237"/>
      <c r="D1989" s="177"/>
      <c r="E1989" s="259"/>
      <c r="G1989" s="260"/>
      <c r="H1989"/>
      <c r="I1989" s="261"/>
      <c r="K1989" s="304"/>
      <c r="L1989" s="262"/>
      <c r="M1989"/>
      <c r="N1989"/>
      <c r="O1989"/>
      <c r="P1989"/>
      <c r="Q1989"/>
      <c r="R1989"/>
      <c r="S1989" s="127"/>
    </row>
    <row r="1990" spans="1:19" x14ac:dyDescent="0.2">
      <c r="A1990" s="237"/>
      <c r="D1990" s="177"/>
      <c r="E1990" s="259"/>
      <c r="G1990" s="260"/>
      <c r="H1990"/>
      <c r="I1990" s="261"/>
      <c r="K1990" s="304"/>
      <c r="L1990" s="262"/>
      <c r="M1990"/>
      <c r="N1990"/>
      <c r="O1990"/>
      <c r="P1990"/>
      <c r="Q1990"/>
      <c r="R1990"/>
      <c r="S1990" s="127"/>
    </row>
    <row r="1991" spans="1:19" x14ac:dyDescent="0.2">
      <c r="A1991" s="237"/>
      <c r="D1991" s="177"/>
      <c r="E1991" s="259"/>
      <c r="G1991" s="260"/>
      <c r="H1991"/>
      <c r="I1991" s="261"/>
      <c r="K1991" s="304"/>
      <c r="L1991" s="262"/>
      <c r="M1991"/>
      <c r="N1991"/>
      <c r="O1991"/>
      <c r="P1991"/>
      <c r="Q1991"/>
      <c r="R1991"/>
      <c r="S1991" s="127"/>
    </row>
    <row r="1992" spans="1:19" x14ac:dyDescent="0.2">
      <c r="A1992" s="237"/>
      <c r="D1992" s="177"/>
      <c r="E1992" s="259"/>
      <c r="G1992" s="260"/>
      <c r="H1992"/>
      <c r="I1992" s="261"/>
      <c r="K1992" s="304"/>
      <c r="L1992" s="262"/>
      <c r="M1992"/>
      <c r="N1992"/>
      <c r="O1992"/>
      <c r="P1992"/>
      <c r="Q1992"/>
      <c r="R1992"/>
      <c r="S1992" s="127"/>
    </row>
    <row r="1993" spans="1:19" x14ac:dyDescent="0.2">
      <c r="A1993" s="237"/>
      <c r="D1993" s="177"/>
      <c r="E1993" s="259"/>
      <c r="G1993" s="260"/>
      <c r="H1993"/>
      <c r="I1993" s="261"/>
      <c r="K1993" s="304"/>
      <c r="L1993" s="262"/>
      <c r="M1993"/>
      <c r="N1993"/>
      <c r="O1993"/>
      <c r="P1993"/>
      <c r="Q1993"/>
      <c r="R1993"/>
      <c r="S1993" s="127"/>
    </row>
    <row r="1994" spans="1:19" x14ac:dyDescent="0.2">
      <c r="A1994" s="237"/>
      <c r="D1994" s="177"/>
      <c r="E1994" s="259"/>
      <c r="G1994" s="260"/>
      <c r="H1994"/>
      <c r="I1994" s="261"/>
      <c r="K1994" s="304"/>
      <c r="L1994" s="262"/>
      <c r="M1994"/>
      <c r="N1994"/>
      <c r="O1994"/>
      <c r="P1994"/>
      <c r="Q1994"/>
      <c r="R1994"/>
      <c r="S1994" s="127"/>
    </row>
    <row r="1995" spans="1:19" x14ac:dyDescent="0.2">
      <c r="A1995" s="237"/>
      <c r="D1995" s="177"/>
      <c r="E1995" s="259"/>
      <c r="G1995" s="260"/>
      <c r="H1995"/>
      <c r="I1995" s="261"/>
      <c r="K1995" s="304"/>
      <c r="L1995" s="262"/>
      <c r="M1995"/>
      <c r="N1995"/>
      <c r="O1995"/>
      <c r="P1995"/>
      <c r="Q1995"/>
      <c r="R1995"/>
      <c r="S1995" s="127"/>
    </row>
    <row r="1996" spans="1:19" x14ac:dyDescent="0.2">
      <c r="A1996" s="237"/>
      <c r="D1996" s="177"/>
      <c r="E1996" s="259"/>
      <c r="G1996" s="260"/>
      <c r="H1996"/>
      <c r="I1996" s="261"/>
      <c r="K1996" s="304"/>
      <c r="L1996" s="262"/>
      <c r="M1996"/>
      <c r="N1996"/>
      <c r="O1996"/>
      <c r="P1996"/>
      <c r="Q1996"/>
      <c r="R1996"/>
      <c r="S1996" s="127"/>
    </row>
    <row r="1997" spans="1:19" x14ac:dyDescent="0.2">
      <c r="A1997" s="237"/>
      <c r="D1997" s="177"/>
      <c r="E1997" s="259"/>
      <c r="G1997" s="260"/>
      <c r="H1997"/>
      <c r="I1997" s="261"/>
      <c r="K1997" s="304"/>
      <c r="L1997" s="262"/>
      <c r="M1997"/>
      <c r="N1997"/>
      <c r="O1997"/>
      <c r="P1997"/>
      <c r="Q1997"/>
      <c r="R1997"/>
      <c r="S1997" s="127"/>
    </row>
    <row r="1998" spans="1:19" x14ac:dyDescent="0.2">
      <c r="A1998" s="237"/>
      <c r="D1998" s="177"/>
      <c r="E1998" s="259"/>
      <c r="G1998" s="260"/>
      <c r="H1998"/>
      <c r="I1998" s="261"/>
      <c r="K1998" s="304"/>
      <c r="L1998" s="262"/>
      <c r="M1998"/>
      <c r="N1998"/>
      <c r="O1998"/>
      <c r="P1998"/>
      <c r="Q1998"/>
      <c r="R1998"/>
      <c r="S1998" s="127"/>
    </row>
    <row r="1999" spans="1:19" x14ac:dyDescent="0.2">
      <c r="A1999" s="237"/>
      <c r="D1999" s="177"/>
      <c r="E1999" s="259"/>
      <c r="G1999" s="260"/>
      <c r="H1999"/>
      <c r="I1999" s="261"/>
      <c r="K1999" s="304"/>
      <c r="L1999" s="262"/>
      <c r="M1999"/>
      <c r="N1999"/>
      <c r="O1999"/>
      <c r="P1999"/>
      <c r="Q1999"/>
      <c r="R1999"/>
      <c r="S1999" s="127"/>
    </row>
    <row r="2000" spans="1:19" x14ac:dyDescent="0.2">
      <c r="A2000" s="237"/>
      <c r="D2000" s="177"/>
      <c r="E2000" s="259"/>
      <c r="G2000" s="260"/>
      <c r="H2000"/>
      <c r="I2000" s="261"/>
      <c r="K2000" s="304"/>
      <c r="L2000" s="262"/>
      <c r="M2000"/>
      <c r="N2000"/>
      <c r="O2000"/>
      <c r="P2000"/>
      <c r="Q2000"/>
      <c r="R2000"/>
      <c r="S2000" s="127"/>
    </row>
    <row r="2001" spans="1:19" x14ac:dyDescent="0.2">
      <c r="A2001" s="237"/>
      <c r="D2001" s="177"/>
      <c r="E2001" s="259"/>
      <c r="G2001" s="260"/>
      <c r="H2001"/>
      <c r="I2001" s="261"/>
      <c r="K2001" s="304"/>
      <c r="L2001" s="262"/>
      <c r="M2001"/>
      <c r="N2001"/>
      <c r="O2001"/>
      <c r="P2001"/>
      <c r="Q2001"/>
      <c r="R2001"/>
      <c r="S2001" s="127"/>
    </row>
    <row r="2002" spans="1:19" x14ac:dyDescent="0.2">
      <c r="A2002" s="237"/>
      <c r="D2002" s="177"/>
      <c r="E2002" s="259"/>
      <c r="G2002" s="260"/>
      <c r="H2002"/>
      <c r="I2002" s="261"/>
      <c r="K2002" s="304"/>
      <c r="L2002" s="262"/>
      <c r="M2002"/>
      <c r="N2002"/>
      <c r="O2002"/>
      <c r="P2002"/>
      <c r="Q2002"/>
      <c r="R2002"/>
      <c r="S2002" s="127"/>
    </row>
    <row r="2003" spans="1:19" x14ac:dyDescent="0.2">
      <c r="A2003" s="237"/>
      <c r="D2003" s="177"/>
      <c r="E2003" s="259"/>
      <c r="G2003" s="260"/>
      <c r="H2003"/>
      <c r="I2003" s="261"/>
      <c r="K2003" s="304"/>
      <c r="L2003" s="262"/>
      <c r="M2003"/>
      <c r="N2003"/>
      <c r="O2003"/>
      <c r="P2003"/>
      <c r="Q2003"/>
      <c r="R2003"/>
      <c r="S2003" s="127"/>
    </row>
    <row r="2004" spans="1:19" x14ac:dyDescent="0.2">
      <c r="A2004" s="237"/>
      <c r="D2004" s="177"/>
      <c r="E2004" s="259"/>
      <c r="G2004" s="260"/>
      <c r="H2004"/>
      <c r="I2004" s="261"/>
      <c r="K2004" s="304"/>
      <c r="L2004" s="262"/>
      <c r="M2004"/>
      <c r="N2004"/>
      <c r="O2004"/>
      <c r="P2004"/>
      <c r="Q2004"/>
      <c r="R2004"/>
      <c r="S2004" s="127"/>
    </row>
    <row r="2005" spans="1:19" x14ac:dyDescent="0.2">
      <c r="A2005" s="237"/>
      <c r="D2005" s="177"/>
      <c r="E2005" s="259"/>
      <c r="G2005" s="260"/>
      <c r="H2005"/>
      <c r="I2005" s="261"/>
      <c r="K2005" s="304"/>
      <c r="L2005" s="262"/>
      <c r="M2005"/>
      <c r="N2005"/>
      <c r="O2005"/>
      <c r="P2005"/>
      <c r="Q2005"/>
      <c r="R2005"/>
      <c r="S2005" s="127"/>
    </row>
    <row r="2006" spans="1:19" x14ac:dyDescent="0.2">
      <c r="A2006" s="237"/>
      <c r="D2006" s="177"/>
      <c r="E2006" s="259"/>
      <c r="G2006" s="260"/>
      <c r="H2006"/>
      <c r="I2006" s="261"/>
      <c r="K2006" s="304"/>
      <c r="L2006" s="262"/>
      <c r="M2006"/>
      <c r="N2006"/>
      <c r="O2006"/>
      <c r="P2006"/>
      <c r="Q2006"/>
      <c r="R2006"/>
      <c r="S2006" s="127"/>
    </row>
    <row r="2007" spans="1:19" x14ac:dyDescent="0.2">
      <c r="A2007" s="237"/>
      <c r="D2007" s="177"/>
      <c r="E2007" s="259"/>
      <c r="G2007" s="260"/>
      <c r="H2007"/>
      <c r="I2007" s="261"/>
      <c r="K2007" s="304"/>
      <c r="L2007" s="262"/>
      <c r="M2007"/>
      <c r="N2007"/>
      <c r="O2007"/>
      <c r="P2007"/>
      <c r="Q2007"/>
      <c r="R2007"/>
      <c r="S2007" s="127"/>
    </row>
    <row r="2008" spans="1:19" x14ac:dyDescent="0.2">
      <c r="A2008" s="234"/>
      <c r="D2008" s="177"/>
      <c r="E2008" s="259"/>
      <c r="G2008" s="260"/>
      <c r="H2008"/>
      <c r="I2008" s="261"/>
      <c r="K2008" s="304"/>
      <c r="L2008" s="262"/>
      <c r="M2008"/>
      <c r="N2008"/>
      <c r="O2008"/>
      <c r="P2008"/>
      <c r="Q2008"/>
      <c r="R2008"/>
      <c r="S2008" s="127"/>
    </row>
    <row r="2009" spans="1:19" x14ac:dyDescent="0.2">
      <c r="A2009" s="237"/>
      <c r="D2009" s="177"/>
      <c r="E2009" s="259"/>
      <c r="G2009" s="260"/>
      <c r="H2009"/>
      <c r="I2009" s="261"/>
      <c r="K2009" s="304"/>
      <c r="L2009" s="262"/>
      <c r="M2009"/>
      <c r="N2009"/>
      <c r="O2009"/>
      <c r="P2009"/>
      <c r="Q2009"/>
      <c r="R2009"/>
      <c r="S2009" s="127"/>
    </row>
    <row r="2010" spans="1:19" x14ac:dyDescent="0.2">
      <c r="A2010" s="237"/>
      <c r="D2010" s="177"/>
      <c r="E2010" s="259"/>
      <c r="G2010" s="260"/>
      <c r="H2010"/>
      <c r="I2010" s="261"/>
      <c r="K2010" s="304"/>
      <c r="L2010" s="262"/>
      <c r="M2010"/>
      <c r="N2010"/>
      <c r="O2010"/>
      <c r="P2010"/>
      <c r="Q2010"/>
      <c r="R2010"/>
      <c r="S2010" s="127"/>
    </row>
    <row r="2011" spans="1:19" x14ac:dyDescent="0.2">
      <c r="A2011" s="237"/>
      <c r="D2011" s="177"/>
      <c r="E2011" s="259"/>
      <c r="G2011" s="260"/>
      <c r="H2011"/>
      <c r="I2011" s="261"/>
      <c r="K2011" s="304"/>
      <c r="L2011" s="262"/>
      <c r="M2011"/>
      <c r="N2011"/>
      <c r="O2011"/>
      <c r="P2011"/>
      <c r="Q2011"/>
      <c r="R2011"/>
      <c r="S2011" s="127"/>
    </row>
    <row r="2012" spans="1:19" x14ac:dyDescent="0.2">
      <c r="A2012" s="237"/>
      <c r="D2012" s="177"/>
      <c r="E2012" s="259"/>
      <c r="G2012" s="260"/>
      <c r="H2012"/>
      <c r="I2012" s="261"/>
      <c r="K2012" s="304"/>
      <c r="L2012" s="262"/>
      <c r="M2012"/>
      <c r="N2012"/>
      <c r="O2012"/>
      <c r="P2012"/>
      <c r="Q2012"/>
      <c r="R2012"/>
      <c r="S2012" s="127"/>
    </row>
    <row r="2013" spans="1:19" x14ac:dyDescent="0.2">
      <c r="A2013" s="237"/>
      <c r="D2013" s="177"/>
      <c r="E2013" s="259"/>
      <c r="G2013" s="260"/>
      <c r="H2013"/>
      <c r="I2013" s="261"/>
      <c r="K2013" s="304"/>
      <c r="L2013" s="262"/>
      <c r="M2013"/>
      <c r="N2013"/>
      <c r="O2013"/>
      <c r="P2013"/>
      <c r="Q2013"/>
      <c r="R2013"/>
      <c r="S2013" s="127"/>
    </row>
    <row r="2014" spans="1:19" x14ac:dyDescent="0.2">
      <c r="A2014" s="237"/>
      <c r="D2014" s="177"/>
      <c r="E2014" s="259"/>
      <c r="G2014" s="260"/>
      <c r="H2014"/>
      <c r="I2014" s="261"/>
      <c r="K2014" s="304"/>
      <c r="L2014" s="262"/>
      <c r="M2014"/>
      <c r="N2014"/>
      <c r="O2014"/>
      <c r="P2014"/>
      <c r="Q2014"/>
      <c r="R2014"/>
      <c r="S2014" s="127"/>
    </row>
    <row r="2015" spans="1:19" x14ac:dyDescent="0.2">
      <c r="A2015" s="237"/>
      <c r="D2015" s="177"/>
      <c r="E2015" s="259"/>
      <c r="G2015" s="260"/>
      <c r="H2015"/>
      <c r="I2015" s="261"/>
      <c r="K2015" s="304"/>
      <c r="L2015" s="262"/>
      <c r="M2015"/>
      <c r="N2015"/>
      <c r="O2015"/>
      <c r="P2015"/>
      <c r="Q2015"/>
      <c r="R2015"/>
      <c r="S2015" s="127"/>
    </row>
    <row r="2016" spans="1:19" x14ac:dyDescent="0.2">
      <c r="A2016" s="237"/>
      <c r="D2016" s="177"/>
      <c r="E2016" s="259"/>
      <c r="G2016" s="260"/>
      <c r="H2016"/>
      <c r="I2016" s="261"/>
      <c r="K2016" s="304"/>
      <c r="L2016" s="262"/>
      <c r="M2016"/>
      <c r="N2016"/>
      <c r="O2016"/>
      <c r="P2016"/>
      <c r="Q2016"/>
      <c r="R2016"/>
      <c r="S2016" s="127"/>
    </row>
    <row r="2017" spans="1:19" x14ac:dyDescent="0.2">
      <c r="A2017" s="237"/>
      <c r="D2017" s="177"/>
      <c r="E2017" s="259"/>
      <c r="G2017" s="260"/>
      <c r="H2017"/>
      <c r="I2017" s="261"/>
      <c r="K2017" s="304"/>
      <c r="L2017" s="262"/>
      <c r="M2017"/>
      <c r="N2017"/>
      <c r="O2017"/>
      <c r="P2017"/>
      <c r="Q2017"/>
      <c r="R2017"/>
      <c r="S2017" s="127"/>
    </row>
    <row r="2018" spans="1:19" x14ac:dyDescent="0.2">
      <c r="A2018" s="237"/>
      <c r="D2018" s="177"/>
      <c r="E2018" s="259"/>
      <c r="G2018" s="260"/>
      <c r="H2018"/>
      <c r="I2018" s="261"/>
      <c r="K2018" s="304"/>
      <c r="L2018" s="262"/>
      <c r="M2018"/>
      <c r="N2018"/>
      <c r="O2018"/>
      <c r="P2018"/>
      <c r="Q2018"/>
      <c r="R2018"/>
      <c r="S2018" s="127"/>
    </row>
    <row r="2019" spans="1:19" x14ac:dyDescent="0.2">
      <c r="A2019" s="237"/>
      <c r="D2019" s="177"/>
      <c r="E2019" s="259"/>
      <c r="G2019" s="260"/>
      <c r="H2019"/>
      <c r="I2019" s="261"/>
      <c r="K2019" s="304"/>
      <c r="L2019" s="262"/>
      <c r="M2019"/>
      <c r="N2019"/>
      <c r="O2019"/>
      <c r="P2019"/>
      <c r="Q2019"/>
      <c r="R2019"/>
      <c r="S2019" s="127"/>
    </row>
    <row r="2020" spans="1:19" x14ac:dyDescent="0.2">
      <c r="A2020" s="237"/>
      <c r="D2020" s="177"/>
      <c r="E2020" s="259"/>
      <c r="G2020" s="260"/>
      <c r="H2020"/>
      <c r="I2020" s="261"/>
      <c r="K2020" s="304"/>
      <c r="L2020" s="262"/>
      <c r="M2020"/>
      <c r="N2020"/>
      <c r="O2020"/>
      <c r="P2020"/>
      <c r="Q2020"/>
      <c r="R2020"/>
      <c r="S2020" s="127"/>
    </row>
    <row r="2021" spans="1:19" x14ac:dyDescent="0.2">
      <c r="A2021" s="237"/>
      <c r="D2021" s="177"/>
      <c r="E2021" s="259"/>
      <c r="G2021" s="260"/>
      <c r="H2021"/>
      <c r="I2021" s="261"/>
      <c r="K2021" s="304"/>
      <c r="L2021" s="262"/>
      <c r="M2021"/>
      <c r="N2021"/>
      <c r="O2021"/>
      <c r="P2021"/>
      <c r="Q2021"/>
      <c r="R2021"/>
      <c r="S2021" s="127"/>
    </row>
    <row r="2022" spans="1:19" x14ac:dyDescent="0.2">
      <c r="A2022" s="237"/>
      <c r="D2022" s="177"/>
      <c r="E2022" s="259"/>
      <c r="G2022" s="260"/>
      <c r="H2022"/>
      <c r="I2022" s="261"/>
      <c r="K2022" s="304"/>
      <c r="L2022" s="262"/>
      <c r="M2022"/>
      <c r="N2022"/>
      <c r="O2022"/>
      <c r="P2022"/>
      <c r="Q2022"/>
      <c r="R2022"/>
      <c r="S2022" s="127"/>
    </row>
    <row r="2023" spans="1:19" x14ac:dyDescent="0.2">
      <c r="A2023" s="237"/>
      <c r="D2023" s="177"/>
      <c r="E2023" s="259"/>
      <c r="G2023" s="260"/>
      <c r="H2023"/>
      <c r="I2023" s="261"/>
      <c r="K2023" s="304"/>
      <c r="L2023" s="262"/>
      <c r="M2023"/>
      <c r="N2023"/>
      <c r="O2023"/>
      <c r="P2023"/>
      <c r="Q2023"/>
      <c r="R2023"/>
      <c r="S2023" s="127"/>
    </row>
    <row r="2024" spans="1:19" x14ac:dyDescent="0.2">
      <c r="A2024" s="237"/>
      <c r="D2024" s="177"/>
      <c r="E2024" s="259"/>
      <c r="G2024" s="260"/>
      <c r="H2024"/>
      <c r="I2024" s="261"/>
      <c r="K2024" s="304"/>
      <c r="L2024" s="262"/>
      <c r="M2024"/>
      <c r="N2024"/>
      <c r="O2024"/>
      <c r="P2024"/>
      <c r="Q2024"/>
      <c r="R2024"/>
      <c r="S2024" s="127"/>
    </row>
    <row r="2025" spans="1:19" x14ac:dyDescent="0.2">
      <c r="A2025" s="237"/>
      <c r="D2025" s="177"/>
      <c r="E2025" s="259"/>
      <c r="G2025" s="260"/>
      <c r="H2025"/>
      <c r="I2025" s="261"/>
      <c r="K2025" s="304"/>
      <c r="L2025" s="262"/>
      <c r="M2025"/>
      <c r="N2025"/>
      <c r="O2025"/>
      <c r="P2025"/>
      <c r="Q2025"/>
      <c r="R2025"/>
      <c r="S2025" s="127"/>
    </row>
    <row r="2026" spans="1:19" x14ac:dyDescent="0.2">
      <c r="A2026" s="237"/>
      <c r="D2026" s="177"/>
      <c r="E2026" s="259"/>
      <c r="G2026" s="260"/>
      <c r="H2026"/>
      <c r="I2026" s="261"/>
      <c r="K2026" s="304"/>
      <c r="L2026" s="262"/>
      <c r="M2026"/>
      <c r="N2026"/>
      <c r="O2026"/>
      <c r="P2026"/>
      <c r="Q2026"/>
      <c r="R2026"/>
      <c r="S2026" s="127"/>
    </row>
    <row r="2027" spans="1:19" x14ac:dyDescent="0.2">
      <c r="A2027" s="237"/>
      <c r="D2027" s="177"/>
      <c r="E2027" s="259"/>
      <c r="G2027" s="260"/>
      <c r="H2027"/>
      <c r="I2027" s="261"/>
      <c r="K2027" s="304"/>
      <c r="L2027" s="262"/>
      <c r="M2027"/>
      <c r="N2027"/>
      <c r="O2027"/>
      <c r="P2027"/>
      <c r="Q2027"/>
      <c r="R2027"/>
      <c r="S2027" s="127"/>
    </row>
    <row r="2028" spans="1:19" x14ac:dyDescent="0.2">
      <c r="A2028" s="237"/>
      <c r="D2028" s="177"/>
      <c r="E2028" s="259"/>
      <c r="G2028" s="260"/>
      <c r="H2028"/>
      <c r="I2028" s="261"/>
      <c r="K2028" s="304"/>
      <c r="L2028" s="262"/>
      <c r="M2028"/>
      <c r="N2028"/>
      <c r="O2028"/>
      <c r="P2028"/>
      <c r="Q2028"/>
      <c r="R2028"/>
      <c r="S2028" s="127"/>
    </row>
    <row r="2029" spans="1:19" x14ac:dyDescent="0.2">
      <c r="A2029" s="237"/>
      <c r="D2029" s="177"/>
      <c r="E2029" s="259"/>
      <c r="G2029" s="260"/>
      <c r="H2029"/>
      <c r="I2029" s="261"/>
      <c r="K2029" s="304"/>
      <c r="L2029" s="262"/>
      <c r="M2029"/>
      <c r="N2029"/>
      <c r="O2029"/>
      <c r="P2029"/>
      <c r="Q2029"/>
      <c r="R2029"/>
      <c r="S2029" s="127"/>
    </row>
    <row r="2030" spans="1:19" x14ac:dyDescent="0.2">
      <c r="A2030" s="237"/>
      <c r="D2030" s="177"/>
      <c r="E2030" s="259"/>
      <c r="G2030" s="260"/>
      <c r="H2030"/>
      <c r="I2030" s="261"/>
      <c r="K2030" s="304"/>
      <c r="L2030" s="262"/>
      <c r="M2030"/>
      <c r="N2030"/>
      <c r="O2030"/>
      <c r="P2030"/>
      <c r="Q2030"/>
      <c r="R2030"/>
      <c r="S2030" s="127"/>
    </row>
    <row r="2031" spans="1:19" x14ac:dyDescent="0.2">
      <c r="A2031" s="237"/>
      <c r="D2031" s="177"/>
      <c r="E2031" s="259"/>
      <c r="G2031" s="260"/>
      <c r="H2031"/>
      <c r="I2031" s="261"/>
      <c r="K2031" s="304"/>
      <c r="L2031" s="262"/>
      <c r="M2031"/>
      <c r="N2031"/>
      <c r="O2031"/>
      <c r="P2031"/>
      <c r="Q2031"/>
      <c r="R2031"/>
      <c r="S2031" s="127"/>
    </row>
    <row r="2032" spans="1:19" x14ac:dyDescent="0.2">
      <c r="A2032" s="237"/>
      <c r="D2032" s="177"/>
      <c r="E2032" s="259"/>
      <c r="G2032" s="260"/>
      <c r="H2032"/>
      <c r="I2032" s="261"/>
      <c r="K2032" s="304"/>
      <c r="L2032" s="262"/>
      <c r="M2032"/>
      <c r="N2032"/>
      <c r="O2032"/>
      <c r="P2032"/>
      <c r="Q2032"/>
      <c r="R2032"/>
      <c r="S2032" s="127"/>
    </row>
    <row r="2033" spans="1:19" x14ac:dyDescent="0.2">
      <c r="A2033" s="237"/>
      <c r="D2033" s="177"/>
      <c r="E2033" s="259"/>
      <c r="G2033" s="260"/>
      <c r="H2033"/>
      <c r="I2033" s="261"/>
      <c r="K2033" s="304"/>
      <c r="L2033" s="262"/>
      <c r="M2033"/>
      <c r="N2033"/>
      <c r="O2033"/>
      <c r="P2033"/>
      <c r="Q2033"/>
      <c r="R2033"/>
      <c r="S2033" s="127"/>
    </row>
    <row r="2034" spans="1:19" x14ac:dyDescent="0.2">
      <c r="A2034" s="237"/>
      <c r="D2034" s="177"/>
      <c r="E2034" s="259"/>
      <c r="G2034" s="260"/>
      <c r="H2034"/>
      <c r="I2034" s="261"/>
      <c r="K2034" s="304"/>
      <c r="L2034" s="262"/>
      <c r="M2034"/>
      <c r="N2034"/>
      <c r="O2034"/>
      <c r="P2034"/>
      <c r="Q2034"/>
      <c r="R2034"/>
      <c r="S2034" s="127"/>
    </row>
    <row r="2035" spans="1:19" x14ac:dyDescent="0.2">
      <c r="A2035" s="237"/>
      <c r="D2035" s="177"/>
      <c r="E2035" s="259"/>
      <c r="G2035" s="260"/>
      <c r="H2035"/>
      <c r="I2035" s="261"/>
      <c r="K2035" s="304"/>
      <c r="L2035" s="262"/>
      <c r="M2035"/>
      <c r="N2035"/>
      <c r="O2035"/>
      <c r="P2035"/>
      <c r="Q2035"/>
      <c r="R2035"/>
      <c r="S2035" s="127"/>
    </row>
    <row r="2036" spans="1:19" x14ac:dyDescent="0.2">
      <c r="A2036" s="237"/>
      <c r="D2036" s="177"/>
      <c r="E2036" s="259"/>
      <c r="G2036" s="260"/>
      <c r="H2036"/>
      <c r="I2036" s="261"/>
      <c r="K2036" s="304"/>
      <c r="L2036" s="262"/>
      <c r="M2036"/>
      <c r="N2036"/>
      <c r="O2036"/>
      <c r="P2036"/>
      <c r="Q2036"/>
      <c r="R2036"/>
      <c r="S2036" s="127"/>
    </row>
    <row r="2037" spans="1:19" x14ac:dyDescent="0.2">
      <c r="A2037" s="237"/>
      <c r="D2037" s="177"/>
      <c r="E2037" s="259"/>
      <c r="G2037" s="260"/>
      <c r="H2037"/>
      <c r="I2037" s="261"/>
      <c r="K2037" s="304"/>
      <c r="L2037" s="262"/>
      <c r="M2037"/>
      <c r="N2037"/>
      <c r="O2037"/>
      <c r="P2037"/>
      <c r="Q2037"/>
      <c r="R2037"/>
      <c r="S2037" s="127"/>
    </row>
    <row r="2038" spans="1:19" x14ac:dyDescent="0.2">
      <c r="A2038" s="237"/>
      <c r="D2038" s="177"/>
      <c r="E2038" s="259"/>
      <c r="G2038" s="260"/>
      <c r="H2038"/>
      <c r="I2038" s="261"/>
      <c r="K2038" s="304"/>
      <c r="L2038" s="262"/>
      <c r="M2038"/>
      <c r="N2038"/>
      <c r="O2038"/>
      <c r="P2038"/>
      <c r="Q2038"/>
      <c r="R2038"/>
      <c r="S2038" s="127"/>
    </row>
    <row r="2039" spans="1:19" x14ac:dyDescent="0.2">
      <c r="A2039" s="237"/>
      <c r="D2039" s="177"/>
      <c r="E2039" s="259"/>
      <c r="G2039" s="260"/>
      <c r="H2039"/>
      <c r="I2039" s="261"/>
      <c r="K2039" s="304"/>
      <c r="L2039" s="262"/>
      <c r="M2039"/>
      <c r="N2039"/>
      <c r="O2039"/>
      <c r="P2039"/>
      <c r="Q2039"/>
      <c r="R2039"/>
      <c r="S2039" s="127"/>
    </row>
    <row r="2040" spans="1:19" x14ac:dyDescent="0.2">
      <c r="A2040" s="237"/>
      <c r="D2040" s="177"/>
      <c r="E2040" s="259"/>
      <c r="G2040" s="260"/>
      <c r="H2040"/>
      <c r="I2040" s="261"/>
      <c r="K2040" s="304"/>
      <c r="L2040" s="262"/>
      <c r="M2040"/>
      <c r="N2040"/>
      <c r="O2040"/>
      <c r="P2040"/>
      <c r="Q2040"/>
      <c r="R2040"/>
      <c r="S2040" s="127"/>
    </row>
    <row r="2041" spans="1:19" x14ac:dyDescent="0.2">
      <c r="A2041" s="237"/>
      <c r="D2041" s="177"/>
      <c r="E2041" s="259"/>
      <c r="G2041" s="260"/>
      <c r="H2041"/>
      <c r="I2041" s="261"/>
      <c r="K2041" s="304"/>
      <c r="L2041" s="262"/>
      <c r="M2041"/>
      <c r="N2041"/>
      <c r="O2041"/>
      <c r="P2041"/>
      <c r="Q2041"/>
      <c r="R2041"/>
      <c r="S2041" s="127"/>
    </row>
    <row r="2042" spans="1:19" x14ac:dyDescent="0.2">
      <c r="A2042" s="237"/>
      <c r="D2042" s="177"/>
      <c r="E2042" s="259"/>
      <c r="G2042" s="260"/>
      <c r="H2042"/>
      <c r="I2042" s="261"/>
      <c r="K2042" s="304"/>
      <c r="L2042" s="262"/>
      <c r="M2042"/>
      <c r="N2042"/>
      <c r="O2042"/>
      <c r="P2042"/>
      <c r="Q2042"/>
      <c r="R2042"/>
      <c r="S2042" s="127"/>
    </row>
    <row r="2043" spans="1:19" x14ac:dyDescent="0.2">
      <c r="A2043" s="237"/>
      <c r="D2043" s="177"/>
      <c r="E2043" s="259"/>
      <c r="G2043" s="260"/>
      <c r="H2043"/>
      <c r="I2043" s="261"/>
      <c r="K2043" s="304"/>
      <c r="L2043" s="262"/>
      <c r="M2043"/>
      <c r="N2043"/>
      <c r="O2043"/>
      <c r="P2043"/>
      <c r="Q2043"/>
      <c r="R2043"/>
      <c r="S2043" s="127"/>
    </row>
    <row r="2044" spans="1:19" x14ac:dyDescent="0.2">
      <c r="A2044" s="237"/>
      <c r="D2044" s="177"/>
      <c r="E2044" s="259"/>
      <c r="G2044" s="260"/>
      <c r="H2044"/>
      <c r="I2044" s="261"/>
      <c r="K2044" s="304"/>
      <c r="L2044" s="262"/>
      <c r="M2044"/>
      <c r="N2044"/>
      <c r="O2044"/>
      <c r="P2044"/>
      <c r="Q2044"/>
      <c r="R2044"/>
      <c r="S2044" s="127"/>
    </row>
    <row r="2045" spans="1:19" x14ac:dyDescent="0.2">
      <c r="A2045" s="237"/>
      <c r="D2045" s="177"/>
      <c r="E2045" s="259"/>
      <c r="G2045" s="260"/>
      <c r="H2045"/>
      <c r="I2045" s="261"/>
      <c r="K2045" s="304"/>
      <c r="L2045" s="262"/>
      <c r="M2045"/>
      <c r="N2045"/>
      <c r="O2045"/>
      <c r="P2045"/>
      <c r="Q2045"/>
      <c r="R2045"/>
      <c r="S2045" s="127"/>
    </row>
    <row r="2046" spans="1:19" x14ac:dyDescent="0.2">
      <c r="A2046" s="237"/>
      <c r="D2046" s="177"/>
      <c r="E2046" s="259"/>
      <c r="G2046" s="260"/>
      <c r="H2046"/>
      <c r="I2046" s="261"/>
      <c r="K2046" s="304"/>
      <c r="L2046" s="262"/>
      <c r="M2046"/>
      <c r="N2046"/>
      <c r="O2046"/>
      <c r="P2046"/>
      <c r="Q2046"/>
      <c r="R2046"/>
      <c r="S2046" s="127"/>
    </row>
    <row r="2047" spans="1:19" x14ac:dyDescent="0.2">
      <c r="A2047" s="237"/>
      <c r="D2047" s="177"/>
      <c r="E2047" s="259"/>
      <c r="G2047" s="260"/>
      <c r="H2047"/>
      <c r="I2047" s="261"/>
      <c r="K2047" s="304"/>
      <c r="L2047" s="262"/>
      <c r="M2047"/>
      <c r="N2047"/>
      <c r="O2047"/>
      <c r="P2047"/>
      <c r="Q2047"/>
      <c r="R2047"/>
      <c r="S2047" s="127"/>
    </row>
    <row r="2048" spans="1:19" x14ac:dyDescent="0.2">
      <c r="A2048" s="237"/>
      <c r="D2048" s="177"/>
      <c r="E2048" s="259"/>
      <c r="G2048" s="260"/>
      <c r="H2048"/>
      <c r="I2048" s="261"/>
      <c r="K2048" s="304"/>
      <c r="L2048" s="262"/>
      <c r="M2048"/>
      <c r="N2048"/>
      <c r="O2048"/>
      <c r="P2048"/>
      <c r="Q2048"/>
      <c r="R2048"/>
      <c r="S2048" s="127"/>
    </row>
    <row r="2049" spans="1:19" x14ac:dyDescent="0.2">
      <c r="A2049" s="237"/>
      <c r="D2049" s="177"/>
      <c r="E2049" s="259"/>
      <c r="G2049" s="260"/>
      <c r="H2049"/>
      <c r="I2049" s="261"/>
      <c r="K2049" s="304"/>
      <c r="L2049" s="262"/>
      <c r="M2049"/>
      <c r="N2049"/>
      <c r="O2049"/>
      <c r="P2049"/>
      <c r="Q2049"/>
      <c r="R2049"/>
      <c r="S2049" s="127"/>
    </row>
    <row r="2050" spans="1:19" x14ac:dyDescent="0.2">
      <c r="A2050" s="237"/>
      <c r="D2050" s="177"/>
      <c r="E2050" s="259"/>
      <c r="G2050" s="260"/>
      <c r="H2050"/>
      <c r="I2050" s="261"/>
      <c r="K2050" s="304"/>
      <c r="L2050" s="262"/>
      <c r="M2050"/>
      <c r="N2050"/>
      <c r="O2050"/>
      <c r="P2050"/>
      <c r="Q2050"/>
      <c r="R2050"/>
      <c r="S2050" s="127"/>
    </row>
    <row r="2051" spans="1:19" x14ac:dyDescent="0.2">
      <c r="A2051" s="237"/>
      <c r="D2051" s="177"/>
      <c r="E2051" s="259"/>
      <c r="G2051" s="260"/>
      <c r="H2051"/>
      <c r="I2051" s="261"/>
      <c r="K2051" s="304"/>
      <c r="L2051" s="262"/>
      <c r="M2051"/>
      <c r="N2051"/>
      <c r="O2051"/>
      <c r="P2051"/>
      <c r="Q2051"/>
      <c r="R2051"/>
      <c r="S2051" s="127"/>
    </row>
    <row r="2052" spans="1:19" x14ac:dyDescent="0.2">
      <c r="A2052" s="237"/>
      <c r="D2052" s="177"/>
      <c r="E2052" s="259"/>
      <c r="G2052" s="260"/>
      <c r="H2052"/>
      <c r="I2052" s="261"/>
      <c r="K2052" s="304"/>
      <c r="L2052" s="262"/>
      <c r="M2052"/>
      <c r="N2052"/>
      <c r="O2052"/>
      <c r="P2052"/>
      <c r="Q2052"/>
      <c r="R2052"/>
      <c r="S2052" s="127"/>
    </row>
    <row r="2053" spans="1:19" x14ac:dyDescent="0.2">
      <c r="A2053" s="237"/>
      <c r="D2053" s="177"/>
      <c r="E2053" s="259"/>
      <c r="G2053" s="260"/>
      <c r="H2053"/>
      <c r="I2053" s="261"/>
      <c r="K2053" s="304"/>
      <c r="L2053" s="262"/>
      <c r="M2053"/>
      <c r="N2053"/>
      <c r="O2053"/>
      <c r="P2053"/>
      <c r="Q2053"/>
      <c r="R2053"/>
      <c r="S2053" s="127"/>
    </row>
    <row r="2054" spans="1:19" x14ac:dyDescent="0.2">
      <c r="A2054" s="237"/>
      <c r="D2054" s="177"/>
      <c r="E2054" s="259"/>
      <c r="G2054" s="260"/>
      <c r="H2054"/>
      <c r="I2054" s="261"/>
      <c r="K2054" s="304"/>
      <c r="L2054" s="262"/>
      <c r="M2054"/>
      <c r="N2054"/>
      <c r="O2054"/>
      <c r="P2054"/>
      <c r="Q2054"/>
      <c r="R2054"/>
      <c r="S2054" s="127"/>
    </row>
    <row r="2055" spans="1:19" x14ac:dyDescent="0.2">
      <c r="A2055" s="237"/>
      <c r="D2055" s="177"/>
      <c r="E2055" s="259"/>
      <c r="G2055" s="260"/>
      <c r="H2055"/>
      <c r="I2055" s="261"/>
      <c r="K2055" s="304"/>
      <c r="L2055" s="262"/>
      <c r="M2055"/>
      <c r="N2055"/>
      <c r="O2055"/>
      <c r="P2055"/>
      <c r="Q2055"/>
      <c r="R2055"/>
      <c r="S2055" s="127"/>
    </row>
    <row r="2056" spans="1:19" x14ac:dyDescent="0.2">
      <c r="A2056" s="237"/>
      <c r="D2056" s="177"/>
      <c r="E2056" s="259"/>
      <c r="G2056" s="260"/>
      <c r="H2056"/>
      <c r="I2056" s="261"/>
      <c r="K2056" s="304"/>
      <c r="L2056" s="262"/>
      <c r="M2056"/>
      <c r="N2056"/>
      <c r="O2056"/>
      <c r="P2056"/>
      <c r="Q2056"/>
      <c r="R2056"/>
      <c r="S2056" s="127"/>
    </row>
    <row r="2057" spans="1:19" x14ac:dyDescent="0.2">
      <c r="A2057" s="237"/>
      <c r="D2057" s="177"/>
      <c r="E2057" s="259"/>
      <c r="G2057" s="260"/>
      <c r="H2057"/>
      <c r="I2057" s="261"/>
      <c r="K2057" s="304"/>
      <c r="L2057" s="262"/>
      <c r="M2057"/>
      <c r="N2057"/>
      <c r="O2057"/>
      <c r="P2057"/>
      <c r="Q2057"/>
      <c r="R2057"/>
      <c r="S2057" s="127"/>
    </row>
    <row r="2058" spans="1:19" x14ac:dyDescent="0.2">
      <c r="A2058" s="237"/>
      <c r="D2058" s="177"/>
      <c r="E2058" s="259"/>
      <c r="G2058" s="260"/>
      <c r="H2058"/>
      <c r="I2058" s="261"/>
      <c r="K2058" s="304"/>
      <c r="L2058" s="262"/>
      <c r="M2058"/>
      <c r="N2058"/>
      <c r="O2058"/>
      <c r="P2058"/>
      <c r="Q2058"/>
      <c r="R2058"/>
      <c r="S2058" s="127"/>
    </row>
    <row r="2059" spans="1:19" x14ac:dyDescent="0.2">
      <c r="A2059" s="237"/>
      <c r="D2059" s="177"/>
      <c r="E2059" s="259"/>
      <c r="G2059" s="260"/>
      <c r="H2059"/>
      <c r="I2059" s="261"/>
      <c r="K2059" s="304"/>
      <c r="L2059" s="262"/>
      <c r="M2059"/>
      <c r="N2059"/>
      <c r="O2059"/>
      <c r="P2059"/>
      <c r="Q2059"/>
      <c r="R2059"/>
      <c r="S2059" s="127"/>
    </row>
    <row r="2060" spans="1:19" x14ac:dyDescent="0.2">
      <c r="A2060" s="237"/>
      <c r="D2060" s="177"/>
      <c r="E2060" s="259"/>
      <c r="G2060" s="260"/>
      <c r="H2060"/>
      <c r="I2060" s="261"/>
      <c r="K2060" s="304"/>
      <c r="L2060" s="262"/>
      <c r="M2060"/>
      <c r="N2060"/>
      <c r="O2060"/>
      <c r="P2060"/>
      <c r="Q2060"/>
      <c r="R2060"/>
      <c r="S2060" s="127"/>
    </row>
    <row r="2061" spans="1:19" x14ac:dyDescent="0.2">
      <c r="A2061" s="237"/>
      <c r="D2061" s="177"/>
      <c r="E2061" s="259"/>
      <c r="G2061" s="260"/>
      <c r="H2061"/>
      <c r="I2061" s="261"/>
      <c r="K2061" s="304"/>
      <c r="L2061" s="262"/>
      <c r="M2061"/>
      <c r="N2061"/>
      <c r="O2061"/>
      <c r="P2061"/>
      <c r="Q2061"/>
      <c r="R2061"/>
      <c r="S2061" s="127"/>
    </row>
    <row r="2062" spans="1:19" x14ac:dyDescent="0.2">
      <c r="A2062" s="237"/>
      <c r="D2062" s="177"/>
      <c r="E2062" s="259"/>
      <c r="G2062" s="260"/>
      <c r="H2062"/>
      <c r="I2062" s="261"/>
      <c r="K2062" s="304"/>
      <c r="L2062" s="262"/>
      <c r="M2062"/>
      <c r="N2062"/>
      <c r="O2062"/>
      <c r="P2062"/>
      <c r="Q2062"/>
      <c r="R2062"/>
      <c r="S2062" s="127"/>
    </row>
    <row r="2063" spans="1:19" x14ac:dyDescent="0.2">
      <c r="A2063" s="237"/>
      <c r="D2063" s="177"/>
      <c r="E2063" s="259"/>
      <c r="G2063" s="260"/>
      <c r="H2063"/>
      <c r="I2063" s="261"/>
      <c r="K2063" s="304"/>
      <c r="L2063" s="262"/>
      <c r="M2063"/>
      <c r="N2063"/>
      <c r="O2063"/>
      <c r="P2063"/>
      <c r="Q2063"/>
      <c r="R2063"/>
      <c r="S2063" s="127"/>
    </row>
    <row r="2064" spans="1:19" x14ac:dyDescent="0.2">
      <c r="A2064" s="237"/>
      <c r="D2064" s="177"/>
      <c r="E2064" s="259"/>
      <c r="G2064" s="260"/>
      <c r="H2064"/>
      <c r="I2064" s="261"/>
      <c r="K2064" s="304"/>
      <c r="L2064" s="262"/>
      <c r="M2064"/>
      <c r="N2064"/>
      <c r="O2064"/>
      <c r="P2064"/>
      <c r="Q2064"/>
      <c r="R2064"/>
      <c r="S2064" s="127"/>
    </row>
    <row r="2065" spans="1:19" x14ac:dyDescent="0.2">
      <c r="A2065" s="237"/>
      <c r="D2065" s="177"/>
      <c r="E2065" s="259"/>
      <c r="G2065" s="260"/>
      <c r="H2065"/>
      <c r="I2065" s="261"/>
      <c r="K2065" s="304"/>
      <c r="L2065" s="262"/>
      <c r="M2065"/>
      <c r="N2065"/>
      <c r="O2065"/>
      <c r="P2065"/>
      <c r="Q2065"/>
      <c r="R2065"/>
      <c r="S2065" s="127"/>
    </row>
    <row r="2066" spans="1:19" x14ac:dyDescent="0.2">
      <c r="A2066" s="237"/>
      <c r="D2066" s="177"/>
      <c r="E2066" s="259"/>
      <c r="G2066" s="260"/>
      <c r="H2066"/>
      <c r="I2066" s="261"/>
      <c r="K2066" s="304"/>
      <c r="L2066" s="262"/>
      <c r="M2066"/>
      <c r="N2066"/>
      <c r="O2066"/>
      <c r="P2066"/>
      <c r="Q2066"/>
      <c r="R2066"/>
      <c r="S2066" s="127"/>
    </row>
    <row r="2067" spans="1:19" x14ac:dyDescent="0.2">
      <c r="A2067" s="237"/>
      <c r="D2067" s="177"/>
      <c r="E2067" s="259"/>
      <c r="G2067" s="260"/>
      <c r="H2067"/>
      <c r="I2067" s="261"/>
      <c r="K2067" s="304"/>
      <c r="L2067" s="262"/>
      <c r="M2067"/>
      <c r="N2067"/>
      <c r="O2067"/>
      <c r="P2067"/>
      <c r="Q2067"/>
      <c r="R2067"/>
      <c r="S2067" s="127"/>
    </row>
    <row r="2068" spans="1:19" x14ac:dyDescent="0.2">
      <c r="A2068" s="237"/>
      <c r="D2068" s="177"/>
      <c r="E2068" s="259"/>
      <c r="G2068" s="260"/>
      <c r="H2068"/>
      <c r="I2068" s="261"/>
      <c r="K2068" s="304"/>
      <c r="L2068" s="262"/>
      <c r="M2068"/>
      <c r="N2068"/>
      <c r="O2068"/>
      <c r="P2068"/>
      <c r="Q2068"/>
      <c r="R2068"/>
      <c r="S2068" s="127"/>
    </row>
    <row r="2069" spans="1:19" x14ac:dyDescent="0.2">
      <c r="A2069" s="237"/>
      <c r="D2069" s="177"/>
      <c r="E2069" s="259"/>
      <c r="G2069" s="260"/>
      <c r="H2069"/>
      <c r="I2069" s="261"/>
      <c r="K2069" s="304"/>
      <c r="L2069" s="262"/>
      <c r="M2069"/>
      <c r="N2069"/>
      <c r="O2069"/>
      <c r="P2069"/>
      <c r="Q2069"/>
      <c r="R2069"/>
      <c r="S2069" s="127"/>
    </row>
    <row r="2070" spans="1:19" x14ac:dyDescent="0.2">
      <c r="A2070" s="237"/>
      <c r="D2070" s="177"/>
      <c r="E2070" s="259"/>
      <c r="G2070" s="260"/>
      <c r="H2070"/>
      <c r="I2070" s="261"/>
      <c r="K2070" s="304"/>
      <c r="L2070" s="262"/>
      <c r="M2070"/>
      <c r="N2070"/>
      <c r="O2070"/>
      <c r="P2070"/>
      <c r="Q2070"/>
      <c r="R2070"/>
      <c r="S2070" s="127"/>
    </row>
    <row r="2071" spans="1:19" x14ac:dyDescent="0.2">
      <c r="A2071" s="237"/>
      <c r="D2071" s="177"/>
      <c r="E2071" s="259"/>
      <c r="G2071" s="260"/>
      <c r="H2071"/>
      <c r="I2071" s="261"/>
      <c r="K2071" s="304"/>
      <c r="L2071" s="262"/>
      <c r="M2071"/>
      <c r="N2071"/>
      <c r="O2071"/>
      <c r="P2071"/>
      <c r="Q2071"/>
      <c r="R2071"/>
      <c r="S2071" s="127"/>
    </row>
    <row r="2072" spans="1:19" x14ac:dyDescent="0.2">
      <c r="A2072" s="237"/>
      <c r="D2072" s="177"/>
      <c r="E2072" s="259"/>
      <c r="G2072" s="260"/>
      <c r="H2072"/>
      <c r="I2072" s="261"/>
      <c r="K2072" s="304"/>
      <c r="L2072" s="262"/>
      <c r="M2072"/>
      <c r="N2072"/>
      <c r="O2072"/>
      <c r="P2072"/>
      <c r="Q2072"/>
      <c r="R2072"/>
      <c r="S2072" s="127"/>
    </row>
    <row r="2073" spans="1:19" x14ac:dyDescent="0.2">
      <c r="A2073" s="237"/>
      <c r="D2073" s="177"/>
      <c r="E2073" s="259"/>
      <c r="G2073" s="260"/>
      <c r="H2073"/>
      <c r="I2073" s="261"/>
      <c r="K2073" s="304"/>
      <c r="L2073" s="262"/>
      <c r="M2073"/>
      <c r="N2073"/>
      <c r="O2073"/>
      <c r="P2073"/>
      <c r="Q2073"/>
      <c r="R2073"/>
      <c r="S2073" s="127"/>
    </row>
    <row r="2074" spans="1:19" x14ac:dyDescent="0.2">
      <c r="A2074" s="237"/>
      <c r="D2074" s="177"/>
      <c r="E2074" s="259"/>
      <c r="G2074" s="260"/>
      <c r="H2074"/>
      <c r="I2074" s="261"/>
      <c r="K2074" s="304"/>
      <c r="L2074" s="262"/>
      <c r="M2074"/>
      <c r="N2074"/>
      <c r="O2074"/>
      <c r="P2074"/>
      <c r="Q2074"/>
      <c r="R2074"/>
      <c r="S2074" s="127"/>
    </row>
    <row r="2075" spans="1:19" x14ac:dyDescent="0.2">
      <c r="A2075" s="237"/>
      <c r="D2075" s="177"/>
      <c r="E2075" s="259"/>
      <c r="G2075" s="260"/>
      <c r="H2075"/>
      <c r="I2075" s="261"/>
      <c r="K2075" s="304"/>
      <c r="L2075" s="262"/>
      <c r="M2075"/>
      <c r="N2075"/>
      <c r="O2075"/>
      <c r="P2075"/>
      <c r="Q2075"/>
      <c r="R2075"/>
      <c r="S2075" s="127"/>
    </row>
    <row r="2076" spans="1:19" x14ac:dyDescent="0.2">
      <c r="A2076" s="237"/>
      <c r="D2076" s="177"/>
      <c r="E2076" s="259"/>
      <c r="G2076" s="260"/>
      <c r="H2076"/>
      <c r="I2076" s="261"/>
      <c r="K2076" s="304"/>
      <c r="L2076" s="262"/>
      <c r="M2076"/>
      <c r="N2076"/>
      <c r="O2076"/>
      <c r="P2076"/>
      <c r="Q2076"/>
      <c r="R2076"/>
      <c r="S2076" s="127"/>
    </row>
    <row r="2077" spans="1:19" x14ac:dyDescent="0.2">
      <c r="A2077" s="237"/>
      <c r="D2077" s="177"/>
      <c r="E2077" s="259"/>
      <c r="G2077" s="260"/>
      <c r="H2077"/>
      <c r="I2077" s="261"/>
      <c r="K2077" s="304"/>
      <c r="L2077" s="262"/>
      <c r="M2077"/>
      <c r="N2077"/>
      <c r="O2077"/>
      <c r="P2077"/>
      <c r="Q2077"/>
      <c r="R2077"/>
      <c r="S2077" s="127"/>
    </row>
    <row r="2078" spans="1:19" x14ac:dyDescent="0.2">
      <c r="A2078" s="237"/>
      <c r="D2078" s="177"/>
      <c r="E2078" s="259"/>
      <c r="G2078" s="260"/>
      <c r="H2078"/>
      <c r="I2078" s="261"/>
      <c r="K2078" s="304"/>
      <c r="L2078" s="262"/>
      <c r="M2078"/>
      <c r="N2078"/>
      <c r="O2078"/>
      <c r="P2078"/>
      <c r="Q2078"/>
      <c r="R2078"/>
      <c r="S2078" s="127"/>
    </row>
    <row r="2079" spans="1:19" x14ac:dyDescent="0.2">
      <c r="A2079" s="237"/>
      <c r="D2079" s="177"/>
      <c r="E2079" s="259"/>
      <c r="G2079" s="260"/>
      <c r="H2079"/>
      <c r="I2079" s="261"/>
      <c r="K2079" s="304"/>
      <c r="L2079" s="262"/>
      <c r="M2079"/>
      <c r="N2079"/>
      <c r="O2079"/>
      <c r="P2079"/>
      <c r="Q2079"/>
      <c r="R2079"/>
      <c r="S2079" s="127"/>
    </row>
    <row r="2080" spans="1:19" x14ac:dyDescent="0.2">
      <c r="A2080" s="237"/>
      <c r="D2080" s="177"/>
      <c r="E2080" s="259"/>
      <c r="G2080" s="260"/>
      <c r="H2080"/>
      <c r="I2080" s="261"/>
      <c r="K2080" s="304"/>
      <c r="L2080" s="262"/>
      <c r="M2080"/>
      <c r="N2080"/>
      <c r="O2080"/>
      <c r="P2080"/>
      <c r="Q2080"/>
      <c r="R2080"/>
      <c r="S2080" s="127"/>
    </row>
    <row r="2081" spans="1:19" x14ac:dyDescent="0.2">
      <c r="A2081" s="237"/>
      <c r="D2081" s="177"/>
      <c r="E2081" s="259"/>
      <c r="G2081" s="260"/>
      <c r="H2081"/>
      <c r="I2081" s="261"/>
      <c r="K2081" s="304"/>
      <c r="L2081" s="262"/>
      <c r="M2081"/>
      <c r="N2081"/>
      <c r="O2081"/>
      <c r="P2081"/>
      <c r="Q2081"/>
      <c r="R2081"/>
      <c r="S2081" s="127"/>
    </row>
    <row r="2082" spans="1:19" x14ac:dyDescent="0.2">
      <c r="A2082" s="237"/>
      <c r="D2082" s="177"/>
      <c r="E2082" s="259"/>
      <c r="G2082" s="260"/>
      <c r="H2082"/>
      <c r="I2082" s="261"/>
      <c r="K2082" s="304"/>
      <c r="L2082" s="262"/>
      <c r="M2082"/>
      <c r="N2082"/>
      <c r="O2082"/>
      <c r="P2082"/>
      <c r="Q2082"/>
      <c r="R2082"/>
      <c r="S2082" s="127"/>
    </row>
    <row r="2083" spans="1:19" x14ac:dyDescent="0.2">
      <c r="A2083" s="237"/>
      <c r="D2083" s="177"/>
      <c r="E2083" s="259"/>
      <c r="G2083" s="260"/>
      <c r="H2083"/>
      <c r="I2083" s="261"/>
      <c r="K2083" s="304"/>
      <c r="L2083" s="262"/>
      <c r="M2083"/>
      <c r="N2083"/>
      <c r="O2083"/>
      <c r="P2083"/>
      <c r="Q2083"/>
      <c r="R2083"/>
      <c r="S2083" s="127"/>
    </row>
    <row r="2084" spans="1:19" x14ac:dyDescent="0.2">
      <c r="A2084" s="237"/>
      <c r="D2084" s="177"/>
      <c r="E2084" s="259"/>
      <c r="G2084" s="260"/>
      <c r="H2084"/>
      <c r="I2084" s="261"/>
      <c r="K2084" s="304"/>
      <c r="L2084" s="262"/>
      <c r="M2084"/>
      <c r="N2084"/>
      <c r="O2084"/>
      <c r="P2084"/>
      <c r="Q2084"/>
      <c r="R2084"/>
      <c r="S2084" s="127"/>
    </row>
    <row r="2085" spans="1:19" x14ac:dyDescent="0.2">
      <c r="A2085" s="237"/>
      <c r="D2085" s="177"/>
      <c r="E2085" s="259"/>
      <c r="G2085" s="260"/>
      <c r="H2085"/>
      <c r="I2085" s="261"/>
      <c r="K2085" s="304"/>
      <c r="L2085" s="262"/>
      <c r="M2085"/>
      <c r="N2085"/>
      <c r="O2085"/>
      <c r="P2085"/>
      <c r="Q2085"/>
      <c r="R2085"/>
      <c r="S2085" s="127"/>
    </row>
    <row r="2086" spans="1:19" x14ac:dyDescent="0.2">
      <c r="A2086" s="237"/>
      <c r="D2086" s="177"/>
      <c r="E2086" s="259"/>
      <c r="G2086" s="260"/>
      <c r="H2086"/>
      <c r="I2086" s="261"/>
      <c r="K2086" s="304"/>
      <c r="L2086" s="262"/>
      <c r="M2086"/>
      <c r="N2086"/>
      <c r="O2086"/>
      <c r="P2086"/>
      <c r="Q2086"/>
      <c r="R2086"/>
      <c r="S2086" s="127"/>
    </row>
    <row r="2087" spans="1:19" x14ac:dyDescent="0.2">
      <c r="A2087" s="237"/>
      <c r="D2087" s="177"/>
      <c r="E2087" s="259"/>
      <c r="G2087" s="260"/>
      <c r="H2087"/>
      <c r="I2087" s="261"/>
      <c r="K2087" s="304"/>
      <c r="L2087" s="262"/>
      <c r="M2087"/>
      <c r="N2087"/>
      <c r="O2087"/>
      <c r="P2087"/>
      <c r="Q2087"/>
      <c r="R2087"/>
      <c r="S2087" s="127"/>
    </row>
    <row r="2088" spans="1:19" x14ac:dyDescent="0.2">
      <c r="A2088" s="237"/>
      <c r="D2088" s="177"/>
      <c r="E2088" s="259"/>
      <c r="G2088" s="260"/>
      <c r="H2088"/>
      <c r="I2088" s="261"/>
      <c r="K2088" s="304"/>
      <c r="L2088" s="262"/>
      <c r="M2088"/>
      <c r="N2088"/>
      <c r="O2088"/>
      <c r="P2088"/>
      <c r="Q2088"/>
      <c r="R2088"/>
      <c r="S2088" s="127"/>
    </row>
    <row r="2089" spans="1:19" x14ac:dyDescent="0.2">
      <c r="A2089" s="237"/>
      <c r="D2089" s="177"/>
      <c r="E2089" s="259"/>
      <c r="G2089" s="260"/>
      <c r="H2089"/>
      <c r="I2089" s="261"/>
      <c r="K2089" s="304"/>
      <c r="L2089" s="262"/>
      <c r="M2089"/>
      <c r="N2089"/>
      <c r="O2089"/>
      <c r="P2089"/>
      <c r="Q2089"/>
      <c r="R2089"/>
      <c r="S2089" s="127"/>
    </row>
    <row r="2090" spans="1:19" x14ac:dyDescent="0.2">
      <c r="A2090" s="237"/>
      <c r="D2090" s="177"/>
      <c r="E2090" s="259"/>
      <c r="G2090" s="260"/>
      <c r="H2090"/>
      <c r="I2090" s="261"/>
      <c r="K2090" s="304"/>
      <c r="L2090" s="262"/>
      <c r="M2090"/>
      <c r="N2090"/>
      <c r="O2090"/>
      <c r="P2090"/>
      <c r="Q2090"/>
      <c r="R2090"/>
      <c r="S2090" s="127"/>
    </row>
    <row r="2091" spans="1:19" x14ac:dyDescent="0.2">
      <c r="A2091" s="237"/>
      <c r="D2091" s="177"/>
      <c r="E2091" s="259"/>
      <c r="G2091" s="260"/>
      <c r="H2091"/>
      <c r="I2091" s="261"/>
      <c r="K2091" s="304"/>
      <c r="L2091" s="262"/>
      <c r="M2091"/>
      <c r="N2091"/>
      <c r="O2091"/>
      <c r="P2091"/>
      <c r="Q2091"/>
      <c r="R2091"/>
      <c r="S2091" s="127"/>
    </row>
    <row r="2092" spans="1:19" x14ac:dyDescent="0.2">
      <c r="A2092" s="237"/>
      <c r="D2092" s="177"/>
      <c r="E2092" s="259"/>
      <c r="G2092" s="260"/>
      <c r="H2092"/>
      <c r="I2092" s="261"/>
      <c r="K2092" s="304"/>
      <c r="L2092" s="262"/>
      <c r="M2092"/>
      <c r="N2092"/>
      <c r="O2092"/>
      <c r="P2092"/>
      <c r="Q2092"/>
      <c r="R2092"/>
      <c r="S2092" s="127"/>
    </row>
    <row r="2093" spans="1:19" x14ac:dyDescent="0.2">
      <c r="A2093" s="237"/>
      <c r="D2093" s="177"/>
      <c r="E2093" s="259"/>
      <c r="G2093" s="260"/>
      <c r="H2093"/>
      <c r="I2093" s="261"/>
      <c r="K2093" s="304"/>
      <c r="L2093" s="262"/>
      <c r="M2093"/>
      <c r="N2093"/>
      <c r="O2093"/>
      <c r="P2093"/>
      <c r="Q2093"/>
      <c r="R2093"/>
      <c r="S2093" s="127"/>
    </row>
    <row r="2094" spans="1:19" x14ac:dyDescent="0.2">
      <c r="A2094" s="237"/>
      <c r="D2094" s="177"/>
      <c r="E2094" s="259"/>
      <c r="G2094" s="260"/>
      <c r="H2094"/>
      <c r="I2094" s="261"/>
      <c r="K2094" s="304"/>
      <c r="L2094" s="262"/>
      <c r="M2094"/>
      <c r="N2094"/>
      <c r="O2094"/>
      <c r="P2094"/>
      <c r="Q2094"/>
      <c r="R2094"/>
      <c r="S2094" s="127"/>
    </row>
    <row r="2095" spans="1:19" x14ac:dyDescent="0.2">
      <c r="A2095" s="237"/>
      <c r="D2095" s="177"/>
      <c r="E2095" s="259"/>
      <c r="G2095" s="260"/>
      <c r="H2095"/>
      <c r="I2095" s="261"/>
      <c r="K2095" s="304"/>
      <c r="L2095" s="262"/>
      <c r="M2095"/>
      <c r="N2095"/>
      <c r="O2095"/>
      <c r="P2095"/>
      <c r="Q2095"/>
      <c r="R2095"/>
      <c r="S2095" s="127"/>
    </row>
    <row r="2096" spans="1:19" x14ac:dyDescent="0.2">
      <c r="A2096" s="237"/>
      <c r="D2096" s="177"/>
      <c r="E2096" s="259"/>
      <c r="G2096" s="260"/>
      <c r="H2096"/>
      <c r="I2096" s="261"/>
      <c r="K2096" s="304"/>
      <c r="L2096" s="262"/>
      <c r="M2096"/>
      <c r="N2096"/>
      <c r="O2096"/>
      <c r="P2096"/>
      <c r="Q2096"/>
      <c r="R2096"/>
      <c r="S2096" s="127"/>
    </row>
    <row r="2097" spans="1:19" x14ac:dyDescent="0.2">
      <c r="A2097" s="237"/>
      <c r="D2097" s="177"/>
      <c r="E2097" s="259"/>
      <c r="G2097" s="260"/>
      <c r="H2097"/>
      <c r="I2097" s="261"/>
      <c r="K2097" s="304"/>
      <c r="L2097" s="262"/>
      <c r="M2097"/>
      <c r="N2097"/>
      <c r="O2097"/>
      <c r="P2097"/>
      <c r="Q2097"/>
      <c r="R2097"/>
      <c r="S2097" s="127"/>
    </row>
    <row r="2098" spans="1:19" x14ac:dyDescent="0.2">
      <c r="A2098" s="237"/>
      <c r="D2098" s="177"/>
      <c r="E2098" s="259"/>
      <c r="G2098" s="260"/>
      <c r="H2098"/>
      <c r="I2098" s="261"/>
      <c r="K2098" s="304"/>
      <c r="L2098" s="262"/>
      <c r="M2098"/>
      <c r="N2098"/>
      <c r="O2098"/>
      <c r="P2098"/>
      <c r="Q2098"/>
      <c r="R2098"/>
      <c r="S2098" s="127"/>
    </row>
    <row r="2099" spans="1:19" x14ac:dyDescent="0.2">
      <c r="A2099" s="237"/>
      <c r="D2099" s="177"/>
      <c r="E2099" s="259"/>
      <c r="G2099" s="260"/>
      <c r="H2099"/>
      <c r="I2099" s="261"/>
      <c r="K2099" s="304"/>
      <c r="L2099" s="262"/>
      <c r="M2099"/>
      <c r="N2099"/>
      <c r="O2099"/>
      <c r="P2099"/>
      <c r="Q2099"/>
      <c r="R2099"/>
      <c r="S2099" s="127"/>
    </row>
    <row r="2100" spans="1:19" x14ac:dyDescent="0.2">
      <c r="A2100" s="237"/>
      <c r="D2100" s="177"/>
      <c r="E2100" s="259"/>
      <c r="G2100" s="260"/>
      <c r="H2100"/>
      <c r="I2100" s="261"/>
      <c r="K2100" s="304"/>
      <c r="L2100" s="262"/>
      <c r="M2100"/>
      <c r="N2100"/>
      <c r="O2100"/>
      <c r="P2100"/>
      <c r="Q2100"/>
      <c r="R2100"/>
      <c r="S2100" s="127"/>
    </row>
    <row r="2101" spans="1:19" x14ac:dyDescent="0.2">
      <c r="A2101" s="237"/>
      <c r="D2101" s="177"/>
      <c r="E2101" s="259"/>
      <c r="G2101" s="260"/>
      <c r="H2101"/>
      <c r="I2101" s="261"/>
      <c r="K2101" s="304"/>
      <c r="L2101" s="262"/>
      <c r="M2101"/>
      <c r="N2101"/>
      <c r="O2101"/>
      <c r="P2101"/>
      <c r="Q2101"/>
      <c r="R2101"/>
      <c r="S2101" s="127"/>
    </row>
    <row r="2102" spans="1:19" x14ac:dyDescent="0.2">
      <c r="A2102" s="237"/>
      <c r="D2102" s="177"/>
      <c r="E2102" s="259"/>
      <c r="G2102" s="260"/>
      <c r="H2102"/>
      <c r="I2102" s="261"/>
      <c r="K2102" s="304"/>
      <c r="L2102" s="262"/>
      <c r="M2102"/>
      <c r="N2102"/>
      <c r="O2102"/>
      <c r="P2102"/>
      <c r="Q2102"/>
      <c r="R2102"/>
      <c r="S2102" s="127"/>
    </row>
    <row r="2103" spans="1:19" x14ac:dyDescent="0.2">
      <c r="A2103" s="237"/>
      <c r="D2103" s="177"/>
      <c r="E2103" s="259"/>
      <c r="G2103" s="260"/>
      <c r="H2103"/>
      <c r="I2103" s="261"/>
      <c r="K2103" s="304"/>
      <c r="L2103" s="262"/>
      <c r="M2103"/>
      <c r="N2103"/>
      <c r="O2103"/>
      <c r="P2103"/>
      <c r="Q2103"/>
      <c r="R2103"/>
      <c r="S2103" s="127"/>
    </row>
    <row r="2104" spans="1:19" x14ac:dyDescent="0.2">
      <c r="A2104" s="237"/>
      <c r="D2104" s="177"/>
      <c r="E2104" s="259"/>
      <c r="G2104" s="260"/>
      <c r="H2104"/>
      <c r="I2104" s="261"/>
      <c r="K2104" s="304"/>
      <c r="L2104" s="262"/>
      <c r="M2104"/>
      <c r="N2104"/>
      <c r="O2104"/>
      <c r="P2104"/>
      <c r="Q2104"/>
      <c r="R2104"/>
      <c r="S2104" s="127"/>
    </row>
    <row r="2105" spans="1:19" x14ac:dyDescent="0.2">
      <c r="A2105" s="237"/>
      <c r="D2105" s="177"/>
      <c r="E2105" s="259"/>
      <c r="G2105" s="260"/>
      <c r="H2105"/>
      <c r="I2105" s="261"/>
      <c r="K2105" s="304"/>
      <c r="L2105" s="262"/>
      <c r="M2105"/>
      <c r="N2105"/>
      <c r="O2105"/>
      <c r="P2105"/>
      <c r="Q2105"/>
      <c r="R2105"/>
      <c r="S2105" s="127"/>
    </row>
    <row r="2106" spans="1:19" x14ac:dyDescent="0.2">
      <c r="A2106" s="237"/>
      <c r="D2106" s="177"/>
      <c r="E2106" s="259"/>
      <c r="G2106" s="260"/>
      <c r="H2106"/>
      <c r="I2106" s="261"/>
      <c r="K2106" s="304"/>
      <c r="L2106" s="262"/>
      <c r="M2106"/>
      <c r="N2106"/>
      <c r="O2106"/>
      <c r="P2106"/>
      <c r="Q2106"/>
      <c r="R2106"/>
      <c r="S2106" s="127"/>
    </row>
    <row r="2107" spans="1:19" x14ac:dyDescent="0.2">
      <c r="A2107" s="234"/>
      <c r="D2107" s="177"/>
      <c r="E2107" s="259"/>
      <c r="G2107" s="260"/>
      <c r="H2107"/>
      <c r="I2107" s="261"/>
      <c r="K2107" s="304"/>
      <c r="L2107" s="262"/>
      <c r="M2107"/>
      <c r="N2107"/>
      <c r="O2107"/>
      <c r="P2107"/>
      <c r="Q2107"/>
      <c r="R2107"/>
      <c r="S2107" s="127"/>
    </row>
    <row r="2108" spans="1:19" x14ac:dyDescent="0.2">
      <c r="A2108" s="234"/>
      <c r="D2108" s="177"/>
      <c r="E2108" s="259"/>
      <c r="G2108" s="260"/>
      <c r="H2108"/>
      <c r="I2108" s="261"/>
      <c r="K2108" s="304"/>
      <c r="L2108" s="262"/>
      <c r="M2108"/>
      <c r="N2108"/>
      <c r="O2108"/>
      <c r="P2108"/>
      <c r="Q2108"/>
      <c r="R2108"/>
      <c r="S2108" s="127"/>
    </row>
    <row r="2109" spans="1:19" x14ac:dyDescent="0.2">
      <c r="A2109" s="234"/>
      <c r="D2109" s="177"/>
      <c r="E2109" s="259"/>
      <c r="G2109" s="260"/>
      <c r="H2109"/>
      <c r="I2109" s="261"/>
      <c r="K2109" s="304"/>
      <c r="L2109" s="262"/>
      <c r="M2109"/>
      <c r="N2109"/>
      <c r="O2109"/>
      <c r="P2109"/>
      <c r="Q2109"/>
      <c r="R2109"/>
      <c r="S2109" s="127"/>
    </row>
    <row r="2110" spans="1:19" x14ac:dyDescent="0.2">
      <c r="A2110" s="234"/>
      <c r="D2110" s="177"/>
      <c r="E2110" s="259"/>
      <c r="G2110" s="260"/>
      <c r="H2110"/>
      <c r="I2110" s="261"/>
      <c r="K2110" s="304"/>
      <c r="L2110" s="262"/>
      <c r="M2110"/>
      <c r="N2110"/>
      <c r="O2110"/>
      <c r="P2110"/>
      <c r="Q2110"/>
      <c r="R2110"/>
      <c r="S2110" s="127"/>
    </row>
    <row r="2111" spans="1:19" x14ac:dyDescent="0.2">
      <c r="A2111" s="234"/>
      <c r="D2111" s="177"/>
      <c r="E2111" s="259"/>
      <c r="G2111" s="260"/>
      <c r="H2111"/>
      <c r="I2111" s="261"/>
      <c r="K2111" s="304"/>
      <c r="L2111" s="262"/>
      <c r="M2111"/>
      <c r="N2111"/>
      <c r="O2111"/>
      <c r="P2111"/>
      <c r="Q2111"/>
      <c r="R2111"/>
      <c r="S2111" s="127"/>
    </row>
    <row r="2112" spans="1:19" x14ac:dyDescent="0.2">
      <c r="A2112" s="234"/>
      <c r="D2112" s="177"/>
      <c r="E2112" s="259"/>
      <c r="G2112" s="260"/>
      <c r="H2112"/>
      <c r="I2112" s="261"/>
      <c r="K2112" s="304"/>
      <c r="L2112" s="262"/>
      <c r="M2112"/>
      <c r="N2112"/>
      <c r="O2112"/>
      <c r="P2112"/>
      <c r="Q2112"/>
      <c r="R2112"/>
      <c r="S2112" s="127"/>
    </row>
    <row r="2113" spans="1:19" x14ac:dyDescent="0.2">
      <c r="A2113" s="234"/>
      <c r="D2113" s="177"/>
      <c r="E2113" s="259"/>
      <c r="G2113" s="260"/>
      <c r="H2113"/>
      <c r="I2113" s="261"/>
      <c r="K2113" s="304"/>
      <c r="L2113" s="262"/>
      <c r="M2113"/>
      <c r="N2113"/>
      <c r="O2113"/>
      <c r="P2113"/>
      <c r="Q2113"/>
      <c r="R2113"/>
      <c r="S2113" s="127"/>
    </row>
    <row r="2114" spans="1:19" x14ac:dyDescent="0.2">
      <c r="A2114" s="234"/>
      <c r="D2114" s="177"/>
      <c r="E2114" s="259"/>
      <c r="G2114" s="260"/>
      <c r="H2114"/>
      <c r="I2114" s="261"/>
      <c r="K2114" s="304"/>
      <c r="L2114" s="262"/>
      <c r="M2114"/>
      <c r="N2114"/>
      <c r="O2114"/>
      <c r="P2114"/>
      <c r="Q2114"/>
      <c r="R2114"/>
      <c r="S2114" s="127"/>
    </row>
    <row r="2115" spans="1:19" x14ac:dyDescent="0.2">
      <c r="A2115" s="234"/>
      <c r="D2115" s="177"/>
      <c r="E2115" s="259"/>
      <c r="G2115" s="260"/>
      <c r="H2115"/>
      <c r="I2115" s="261"/>
      <c r="K2115" s="304"/>
      <c r="L2115" s="262"/>
      <c r="M2115"/>
      <c r="N2115"/>
      <c r="O2115"/>
      <c r="P2115"/>
      <c r="Q2115"/>
      <c r="R2115"/>
      <c r="S2115" s="127"/>
    </row>
    <row r="2116" spans="1:19" x14ac:dyDescent="0.2">
      <c r="A2116" s="234"/>
      <c r="D2116" s="177"/>
      <c r="E2116" s="259"/>
      <c r="G2116" s="260"/>
      <c r="H2116"/>
      <c r="I2116" s="261"/>
      <c r="K2116" s="304"/>
      <c r="L2116" s="262"/>
      <c r="M2116"/>
      <c r="N2116"/>
      <c r="O2116"/>
      <c r="P2116"/>
      <c r="Q2116"/>
      <c r="R2116"/>
      <c r="S2116" s="127"/>
    </row>
    <row r="2117" spans="1:19" x14ac:dyDescent="0.2">
      <c r="A2117" s="234"/>
      <c r="D2117" s="177"/>
      <c r="E2117" s="259"/>
      <c r="G2117" s="260"/>
      <c r="H2117"/>
      <c r="I2117" s="261"/>
      <c r="K2117" s="304"/>
      <c r="L2117" s="262"/>
      <c r="M2117"/>
      <c r="N2117"/>
      <c r="O2117"/>
      <c r="P2117"/>
      <c r="Q2117"/>
      <c r="R2117"/>
      <c r="S2117" s="127"/>
    </row>
    <row r="2118" spans="1:19" x14ac:dyDescent="0.2">
      <c r="A2118" s="234"/>
      <c r="D2118" s="177"/>
      <c r="E2118" s="259"/>
      <c r="G2118" s="260"/>
      <c r="H2118"/>
      <c r="I2118" s="261"/>
      <c r="K2118" s="304"/>
      <c r="L2118" s="262"/>
      <c r="M2118"/>
      <c r="N2118"/>
      <c r="O2118"/>
      <c r="P2118"/>
      <c r="Q2118"/>
      <c r="R2118"/>
      <c r="S2118" s="127"/>
    </row>
    <row r="2119" spans="1:19" x14ac:dyDescent="0.2">
      <c r="A2119" s="237"/>
      <c r="D2119" s="177"/>
      <c r="E2119" s="259"/>
      <c r="G2119" s="260"/>
      <c r="H2119"/>
      <c r="I2119" s="261"/>
      <c r="K2119" s="304"/>
      <c r="L2119" s="262"/>
      <c r="M2119"/>
      <c r="N2119"/>
      <c r="O2119"/>
      <c r="P2119"/>
      <c r="Q2119"/>
      <c r="R2119"/>
      <c r="S2119" s="127"/>
    </row>
    <row r="2120" spans="1:19" x14ac:dyDescent="0.2">
      <c r="A2120" s="234"/>
      <c r="D2120" s="177"/>
      <c r="E2120" s="259"/>
      <c r="G2120" s="260"/>
      <c r="H2120"/>
      <c r="I2120" s="261"/>
      <c r="K2120" s="304"/>
      <c r="L2120" s="262"/>
      <c r="M2120"/>
      <c r="N2120"/>
      <c r="O2120"/>
      <c r="P2120"/>
      <c r="Q2120"/>
      <c r="R2120"/>
      <c r="S2120" s="127"/>
    </row>
    <row r="2121" spans="1:19" x14ac:dyDescent="0.2">
      <c r="A2121" s="234"/>
      <c r="D2121" s="177"/>
      <c r="E2121" s="259"/>
      <c r="G2121" s="260"/>
      <c r="H2121"/>
      <c r="I2121" s="261"/>
      <c r="K2121" s="304"/>
      <c r="L2121" s="262"/>
      <c r="M2121"/>
      <c r="N2121"/>
      <c r="O2121"/>
      <c r="P2121"/>
      <c r="Q2121"/>
      <c r="R2121"/>
      <c r="S2121" s="127"/>
    </row>
    <row r="2122" spans="1:19" x14ac:dyDescent="0.2">
      <c r="A2122" s="234"/>
      <c r="D2122" s="177"/>
      <c r="E2122" s="259"/>
      <c r="G2122" s="260"/>
      <c r="H2122"/>
      <c r="I2122" s="261"/>
      <c r="K2122" s="304"/>
      <c r="L2122" s="262"/>
      <c r="M2122"/>
      <c r="N2122"/>
      <c r="O2122"/>
      <c r="P2122"/>
      <c r="Q2122"/>
      <c r="R2122"/>
      <c r="S2122" s="127"/>
    </row>
    <row r="2123" spans="1:19" x14ac:dyDescent="0.2">
      <c r="A2123" s="234"/>
      <c r="D2123" s="177"/>
      <c r="E2123" s="259"/>
      <c r="G2123" s="260"/>
      <c r="H2123"/>
      <c r="I2123" s="261"/>
      <c r="K2123" s="304"/>
      <c r="L2123" s="262"/>
      <c r="M2123"/>
      <c r="N2123"/>
      <c r="O2123"/>
      <c r="P2123"/>
      <c r="Q2123"/>
      <c r="R2123"/>
      <c r="S2123" s="127"/>
    </row>
    <row r="2124" spans="1:19" x14ac:dyDescent="0.2">
      <c r="A2124" s="237"/>
      <c r="D2124" s="177"/>
      <c r="E2124" s="259"/>
      <c r="G2124" s="260"/>
      <c r="H2124"/>
      <c r="I2124" s="261"/>
      <c r="K2124" s="304"/>
      <c r="L2124" s="262"/>
      <c r="M2124"/>
      <c r="N2124"/>
      <c r="O2124"/>
      <c r="P2124"/>
      <c r="Q2124"/>
      <c r="R2124"/>
      <c r="S2124" s="127"/>
    </row>
    <row r="2125" spans="1:19" x14ac:dyDescent="0.2">
      <c r="A2125" s="237"/>
      <c r="D2125" s="177"/>
      <c r="E2125" s="259"/>
      <c r="G2125" s="260"/>
      <c r="H2125"/>
      <c r="I2125" s="261"/>
      <c r="K2125" s="304"/>
      <c r="L2125" s="262"/>
      <c r="M2125"/>
      <c r="N2125"/>
      <c r="O2125"/>
      <c r="P2125"/>
      <c r="Q2125"/>
      <c r="R2125"/>
      <c r="S2125" s="127"/>
    </row>
    <row r="2126" spans="1:19" x14ac:dyDescent="0.2">
      <c r="A2126" s="237"/>
      <c r="D2126" s="177"/>
      <c r="E2126" s="259"/>
      <c r="G2126" s="260"/>
      <c r="H2126"/>
      <c r="I2126" s="261"/>
      <c r="K2126" s="304"/>
      <c r="L2126" s="262"/>
      <c r="M2126"/>
      <c r="N2126"/>
      <c r="O2126"/>
      <c r="P2126"/>
      <c r="Q2126"/>
      <c r="R2126"/>
      <c r="S2126" s="127"/>
    </row>
    <row r="2127" spans="1:19" x14ac:dyDescent="0.2">
      <c r="A2127" s="237"/>
      <c r="D2127" s="177"/>
      <c r="E2127" s="259"/>
      <c r="G2127" s="260"/>
      <c r="H2127"/>
      <c r="I2127" s="261"/>
      <c r="K2127" s="304"/>
      <c r="L2127" s="262"/>
      <c r="M2127"/>
      <c r="N2127"/>
      <c r="O2127"/>
      <c r="P2127"/>
      <c r="Q2127"/>
      <c r="R2127"/>
      <c r="S2127" s="127"/>
    </row>
    <row r="2128" spans="1:19" x14ac:dyDescent="0.2">
      <c r="A2128" s="237"/>
      <c r="D2128" s="177"/>
      <c r="E2128" s="259"/>
      <c r="G2128" s="260"/>
      <c r="H2128"/>
      <c r="I2128" s="261"/>
      <c r="K2128" s="304"/>
      <c r="L2128" s="262"/>
      <c r="M2128"/>
      <c r="N2128"/>
      <c r="O2128"/>
      <c r="P2128"/>
      <c r="Q2128"/>
      <c r="R2128"/>
      <c r="S2128" s="128"/>
    </row>
    <row r="2129" spans="1:19" x14ac:dyDescent="0.2">
      <c r="A2129" s="237"/>
      <c r="D2129" s="177"/>
      <c r="E2129" s="259"/>
      <c r="G2129" s="260"/>
      <c r="H2129"/>
      <c r="I2129" s="261"/>
      <c r="K2129" s="304"/>
      <c r="L2129" s="262"/>
      <c r="M2129"/>
      <c r="N2129"/>
      <c r="O2129"/>
      <c r="P2129"/>
      <c r="Q2129"/>
      <c r="R2129"/>
      <c r="S2129" s="128"/>
    </row>
    <row r="2130" spans="1:19" x14ac:dyDescent="0.2">
      <c r="A2130" s="237"/>
      <c r="D2130" s="177"/>
      <c r="E2130" s="259"/>
      <c r="G2130" s="260"/>
      <c r="H2130"/>
      <c r="I2130" s="261"/>
      <c r="K2130" s="304"/>
      <c r="L2130" s="262"/>
      <c r="M2130"/>
      <c r="N2130"/>
      <c r="O2130"/>
      <c r="P2130"/>
      <c r="Q2130"/>
      <c r="R2130"/>
      <c r="S2130" s="128"/>
    </row>
    <row r="2131" spans="1:19" x14ac:dyDescent="0.2">
      <c r="A2131" s="237"/>
      <c r="D2131" s="177"/>
      <c r="E2131" s="259"/>
      <c r="G2131" s="260"/>
      <c r="H2131"/>
      <c r="I2131" s="261"/>
      <c r="K2131" s="304"/>
      <c r="L2131" s="262"/>
      <c r="M2131"/>
      <c r="N2131"/>
      <c r="O2131"/>
      <c r="P2131"/>
      <c r="Q2131"/>
      <c r="R2131"/>
      <c r="S2131" s="127"/>
    </row>
    <row r="2132" spans="1:19" x14ac:dyDescent="0.2">
      <c r="A2132" s="237"/>
      <c r="D2132" s="177"/>
      <c r="E2132" s="259"/>
      <c r="G2132" s="260"/>
      <c r="H2132"/>
      <c r="I2132" s="261"/>
      <c r="K2132" s="304"/>
      <c r="L2132" s="262"/>
      <c r="M2132"/>
      <c r="N2132"/>
      <c r="O2132"/>
      <c r="P2132"/>
      <c r="Q2132"/>
      <c r="R2132"/>
      <c r="S2132" s="127"/>
    </row>
    <row r="2133" spans="1:19" x14ac:dyDescent="0.2">
      <c r="A2133" s="237"/>
      <c r="D2133" s="177"/>
      <c r="E2133" s="259"/>
      <c r="G2133" s="260"/>
      <c r="H2133"/>
      <c r="I2133" s="261"/>
      <c r="K2133" s="304"/>
      <c r="L2133" s="262"/>
      <c r="M2133"/>
      <c r="N2133"/>
      <c r="O2133"/>
      <c r="P2133"/>
      <c r="Q2133"/>
      <c r="R2133"/>
      <c r="S2133" s="127"/>
    </row>
    <row r="2134" spans="1:19" x14ac:dyDescent="0.2">
      <c r="A2134" s="237"/>
      <c r="D2134" s="177"/>
      <c r="E2134" s="259"/>
      <c r="G2134" s="260"/>
      <c r="H2134"/>
      <c r="I2134" s="261"/>
      <c r="K2134" s="304"/>
      <c r="L2134" s="262"/>
      <c r="M2134"/>
      <c r="N2134"/>
      <c r="O2134"/>
      <c r="P2134"/>
      <c r="Q2134"/>
      <c r="R2134"/>
      <c r="S2134" s="127"/>
    </row>
    <row r="2135" spans="1:19" x14ac:dyDescent="0.2">
      <c r="A2135" s="237"/>
      <c r="D2135" s="177"/>
      <c r="E2135" s="259"/>
      <c r="G2135" s="260"/>
      <c r="H2135"/>
      <c r="I2135" s="261"/>
      <c r="K2135" s="304"/>
      <c r="L2135" s="262"/>
      <c r="M2135"/>
      <c r="N2135"/>
      <c r="O2135"/>
      <c r="P2135"/>
      <c r="Q2135"/>
      <c r="R2135"/>
      <c r="S2135" s="127"/>
    </row>
    <row r="2136" spans="1:19" x14ac:dyDescent="0.2">
      <c r="A2136" s="237"/>
      <c r="D2136" s="177"/>
      <c r="E2136" s="259"/>
      <c r="G2136" s="260"/>
      <c r="H2136"/>
      <c r="I2136" s="261"/>
      <c r="K2136" s="304"/>
      <c r="L2136" s="262"/>
      <c r="M2136"/>
      <c r="N2136"/>
      <c r="O2136"/>
      <c r="P2136"/>
      <c r="Q2136"/>
      <c r="R2136"/>
      <c r="S2136" s="127"/>
    </row>
    <row r="2137" spans="1:19" x14ac:dyDescent="0.2">
      <c r="A2137" s="237"/>
      <c r="D2137" s="177"/>
      <c r="E2137" s="259"/>
      <c r="G2137" s="260"/>
      <c r="H2137"/>
      <c r="I2137" s="261"/>
      <c r="K2137" s="304"/>
      <c r="L2137" s="262"/>
      <c r="M2137"/>
      <c r="N2137"/>
      <c r="O2137"/>
      <c r="P2137"/>
      <c r="Q2137"/>
      <c r="R2137"/>
      <c r="S2137" s="127"/>
    </row>
    <row r="2138" spans="1:19" x14ac:dyDescent="0.2">
      <c r="A2138" s="234"/>
      <c r="D2138" s="177"/>
      <c r="E2138" s="259"/>
      <c r="G2138" s="260"/>
      <c r="H2138"/>
      <c r="I2138" s="261"/>
      <c r="K2138" s="304"/>
      <c r="L2138" s="262"/>
      <c r="M2138"/>
      <c r="N2138"/>
      <c r="O2138"/>
      <c r="P2138"/>
      <c r="Q2138"/>
      <c r="R2138"/>
      <c r="S2138" s="127"/>
    </row>
    <row r="2139" spans="1:19" x14ac:dyDescent="0.2">
      <c r="A2139" s="234"/>
      <c r="D2139" s="177"/>
      <c r="E2139" s="259"/>
      <c r="G2139" s="260"/>
      <c r="H2139"/>
      <c r="I2139" s="261"/>
      <c r="K2139" s="304"/>
      <c r="L2139" s="262"/>
      <c r="M2139"/>
      <c r="N2139"/>
      <c r="O2139"/>
      <c r="P2139"/>
      <c r="Q2139"/>
      <c r="R2139"/>
      <c r="S2139" s="127"/>
    </row>
    <row r="2140" spans="1:19" x14ac:dyDescent="0.2">
      <c r="A2140" s="234"/>
      <c r="D2140" s="177"/>
      <c r="E2140" s="259"/>
      <c r="G2140" s="260"/>
      <c r="H2140"/>
      <c r="I2140" s="261"/>
      <c r="K2140" s="304"/>
      <c r="L2140" s="262"/>
      <c r="M2140"/>
      <c r="N2140"/>
      <c r="O2140"/>
      <c r="P2140"/>
      <c r="Q2140"/>
      <c r="R2140"/>
      <c r="S2140" s="127"/>
    </row>
    <row r="2141" spans="1:19" x14ac:dyDescent="0.2">
      <c r="A2141" s="234"/>
      <c r="D2141" s="177"/>
      <c r="E2141" s="259"/>
      <c r="G2141" s="260"/>
      <c r="H2141"/>
      <c r="I2141" s="261"/>
      <c r="K2141" s="304"/>
      <c r="L2141" s="262"/>
      <c r="M2141"/>
      <c r="N2141"/>
      <c r="O2141"/>
      <c r="P2141"/>
      <c r="Q2141"/>
      <c r="R2141"/>
      <c r="S2141" s="127"/>
    </row>
    <row r="2142" spans="1:19" x14ac:dyDescent="0.2">
      <c r="A2142" s="234"/>
      <c r="D2142" s="177"/>
      <c r="E2142" s="259"/>
      <c r="G2142" s="260"/>
      <c r="H2142"/>
      <c r="I2142" s="261"/>
      <c r="K2142" s="304"/>
      <c r="L2142" s="262"/>
      <c r="M2142"/>
      <c r="N2142"/>
      <c r="O2142"/>
      <c r="P2142"/>
      <c r="Q2142"/>
      <c r="R2142"/>
      <c r="S2142" s="127"/>
    </row>
    <row r="2143" spans="1:19" x14ac:dyDescent="0.2">
      <c r="A2143" s="234"/>
      <c r="D2143" s="177"/>
      <c r="E2143" s="259"/>
      <c r="G2143" s="260"/>
      <c r="H2143"/>
      <c r="I2143" s="261"/>
      <c r="K2143" s="304"/>
      <c r="L2143" s="262"/>
      <c r="M2143"/>
      <c r="N2143"/>
      <c r="O2143"/>
      <c r="P2143"/>
      <c r="Q2143"/>
      <c r="R2143"/>
      <c r="S2143" s="127"/>
    </row>
    <row r="2144" spans="1:19" x14ac:dyDescent="0.2">
      <c r="A2144" s="234"/>
      <c r="D2144" s="177"/>
      <c r="E2144" s="259"/>
      <c r="G2144" s="260"/>
      <c r="H2144"/>
      <c r="I2144" s="261"/>
      <c r="K2144" s="304"/>
      <c r="L2144" s="262"/>
      <c r="M2144"/>
      <c r="N2144"/>
      <c r="O2144"/>
      <c r="P2144"/>
      <c r="Q2144"/>
      <c r="R2144"/>
      <c r="S2144" s="127"/>
    </row>
    <row r="2145" spans="1:19" x14ac:dyDescent="0.2">
      <c r="A2145" s="234"/>
      <c r="D2145" s="177"/>
      <c r="E2145" s="259"/>
      <c r="G2145" s="260"/>
      <c r="H2145"/>
      <c r="I2145" s="261"/>
      <c r="K2145" s="304"/>
      <c r="L2145" s="262"/>
      <c r="M2145"/>
      <c r="N2145"/>
      <c r="O2145"/>
      <c r="P2145"/>
      <c r="Q2145"/>
      <c r="R2145"/>
      <c r="S2145" s="127"/>
    </row>
    <row r="2146" spans="1:19" x14ac:dyDescent="0.2">
      <c r="A2146" s="234"/>
      <c r="D2146" s="177"/>
      <c r="E2146" s="259"/>
      <c r="G2146" s="260"/>
      <c r="H2146"/>
      <c r="I2146" s="261"/>
      <c r="K2146" s="304"/>
      <c r="L2146" s="262"/>
      <c r="M2146"/>
      <c r="N2146"/>
      <c r="O2146"/>
      <c r="P2146"/>
      <c r="Q2146"/>
      <c r="R2146"/>
      <c r="S2146" s="127"/>
    </row>
    <row r="2147" spans="1:19" x14ac:dyDescent="0.2">
      <c r="A2147" s="237"/>
      <c r="D2147" s="177"/>
      <c r="E2147" s="259"/>
      <c r="G2147" s="260"/>
      <c r="H2147"/>
      <c r="I2147" s="261"/>
      <c r="K2147" s="304"/>
      <c r="L2147" s="262"/>
      <c r="M2147"/>
      <c r="N2147"/>
      <c r="O2147"/>
      <c r="P2147"/>
      <c r="Q2147"/>
      <c r="R2147"/>
      <c r="S2147" s="127"/>
    </row>
    <row r="2148" spans="1:19" x14ac:dyDescent="0.2">
      <c r="A2148" s="234"/>
      <c r="D2148" s="177"/>
      <c r="E2148" s="259"/>
      <c r="G2148" s="260"/>
      <c r="H2148"/>
      <c r="I2148" s="261"/>
      <c r="K2148" s="304"/>
      <c r="L2148" s="262"/>
      <c r="M2148"/>
      <c r="N2148"/>
      <c r="O2148"/>
      <c r="P2148"/>
      <c r="Q2148"/>
      <c r="R2148"/>
      <c r="S2148" s="127"/>
    </row>
    <row r="2149" spans="1:19" x14ac:dyDescent="0.2">
      <c r="A2149" s="234"/>
      <c r="D2149" s="177"/>
      <c r="E2149" s="259"/>
      <c r="G2149" s="260"/>
      <c r="H2149"/>
      <c r="I2149" s="261"/>
      <c r="K2149" s="304"/>
      <c r="L2149" s="262"/>
      <c r="M2149"/>
      <c r="N2149"/>
      <c r="O2149"/>
      <c r="P2149"/>
      <c r="Q2149"/>
      <c r="R2149"/>
      <c r="S2149" s="127"/>
    </row>
    <row r="2150" spans="1:19" x14ac:dyDescent="0.2">
      <c r="A2150" s="234"/>
      <c r="D2150" s="177"/>
      <c r="E2150" s="259"/>
      <c r="G2150" s="260"/>
      <c r="H2150"/>
      <c r="I2150" s="261"/>
      <c r="K2150" s="304"/>
      <c r="L2150" s="262"/>
      <c r="M2150"/>
      <c r="N2150"/>
      <c r="O2150"/>
      <c r="P2150"/>
      <c r="Q2150"/>
      <c r="R2150"/>
      <c r="S2150" s="127"/>
    </row>
    <row r="2151" spans="1:19" x14ac:dyDescent="0.2">
      <c r="A2151" s="234"/>
      <c r="D2151" s="177"/>
      <c r="E2151" s="259"/>
      <c r="G2151" s="260"/>
      <c r="H2151"/>
      <c r="I2151" s="261"/>
      <c r="K2151" s="304"/>
      <c r="L2151" s="262"/>
      <c r="M2151"/>
      <c r="N2151"/>
      <c r="O2151"/>
      <c r="P2151"/>
      <c r="Q2151"/>
      <c r="R2151"/>
      <c r="S2151" s="127"/>
    </row>
    <row r="2152" spans="1:19" x14ac:dyDescent="0.2">
      <c r="A2152" s="234"/>
      <c r="D2152" s="177"/>
      <c r="E2152" s="259"/>
      <c r="G2152" s="260"/>
      <c r="H2152"/>
      <c r="I2152" s="261"/>
      <c r="K2152" s="304"/>
      <c r="L2152" s="262"/>
      <c r="M2152"/>
      <c r="N2152"/>
      <c r="O2152"/>
      <c r="P2152"/>
      <c r="Q2152"/>
      <c r="R2152"/>
      <c r="S2152" s="127"/>
    </row>
    <row r="2153" spans="1:19" x14ac:dyDescent="0.2">
      <c r="A2153" s="234"/>
      <c r="D2153" s="177"/>
      <c r="E2153" s="259"/>
      <c r="G2153" s="260"/>
      <c r="H2153"/>
      <c r="I2153" s="261"/>
      <c r="K2153" s="304"/>
      <c r="L2153" s="262"/>
      <c r="M2153"/>
      <c r="N2153"/>
      <c r="O2153"/>
      <c r="P2153"/>
      <c r="Q2153"/>
      <c r="R2153"/>
      <c r="S2153" s="127"/>
    </row>
    <row r="2154" spans="1:19" x14ac:dyDescent="0.2">
      <c r="A2154" s="234"/>
      <c r="D2154" s="177"/>
      <c r="E2154" s="259"/>
      <c r="G2154" s="260"/>
      <c r="H2154"/>
      <c r="I2154" s="261"/>
      <c r="K2154" s="304"/>
      <c r="L2154" s="262"/>
      <c r="M2154"/>
      <c r="N2154"/>
      <c r="O2154"/>
      <c r="P2154"/>
      <c r="Q2154"/>
      <c r="R2154"/>
      <c r="S2154" s="127"/>
    </row>
    <row r="2155" spans="1:19" x14ac:dyDescent="0.2">
      <c r="A2155" s="234"/>
      <c r="D2155" s="177"/>
      <c r="E2155" s="259"/>
      <c r="G2155" s="260"/>
      <c r="H2155"/>
      <c r="I2155" s="261"/>
      <c r="K2155" s="304"/>
      <c r="L2155" s="262"/>
      <c r="M2155"/>
      <c r="N2155"/>
      <c r="O2155"/>
      <c r="P2155"/>
      <c r="Q2155"/>
      <c r="R2155"/>
      <c r="S2155" s="127"/>
    </row>
    <row r="2156" spans="1:19" x14ac:dyDescent="0.2">
      <c r="A2156" s="234"/>
      <c r="D2156" s="177"/>
      <c r="E2156" s="259"/>
      <c r="G2156" s="260"/>
      <c r="H2156"/>
      <c r="I2156" s="261"/>
      <c r="K2156" s="304"/>
      <c r="L2156" s="262"/>
      <c r="M2156"/>
      <c r="N2156"/>
      <c r="O2156"/>
      <c r="P2156"/>
      <c r="Q2156"/>
      <c r="R2156"/>
      <c r="S2156" s="127"/>
    </row>
    <row r="2157" spans="1:19" x14ac:dyDescent="0.2">
      <c r="A2157" s="234"/>
      <c r="D2157" s="177"/>
      <c r="E2157" s="259"/>
      <c r="G2157" s="260"/>
      <c r="H2157"/>
      <c r="I2157" s="261"/>
      <c r="K2157" s="304"/>
      <c r="L2157" s="262"/>
      <c r="M2157"/>
      <c r="N2157"/>
      <c r="O2157"/>
      <c r="P2157"/>
      <c r="Q2157"/>
      <c r="R2157"/>
      <c r="S2157" s="127"/>
    </row>
    <row r="2158" spans="1:19" x14ac:dyDescent="0.2">
      <c r="A2158" s="234"/>
      <c r="D2158" s="177"/>
      <c r="E2158" s="259"/>
      <c r="G2158" s="260"/>
      <c r="H2158"/>
      <c r="I2158" s="261"/>
      <c r="K2158" s="304"/>
      <c r="L2158" s="262"/>
      <c r="M2158"/>
      <c r="N2158"/>
      <c r="O2158"/>
      <c r="P2158"/>
      <c r="Q2158"/>
      <c r="R2158"/>
      <c r="S2158" s="127"/>
    </row>
    <row r="2159" spans="1:19" x14ac:dyDescent="0.2">
      <c r="A2159" s="234"/>
      <c r="D2159" s="177"/>
      <c r="E2159" s="259"/>
      <c r="G2159" s="260"/>
      <c r="H2159"/>
      <c r="I2159" s="261"/>
      <c r="K2159" s="304"/>
      <c r="L2159" s="262"/>
      <c r="M2159"/>
      <c r="N2159"/>
      <c r="O2159"/>
      <c r="P2159"/>
      <c r="Q2159"/>
      <c r="R2159"/>
      <c r="S2159" s="127"/>
    </row>
    <row r="2160" spans="1:19" x14ac:dyDescent="0.2">
      <c r="A2160" s="234"/>
      <c r="D2160" s="177"/>
      <c r="E2160" s="259"/>
      <c r="G2160" s="260"/>
      <c r="H2160"/>
      <c r="I2160" s="261"/>
      <c r="K2160" s="304"/>
      <c r="L2160" s="262"/>
      <c r="M2160"/>
      <c r="N2160"/>
      <c r="O2160"/>
      <c r="P2160"/>
      <c r="Q2160"/>
      <c r="R2160"/>
      <c r="S2160" s="127"/>
    </row>
    <row r="2161" spans="1:19" x14ac:dyDescent="0.2">
      <c r="A2161" s="234"/>
      <c r="D2161" s="177"/>
      <c r="E2161" s="259"/>
      <c r="G2161" s="260"/>
      <c r="H2161"/>
      <c r="I2161" s="261"/>
      <c r="K2161" s="304"/>
      <c r="L2161" s="262"/>
      <c r="M2161"/>
      <c r="N2161"/>
      <c r="O2161"/>
      <c r="P2161"/>
      <c r="Q2161"/>
      <c r="R2161"/>
      <c r="S2161" s="127"/>
    </row>
    <row r="2162" spans="1:19" x14ac:dyDescent="0.2">
      <c r="A2162" s="234"/>
      <c r="D2162" s="177"/>
      <c r="E2162" s="259"/>
      <c r="G2162" s="260"/>
      <c r="H2162"/>
      <c r="I2162" s="261"/>
      <c r="K2162" s="304"/>
      <c r="L2162" s="262"/>
      <c r="M2162"/>
      <c r="N2162"/>
      <c r="O2162"/>
      <c r="P2162"/>
      <c r="Q2162"/>
      <c r="R2162"/>
      <c r="S2162" s="127"/>
    </row>
    <row r="2163" spans="1:19" x14ac:dyDescent="0.2">
      <c r="A2163" s="234"/>
      <c r="D2163" s="177"/>
      <c r="E2163" s="259"/>
      <c r="G2163" s="260"/>
      <c r="H2163"/>
      <c r="I2163" s="261"/>
      <c r="K2163" s="304"/>
      <c r="L2163" s="262"/>
      <c r="M2163"/>
      <c r="N2163"/>
      <c r="O2163"/>
      <c r="P2163"/>
      <c r="Q2163"/>
      <c r="R2163"/>
      <c r="S2163" s="127"/>
    </row>
    <row r="2164" spans="1:19" x14ac:dyDescent="0.2">
      <c r="A2164" s="234"/>
      <c r="D2164" s="177"/>
      <c r="E2164" s="259"/>
      <c r="G2164" s="260"/>
      <c r="H2164"/>
      <c r="I2164" s="261"/>
      <c r="K2164" s="304"/>
      <c r="L2164" s="262"/>
      <c r="M2164"/>
      <c r="N2164"/>
      <c r="O2164"/>
      <c r="P2164"/>
      <c r="Q2164"/>
      <c r="R2164"/>
      <c r="S2164" s="127"/>
    </row>
    <row r="2165" spans="1:19" x14ac:dyDescent="0.2">
      <c r="A2165" s="234"/>
      <c r="D2165" s="177"/>
      <c r="E2165" s="259"/>
      <c r="G2165" s="260"/>
      <c r="H2165"/>
      <c r="I2165" s="261"/>
      <c r="K2165" s="304"/>
      <c r="L2165" s="262"/>
      <c r="M2165"/>
      <c r="N2165"/>
      <c r="O2165"/>
      <c r="P2165"/>
      <c r="Q2165"/>
      <c r="R2165"/>
      <c r="S2165" s="127"/>
    </row>
    <row r="2166" spans="1:19" x14ac:dyDescent="0.2">
      <c r="A2166" s="234"/>
      <c r="D2166" s="177"/>
      <c r="E2166" s="259"/>
      <c r="G2166" s="260"/>
      <c r="H2166"/>
      <c r="I2166" s="261"/>
      <c r="K2166" s="304"/>
      <c r="L2166" s="262"/>
      <c r="M2166"/>
      <c r="N2166"/>
      <c r="O2166"/>
      <c r="P2166"/>
      <c r="Q2166"/>
      <c r="R2166"/>
      <c r="S2166" s="127"/>
    </row>
    <row r="2167" spans="1:19" x14ac:dyDescent="0.2">
      <c r="A2167" s="234"/>
      <c r="D2167" s="177"/>
      <c r="E2167" s="259"/>
      <c r="G2167" s="260"/>
      <c r="H2167"/>
      <c r="I2167" s="261"/>
      <c r="K2167" s="304"/>
      <c r="L2167" s="262"/>
      <c r="M2167"/>
      <c r="N2167"/>
      <c r="O2167"/>
      <c r="P2167"/>
      <c r="Q2167"/>
      <c r="R2167"/>
      <c r="S2167" s="127"/>
    </row>
    <row r="2168" spans="1:19" x14ac:dyDescent="0.2">
      <c r="A2168" s="234"/>
      <c r="D2168" s="177"/>
      <c r="E2168" s="259"/>
      <c r="G2168" s="260"/>
      <c r="H2168"/>
      <c r="I2168" s="261"/>
      <c r="K2168" s="304"/>
      <c r="L2168" s="262"/>
      <c r="M2168"/>
      <c r="N2168"/>
      <c r="O2168"/>
      <c r="P2168"/>
      <c r="Q2168"/>
      <c r="R2168"/>
      <c r="S2168" s="127"/>
    </row>
    <row r="2169" spans="1:19" x14ac:dyDescent="0.2">
      <c r="A2169" s="234"/>
      <c r="D2169" s="177"/>
      <c r="E2169" s="259"/>
      <c r="G2169" s="260"/>
      <c r="H2169"/>
      <c r="I2169" s="261"/>
      <c r="K2169" s="304"/>
      <c r="L2169" s="262"/>
      <c r="M2169"/>
      <c r="N2169"/>
      <c r="O2169"/>
      <c r="P2169"/>
      <c r="Q2169"/>
      <c r="R2169"/>
      <c r="S2169" s="127"/>
    </row>
    <row r="2170" spans="1:19" x14ac:dyDescent="0.2">
      <c r="A2170" s="234"/>
      <c r="D2170" s="177"/>
      <c r="E2170" s="259"/>
      <c r="G2170" s="260"/>
      <c r="H2170"/>
      <c r="I2170" s="261"/>
      <c r="K2170" s="304"/>
      <c r="L2170" s="262"/>
      <c r="M2170"/>
      <c r="N2170"/>
      <c r="O2170"/>
      <c r="P2170"/>
      <c r="Q2170"/>
      <c r="R2170"/>
      <c r="S2170" s="127"/>
    </row>
    <row r="2171" spans="1:19" x14ac:dyDescent="0.2">
      <c r="A2171" s="234"/>
      <c r="D2171" s="177"/>
      <c r="E2171" s="259"/>
      <c r="G2171" s="260"/>
      <c r="H2171"/>
      <c r="I2171" s="261"/>
      <c r="K2171" s="304"/>
      <c r="L2171" s="262"/>
      <c r="M2171"/>
      <c r="N2171"/>
      <c r="O2171"/>
      <c r="P2171"/>
      <c r="Q2171"/>
      <c r="R2171"/>
      <c r="S2171" s="127"/>
    </row>
    <row r="2172" spans="1:19" x14ac:dyDescent="0.2">
      <c r="A2172" s="234"/>
      <c r="D2172" s="177"/>
      <c r="E2172" s="259"/>
      <c r="G2172" s="260"/>
      <c r="H2172"/>
      <c r="I2172" s="261"/>
      <c r="K2172" s="304"/>
      <c r="L2172" s="262"/>
      <c r="M2172"/>
      <c r="N2172"/>
      <c r="O2172"/>
      <c r="P2172"/>
      <c r="Q2172"/>
      <c r="R2172"/>
      <c r="S2172" s="127"/>
    </row>
    <row r="2173" spans="1:19" x14ac:dyDescent="0.2">
      <c r="A2173" s="234"/>
      <c r="D2173" s="177"/>
      <c r="E2173" s="259"/>
      <c r="G2173" s="260"/>
      <c r="H2173"/>
      <c r="I2173" s="261"/>
      <c r="K2173" s="304"/>
      <c r="L2173" s="262"/>
      <c r="M2173"/>
      <c r="N2173"/>
      <c r="O2173"/>
      <c r="P2173"/>
      <c r="Q2173"/>
      <c r="R2173"/>
      <c r="S2173" s="127"/>
    </row>
    <row r="2174" spans="1:19" x14ac:dyDescent="0.2">
      <c r="A2174" s="234"/>
      <c r="D2174" s="177"/>
      <c r="E2174" s="259"/>
      <c r="G2174" s="260"/>
      <c r="H2174"/>
      <c r="I2174" s="261"/>
      <c r="K2174" s="304"/>
      <c r="L2174" s="262"/>
      <c r="M2174"/>
      <c r="N2174"/>
      <c r="O2174"/>
      <c r="P2174"/>
      <c r="Q2174"/>
      <c r="R2174"/>
      <c r="S2174" s="127"/>
    </row>
    <row r="2175" spans="1:19" x14ac:dyDescent="0.2">
      <c r="A2175" s="234"/>
      <c r="D2175" s="177"/>
      <c r="E2175" s="259"/>
      <c r="G2175" s="260"/>
      <c r="H2175"/>
      <c r="I2175" s="261"/>
      <c r="K2175" s="304"/>
      <c r="L2175" s="262"/>
      <c r="M2175"/>
      <c r="N2175"/>
      <c r="O2175"/>
      <c r="P2175"/>
      <c r="Q2175"/>
      <c r="R2175"/>
      <c r="S2175" s="127"/>
    </row>
    <row r="2176" spans="1:19" x14ac:dyDescent="0.2">
      <c r="A2176" s="234"/>
      <c r="D2176" s="177"/>
      <c r="E2176" s="259"/>
      <c r="G2176" s="260"/>
      <c r="H2176"/>
      <c r="I2176" s="261"/>
      <c r="K2176" s="304"/>
      <c r="L2176" s="262"/>
      <c r="M2176"/>
      <c r="N2176"/>
      <c r="O2176"/>
      <c r="P2176"/>
      <c r="Q2176"/>
      <c r="R2176"/>
      <c r="S2176" s="127"/>
    </row>
    <row r="2177" spans="1:19" x14ac:dyDescent="0.2">
      <c r="A2177" s="234"/>
      <c r="D2177" s="177"/>
      <c r="E2177" s="259"/>
      <c r="G2177" s="260"/>
      <c r="H2177"/>
      <c r="I2177" s="261"/>
      <c r="K2177" s="304"/>
      <c r="L2177" s="262"/>
      <c r="M2177"/>
      <c r="N2177"/>
      <c r="O2177"/>
      <c r="P2177"/>
      <c r="Q2177"/>
      <c r="R2177"/>
      <c r="S2177" s="127"/>
    </row>
    <row r="2178" spans="1:19" x14ac:dyDescent="0.2">
      <c r="A2178" s="234"/>
      <c r="D2178" s="177"/>
      <c r="E2178" s="259"/>
      <c r="G2178" s="260"/>
      <c r="H2178"/>
      <c r="I2178" s="261"/>
      <c r="K2178" s="304"/>
      <c r="L2178" s="262"/>
      <c r="M2178"/>
      <c r="N2178"/>
      <c r="O2178"/>
      <c r="P2178"/>
      <c r="Q2178"/>
      <c r="R2178"/>
      <c r="S2178" s="127"/>
    </row>
    <row r="2179" spans="1:19" x14ac:dyDescent="0.2">
      <c r="A2179" s="234"/>
      <c r="D2179" s="177"/>
      <c r="E2179" s="259"/>
      <c r="G2179" s="260"/>
      <c r="H2179"/>
      <c r="I2179" s="261"/>
      <c r="K2179" s="304"/>
      <c r="L2179" s="262"/>
      <c r="M2179"/>
      <c r="N2179"/>
      <c r="O2179"/>
      <c r="P2179"/>
      <c r="Q2179"/>
      <c r="R2179"/>
      <c r="S2179" s="127"/>
    </row>
    <row r="2180" spans="1:19" x14ac:dyDescent="0.2">
      <c r="A2180" s="234"/>
      <c r="D2180" s="177"/>
      <c r="E2180" s="259"/>
      <c r="G2180" s="260"/>
      <c r="H2180"/>
      <c r="I2180" s="261"/>
      <c r="K2180" s="304"/>
      <c r="L2180" s="262"/>
      <c r="M2180"/>
      <c r="N2180"/>
      <c r="O2180"/>
      <c r="P2180"/>
      <c r="Q2180"/>
      <c r="R2180"/>
      <c r="S2180" s="127"/>
    </row>
    <row r="2181" spans="1:19" x14ac:dyDescent="0.2">
      <c r="A2181" s="234"/>
      <c r="D2181" s="177"/>
      <c r="E2181" s="259"/>
      <c r="G2181" s="260"/>
      <c r="H2181"/>
      <c r="I2181" s="261"/>
      <c r="K2181" s="304"/>
      <c r="L2181" s="262"/>
      <c r="M2181"/>
      <c r="N2181"/>
      <c r="O2181"/>
      <c r="P2181"/>
      <c r="Q2181"/>
      <c r="R2181"/>
      <c r="S2181" s="127"/>
    </row>
    <row r="2182" spans="1:19" x14ac:dyDescent="0.2">
      <c r="A2182" s="234"/>
      <c r="D2182" s="177"/>
      <c r="E2182" s="259"/>
      <c r="G2182" s="260"/>
      <c r="H2182"/>
      <c r="I2182" s="261"/>
      <c r="K2182" s="304"/>
      <c r="L2182" s="262"/>
      <c r="M2182"/>
      <c r="N2182"/>
      <c r="O2182"/>
      <c r="P2182"/>
      <c r="Q2182"/>
      <c r="R2182"/>
      <c r="S2182" s="127"/>
    </row>
    <row r="2183" spans="1:19" x14ac:dyDescent="0.2">
      <c r="A2183" s="234"/>
      <c r="D2183" s="177"/>
      <c r="E2183" s="259"/>
      <c r="G2183" s="260"/>
      <c r="H2183"/>
      <c r="I2183" s="261"/>
      <c r="K2183" s="304"/>
      <c r="L2183" s="262"/>
      <c r="M2183"/>
      <c r="N2183"/>
      <c r="O2183"/>
      <c r="P2183"/>
      <c r="Q2183"/>
      <c r="R2183"/>
      <c r="S2183" s="127"/>
    </row>
    <row r="2184" spans="1:19" x14ac:dyDescent="0.2">
      <c r="A2184" s="234"/>
      <c r="D2184" s="177"/>
      <c r="E2184" s="259"/>
      <c r="G2184" s="260"/>
      <c r="H2184"/>
      <c r="I2184" s="261"/>
      <c r="K2184" s="304"/>
      <c r="L2184" s="262"/>
      <c r="M2184"/>
      <c r="N2184"/>
      <c r="O2184"/>
      <c r="P2184"/>
      <c r="Q2184"/>
      <c r="R2184"/>
      <c r="S2184" s="127"/>
    </row>
    <row r="2185" spans="1:19" x14ac:dyDescent="0.2">
      <c r="A2185" s="234"/>
      <c r="D2185" s="177"/>
      <c r="E2185" s="259"/>
      <c r="G2185" s="260"/>
      <c r="H2185"/>
      <c r="I2185" s="261"/>
      <c r="K2185" s="304"/>
      <c r="L2185" s="262"/>
      <c r="M2185"/>
      <c r="N2185"/>
      <c r="O2185"/>
      <c r="P2185"/>
      <c r="Q2185"/>
      <c r="R2185"/>
      <c r="S2185" s="127"/>
    </row>
    <row r="2186" spans="1:19" x14ac:dyDescent="0.2">
      <c r="A2186" s="234"/>
      <c r="D2186" s="177"/>
      <c r="E2186" s="259"/>
      <c r="G2186" s="260"/>
      <c r="H2186"/>
      <c r="I2186" s="261"/>
      <c r="K2186" s="304"/>
      <c r="L2186" s="262"/>
      <c r="M2186"/>
      <c r="N2186"/>
      <c r="O2186"/>
      <c r="P2186"/>
      <c r="Q2186"/>
      <c r="R2186"/>
      <c r="S2186" s="127"/>
    </row>
    <row r="2187" spans="1:19" x14ac:dyDescent="0.2">
      <c r="A2187" s="234"/>
      <c r="D2187" s="177"/>
      <c r="E2187" s="259"/>
      <c r="G2187" s="260"/>
      <c r="H2187"/>
      <c r="I2187" s="261"/>
      <c r="K2187" s="304"/>
      <c r="L2187" s="262"/>
      <c r="M2187"/>
      <c r="N2187"/>
      <c r="O2187"/>
      <c r="P2187"/>
      <c r="Q2187"/>
      <c r="R2187"/>
      <c r="S2187" s="127"/>
    </row>
    <row r="2188" spans="1:19" x14ac:dyDescent="0.2">
      <c r="A2188" s="234"/>
      <c r="D2188" s="177"/>
      <c r="E2188" s="259"/>
      <c r="G2188" s="260"/>
      <c r="H2188"/>
      <c r="I2188" s="261"/>
      <c r="K2188" s="304"/>
      <c r="L2188" s="262"/>
      <c r="M2188"/>
      <c r="N2188"/>
      <c r="O2188"/>
      <c r="P2188"/>
      <c r="Q2188"/>
      <c r="R2188"/>
      <c r="S2188" s="127"/>
    </row>
    <row r="2189" spans="1:19" x14ac:dyDescent="0.2">
      <c r="A2189" s="234"/>
      <c r="D2189" s="177"/>
      <c r="E2189" s="259"/>
      <c r="G2189" s="260"/>
      <c r="H2189"/>
      <c r="I2189" s="261"/>
      <c r="K2189" s="304"/>
      <c r="L2189" s="262"/>
      <c r="M2189"/>
      <c r="N2189"/>
      <c r="O2189"/>
      <c r="P2189"/>
      <c r="Q2189"/>
      <c r="R2189"/>
      <c r="S2189" s="127"/>
    </row>
    <row r="2190" spans="1:19" x14ac:dyDescent="0.2">
      <c r="A2190" s="234"/>
      <c r="D2190" s="177"/>
      <c r="E2190" s="259"/>
      <c r="G2190" s="260"/>
      <c r="H2190"/>
      <c r="I2190" s="261"/>
      <c r="K2190" s="304"/>
      <c r="L2190" s="262"/>
      <c r="M2190"/>
      <c r="N2190"/>
      <c r="O2190"/>
      <c r="P2190"/>
      <c r="Q2190"/>
      <c r="R2190"/>
      <c r="S2190" s="127"/>
    </row>
    <row r="2191" spans="1:19" x14ac:dyDescent="0.2">
      <c r="A2191" s="234"/>
      <c r="D2191" s="177"/>
      <c r="E2191" s="259"/>
      <c r="G2191" s="260"/>
      <c r="H2191"/>
      <c r="I2191" s="261"/>
      <c r="K2191" s="304"/>
      <c r="L2191" s="262"/>
      <c r="M2191"/>
      <c r="N2191"/>
      <c r="O2191"/>
      <c r="P2191"/>
      <c r="Q2191"/>
      <c r="R2191"/>
      <c r="S2191" s="127"/>
    </row>
    <row r="2192" spans="1:19" x14ac:dyDescent="0.2">
      <c r="A2192" s="234"/>
      <c r="D2192" s="177"/>
      <c r="E2192" s="259"/>
      <c r="G2192" s="260"/>
      <c r="H2192"/>
      <c r="I2192" s="261"/>
      <c r="K2192" s="304"/>
      <c r="L2192" s="262"/>
      <c r="M2192"/>
      <c r="N2192"/>
      <c r="O2192"/>
      <c r="P2192"/>
      <c r="Q2192"/>
      <c r="R2192"/>
      <c r="S2192" s="127"/>
    </row>
    <row r="2193" spans="1:19" x14ac:dyDescent="0.2">
      <c r="A2193" s="234"/>
      <c r="D2193" s="177"/>
      <c r="E2193" s="259"/>
      <c r="G2193" s="260"/>
      <c r="H2193"/>
      <c r="I2193" s="261"/>
      <c r="K2193" s="304"/>
      <c r="L2193" s="262"/>
      <c r="M2193"/>
      <c r="N2193"/>
      <c r="O2193"/>
      <c r="P2193"/>
      <c r="Q2193"/>
      <c r="R2193"/>
      <c r="S2193" s="127"/>
    </row>
    <row r="2194" spans="1:19" x14ac:dyDescent="0.2">
      <c r="A2194" s="234"/>
      <c r="D2194" s="177"/>
      <c r="E2194" s="259"/>
      <c r="G2194" s="260"/>
      <c r="H2194"/>
      <c r="I2194" s="261"/>
      <c r="K2194" s="304"/>
      <c r="L2194" s="262"/>
      <c r="M2194"/>
      <c r="N2194"/>
      <c r="O2194"/>
      <c r="P2194"/>
      <c r="Q2194"/>
      <c r="R2194"/>
      <c r="S2194" s="127"/>
    </row>
    <row r="2195" spans="1:19" x14ac:dyDescent="0.2">
      <c r="A2195" s="234"/>
      <c r="D2195" s="177"/>
      <c r="E2195" s="259"/>
      <c r="G2195" s="260"/>
      <c r="H2195"/>
      <c r="I2195" s="261"/>
      <c r="K2195" s="304"/>
      <c r="L2195" s="262"/>
      <c r="M2195"/>
      <c r="N2195"/>
      <c r="O2195"/>
      <c r="P2195"/>
      <c r="Q2195"/>
      <c r="R2195"/>
      <c r="S2195" s="127"/>
    </row>
    <row r="2196" spans="1:19" x14ac:dyDescent="0.2">
      <c r="A2196" s="234"/>
      <c r="D2196" s="177"/>
      <c r="E2196" s="259"/>
      <c r="G2196" s="260"/>
      <c r="H2196"/>
      <c r="I2196" s="261"/>
      <c r="K2196" s="304"/>
      <c r="L2196" s="262"/>
      <c r="M2196"/>
      <c r="N2196"/>
      <c r="O2196"/>
      <c r="P2196"/>
      <c r="Q2196"/>
      <c r="R2196"/>
      <c r="S2196" s="127"/>
    </row>
    <row r="2197" spans="1:19" x14ac:dyDescent="0.2">
      <c r="A2197" s="234"/>
      <c r="D2197" s="177"/>
      <c r="E2197" s="259"/>
      <c r="G2197" s="260"/>
      <c r="H2197"/>
      <c r="I2197" s="261"/>
      <c r="K2197" s="304"/>
      <c r="L2197" s="262"/>
      <c r="M2197"/>
      <c r="N2197"/>
      <c r="O2197"/>
      <c r="P2197"/>
      <c r="Q2197"/>
      <c r="R2197"/>
      <c r="S2197" s="127"/>
    </row>
    <row r="2198" spans="1:19" x14ac:dyDescent="0.2">
      <c r="A2198" s="234"/>
      <c r="D2198" s="177"/>
      <c r="E2198" s="259"/>
      <c r="G2198" s="260"/>
      <c r="H2198"/>
      <c r="I2198" s="261"/>
      <c r="K2198" s="304"/>
      <c r="L2198" s="262"/>
      <c r="M2198"/>
      <c r="N2198"/>
      <c r="O2198"/>
      <c r="P2198"/>
      <c r="Q2198"/>
      <c r="R2198"/>
      <c r="S2198" s="127"/>
    </row>
    <row r="2199" spans="1:19" x14ac:dyDescent="0.2">
      <c r="A2199" s="234"/>
      <c r="D2199" s="177"/>
      <c r="E2199" s="259"/>
      <c r="G2199" s="260"/>
      <c r="H2199"/>
      <c r="I2199" s="261"/>
      <c r="K2199" s="304"/>
      <c r="L2199" s="262"/>
      <c r="M2199"/>
      <c r="N2199"/>
      <c r="O2199"/>
      <c r="P2199"/>
      <c r="Q2199"/>
      <c r="R2199"/>
      <c r="S2199" s="127"/>
    </row>
    <row r="2200" spans="1:19" x14ac:dyDescent="0.2">
      <c r="A2200" s="234"/>
      <c r="D2200" s="177"/>
      <c r="E2200" s="259"/>
      <c r="G2200" s="260"/>
      <c r="H2200"/>
      <c r="I2200" s="261"/>
      <c r="K2200" s="304"/>
      <c r="L2200" s="262"/>
      <c r="M2200"/>
      <c r="N2200"/>
      <c r="O2200"/>
      <c r="P2200"/>
      <c r="Q2200"/>
      <c r="R2200"/>
      <c r="S2200" s="127"/>
    </row>
    <row r="2201" spans="1:19" x14ac:dyDescent="0.2">
      <c r="A2201" s="234"/>
      <c r="D2201" s="177"/>
      <c r="E2201" s="259"/>
      <c r="G2201" s="260"/>
      <c r="H2201"/>
      <c r="I2201" s="261"/>
      <c r="K2201" s="304"/>
      <c r="L2201" s="262"/>
      <c r="M2201"/>
      <c r="N2201"/>
      <c r="O2201"/>
      <c r="P2201"/>
      <c r="Q2201"/>
      <c r="R2201"/>
      <c r="S2201" s="127"/>
    </row>
    <row r="2202" spans="1:19" x14ac:dyDescent="0.2">
      <c r="A2202" s="234"/>
      <c r="D2202" s="177"/>
      <c r="E2202" s="259"/>
      <c r="G2202" s="260"/>
      <c r="H2202"/>
      <c r="I2202" s="261"/>
      <c r="K2202" s="304"/>
      <c r="L2202" s="262"/>
      <c r="M2202"/>
      <c r="N2202"/>
      <c r="O2202"/>
      <c r="P2202"/>
      <c r="Q2202"/>
      <c r="R2202"/>
      <c r="S2202" s="127"/>
    </row>
    <row r="2203" spans="1:19" x14ac:dyDescent="0.2">
      <c r="A2203" s="234"/>
      <c r="D2203" s="177"/>
      <c r="E2203" s="259"/>
      <c r="G2203" s="260"/>
      <c r="H2203"/>
      <c r="I2203" s="261"/>
      <c r="K2203" s="304"/>
      <c r="L2203" s="262"/>
      <c r="M2203"/>
      <c r="N2203"/>
      <c r="O2203"/>
      <c r="P2203"/>
      <c r="Q2203"/>
      <c r="R2203"/>
      <c r="S2203" s="127"/>
    </row>
    <row r="2204" spans="1:19" x14ac:dyDescent="0.2">
      <c r="A2204" s="234"/>
      <c r="D2204" s="177"/>
      <c r="E2204" s="259"/>
      <c r="G2204" s="260"/>
      <c r="H2204"/>
      <c r="I2204" s="261"/>
      <c r="K2204" s="304"/>
      <c r="L2204" s="262"/>
      <c r="M2204"/>
      <c r="N2204"/>
      <c r="O2204"/>
      <c r="P2204"/>
      <c r="Q2204"/>
      <c r="R2204"/>
      <c r="S2204" s="127"/>
    </row>
    <row r="2205" spans="1:19" x14ac:dyDescent="0.2">
      <c r="A2205" s="234"/>
      <c r="D2205" s="177"/>
      <c r="E2205" s="259"/>
      <c r="G2205" s="260"/>
      <c r="H2205"/>
      <c r="I2205" s="261"/>
      <c r="K2205" s="304"/>
      <c r="L2205" s="262"/>
      <c r="M2205"/>
      <c r="N2205"/>
      <c r="O2205"/>
      <c r="P2205"/>
      <c r="Q2205"/>
      <c r="R2205"/>
      <c r="S2205" s="127"/>
    </row>
    <row r="2206" spans="1:19" x14ac:dyDescent="0.2">
      <c r="A2206" s="234"/>
      <c r="D2206" s="177"/>
      <c r="E2206" s="259"/>
      <c r="G2206" s="260"/>
      <c r="H2206"/>
      <c r="I2206" s="261"/>
      <c r="K2206" s="304"/>
      <c r="L2206" s="262"/>
      <c r="M2206"/>
      <c r="N2206"/>
      <c r="O2206"/>
      <c r="P2206"/>
      <c r="Q2206"/>
      <c r="R2206"/>
      <c r="S2206" s="127"/>
    </row>
    <row r="2207" spans="1:19" x14ac:dyDescent="0.2">
      <c r="A2207" s="234"/>
      <c r="D2207" s="177"/>
      <c r="E2207" s="259"/>
      <c r="G2207" s="260"/>
      <c r="H2207"/>
      <c r="I2207" s="261"/>
      <c r="K2207" s="304"/>
      <c r="L2207" s="262"/>
      <c r="M2207"/>
      <c r="N2207"/>
      <c r="O2207"/>
      <c r="P2207"/>
      <c r="Q2207"/>
      <c r="R2207"/>
      <c r="S2207" s="127"/>
    </row>
    <row r="2208" spans="1:19" x14ac:dyDescent="0.2">
      <c r="A2208" s="234"/>
      <c r="D2208" s="177"/>
      <c r="E2208" s="259"/>
      <c r="G2208" s="260"/>
      <c r="H2208"/>
      <c r="I2208" s="261"/>
      <c r="K2208" s="304"/>
      <c r="L2208" s="262"/>
      <c r="M2208"/>
      <c r="N2208"/>
      <c r="O2208"/>
      <c r="P2208"/>
      <c r="Q2208"/>
      <c r="R2208"/>
      <c r="S2208" s="127"/>
    </row>
    <row r="2209" spans="1:19" x14ac:dyDescent="0.2">
      <c r="A2209" s="234"/>
      <c r="D2209" s="177"/>
      <c r="E2209" s="259"/>
      <c r="G2209" s="260"/>
      <c r="H2209"/>
      <c r="I2209" s="261"/>
      <c r="K2209" s="304"/>
      <c r="L2209" s="262"/>
      <c r="M2209"/>
      <c r="N2209"/>
      <c r="O2209"/>
      <c r="P2209"/>
      <c r="Q2209"/>
      <c r="R2209"/>
      <c r="S2209" s="127"/>
    </row>
    <row r="2210" spans="1:19" x14ac:dyDescent="0.2">
      <c r="A2210" s="234"/>
      <c r="D2210" s="177"/>
      <c r="E2210" s="259"/>
      <c r="G2210" s="260"/>
      <c r="H2210"/>
      <c r="I2210" s="261"/>
      <c r="K2210" s="304"/>
      <c r="L2210" s="262"/>
      <c r="M2210"/>
      <c r="N2210"/>
      <c r="O2210"/>
      <c r="P2210"/>
      <c r="Q2210"/>
      <c r="R2210"/>
      <c r="S2210" s="127"/>
    </row>
    <row r="2211" spans="1:19" x14ac:dyDescent="0.2">
      <c r="A2211" s="234"/>
      <c r="D2211" s="177"/>
      <c r="E2211" s="259"/>
      <c r="G2211" s="260"/>
      <c r="H2211"/>
      <c r="I2211" s="261"/>
      <c r="K2211" s="304"/>
      <c r="L2211" s="262"/>
      <c r="M2211"/>
      <c r="N2211"/>
      <c r="O2211"/>
      <c r="P2211"/>
      <c r="Q2211"/>
      <c r="R2211"/>
      <c r="S2211" s="127"/>
    </row>
    <row r="2212" spans="1:19" x14ac:dyDescent="0.2">
      <c r="A2212" s="234"/>
      <c r="D2212" s="177"/>
      <c r="E2212" s="259"/>
      <c r="G2212" s="260"/>
      <c r="H2212"/>
      <c r="I2212" s="261"/>
      <c r="K2212" s="304"/>
      <c r="L2212" s="262"/>
      <c r="M2212"/>
      <c r="N2212"/>
      <c r="O2212"/>
      <c r="P2212"/>
      <c r="Q2212"/>
      <c r="R2212"/>
      <c r="S2212" s="127"/>
    </row>
    <row r="2213" spans="1:19" x14ac:dyDescent="0.2">
      <c r="A2213" s="234"/>
      <c r="D2213" s="177"/>
      <c r="E2213" s="259"/>
      <c r="G2213" s="260"/>
      <c r="H2213"/>
      <c r="I2213" s="261"/>
      <c r="K2213" s="304"/>
      <c r="L2213" s="262"/>
      <c r="M2213"/>
      <c r="N2213"/>
      <c r="O2213"/>
      <c r="P2213"/>
      <c r="Q2213"/>
      <c r="R2213"/>
      <c r="S2213" s="127"/>
    </row>
    <row r="2214" spans="1:19" x14ac:dyDescent="0.2">
      <c r="A2214" s="234"/>
      <c r="D2214" s="177"/>
      <c r="E2214" s="259"/>
      <c r="G2214" s="260"/>
      <c r="H2214"/>
      <c r="I2214" s="261"/>
      <c r="K2214" s="304"/>
      <c r="L2214" s="262"/>
      <c r="M2214"/>
      <c r="N2214"/>
      <c r="O2214"/>
      <c r="P2214"/>
      <c r="Q2214"/>
      <c r="R2214"/>
      <c r="S2214" s="127"/>
    </row>
    <row r="2215" spans="1:19" x14ac:dyDescent="0.2">
      <c r="A2215" s="234"/>
      <c r="D2215" s="177"/>
      <c r="E2215" s="259"/>
      <c r="G2215" s="260"/>
      <c r="H2215"/>
      <c r="I2215" s="261"/>
      <c r="K2215" s="304"/>
      <c r="L2215" s="262"/>
      <c r="M2215"/>
      <c r="N2215"/>
      <c r="O2215"/>
      <c r="P2215"/>
      <c r="Q2215"/>
      <c r="R2215"/>
      <c r="S2215" s="127"/>
    </row>
    <row r="2216" spans="1:19" x14ac:dyDescent="0.2">
      <c r="A2216" s="234"/>
      <c r="D2216" s="177"/>
      <c r="E2216" s="259"/>
      <c r="G2216" s="260"/>
      <c r="H2216"/>
      <c r="I2216" s="261"/>
      <c r="K2216" s="304"/>
      <c r="L2216" s="262"/>
      <c r="M2216"/>
      <c r="N2216"/>
      <c r="O2216"/>
      <c r="P2216"/>
      <c r="Q2216"/>
      <c r="R2216"/>
      <c r="S2216" s="127"/>
    </row>
    <row r="2217" spans="1:19" x14ac:dyDescent="0.2">
      <c r="A2217" s="234"/>
      <c r="D2217" s="177"/>
      <c r="E2217" s="259"/>
      <c r="G2217" s="260"/>
      <c r="H2217"/>
      <c r="I2217" s="261"/>
      <c r="K2217" s="304"/>
      <c r="L2217" s="262"/>
      <c r="M2217"/>
      <c r="N2217"/>
      <c r="O2217"/>
      <c r="P2217"/>
      <c r="Q2217"/>
      <c r="R2217"/>
      <c r="S2217" s="127"/>
    </row>
    <row r="2218" spans="1:19" x14ac:dyDescent="0.2">
      <c r="A2218" s="234"/>
      <c r="D2218" s="177"/>
      <c r="E2218" s="259"/>
      <c r="G2218" s="260"/>
      <c r="H2218"/>
      <c r="I2218" s="261"/>
      <c r="K2218" s="304"/>
      <c r="L2218" s="262"/>
      <c r="M2218"/>
      <c r="N2218"/>
      <c r="O2218"/>
      <c r="P2218"/>
      <c r="Q2218"/>
      <c r="R2218"/>
      <c r="S2218" s="127"/>
    </row>
    <row r="2219" spans="1:19" x14ac:dyDescent="0.2">
      <c r="A2219" s="234"/>
      <c r="D2219" s="177"/>
      <c r="E2219" s="259"/>
      <c r="G2219" s="260"/>
      <c r="H2219"/>
      <c r="I2219" s="261"/>
      <c r="K2219" s="304"/>
      <c r="L2219" s="262"/>
      <c r="M2219"/>
      <c r="N2219"/>
      <c r="O2219"/>
      <c r="P2219"/>
      <c r="Q2219"/>
      <c r="R2219"/>
      <c r="S2219" s="127"/>
    </row>
    <row r="2220" spans="1:19" x14ac:dyDescent="0.2">
      <c r="A2220" s="234"/>
      <c r="D2220" s="177"/>
      <c r="E2220" s="259"/>
      <c r="G2220" s="260"/>
      <c r="H2220"/>
      <c r="I2220" s="261"/>
      <c r="K2220" s="304"/>
      <c r="L2220" s="262"/>
      <c r="M2220"/>
      <c r="N2220"/>
      <c r="O2220"/>
      <c r="P2220"/>
      <c r="Q2220"/>
      <c r="R2220"/>
      <c r="S2220" s="127"/>
    </row>
    <row r="2221" spans="1:19" x14ac:dyDescent="0.2">
      <c r="A2221" s="234"/>
      <c r="D2221" s="177"/>
      <c r="E2221" s="259"/>
      <c r="G2221" s="260"/>
      <c r="H2221"/>
      <c r="I2221" s="261"/>
      <c r="K2221" s="304"/>
      <c r="L2221" s="262"/>
      <c r="M2221"/>
      <c r="N2221"/>
      <c r="O2221"/>
      <c r="P2221"/>
      <c r="Q2221"/>
      <c r="R2221"/>
      <c r="S2221" s="127"/>
    </row>
    <row r="2222" spans="1:19" x14ac:dyDescent="0.2">
      <c r="A2222" s="234"/>
      <c r="D2222" s="177"/>
      <c r="E2222" s="259"/>
      <c r="G2222" s="260"/>
      <c r="H2222"/>
      <c r="I2222" s="261"/>
      <c r="K2222" s="304"/>
      <c r="L2222" s="262"/>
      <c r="M2222"/>
      <c r="N2222"/>
      <c r="O2222"/>
      <c r="P2222"/>
      <c r="Q2222"/>
      <c r="R2222"/>
      <c r="S2222" s="127"/>
    </row>
    <row r="2223" spans="1:19" x14ac:dyDescent="0.2">
      <c r="A2223" s="237"/>
      <c r="D2223" s="177"/>
      <c r="E2223" s="259"/>
      <c r="G2223" s="260"/>
      <c r="H2223"/>
      <c r="I2223" s="261"/>
      <c r="K2223" s="304"/>
      <c r="L2223" s="262"/>
      <c r="M2223"/>
      <c r="N2223"/>
      <c r="O2223"/>
      <c r="P2223"/>
      <c r="Q2223"/>
      <c r="R2223"/>
      <c r="S2223" s="127"/>
    </row>
    <row r="2224" spans="1:19" x14ac:dyDescent="0.2">
      <c r="A2224" s="234"/>
      <c r="D2224" s="177"/>
      <c r="E2224" s="259"/>
      <c r="G2224" s="260"/>
      <c r="H2224"/>
      <c r="I2224" s="261"/>
      <c r="K2224" s="304"/>
      <c r="L2224" s="262"/>
      <c r="M2224"/>
      <c r="N2224"/>
      <c r="O2224"/>
      <c r="P2224"/>
      <c r="Q2224"/>
      <c r="R2224"/>
      <c r="S2224" s="127"/>
    </row>
    <row r="2225" spans="1:19" x14ac:dyDescent="0.2">
      <c r="A2225" s="234"/>
      <c r="D2225" s="177"/>
      <c r="E2225" s="259"/>
      <c r="G2225" s="260"/>
      <c r="H2225"/>
      <c r="I2225" s="261"/>
      <c r="K2225" s="304"/>
      <c r="L2225" s="262"/>
      <c r="M2225"/>
      <c r="N2225"/>
      <c r="O2225"/>
      <c r="P2225"/>
      <c r="Q2225"/>
      <c r="R2225"/>
      <c r="S2225" s="127"/>
    </row>
    <row r="2226" spans="1:19" x14ac:dyDescent="0.2">
      <c r="A2226" s="234"/>
      <c r="D2226" s="177"/>
      <c r="E2226" s="259"/>
      <c r="G2226" s="260"/>
      <c r="H2226"/>
      <c r="I2226" s="261"/>
      <c r="K2226" s="304"/>
      <c r="L2226" s="262"/>
      <c r="M2226"/>
      <c r="N2226"/>
      <c r="O2226"/>
      <c r="P2226"/>
      <c r="Q2226"/>
      <c r="R2226"/>
      <c r="S2226" s="127"/>
    </row>
    <row r="2227" spans="1:19" x14ac:dyDescent="0.2">
      <c r="A2227" s="234"/>
      <c r="D2227" s="177"/>
      <c r="E2227" s="259"/>
      <c r="G2227" s="260"/>
      <c r="H2227"/>
      <c r="I2227" s="261"/>
      <c r="K2227" s="304"/>
      <c r="L2227" s="262"/>
      <c r="M2227"/>
      <c r="N2227"/>
      <c r="O2227"/>
      <c r="P2227"/>
      <c r="Q2227"/>
      <c r="R2227"/>
      <c r="S2227" s="127"/>
    </row>
    <row r="2228" spans="1:19" x14ac:dyDescent="0.2">
      <c r="A2228" s="234"/>
      <c r="D2228" s="177"/>
      <c r="E2228" s="259"/>
      <c r="G2228" s="260"/>
      <c r="H2228"/>
      <c r="I2228" s="261"/>
      <c r="K2228" s="304"/>
      <c r="L2228" s="262"/>
      <c r="M2228"/>
      <c r="N2228"/>
      <c r="O2228"/>
      <c r="P2228"/>
      <c r="Q2228"/>
      <c r="R2228"/>
      <c r="S2228" s="127"/>
    </row>
    <row r="2229" spans="1:19" x14ac:dyDescent="0.2">
      <c r="A2229" s="234"/>
      <c r="D2229" s="177"/>
      <c r="E2229" s="259"/>
      <c r="G2229" s="260"/>
      <c r="H2229"/>
      <c r="I2229" s="261"/>
      <c r="K2229" s="304"/>
      <c r="L2229" s="262"/>
      <c r="M2229"/>
      <c r="N2229"/>
      <c r="O2229"/>
      <c r="P2229"/>
      <c r="Q2229"/>
      <c r="R2229"/>
      <c r="S2229" s="127"/>
    </row>
    <row r="2230" spans="1:19" x14ac:dyDescent="0.2">
      <c r="A2230" s="234"/>
      <c r="D2230" s="177"/>
      <c r="E2230" s="259"/>
      <c r="G2230" s="260"/>
      <c r="H2230"/>
      <c r="I2230" s="261"/>
      <c r="K2230" s="304"/>
      <c r="L2230" s="262"/>
      <c r="M2230"/>
      <c r="N2230"/>
      <c r="O2230"/>
      <c r="P2230"/>
      <c r="Q2230"/>
      <c r="R2230"/>
      <c r="S2230" s="127"/>
    </row>
    <row r="2231" spans="1:19" x14ac:dyDescent="0.2">
      <c r="A2231" s="234"/>
      <c r="D2231" s="177"/>
      <c r="E2231" s="259"/>
      <c r="G2231" s="260"/>
      <c r="H2231"/>
      <c r="I2231" s="261"/>
      <c r="K2231" s="304"/>
      <c r="L2231" s="262"/>
      <c r="M2231"/>
      <c r="N2231"/>
      <c r="O2231"/>
      <c r="P2231"/>
      <c r="Q2231"/>
      <c r="R2231"/>
      <c r="S2231" s="127"/>
    </row>
    <row r="2232" spans="1:19" x14ac:dyDescent="0.2">
      <c r="A2232" s="234"/>
      <c r="D2232" s="177"/>
      <c r="E2232" s="259"/>
      <c r="G2232" s="260"/>
      <c r="H2232"/>
      <c r="I2232" s="261"/>
      <c r="K2232" s="304"/>
      <c r="L2232" s="262"/>
      <c r="M2232"/>
      <c r="N2232"/>
      <c r="O2232"/>
      <c r="P2232"/>
      <c r="Q2232"/>
      <c r="R2232"/>
      <c r="S2232" s="127"/>
    </row>
    <row r="2233" spans="1:19" x14ac:dyDescent="0.2">
      <c r="A2233" s="234"/>
      <c r="D2233" s="177"/>
      <c r="E2233" s="259"/>
      <c r="G2233" s="260"/>
      <c r="H2233"/>
      <c r="I2233" s="261"/>
      <c r="K2233" s="304"/>
      <c r="L2233" s="262"/>
      <c r="M2233"/>
      <c r="N2233"/>
      <c r="O2233"/>
      <c r="P2233"/>
      <c r="Q2233"/>
      <c r="R2233"/>
      <c r="S2233" s="127"/>
    </row>
    <row r="2234" spans="1:19" x14ac:dyDescent="0.2">
      <c r="A2234" s="237"/>
      <c r="D2234" s="177"/>
      <c r="E2234" s="259"/>
      <c r="G2234" s="260"/>
      <c r="H2234"/>
      <c r="I2234" s="261"/>
      <c r="K2234" s="304"/>
      <c r="L2234" s="262"/>
      <c r="M2234"/>
      <c r="N2234"/>
      <c r="O2234"/>
      <c r="P2234"/>
      <c r="Q2234"/>
      <c r="R2234"/>
      <c r="S2234" s="127"/>
    </row>
    <row r="2235" spans="1:19" x14ac:dyDescent="0.2">
      <c r="A2235" s="234"/>
      <c r="D2235" s="177"/>
      <c r="E2235" s="259"/>
      <c r="G2235" s="260"/>
      <c r="H2235"/>
      <c r="I2235" s="261"/>
      <c r="K2235" s="304"/>
      <c r="L2235" s="262"/>
      <c r="M2235"/>
      <c r="N2235"/>
      <c r="O2235"/>
      <c r="P2235"/>
      <c r="Q2235"/>
      <c r="R2235"/>
      <c r="S2235" s="127"/>
    </row>
    <row r="2236" spans="1:19" x14ac:dyDescent="0.2">
      <c r="A2236" s="234"/>
      <c r="D2236" s="177"/>
      <c r="E2236" s="259"/>
      <c r="G2236" s="260"/>
      <c r="H2236"/>
      <c r="I2236" s="261"/>
      <c r="K2236" s="304"/>
      <c r="L2236" s="262"/>
      <c r="M2236"/>
      <c r="N2236"/>
      <c r="O2236"/>
      <c r="P2236"/>
      <c r="Q2236"/>
      <c r="R2236"/>
      <c r="S2236" s="128"/>
    </row>
    <row r="2237" spans="1:19" x14ac:dyDescent="0.2">
      <c r="A2237" s="234"/>
      <c r="D2237" s="177"/>
      <c r="E2237" s="259"/>
      <c r="G2237" s="260"/>
      <c r="H2237"/>
      <c r="I2237" s="261"/>
      <c r="K2237" s="304"/>
      <c r="L2237" s="262"/>
      <c r="M2237"/>
      <c r="N2237"/>
      <c r="O2237"/>
      <c r="P2237"/>
      <c r="Q2237"/>
      <c r="R2237"/>
      <c r="S2237" s="128"/>
    </row>
    <row r="2238" spans="1:19" x14ac:dyDescent="0.2">
      <c r="A2238" s="234"/>
      <c r="D2238" s="177"/>
      <c r="E2238" s="259"/>
      <c r="G2238" s="260"/>
      <c r="H2238"/>
      <c r="I2238" s="261"/>
      <c r="K2238" s="304"/>
      <c r="L2238" s="262"/>
      <c r="M2238"/>
      <c r="N2238"/>
      <c r="O2238"/>
      <c r="P2238"/>
      <c r="Q2238"/>
      <c r="R2238"/>
      <c r="S2238" s="127"/>
    </row>
    <row r="2239" spans="1:19" x14ac:dyDescent="0.2">
      <c r="A2239" s="234"/>
      <c r="D2239" s="177"/>
      <c r="E2239" s="259"/>
      <c r="G2239" s="260"/>
      <c r="H2239"/>
      <c r="I2239" s="261"/>
      <c r="K2239" s="304"/>
      <c r="L2239" s="262"/>
      <c r="M2239"/>
      <c r="N2239"/>
      <c r="O2239"/>
      <c r="P2239"/>
      <c r="Q2239"/>
      <c r="R2239"/>
      <c r="S2239" s="127"/>
    </row>
    <row r="2240" spans="1:19" x14ac:dyDescent="0.2">
      <c r="A2240" s="234"/>
      <c r="D2240" s="177"/>
      <c r="E2240" s="259"/>
      <c r="G2240" s="260"/>
      <c r="H2240"/>
      <c r="I2240" s="261"/>
      <c r="K2240" s="304"/>
      <c r="L2240" s="262"/>
      <c r="M2240"/>
      <c r="N2240"/>
      <c r="O2240"/>
      <c r="P2240"/>
      <c r="Q2240"/>
      <c r="R2240"/>
      <c r="S2240" s="127"/>
    </row>
    <row r="2241" spans="1:19" x14ac:dyDescent="0.2">
      <c r="A2241" s="237"/>
      <c r="D2241" s="177"/>
      <c r="E2241" s="259"/>
      <c r="G2241" s="260"/>
      <c r="H2241"/>
      <c r="I2241" s="261"/>
      <c r="K2241" s="304"/>
      <c r="L2241" s="262"/>
      <c r="M2241"/>
      <c r="N2241"/>
      <c r="O2241"/>
      <c r="P2241"/>
      <c r="Q2241"/>
      <c r="R2241"/>
      <c r="S2241" s="127"/>
    </row>
    <row r="2242" spans="1:19" x14ac:dyDescent="0.2">
      <c r="A2242" s="234"/>
      <c r="D2242" s="177"/>
      <c r="E2242" s="259"/>
      <c r="G2242" s="260"/>
      <c r="H2242"/>
      <c r="I2242" s="261"/>
      <c r="K2242" s="304"/>
      <c r="L2242" s="262"/>
      <c r="M2242"/>
      <c r="N2242"/>
      <c r="O2242"/>
      <c r="P2242"/>
      <c r="Q2242"/>
      <c r="R2242"/>
      <c r="S2242" s="127"/>
    </row>
    <row r="2243" spans="1:19" x14ac:dyDescent="0.2">
      <c r="A2243" s="234"/>
      <c r="D2243" s="177"/>
      <c r="E2243" s="259"/>
      <c r="G2243" s="260"/>
      <c r="H2243"/>
      <c r="I2243" s="261"/>
      <c r="K2243" s="304"/>
      <c r="L2243" s="262"/>
      <c r="M2243"/>
      <c r="N2243"/>
      <c r="O2243"/>
      <c r="P2243"/>
      <c r="Q2243"/>
      <c r="R2243"/>
      <c r="S2243" s="127"/>
    </row>
    <row r="2244" spans="1:19" x14ac:dyDescent="0.2">
      <c r="A2244" s="234"/>
      <c r="D2244" s="177"/>
      <c r="E2244" s="259"/>
      <c r="G2244" s="260"/>
      <c r="H2244"/>
      <c r="I2244" s="261"/>
      <c r="K2244" s="304"/>
      <c r="L2244" s="262"/>
      <c r="M2244"/>
      <c r="N2244"/>
      <c r="O2244"/>
      <c r="P2244"/>
      <c r="Q2244"/>
      <c r="R2244"/>
      <c r="S2244" s="127"/>
    </row>
    <row r="2245" spans="1:19" x14ac:dyDescent="0.2">
      <c r="A2245" s="234"/>
      <c r="D2245" s="177"/>
      <c r="E2245" s="259"/>
      <c r="G2245" s="260"/>
      <c r="H2245"/>
      <c r="I2245" s="261"/>
      <c r="K2245" s="304"/>
      <c r="L2245" s="262"/>
      <c r="M2245"/>
      <c r="N2245"/>
      <c r="O2245"/>
      <c r="P2245"/>
      <c r="Q2245"/>
      <c r="R2245"/>
      <c r="S2245" s="127"/>
    </row>
    <row r="2246" spans="1:19" x14ac:dyDescent="0.2">
      <c r="A2246" s="234"/>
      <c r="D2246" s="177"/>
      <c r="E2246" s="259"/>
      <c r="G2246" s="260"/>
      <c r="H2246"/>
      <c r="I2246" s="261"/>
      <c r="K2246" s="304"/>
      <c r="L2246" s="262"/>
      <c r="M2246"/>
      <c r="N2246"/>
      <c r="O2246"/>
      <c r="P2246"/>
      <c r="Q2246"/>
      <c r="R2246"/>
      <c r="S2246" s="127"/>
    </row>
    <row r="2247" spans="1:19" x14ac:dyDescent="0.2">
      <c r="A2247" s="234"/>
      <c r="D2247" s="177"/>
      <c r="E2247" s="259"/>
      <c r="G2247" s="260"/>
      <c r="H2247"/>
      <c r="I2247" s="261"/>
      <c r="K2247" s="304"/>
      <c r="L2247" s="262"/>
      <c r="M2247"/>
      <c r="N2247"/>
      <c r="O2247"/>
      <c r="P2247"/>
      <c r="Q2247"/>
      <c r="R2247"/>
      <c r="S2247" s="127"/>
    </row>
    <row r="2248" spans="1:19" x14ac:dyDescent="0.2">
      <c r="A2248" s="234"/>
      <c r="D2248" s="177"/>
      <c r="E2248" s="259"/>
      <c r="G2248" s="260"/>
      <c r="H2248"/>
      <c r="I2248" s="261"/>
      <c r="K2248" s="304"/>
      <c r="L2248" s="262"/>
      <c r="M2248"/>
      <c r="N2248"/>
      <c r="O2248"/>
      <c r="P2248"/>
      <c r="Q2248"/>
      <c r="R2248"/>
      <c r="S2248" s="127"/>
    </row>
    <row r="2249" spans="1:19" x14ac:dyDescent="0.2">
      <c r="A2249" s="234"/>
      <c r="D2249" s="177"/>
      <c r="E2249" s="259"/>
      <c r="G2249" s="260"/>
      <c r="H2249"/>
      <c r="I2249" s="261"/>
      <c r="K2249" s="304"/>
      <c r="L2249" s="262"/>
      <c r="M2249"/>
      <c r="N2249"/>
      <c r="O2249"/>
      <c r="P2249"/>
      <c r="Q2249"/>
      <c r="R2249"/>
      <c r="S2249" s="127"/>
    </row>
    <row r="2250" spans="1:19" x14ac:dyDescent="0.2">
      <c r="A2250" s="234"/>
      <c r="D2250" s="177"/>
      <c r="E2250" s="259"/>
      <c r="G2250" s="260"/>
      <c r="H2250"/>
      <c r="I2250" s="261"/>
      <c r="K2250" s="304"/>
      <c r="L2250" s="262"/>
      <c r="M2250"/>
      <c r="N2250"/>
      <c r="O2250"/>
      <c r="P2250"/>
      <c r="Q2250"/>
      <c r="R2250"/>
      <c r="S2250" s="127"/>
    </row>
    <row r="2251" spans="1:19" x14ac:dyDescent="0.2">
      <c r="A2251" s="234"/>
      <c r="D2251" s="177"/>
      <c r="E2251" s="259"/>
      <c r="G2251" s="260"/>
      <c r="H2251"/>
      <c r="I2251" s="261"/>
      <c r="K2251" s="304"/>
      <c r="L2251" s="262"/>
      <c r="M2251"/>
      <c r="N2251"/>
      <c r="O2251"/>
      <c r="P2251"/>
      <c r="Q2251"/>
      <c r="R2251"/>
      <c r="S2251" s="127"/>
    </row>
    <row r="2252" spans="1:19" x14ac:dyDescent="0.2">
      <c r="A2252" s="234"/>
      <c r="D2252" s="177"/>
      <c r="E2252" s="259"/>
      <c r="G2252" s="260"/>
      <c r="H2252"/>
      <c r="I2252" s="261"/>
      <c r="K2252" s="304"/>
      <c r="L2252" s="262"/>
      <c r="M2252"/>
      <c r="N2252"/>
      <c r="O2252"/>
      <c r="P2252"/>
      <c r="Q2252"/>
      <c r="R2252"/>
      <c r="S2252" s="127"/>
    </row>
    <row r="2253" spans="1:19" x14ac:dyDescent="0.2">
      <c r="A2253" s="234"/>
      <c r="D2253" s="177"/>
      <c r="E2253" s="259"/>
      <c r="G2253" s="260"/>
      <c r="H2253"/>
      <c r="I2253" s="261"/>
      <c r="K2253" s="304"/>
      <c r="L2253" s="262"/>
      <c r="M2253"/>
      <c r="N2253"/>
      <c r="O2253"/>
      <c r="P2253"/>
      <c r="Q2253"/>
      <c r="R2253"/>
      <c r="S2253" s="127"/>
    </row>
    <row r="2254" spans="1:19" x14ac:dyDescent="0.2">
      <c r="A2254" s="234"/>
      <c r="D2254" s="177"/>
      <c r="E2254" s="259"/>
      <c r="G2254" s="260"/>
      <c r="H2254"/>
      <c r="I2254" s="261"/>
      <c r="K2254" s="304"/>
      <c r="L2254" s="262"/>
      <c r="M2254"/>
      <c r="N2254"/>
      <c r="O2254"/>
      <c r="P2254"/>
      <c r="Q2254"/>
      <c r="R2254"/>
      <c r="S2254" s="127"/>
    </row>
    <row r="2255" spans="1:19" x14ac:dyDescent="0.2">
      <c r="A2255" s="234"/>
      <c r="D2255" s="177"/>
      <c r="E2255" s="259"/>
      <c r="G2255" s="260"/>
      <c r="H2255"/>
      <c r="I2255" s="261"/>
      <c r="K2255" s="304"/>
      <c r="L2255" s="262"/>
      <c r="M2255"/>
      <c r="N2255"/>
      <c r="O2255"/>
      <c r="P2255"/>
      <c r="Q2255"/>
      <c r="R2255"/>
      <c r="S2255" s="127"/>
    </row>
    <row r="2256" spans="1:19" x14ac:dyDescent="0.2">
      <c r="A2256" s="234"/>
      <c r="D2256" s="177"/>
      <c r="E2256" s="259"/>
      <c r="G2256" s="260"/>
      <c r="H2256"/>
      <c r="I2256" s="261"/>
      <c r="K2256" s="304"/>
      <c r="L2256" s="262"/>
      <c r="M2256"/>
      <c r="N2256"/>
      <c r="O2256"/>
      <c r="P2256"/>
      <c r="Q2256"/>
      <c r="R2256"/>
      <c r="S2256" s="127"/>
    </row>
    <row r="2257" spans="1:19" x14ac:dyDescent="0.2">
      <c r="A2257" s="234"/>
      <c r="D2257" s="177"/>
      <c r="E2257" s="259"/>
      <c r="G2257" s="260"/>
      <c r="H2257"/>
      <c r="I2257" s="261"/>
      <c r="K2257" s="304"/>
      <c r="L2257" s="262"/>
      <c r="M2257"/>
      <c r="N2257"/>
      <c r="O2257"/>
      <c r="P2257"/>
      <c r="Q2257"/>
      <c r="R2257"/>
      <c r="S2257" s="127"/>
    </row>
    <row r="2258" spans="1:19" x14ac:dyDescent="0.2">
      <c r="A2258" s="234"/>
      <c r="D2258" s="177"/>
      <c r="E2258" s="259"/>
      <c r="G2258" s="260"/>
      <c r="H2258"/>
      <c r="I2258" s="261"/>
      <c r="K2258" s="304"/>
      <c r="L2258" s="262"/>
      <c r="M2258"/>
      <c r="N2258"/>
      <c r="O2258"/>
      <c r="P2258"/>
      <c r="Q2258"/>
      <c r="R2258"/>
      <c r="S2258" s="127"/>
    </row>
    <row r="2259" spans="1:19" x14ac:dyDescent="0.2">
      <c r="A2259" s="234"/>
      <c r="D2259" s="177"/>
      <c r="E2259" s="259"/>
      <c r="G2259" s="260"/>
      <c r="H2259"/>
      <c r="I2259" s="261"/>
      <c r="K2259" s="304"/>
      <c r="L2259" s="262"/>
      <c r="M2259"/>
      <c r="N2259"/>
      <c r="O2259"/>
      <c r="P2259"/>
      <c r="Q2259"/>
      <c r="R2259"/>
      <c r="S2259" s="127"/>
    </row>
    <row r="2260" spans="1:19" x14ac:dyDescent="0.2">
      <c r="A2260" s="234"/>
      <c r="D2260" s="177"/>
      <c r="E2260" s="259"/>
      <c r="G2260" s="260"/>
      <c r="H2260"/>
      <c r="I2260" s="261"/>
      <c r="K2260" s="304"/>
      <c r="L2260" s="262"/>
      <c r="M2260"/>
      <c r="N2260"/>
      <c r="O2260"/>
      <c r="P2260"/>
      <c r="Q2260"/>
      <c r="R2260"/>
      <c r="S2260" s="127"/>
    </row>
    <row r="2261" spans="1:19" x14ac:dyDescent="0.2">
      <c r="A2261" s="234"/>
      <c r="D2261" s="177"/>
      <c r="E2261" s="259"/>
      <c r="G2261" s="260"/>
      <c r="H2261"/>
      <c r="I2261" s="261"/>
      <c r="K2261" s="304"/>
      <c r="L2261" s="262"/>
      <c r="M2261"/>
      <c r="N2261"/>
      <c r="O2261"/>
      <c r="P2261"/>
      <c r="Q2261"/>
      <c r="R2261"/>
      <c r="S2261" s="127"/>
    </row>
    <row r="2262" spans="1:19" x14ac:dyDescent="0.2">
      <c r="A2262" s="234"/>
      <c r="D2262" s="177"/>
      <c r="E2262" s="259"/>
      <c r="G2262" s="260"/>
      <c r="H2262"/>
      <c r="I2262" s="261"/>
      <c r="K2262" s="304"/>
      <c r="L2262" s="262"/>
      <c r="M2262"/>
      <c r="N2262"/>
      <c r="O2262"/>
      <c r="P2262"/>
      <c r="Q2262"/>
      <c r="R2262"/>
      <c r="S2262" s="127"/>
    </row>
    <row r="2263" spans="1:19" x14ac:dyDescent="0.2">
      <c r="A2263" s="234"/>
      <c r="D2263" s="177"/>
      <c r="E2263" s="259"/>
      <c r="G2263" s="260"/>
      <c r="H2263"/>
      <c r="I2263" s="261"/>
      <c r="K2263" s="304"/>
      <c r="L2263" s="262"/>
      <c r="M2263"/>
      <c r="N2263"/>
      <c r="O2263"/>
      <c r="P2263"/>
      <c r="Q2263"/>
      <c r="R2263"/>
      <c r="S2263" s="127"/>
    </row>
    <row r="2264" spans="1:19" x14ac:dyDescent="0.2">
      <c r="A2264" s="234"/>
      <c r="D2264" s="177"/>
      <c r="E2264" s="259"/>
      <c r="G2264" s="260"/>
      <c r="H2264"/>
      <c r="I2264" s="261"/>
      <c r="K2264" s="304"/>
      <c r="L2264" s="262"/>
      <c r="M2264"/>
      <c r="N2264"/>
      <c r="O2264"/>
      <c r="P2264"/>
      <c r="Q2264"/>
      <c r="R2264"/>
      <c r="S2264" s="127"/>
    </row>
    <row r="2265" spans="1:19" x14ac:dyDescent="0.2">
      <c r="A2265" s="234"/>
      <c r="D2265" s="177"/>
      <c r="E2265" s="259"/>
      <c r="G2265" s="260"/>
      <c r="H2265"/>
      <c r="I2265" s="261"/>
      <c r="K2265" s="304"/>
      <c r="L2265" s="262"/>
      <c r="M2265"/>
      <c r="N2265"/>
      <c r="O2265"/>
      <c r="P2265"/>
      <c r="Q2265"/>
      <c r="R2265"/>
      <c r="S2265" s="127"/>
    </row>
    <row r="2266" spans="1:19" x14ac:dyDescent="0.2">
      <c r="A2266" s="234"/>
      <c r="D2266" s="177"/>
      <c r="E2266" s="259"/>
      <c r="G2266" s="260"/>
      <c r="H2266"/>
      <c r="I2266" s="261"/>
      <c r="K2266" s="304"/>
      <c r="L2266" s="262"/>
      <c r="M2266"/>
      <c r="N2266"/>
      <c r="O2266"/>
      <c r="P2266"/>
      <c r="Q2266"/>
      <c r="R2266"/>
      <c r="S2266" s="127"/>
    </row>
    <row r="2267" spans="1:19" x14ac:dyDescent="0.2">
      <c r="A2267" s="234"/>
      <c r="D2267" s="177"/>
      <c r="E2267" s="259"/>
      <c r="G2267" s="260"/>
      <c r="H2267"/>
      <c r="I2267" s="261"/>
      <c r="K2267" s="304"/>
      <c r="L2267" s="262"/>
      <c r="M2267"/>
      <c r="N2267"/>
      <c r="O2267"/>
      <c r="P2267"/>
      <c r="Q2267"/>
      <c r="R2267"/>
      <c r="S2267" s="127"/>
    </row>
    <row r="2268" spans="1:19" x14ac:dyDescent="0.2">
      <c r="A2268" s="234"/>
      <c r="D2268" s="177"/>
      <c r="E2268" s="259"/>
      <c r="G2268" s="260"/>
      <c r="H2268"/>
      <c r="I2268" s="261"/>
      <c r="K2268" s="304"/>
      <c r="L2268" s="262"/>
      <c r="M2268"/>
      <c r="N2268"/>
      <c r="O2268"/>
      <c r="P2268"/>
      <c r="Q2268"/>
      <c r="R2268"/>
      <c r="S2268" s="127"/>
    </row>
    <row r="2269" spans="1:19" x14ac:dyDescent="0.2">
      <c r="A2269" s="234"/>
      <c r="D2269" s="177"/>
      <c r="E2269" s="259"/>
      <c r="G2269" s="260"/>
      <c r="H2269"/>
      <c r="I2269" s="261"/>
      <c r="K2269" s="304"/>
      <c r="L2269" s="262"/>
      <c r="M2269"/>
      <c r="N2269"/>
      <c r="O2269"/>
      <c r="P2269"/>
      <c r="Q2269"/>
      <c r="R2269"/>
      <c r="S2269" s="127"/>
    </row>
    <row r="2270" spans="1:19" x14ac:dyDescent="0.2">
      <c r="A2270" s="234"/>
      <c r="D2270" s="177"/>
      <c r="E2270" s="259"/>
      <c r="G2270" s="260"/>
      <c r="H2270"/>
      <c r="I2270" s="261"/>
      <c r="K2270" s="304"/>
      <c r="L2270" s="262"/>
      <c r="M2270"/>
      <c r="N2270"/>
      <c r="O2270"/>
      <c r="P2270"/>
      <c r="Q2270"/>
      <c r="R2270"/>
      <c r="S2270" s="127"/>
    </row>
    <row r="2271" spans="1:19" x14ac:dyDescent="0.2">
      <c r="A2271" s="234"/>
      <c r="D2271" s="177"/>
      <c r="E2271" s="259"/>
      <c r="G2271" s="260"/>
      <c r="H2271"/>
      <c r="I2271" s="261"/>
      <c r="K2271" s="304"/>
      <c r="L2271" s="262"/>
      <c r="M2271"/>
      <c r="N2271"/>
      <c r="O2271"/>
      <c r="P2271"/>
      <c r="Q2271"/>
      <c r="R2271"/>
      <c r="S2271" s="127"/>
    </row>
    <row r="2272" spans="1:19" x14ac:dyDescent="0.2">
      <c r="A2272" s="234"/>
      <c r="D2272" s="177"/>
      <c r="E2272" s="259"/>
      <c r="G2272" s="260"/>
      <c r="H2272"/>
      <c r="I2272" s="261"/>
      <c r="K2272" s="304"/>
      <c r="L2272" s="262"/>
      <c r="M2272"/>
      <c r="N2272"/>
      <c r="O2272"/>
      <c r="P2272"/>
      <c r="Q2272"/>
      <c r="R2272"/>
      <c r="S2272" s="127"/>
    </row>
    <row r="2273" spans="1:19" x14ac:dyDescent="0.2">
      <c r="A2273" s="234"/>
      <c r="D2273" s="177"/>
      <c r="E2273" s="259"/>
      <c r="G2273" s="260"/>
      <c r="H2273"/>
      <c r="I2273" s="261"/>
      <c r="K2273" s="304"/>
      <c r="L2273" s="262"/>
      <c r="M2273"/>
      <c r="N2273"/>
      <c r="O2273"/>
      <c r="P2273"/>
      <c r="Q2273"/>
      <c r="R2273"/>
      <c r="S2273" s="127"/>
    </row>
    <row r="2274" spans="1:19" x14ac:dyDescent="0.2">
      <c r="A2274" s="234"/>
      <c r="D2274" s="177"/>
      <c r="E2274" s="259"/>
      <c r="G2274" s="260"/>
      <c r="H2274"/>
      <c r="I2274" s="261"/>
      <c r="K2274" s="304"/>
      <c r="L2274" s="262"/>
      <c r="M2274"/>
      <c r="N2274"/>
      <c r="O2274"/>
      <c r="P2274"/>
      <c r="Q2274"/>
      <c r="R2274"/>
      <c r="S2274" s="127"/>
    </row>
    <row r="2275" spans="1:19" x14ac:dyDescent="0.2">
      <c r="A2275" s="234"/>
      <c r="D2275" s="177"/>
      <c r="E2275" s="259"/>
      <c r="G2275" s="260"/>
      <c r="H2275"/>
      <c r="I2275" s="261"/>
      <c r="K2275" s="304"/>
      <c r="L2275" s="262"/>
      <c r="M2275"/>
      <c r="N2275"/>
      <c r="O2275"/>
      <c r="P2275"/>
      <c r="Q2275"/>
      <c r="R2275"/>
      <c r="S2275" s="127"/>
    </row>
    <row r="2276" spans="1:19" x14ac:dyDescent="0.2">
      <c r="A2276" s="234"/>
      <c r="D2276" s="177"/>
      <c r="E2276" s="259"/>
      <c r="G2276" s="260"/>
      <c r="H2276"/>
      <c r="I2276" s="261"/>
      <c r="K2276" s="304"/>
      <c r="L2276" s="262"/>
      <c r="M2276"/>
      <c r="N2276"/>
      <c r="O2276"/>
      <c r="P2276"/>
      <c r="Q2276"/>
      <c r="R2276"/>
      <c r="S2276" s="127"/>
    </row>
    <row r="2277" spans="1:19" x14ac:dyDescent="0.2">
      <c r="A2277" s="234"/>
      <c r="D2277" s="177"/>
      <c r="E2277" s="259"/>
      <c r="G2277" s="260"/>
      <c r="H2277"/>
      <c r="I2277" s="261"/>
      <c r="K2277" s="304"/>
      <c r="L2277" s="262"/>
      <c r="M2277"/>
      <c r="N2277"/>
      <c r="O2277"/>
      <c r="P2277"/>
      <c r="Q2277"/>
      <c r="R2277"/>
      <c r="S2277" s="127"/>
    </row>
    <row r="2278" spans="1:19" x14ac:dyDescent="0.2">
      <c r="A2278" s="234"/>
      <c r="D2278" s="177"/>
      <c r="E2278" s="259"/>
      <c r="G2278" s="260"/>
      <c r="H2278"/>
      <c r="I2278" s="261"/>
      <c r="K2278" s="304"/>
      <c r="L2278" s="262"/>
      <c r="M2278"/>
      <c r="N2278"/>
      <c r="O2278"/>
      <c r="P2278"/>
      <c r="Q2278"/>
      <c r="R2278"/>
      <c r="S2278" s="127"/>
    </row>
    <row r="2279" spans="1:19" x14ac:dyDescent="0.2">
      <c r="A2279" s="234"/>
      <c r="D2279" s="177"/>
      <c r="E2279" s="259"/>
      <c r="G2279" s="260"/>
      <c r="H2279"/>
      <c r="I2279" s="261"/>
      <c r="K2279" s="304"/>
      <c r="L2279" s="262"/>
      <c r="M2279"/>
      <c r="N2279"/>
      <c r="O2279"/>
      <c r="P2279"/>
      <c r="Q2279"/>
      <c r="R2279"/>
      <c r="S2279" s="127"/>
    </row>
    <row r="2280" spans="1:19" x14ac:dyDescent="0.2">
      <c r="A2280" s="234"/>
      <c r="D2280" s="177"/>
      <c r="E2280" s="259"/>
      <c r="G2280" s="260"/>
      <c r="H2280"/>
      <c r="I2280" s="261"/>
      <c r="K2280" s="304"/>
      <c r="L2280" s="262"/>
      <c r="M2280"/>
      <c r="N2280"/>
      <c r="O2280"/>
      <c r="P2280"/>
      <c r="Q2280"/>
      <c r="R2280"/>
      <c r="S2280" s="127"/>
    </row>
    <row r="2281" spans="1:19" x14ac:dyDescent="0.2">
      <c r="A2281" s="234"/>
      <c r="D2281" s="177"/>
      <c r="E2281" s="259"/>
      <c r="G2281" s="260"/>
      <c r="H2281"/>
      <c r="I2281" s="261"/>
      <c r="K2281" s="304"/>
      <c r="L2281" s="262"/>
      <c r="M2281"/>
      <c r="N2281"/>
      <c r="O2281"/>
      <c r="P2281"/>
      <c r="Q2281"/>
      <c r="R2281"/>
      <c r="S2281" s="127"/>
    </row>
    <row r="2282" spans="1:19" x14ac:dyDescent="0.2">
      <c r="A2282" s="234"/>
      <c r="D2282" s="177"/>
      <c r="E2282" s="259"/>
      <c r="G2282" s="260"/>
      <c r="H2282"/>
      <c r="I2282" s="261"/>
      <c r="K2282" s="304"/>
      <c r="L2282" s="262"/>
      <c r="M2282"/>
      <c r="N2282"/>
      <c r="O2282"/>
      <c r="P2282"/>
      <c r="Q2282"/>
      <c r="R2282"/>
      <c r="S2282" s="127"/>
    </row>
    <row r="2283" spans="1:19" x14ac:dyDescent="0.2">
      <c r="A2283" s="234"/>
      <c r="D2283" s="177"/>
      <c r="E2283" s="259"/>
      <c r="G2283" s="260"/>
      <c r="H2283"/>
      <c r="I2283" s="261"/>
      <c r="K2283" s="304"/>
      <c r="L2283" s="262"/>
      <c r="M2283"/>
      <c r="N2283"/>
      <c r="O2283"/>
      <c r="P2283"/>
      <c r="Q2283"/>
      <c r="R2283"/>
      <c r="S2283" s="127"/>
    </row>
    <row r="2284" spans="1:19" x14ac:dyDescent="0.2">
      <c r="A2284" s="234"/>
      <c r="D2284" s="177"/>
      <c r="E2284" s="259"/>
      <c r="G2284" s="260"/>
      <c r="H2284"/>
      <c r="I2284" s="261"/>
      <c r="K2284" s="304"/>
      <c r="L2284" s="262"/>
      <c r="M2284"/>
      <c r="N2284"/>
      <c r="O2284"/>
      <c r="P2284"/>
      <c r="Q2284"/>
      <c r="R2284"/>
      <c r="S2284" s="127"/>
    </row>
    <row r="2285" spans="1:19" x14ac:dyDescent="0.2">
      <c r="A2285" s="234"/>
      <c r="D2285" s="177"/>
      <c r="E2285" s="259"/>
      <c r="G2285" s="260"/>
      <c r="H2285"/>
      <c r="I2285" s="261"/>
      <c r="K2285" s="304"/>
      <c r="L2285" s="262"/>
      <c r="M2285"/>
      <c r="N2285"/>
      <c r="O2285"/>
      <c r="P2285"/>
      <c r="Q2285"/>
      <c r="R2285"/>
      <c r="S2285" s="127"/>
    </row>
    <row r="2286" spans="1:19" x14ac:dyDescent="0.2">
      <c r="A2286" s="234"/>
      <c r="D2286" s="177"/>
      <c r="E2286" s="259"/>
      <c r="G2286" s="260"/>
      <c r="H2286"/>
      <c r="I2286" s="261"/>
      <c r="K2286" s="304"/>
      <c r="L2286" s="262"/>
      <c r="M2286"/>
      <c r="N2286"/>
      <c r="O2286"/>
      <c r="P2286"/>
      <c r="Q2286"/>
      <c r="R2286"/>
      <c r="S2286" s="127"/>
    </row>
    <row r="2287" spans="1:19" x14ac:dyDescent="0.2">
      <c r="A2287" s="234"/>
      <c r="D2287" s="177"/>
      <c r="E2287" s="259"/>
      <c r="G2287" s="260"/>
      <c r="H2287"/>
      <c r="I2287" s="261"/>
      <c r="K2287" s="304"/>
      <c r="L2287" s="262"/>
      <c r="M2287"/>
      <c r="N2287"/>
      <c r="O2287"/>
      <c r="P2287"/>
      <c r="Q2287"/>
      <c r="R2287"/>
      <c r="S2287" s="127"/>
    </row>
    <row r="2288" spans="1:19" x14ac:dyDescent="0.2">
      <c r="A2288" s="234"/>
      <c r="D2288" s="177"/>
      <c r="E2288" s="259"/>
      <c r="G2288" s="260"/>
      <c r="H2288"/>
      <c r="I2288" s="261"/>
      <c r="K2288" s="304"/>
      <c r="L2288" s="262"/>
      <c r="M2288"/>
      <c r="N2288"/>
      <c r="O2288"/>
      <c r="P2288"/>
      <c r="Q2288"/>
      <c r="R2288"/>
      <c r="S2288" s="127"/>
    </row>
    <row r="2289" spans="1:19" x14ac:dyDescent="0.2">
      <c r="A2289" s="234"/>
      <c r="D2289" s="177"/>
      <c r="E2289" s="259"/>
      <c r="G2289" s="260"/>
      <c r="H2289"/>
      <c r="I2289" s="261"/>
      <c r="K2289" s="304"/>
      <c r="L2289" s="262"/>
      <c r="M2289"/>
      <c r="N2289"/>
      <c r="O2289"/>
      <c r="P2289"/>
      <c r="Q2289"/>
      <c r="R2289"/>
      <c r="S2289" s="127"/>
    </row>
    <row r="2290" spans="1:19" x14ac:dyDescent="0.2">
      <c r="A2290" s="234"/>
      <c r="D2290" s="177"/>
      <c r="E2290" s="259"/>
      <c r="G2290" s="260"/>
      <c r="H2290"/>
      <c r="I2290" s="261"/>
      <c r="K2290" s="304"/>
      <c r="L2290" s="262"/>
      <c r="M2290"/>
      <c r="N2290"/>
      <c r="O2290"/>
      <c r="P2290"/>
      <c r="Q2290"/>
      <c r="R2290"/>
      <c r="S2290" s="127"/>
    </row>
    <row r="2291" spans="1:19" x14ac:dyDescent="0.2">
      <c r="A2291" s="234"/>
      <c r="D2291" s="177"/>
      <c r="E2291" s="259"/>
      <c r="G2291" s="260"/>
      <c r="H2291"/>
      <c r="I2291" s="261"/>
      <c r="K2291" s="304"/>
      <c r="L2291" s="262"/>
      <c r="M2291"/>
      <c r="N2291"/>
      <c r="O2291"/>
      <c r="P2291"/>
      <c r="Q2291"/>
      <c r="R2291"/>
      <c r="S2291" s="127"/>
    </row>
    <row r="2292" spans="1:19" x14ac:dyDescent="0.2">
      <c r="A2292" s="234"/>
      <c r="D2292" s="177"/>
      <c r="E2292" s="259"/>
      <c r="G2292" s="260"/>
      <c r="H2292"/>
      <c r="I2292" s="261"/>
      <c r="K2292" s="304"/>
      <c r="L2292" s="262"/>
      <c r="M2292"/>
      <c r="N2292"/>
      <c r="O2292"/>
      <c r="P2292"/>
      <c r="Q2292"/>
      <c r="R2292"/>
      <c r="S2292" s="127"/>
    </row>
    <row r="2293" spans="1:19" x14ac:dyDescent="0.2">
      <c r="A2293" s="234"/>
      <c r="D2293" s="177"/>
      <c r="E2293" s="259"/>
      <c r="G2293" s="260"/>
      <c r="H2293"/>
      <c r="I2293" s="261"/>
      <c r="K2293" s="304"/>
      <c r="L2293" s="262"/>
      <c r="M2293"/>
      <c r="N2293"/>
      <c r="O2293"/>
      <c r="P2293"/>
      <c r="Q2293"/>
      <c r="R2293"/>
      <c r="S2293" s="127"/>
    </row>
    <row r="2294" spans="1:19" x14ac:dyDescent="0.2">
      <c r="A2294" s="239"/>
      <c r="D2294" s="177"/>
      <c r="E2294" s="259"/>
      <c r="G2294" s="260"/>
      <c r="H2294"/>
      <c r="I2294" s="261"/>
      <c r="K2294" s="304"/>
      <c r="L2294" s="262"/>
      <c r="M2294"/>
      <c r="N2294"/>
      <c r="O2294"/>
      <c r="P2294"/>
      <c r="Q2294"/>
      <c r="R2294"/>
      <c r="S2294" s="127"/>
    </row>
    <row r="2295" spans="1:19" x14ac:dyDescent="0.2">
      <c r="A2295" s="234"/>
      <c r="D2295" s="177"/>
      <c r="E2295" s="259"/>
      <c r="G2295" s="260"/>
      <c r="H2295"/>
      <c r="I2295" s="261"/>
      <c r="K2295" s="304"/>
      <c r="L2295" s="262"/>
      <c r="M2295"/>
      <c r="N2295"/>
      <c r="O2295"/>
      <c r="P2295"/>
      <c r="Q2295"/>
      <c r="R2295"/>
      <c r="S2295" s="127"/>
    </row>
    <row r="2296" spans="1:19" x14ac:dyDescent="0.2">
      <c r="A2296" s="234"/>
      <c r="D2296" s="177"/>
      <c r="E2296" s="259"/>
      <c r="G2296" s="260"/>
      <c r="H2296"/>
      <c r="I2296" s="261"/>
      <c r="K2296" s="304"/>
      <c r="L2296" s="262"/>
      <c r="M2296"/>
      <c r="N2296"/>
      <c r="O2296"/>
      <c r="P2296"/>
      <c r="Q2296"/>
      <c r="R2296"/>
      <c r="S2296" s="127"/>
    </row>
    <row r="2297" spans="1:19" x14ac:dyDescent="0.2">
      <c r="A2297" s="234"/>
      <c r="D2297" s="177"/>
      <c r="E2297" s="259"/>
      <c r="G2297" s="260"/>
      <c r="H2297"/>
      <c r="I2297" s="261"/>
      <c r="K2297" s="304"/>
      <c r="L2297" s="262"/>
      <c r="M2297"/>
      <c r="N2297"/>
      <c r="O2297"/>
      <c r="P2297"/>
      <c r="Q2297"/>
      <c r="R2297"/>
      <c r="S2297" s="127"/>
    </row>
    <row r="2298" spans="1:19" x14ac:dyDescent="0.2">
      <c r="A2298" s="234"/>
      <c r="D2298" s="177"/>
      <c r="E2298" s="259"/>
      <c r="G2298" s="260"/>
      <c r="H2298"/>
      <c r="I2298" s="261"/>
      <c r="K2298" s="304"/>
      <c r="L2298" s="262"/>
      <c r="M2298"/>
      <c r="N2298"/>
      <c r="O2298"/>
      <c r="P2298"/>
      <c r="Q2298"/>
      <c r="R2298"/>
      <c r="S2298" s="127"/>
    </row>
    <row r="2299" spans="1:19" x14ac:dyDescent="0.2">
      <c r="A2299" s="234"/>
      <c r="D2299" s="177"/>
      <c r="E2299" s="259"/>
      <c r="G2299" s="260"/>
      <c r="H2299"/>
      <c r="I2299" s="261"/>
      <c r="K2299" s="304"/>
      <c r="L2299" s="262"/>
      <c r="M2299"/>
      <c r="N2299"/>
      <c r="O2299"/>
      <c r="P2299"/>
      <c r="Q2299"/>
      <c r="R2299"/>
      <c r="S2299" s="127"/>
    </row>
    <row r="2300" spans="1:19" x14ac:dyDescent="0.2">
      <c r="A2300" s="234"/>
      <c r="D2300" s="177"/>
      <c r="E2300" s="259"/>
      <c r="G2300" s="260"/>
      <c r="H2300"/>
      <c r="I2300" s="261"/>
      <c r="K2300" s="304"/>
      <c r="L2300" s="262"/>
      <c r="M2300"/>
      <c r="N2300"/>
      <c r="O2300"/>
      <c r="P2300"/>
      <c r="Q2300"/>
      <c r="R2300"/>
      <c r="S2300" s="127"/>
    </row>
    <row r="2301" spans="1:19" x14ac:dyDescent="0.2">
      <c r="A2301" s="234"/>
      <c r="D2301" s="177"/>
      <c r="E2301" s="259"/>
      <c r="G2301" s="260"/>
      <c r="H2301"/>
      <c r="I2301" s="261"/>
      <c r="K2301" s="304"/>
      <c r="L2301" s="262"/>
      <c r="M2301"/>
      <c r="N2301"/>
      <c r="O2301"/>
      <c r="P2301"/>
      <c r="Q2301"/>
      <c r="R2301"/>
      <c r="S2301" s="127"/>
    </row>
    <row r="2302" spans="1:19" x14ac:dyDescent="0.2">
      <c r="A2302" s="234"/>
      <c r="D2302" s="177"/>
      <c r="E2302" s="259"/>
      <c r="G2302" s="260"/>
      <c r="H2302"/>
      <c r="I2302" s="261"/>
      <c r="K2302" s="304"/>
      <c r="L2302" s="262"/>
      <c r="M2302"/>
      <c r="N2302"/>
      <c r="O2302"/>
      <c r="P2302"/>
      <c r="Q2302"/>
      <c r="R2302"/>
      <c r="S2302" s="127"/>
    </row>
    <row r="2303" spans="1:19" x14ac:dyDescent="0.2">
      <c r="A2303" s="234"/>
      <c r="D2303" s="177"/>
      <c r="E2303" s="259"/>
      <c r="G2303" s="260"/>
      <c r="H2303"/>
      <c r="I2303" s="261"/>
      <c r="K2303" s="304"/>
      <c r="L2303" s="262"/>
      <c r="M2303"/>
      <c r="N2303"/>
      <c r="O2303"/>
      <c r="P2303"/>
      <c r="Q2303"/>
      <c r="R2303"/>
      <c r="S2303" s="127"/>
    </row>
    <row r="2304" spans="1:19" x14ac:dyDescent="0.2">
      <c r="A2304" s="234"/>
      <c r="D2304" s="177"/>
      <c r="E2304" s="259"/>
      <c r="G2304" s="260"/>
      <c r="H2304"/>
      <c r="I2304" s="261"/>
      <c r="K2304" s="304"/>
      <c r="L2304" s="262"/>
      <c r="M2304"/>
      <c r="N2304"/>
      <c r="O2304"/>
      <c r="P2304"/>
      <c r="Q2304"/>
      <c r="R2304"/>
      <c r="S2304" s="127"/>
    </row>
    <row r="2305" spans="1:19" x14ac:dyDescent="0.2">
      <c r="A2305" s="234"/>
      <c r="D2305" s="177"/>
      <c r="E2305" s="259"/>
      <c r="G2305" s="260"/>
      <c r="H2305"/>
      <c r="I2305" s="261"/>
      <c r="K2305" s="304"/>
      <c r="L2305" s="262"/>
      <c r="M2305"/>
      <c r="N2305"/>
      <c r="O2305"/>
      <c r="P2305"/>
      <c r="Q2305"/>
      <c r="R2305"/>
      <c r="S2305" s="127"/>
    </row>
    <row r="2306" spans="1:19" x14ac:dyDescent="0.2">
      <c r="A2306" s="234"/>
      <c r="D2306" s="177"/>
      <c r="E2306" s="259"/>
      <c r="G2306" s="260"/>
      <c r="H2306"/>
      <c r="I2306" s="261"/>
      <c r="K2306" s="304"/>
      <c r="L2306" s="262"/>
      <c r="M2306"/>
      <c r="N2306"/>
      <c r="O2306"/>
      <c r="P2306"/>
      <c r="Q2306"/>
      <c r="R2306"/>
      <c r="S2306" s="127"/>
    </row>
    <row r="2307" spans="1:19" x14ac:dyDescent="0.2">
      <c r="A2307" s="234"/>
      <c r="D2307" s="177"/>
      <c r="E2307" s="259"/>
      <c r="G2307" s="260"/>
      <c r="H2307"/>
      <c r="I2307" s="261"/>
      <c r="K2307" s="304"/>
      <c r="L2307" s="262"/>
      <c r="M2307"/>
      <c r="N2307"/>
      <c r="O2307"/>
      <c r="P2307"/>
      <c r="Q2307"/>
      <c r="R2307"/>
      <c r="S2307" s="127"/>
    </row>
    <row r="2308" spans="1:19" x14ac:dyDescent="0.2">
      <c r="A2308" s="234"/>
      <c r="D2308" s="177"/>
      <c r="E2308" s="259"/>
      <c r="G2308" s="260"/>
      <c r="H2308"/>
      <c r="I2308" s="261"/>
      <c r="K2308" s="304"/>
      <c r="L2308" s="262"/>
      <c r="M2308"/>
      <c r="N2308"/>
      <c r="O2308"/>
      <c r="P2308"/>
      <c r="Q2308"/>
      <c r="R2308"/>
      <c r="S2308" s="127"/>
    </row>
    <row r="2309" spans="1:19" x14ac:dyDescent="0.2">
      <c r="A2309" s="234"/>
      <c r="D2309" s="177"/>
      <c r="E2309" s="259"/>
      <c r="G2309" s="260"/>
      <c r="H2309"/>
      <c r="I2309" s="261"/>
      <c r="K2309" s="304"/>
      <c r="L2309" s="262"/>
      <c r="M2309"/>
      <c r="N2309"/>
      <c r="O2309"/>
      <c r="P2309"/>
      <c r="Q2309"/>
      <c r="R2309"/>
      <c r="S2309" s="127"/>
    </row>
    <row r="2310" spans="1:19" x14ac:dyDescent="0.2">
      <c r="A2310" s="234"/>
      <c r="D2310" s="177"/>
      <c r="E2310" s="259"/>
      <c r="G2310" s="260"/>
      <c r="H2310"/>
      <c r="I2310" s="261"/>
      <c r="K2310" s="304"/>
      <c r="L2310" s="262"/>
      <c r="M2310"/>
      <c r="N2310"/>
      <c r="O2310"/>
      <c r="P2310"/>
      <c r="Q2310"/>
      <c r="R2310"/>
      <c r="S2310" s="127"/>
    </row>
    <row r="2311" spans="1:19" x14ac:dyDescent="0.2">
      <c r="A2311" s="234"/>
      <c r="D2311" s="177"/>
      <c r="E2311" s="259"/>
      <c r="G2311" s="260"/>
      <c r="H2311"/>
      <c r="I2311" s="261"/>
      <c r="K2311" s="304"/>
      <c r="L2311" s="262"/>
      <c r="M2311"/>
      <c r="N2311"/>
      <c r="O2311"/>
      <c r="P2311"/>
      <c r="Q2311"/>
      <c r="R2311"/>
      <c r="S2311" s="127"/>
    </row>
    <row r="2312" spans="1:19" x14ac:dyDescent="0.2">
      <c r="A2312" s="234"/>
      <c r="D2312" s="177"/>
      <c r="E2312" s="259"/>
      <c r="G2312" s="260"/>
      <c r="H2312"/>
      <c r="I2312" s="261"/>
      <c r="K2312" s="304"/>
      <c r="L2312" s="262"/>
      <c r="M2312"/>
      <c r="N2312"/>
      <c r="O2312"/>
      <c r="P2312"/>
      <c r="Q2312"/>
      <c r="R2312"/>
      <c r="S2312" s="127"/>
    </row>
    <row r="2313" spans="1:19" x14ac:dyDescent="0.2">
      <c r="A2313" s="234"/>
      <c r="D2313" s="177"/>
      <c r="E2313" s="259"/>
      <c r="G2313" s="260"/>
      <c r="H2313"/>
      <c r="I2313" s="261"/>
      <c r="K2313" s="304"/>
      <c r="L2313" s="262"/>
      <c r="M2313"/>
      <c r="N2313"/>
      <c r="O2313"/>
      <c r="P2313"/>
      <c r="Q2313"/>
      <c r="R2313"/>
      <c r="S2313" s="127"/>
    </row>
    <row r="2314" spans="1:19" x14ac:dyDescent="0.2">
      <c r="A2314" s="234"/>
      <c r="D2314" s="177"/>
      <c r="E2314" s="259"/>
      <c r="G2314" s="260"/>
      <c r="H2314"/>
      <c r="I2314" s="261"/>
      <c r="K2314" s="304"/>
      <c r="L2314" s="262"/>
      <c r="M2314"/>
      <c r="N2314"/>
      <c r="O2314"/>
      <c r="P2314"/>
      <c r="Q2314"/>
      <c r="R2314"/>
      <c r="S2314" s="127"/>
    </row>
    <row r="2315" spans="1:19" x14ac:dyDescent="0.2">
      <c r="A2315" s="234"/>
      <c r="D2315" s="177"/>
      <c r="E2315" s="259"/>
      <c r="G2315" s="260"/>
      <c r="H2315"/>
      <c r="I2315" s="261"/>
      <c r="K2315" s="304"/>
      <c r="L2315" s="262"/>
      <c r="M2315"/>
      <c r="N2315"/>
      <c r="O2315"/>
      <c r="P2315"/>
      <c r="Q2315"/>
      <c r="R2315"/>
      <c r="S2315" s="127"/>
    </row>
    <row r="2316" spans="1:19" x14ac:dyDescent="0.2">
      <c r="A2316" s="234"/>
      <c r="D2316" s="177"/>
      <c r="E2316" s="259"/>
      <c r="G2316" s="260"/>
      <c r="H2316"/>
      <c r="I2316" s="261"/>
      <c r="K2316" s="304"/>
      <c r="L2316" s="262"/>
      <c r="M2316"/>
      <c r="N2316"/>
      <c r="O2316"/>
      <c r="P2316"/>
      <c r="Q2316"/>
      <c r="R2316"/>
      <c r="S2316" s="127"/>
    </row>
    <row r="2317" spans="1:19" x14ac:dyDescent="0.2">
      <c r="A2317" s="234"/>
      <c r="D2317" s="177"/>
      <c r="E2317" s="259"/>
      <c r="G2317" s="260"/>
      <c r="H2317"/>
      <c r="I2317" s="261"/>
      <c r="K2317" s="304"/>
      <c r="L2317" s="262"/>
      <c r="M2317"/>
      <c r="N2317"/>
      <c r="O2317"/>
      <c r="P2317"/>
      <c r="Q2317"/>
      <c r="R2317"/>
      <c r="S2317" s="127"/>
    </row>
    <row r="2318" spans="1:19" x14ac:dyDescent="0.2">
      <c r="A2318" s="234"/>
      <c r="D2318" s="177"/>
      <c r="E2318" s="259"/>
      <c r="G2318" s="260"/>
      <c r="H2318"/>
      <c r="I2318" s="261"/>
      <c r="K2318" s="304"/>
      <c r="L2318" s="262"/>
      <c r="M2318"/>
      <c r="N2318"/>
      <c r="O2318"/>
      <c r="P2318"/>
      <c r="Q2318"/>
      <c r="R2318"/>
      <c r="S2318" s="127"/>
    </row>
    <row r="2319" spans="1:19" x14ac:dyDescent="0.2">
      <c r="A2319" s="234"/>
      <c r="D2319" s="177"/>
      <c r="E2319" s="259"/>
      <c r="G2319" s="260"/>
      <c r="H2319"/>
      <c r="I2319" s="261"/>
      <c r="K2319" s="304"/>
      <c r="L2319" s="262"/>
      <c r="M2319"/>
      <c r="N2319"/>
      <c r="O2319"/>
      <c r="P2319"/>
      <c r="Q2319"/>
      <c r="R2319"/>
      <c r="S2319" s="127"/>
    </row>
    <row r="2320" spans="1:19" x14ac:dyDescent="0.2">
      <c r="A2320" s="234"/>
      <c r="D2320" s="177"/>
      <c r="E2320" s="259"/>
      <c r="G2320" s="260"/>
      <c r="H2320"/>
      <c r="I2320" s="261"/>
      <c r="K2320" s="304"/>
      <c r="L2320" s="262"/>
      <c r="M2320"/>
      <c r="N2320"/>
      <c r="O2320"/>
      <c r="P2320"/>
      <c r="Q2320"/>
      <c r="R2320"/>
      <c r="S2320" s="127"/>
    </row>
    <row r="2321" spans="1:19" x14ac:dyDescent="0.2">
      <c r="A2321" s="234"/>
      <c r="D2321" s="177"/>
      <c r="E2321" s="259"/>
      <c r="G2321" s="260"/>
      <c r="H2321"/>
      <c r="I2321" s="261"/>
      <c r="K2321" s="304"/>
      <c r="L2321" s="262"/>
      <c r="M2321"/>
      <c r="N2321"/>
      <c r="O2321"/>
      <c r="P2321"/>
      <c r="Q2321"/>
      <c r="R2321"/>
      <c r="S2321" s="127"/>
    </row>
    <row r="2322" spans="1:19" x14ac:dyDescent="0.2">
      <c r="A2322" s="234"/>
      <c r="D2322" s="177"/>
      <c r="E2322" s="259"/>
      <c r="G2322" s="260"/>
      <c r="H2322"/>
      <c r="I2322" s="261"/>
      <c r="K2322" s="304"/>
      <c r="L2322" s="262"/>
      <c r="M2322"/>
      <c r="N2322"/>
      <c r="O2322"/>
      <c r="P2322"/>
      <c r="Q2322"/>
      <c r="R2322"/>
      <c r="S2322" s="127"/>
    </row>
    <row r="2323" spans="1:19" x14ac:dyDescent="0.2">
      <c r="A2323" s="234"/>
      <c r="D2323" s="177"/>
      <c r="E2323" s="259"/>
      <c r="G2323" s="260"/>
      <c r="H2323"/>
      <c r="I2323" s="261"/>
      <c r="K2323" s="304"/>
      <c r="L2323" s="262"/>
      <c r="M2323"/>
      <c r="N2323"/>
      <c r="O2323"/>
      <c r="P2323"/>
      <c r="Q2323"/>
      <c r="R2323"/>
      <c r="S2323" s="127"/>
    </row>
    <row r="2324" spans="1:19" x14ac:dyDescent="0.2">
      <c r="A2324" s="234"/>
      <c r="D2324" s="177"/>
      <c r="E2324" s="259"/>
      <c r="G2324" s="260"/>
      <c r="H2324"/>
      <c r="I2324" s="261"/>
      <c r="K2324" s="304"/>
      <c r="L2324" s="262"/>
      <c r="M2324"/>
      <c r="N2324"/>
      <c r="O2324"/>
      <c r="P2324"/>
      <c r="Q2324"/>
      <c r="R2324"/>
      <c r="S2324" s="127"/>
    </row>
    <row r="2325" spans="1:19" x14ac:dyDescent="0.2">
      <c r="A2325" s="234"/>
      <c r="D2325" s="177"/>
      <c r="E2325" s="259"/>
      <c r="G2325" s="260"/>
      <c r="H2325"/>
      <c r="I2325" s="261"/>
      <c r="K2325" s="304"/>
      <c r="L2325" s="262"/>
      <c r="M2325"/>
      <c r="N2325"/>
      <c r="O2325"/>
      <c r="P2325"/>
      <c r="Q2325"/>
      <c r="R2325"/>
      <c r="S2325" s="127"/>
    </row>
    <row r="2326" spans="1:19" x14ac:dyDescent="0.2">
      <c r="A2326" s="234"/>
      <c r="D2326" s="177"/>
      <c r="E2326" s="259"/>
      <c r="G2326" s="260"/>
      <c r="H2326"/>
      <c r="I2326" s="261"/>
      <c r="K2326" s="304"/>
      <c r="L2326" s="262"/>
      <c r="M2326"/>
      <c r="N2326"/>
      <c r="O2326"/>
      <c r="P2326"/>
      <c r="Q2326"/>
      <c r="R2326"/>
      <c r="S2326" s="127"/>
    </row>
    <row r="2327" spans="1:19" x14ac:dyDescent="0.2">
      <c r="A2327" s="234"/>
      <c r="D2327" s="177"/>
      <c r="E2327" s="259"/>
      <c r="G2327" s="260"/>
      <c r="H2327"/>
      <c r="I2327" s="261"/>
      <c r="K2327" s="304"/>
      <c r="L2327" s="262"/>
      <c r="M2327"/>
      <c r="N2327"/>
      <c r="O2327"/>
      <c r="P2327"/>
      <c r="Q2327"/>
      <c r="R2327"/>
      <c r="S2327" s="127"/>
    </row>
    <row r="2328" spans="1:19" x14ac:dyDescent="0.2">
      <c r="A2328" s="234"/>
      <c r="D2328" s="177"/>
      <c r="E2328" s="259"/>
      <c r="G2328" s="260"/>
      <c r="H2328"/>
      <c r="I2328" s="261"/>
      <c r="K2328" s="304"/>
      <c r="L2328" s="262"/>
      <c r="M2328"/>
      <c r="N2328"/>
      <c r="O2328"/>
      <c r="P2328"/>
      <c r="Q2328"/>
      <c r="R2328"/>
      <c r="S2328" s="127"/>
    </row>
    <row r="2329" spans="1:19" x14ac:dyDescent="0.2">
      <c r="A2329" s="234"/>
      <c r="D2329" s="177"/>
      <c r="E2329" s="259"/>
      <c r="G2329" s="260"/>
      <c r="H2329"/>
      <c r="I2329" s="261"/>
      <c r="K2329" s="304"/>
      <c r="L2329" s="262"/>
      <c r="M2329"/>
      <c r="N2329"/>
      <c r="O2329"/>
      <c r="P2329"/>
      <c r="Q2329"/>
      <c r="R2329"/>
      <c r="S2329" s="127"/>
    </row>
    <row r="2330" spans="1:19" x14ac:dyDescent="0.2">
      <c r="A2330" s="234"/>
      <c r="D2330" s="177"/>
      <c r="E2330" s="259"/>
      <c r="G2330" s="260"/>
      <c r="H2330"/>
      <c r="I2330" s="261"/>
      <c r="K2330" s="304"/>
      <c r="L2330" s="262"/>
      <c r="M2330"/>
      <c r="N2330"/>
      <c r="O2330"/>
      <c r="P2330"/>
      <c r="Q2330"/>
      <c r="R2330"/>
      <c r="S2330" s="127"/>
    </row>
    <row r="2331" spans="1:19" x14ac:dyDescent="0.2">
      <c r="A2331" s="234"/>
      <c r="D2331" s="177"/>
      <c r="E2331" s="259"/>
      <c r="G2331" s="260"/>
      <c r="H2331"/>
      <c r="I2331" s="261"/>
      <c r="K2331" s="304"/>
      <c r="L2331" s="262"/>
      <c r="M2331"/>
      <c r="N2331"/>
      <c r="O2331"/>
      <c r="P2331"/>
      <c r="Q2331"/>
      <c r="R2331"/>
      <c r="S2331" s="127"/>
    </row>
    <row r="2332" spans="1:19" x14ac:dyDescent="0.2">
      <c r="A2332" s="234"/>
      <c r="D2332" s="177"/>
      <c r="E2332" s="259"/>
      <c r="G2332" s="260"/>
      <c r="H2332"/>
      <c r="I2332" s="261"/>
      <c r="K2332" s="304"/>
      <c r="L2332" s="262"/>
      <c r="M2332"/>
      <c r="N2332"/>
      <c r="O2332"/>
      <c r="P2332"/>
      <c r="Q2332"/>
      <c r="R2332"/>
      <c r="S2332" s="127"/>
    </row>
    <row r="2333" spans="1:19" x14ac:dyDescent="0.2">
      <c r="A2333" s="234"/>
      <c r="D2333" s="177"/>
      <c r="E2333" s="259"/>
      <c r="G2333" s="260"/>
      <c r="H2333"/>
      <c r="I2333" s="261"/>
      <c r="K2333" s="304"/>
      <c r="L2333" s="262"/>
      <c r="M2333"/>
      <c r="N2333"/>
      <c r="O2333"/>
      <c r="P2333"/>
      <c r="Q2333"/>
      <c r="R2333"/>
      <c r="S2333" s="127"/>
    </row>
    <row r="2334" spans="1:19" x14ac:dyDescent="0.2">
      <c r="A2334" s="237"/>
      <c r="D2334" s="177"/>
      <c r="E2334" s="259"/>
      <c r="G2334" s="260"/>
      <c r="H2334"/>
      <c r="I2334" s="261"/>
      <c r="K2334" s="304"/>
      <c r="L2334" s="262"/>
      <c r="M2334"/>
      <c r="N2334"/>
      <c r="O2334"/>
      <c r="P2334"/>
      <c r="Q2334"/>
      <c r="R2334"/>
      <c r="S2334" s="127"/>
    </row>
    <row r="2335" spans="1:19" x14ac:dyDescent="0.2">
      <c r="A2335" s="234"/>
      <c r="D2335" s="177"/>
      <c r="E2335" s="259"/>
      <c r="G2335" s="260"/>
      <c r="H2335"/>
      <c r="I2335" s="261"/>
      <c r="K2335" s="304"/>
      <c r="L2335" s="262"/>
      <c r="M2335"/>
      <c r="N2335"/>
      <c r="O2335"/>
      <c r="P2335"/>
      <c r="Q2335"/>
      <c r="R2335"/>
      <c r="S2335" s="127"/>
    </row>
    <row r="2336" spans="1:19" x14ac:dyDescent="0.2">
      <c r="A2336" s="234"/>
      <c r="D2336" s="177"/>
      <c r="E2336" s="259"/>
      <c r="G2336" s="260"/>
      <c r="H2336"/>
      <c r="I2336" s="261"/>
      <c r="K2336" s="304"/>
      <c r="L2336" s="262"/>
      <c r="M2336"/>
      <c r="N2336"/>
      <c r="O2336"/>
      <c r="P2336"/>
      <c r="Q2336"/>
      <c r="R2336"/>
      <c r="S2336" s="127"/>
    </row>
    <row r="2337" spans="1:19" x14ac:dyDescent="0.2">
      <c r="A2337" s="234"/>
      <c r="D2337" s="177"/>
      <c r="E2337" s="259"/>
      <c r="G2337" s="260"/>
      <c r="H2337"/>
      <c r="I2337" s="261"/>
      <c r="K2337" s="304"/>
      <c r="L2337" s="262"/>
      <c r="M2337"/>
      <c r="N2337"/>
      <c r="O2337"/>
      <c r="P2337"/>
      <c r="Q2337"/>
      <c r="R2337"/>
      <c r="S2337" s="127"/>
    </row>
    <row r="2338" spans="1:19" x14ac:dyDescent="0.2">
      <c r="A2338" s="234"/>
      <c r="D2338" s="177"/>
      <c r="E2338" s="259"/>
      <c r="G2338" s="260"/>
      <c r="H2338"/>
      <c r="I2338" s="261"/>
      <c r="K2338" s="304"/>
      <c r="L2338" s="262"/>
      <c r="M2338"/>
      <c r="N2338"/>
      <c r="O2338"/>
      <c r="P2338"/>
      <c r="Q2338"/>
      <c r="R2338"/>
      <c r="S2338" s="127"/>
    </row>
    <row r="2339" spans="1:19" x14ac:dyDescent="0.2">
      <c r="A2339" s="234"/>
      <c r="D2339" s="177"/>
      <c r="E2339" s="259"/>
      <c r="G2339" s="260"/>
      <c r="H2339"/>
      <c r="I2339" s="261"/>
      <c r="K2339" s="304"/>
      <c r="L2339" s="262"/>
      <c r="M2339"/>
      <c r="N2339"/>
      <c r="O2339"/>
      <c r="P2339"/>
      <c r="Q2339"/>
      <c r="R2339"/>
      <c r="S2339" s="127"/>
    </row>
    <row r="2340" spans="1:19" x14ac:dyDescent="0.2">
      <c r="A2340" s="234"/>
      <c r="D2340" s="177"/>
      <c r="E2340" s="259"/>
      <c r="G2340" s="260"/>
      <c r="H2340"/>
      <c r="I2340" s="261"/>
      <c r="K2340" s="304"/>
      <c r="L2340" s="262"/>
      <c r="M2340"/>
      <c r="N2340"/>
      <c r="O2340"/>
      <c r="P2340"/>
      <c r="Q2340"/>
      <c r="R2340"/>
      <c r="S2340" s="127"/>
    </row>
    <row r="2341" spans="1:19" x14ac:dyDescent="0.2">
      <c r="A2341" s="234"/>
      <c r="D2341" s="177"/>
      <c r="E2341" s="259"/>
      <c r="G2341" s="260"/>
      <c r="H2341"/>
      <c r="I2341" s="261"/>
      <c r="K2341" s="304"/>
      <c r="L2341" s="262"/>
      <c r="M2341"/>
      <c r="N2341"/>
      <c r="O2341"/>
      <c r="P2341"/>
      <c r="Q2341"/>
      <c r="R2341"/>
      <c r="S2341" s="127"/>
    </row>
    <row r="2342" spans="1:19" x14ac:dyDescent="0.2">
      <c r="A2342" s="234"/>
      <c r="D2342" s="177"/>
      <c r="E2342" s="259"/>
      <c r="G2342" s="260"/>
      <c r="H2342"/>
      <c r="I2342" s="261"/>
      <c r="K2342" s="304"/>
      <c r="L2342" s="262"/>
      <c r="M2342"/>
      <c r="N2342"/>
      <c r="O2342"/>
      <c r="P2342"/>
      <c r="Q2342"/>
      <c r="R2342"/>
      <c r="S2342" s="127"/>
    </row>
    <row r="2343" spans="1:19" x14ac:dyDescent="0.2">
      <c r="A2343" s="234"/>
      <c r="D2343" s="177"/>
      <c r="E2343" s="259"/>
      <c r="G2343" s="260"/>
      <c r="H2343"/>
      <c r="I2343" s="261"/>
      <c r="K2343" s="304"/>
      <c r="L2343" s="262"/>
      <c r="M2343"/>
      <c r="N2343"/>
      <c r="O2343"/>
      <c r="P2343"/>
      <c r="Q2343"/>
      <c r="R2343"/>
      <c r="S2343" s="127"/>
    </row>
    <row r="2344" spans="1:19" x14ac:dyDescent="0.2">
      <c r="A2344" s="234"/>
      <c r="D2344" s="177"/>
      <c r="E2344" s="259"/>
      <c r="G2344" s="260"/>
      <c r="H2344"/>
      <c r="I2344" s="261"/>
      <c r="K2344" s="304"/>
      <c r="L2344" s="262"/>
      <c r="M2344"/>
      <c r="N2344"/>
      <c r="O2344"/>
      <c r="P2344"/>
      <c r="Q2344"/>
      <c r="R2344"/>
      <c r="S2344" s="127"/>
    </row>
    <row r="2345" spans="1:19" x14ac:dyDescent="0.2">
      <c r="A2345" s="234"/>
      <c r="D2345" s="177"/>
      <c r="E2345" s="259"/>
      <c r="G2345" s="260"/>
      <c r="H2345"/>
      <c r="I2345" s="261"/>
      <c r="K2345" s="304"/>
      <c r="L2345" s="262"/>
      <c r="M2345"/>
      <c r="N2345"/>
      <c r="O2345"/>
      <c r="P2345"/>
      <c r="Q2345"/>
      <c r="R2345"/>
      <c r="S2345" s="127"/>
    </row>
    <row r="2346" spans="1:19" x14ac:dyDescent="0.2">
      <c r="A2346" s="234"/>
      <c r="D2346" s="177"/>
      <c r="E2346" s="259"/>
      <c r="G2346" s="260"/>
      <c r="H2346"/>
      <c r="I2346" s="261"/>
      <c r="K2346" s="304"/>
      <c r="L2346" s="262"/>
      <c r="M2346"/>
      <c r="N2346"/>
      <c r="O2346"/>
      <c r="P2346"/>
      <c r="Q2346"/>
      <c r="R2346"/>
      <c r="S2346" s="127"/>
    </row>
    <row r="2347" spans="1:19" x14ac:dyDescent="0.2">
      <c r="A2347" s="234"/>
      <c r="D2347" s="177"/>
      <c r="E2347" s="259"/>
      <c r="G2347" s="260"/>
      <c r="H2347"/>
      <c r="I2347" s="261"/>
      <c r="K2347" s="304"/>
      <c r="L2347" s="262"/>
      <c r="M2347"/>
      <c r="N2347"/>
      <c r="O2347"/>
      <c r="P2347"/>
      <c r="Q2347"/>
      <c r="R2347"/>
      <c r="S2347" s="127"/>
    </row>
    <row r="2348" spans="1:19" x14ac:dyDescent="0.2">
      <c r="A2348" s="234"/>
      <c r="D2348" s="177"/>
      <c r="E2348" s="259"/>
      <c r="G2348" s="260"/>
      <c r="H2348"/>
      <c r="I2348" s="261"/>
      <c r="K2348" s="304"/>
      <c r="L2348" s="262"/>
      <c r="M2348"/>
      <c r="N2348"/>
      <c r="O2348"/>
      <c r="P2348"/>
      <c r="Q2348"/>
      <c r="R2348"/>
      <c r="S2348" s="127"/>
    </row>
    <row r="2349" spans="1:19" x14ac:dyDescent="0.2">
      <c r="A2349" s="234"/>
      <c r="D2349" s="177"/>
      <c r="E2349" s="259"/>
      <c r="G2349" s="260"/>
      <c r="H2349"/>
      <c r="I2349" s="261"/>
      <c r="K2349" s="304"/>
      <c r="L2349" s="262"/>
      <c r="M2349"/>
      <c r="N2349"/>
      <c r="O2349"/>
      <c r="P2349"/>
      <c r="Q2349"/>
      <c r="R2349"/>
      <c r="S2349" s="127"/>
    </row>
    <row r="2350" spans="1:19" x14ac:dyDescent="0.2">
      <c r="A2350" s="234"/>
      <c r="D2350" s="177"/>
      <c r="E2350" s="259"/>
      <c r="G2350" s="260"/>
      <c r="H2350"/>
      <c r="I2350" s="261"/>
      <c r="K2350" s="304"/>
      <c r="L2350" s="262"/>
      <c r="M2350"/>
      <c r="N2350"/>
      <c r="O2350"/>
      <c r="P2350"/>
      <c r="Q2350"/>
      <c r="R2350"/>
      <c r="S2350" s="127"/>
    </row>
    <row r="2351" spans="1:19" x14ac:dyDescent="0.2">
      <c r="A2351" s="234"/>
      <c r="D2351" s="177"/>
      <c r="E2351" s="259"/>
      <c r="G2351" s="260"/>
      <c r="H2351"/>
      <c r="I2351" s="261"/>
      <c r="K2351" s="304"/>
      <c r="L2351" s="262"/>
      <c r="M2351"/>
      <c r="N2351"/>
      <c r="O2351"/>
      <c r="P2351"/>
      <c r="Q2351"/>
      <c r="R2351"/>
      <c r="S2351" s="127"/>
    </row>
    <row r="2352" spans="1:19" x14ac:dyDescent="0.2">
      <c r="A2352" s="234"/>
      <c r="D2352" s="177"/>
      <c r="E2352" s="259"/>
      <c r="G2352" s="260"/>
      <c r="H2352"/>
      <c r="I2352" s="261"/>
      <c r="K2352" s="304"/>
      <c r="L2352" s="262"/>
      <c r="M2352"/>
      <c r="N2352"/>
      <c r="O2352"/>
      <c r="P2352"/>
      <c r="Q2352"/>
      <c r="R2352"/>
      <c r="S2352" s="127"/>
    </row>
    <row r="2353" spans="1:19" x14ac:dyDescent="0.2">
      <c r="A2353" s="234"/>
      <c r="D2353" s="177"/>
      <c r="E2353" s="259"/>
      <c r="G2353" s="260"/>
      <c r="H2353"/>
      <c r="I2353" s="261"/>
      <c r="K2353" s="304"/>
      <c r="L2353" s="262"/>
      <c r="M2353"/>
      <c r="N2353"/>
      <c r="O2353"/>
      <c r="P2353"/>
      <c r="Q2353"/>
      <c r="R2353"/>
      <c r="S2353" s="127"/>
    </row>
    <row r="2354" spans="1:19" x14ac:dyDescent="0.2">
      <c r="A2354" s="234"/>
      <c r="D2354" s="177"/>
      <c r="E2354" s="259"/>
      <c r="G2354" s="260"/>
      <c r="H2354"/>
      <c r="I2354" s="261"/>
      <c r="K2354" s="304"/>
      <c r="L2354" s="262"/>
      <c r="M2354"/>
      <c r="N2354"/>
      <c r="O2354"/>
      <c r="P2354"/>
      <c r="Q2354"/>
      <c r="R2354"/>
      <c r="S2354" s="127"/>
    </row>
    <row r="2355" spans="1:19" x14ac:dyDescent="0.2">
      <c r="A2355" s="234"/>
      <c r="D2355" s="177"/>
      <c r="E2355" s="259"/>
      <c r="G2355" s="260"/>
      <c r="H2355"/>
      <c r="I2355" s="261"/>
      <c r="K2355" s="304"/>
      <c r="L2355" s="262"/>
      <c r="M2355"/>
      <c r="N2355"/>
      <c r="O2355"/>
      <c r="P2355"/>
      <c r="Q2355"/>
      <c r="R2355"/>
      <c r="S2355" s="127"/>
    </row>
    <row r="2356" spans="1:19" x14ac:dyDescent="0.2">
      <c r="A2356" s="234"/>
      <c r="D2356" s="177"/>
      <c r="E2356" s="259"/>
      <c r="G2356" s="260"/>
      <c r="H2356"/>
      <c r="I2356" s="261"/>
      <c r="K2356" s="304"/>
      <c r="L2356" s="262"/>
      <c r="M2356"/>
      <c r="N2356"/>
      <c r="O2356"/>
      <c r="P2356"/>
      <c r="Q2356"/>
      <c r="R2356"/>
      <c r="S2356" s="127"/>
    </row>
    <row r="2357" spans="1:19" x14ac:dyDescent="0.2">
      <c r="A2357" s="234"/>
      <c r="D2357" s="177"/>
      <c r="E2357" s="259"/>
      <c r="G2357" s="260"/>
      <c r="H2357"/>
      <c r="I2357" s="261"/>
      <c r="K2357" s="304"/>
      <c r="L2357" s="262"/>
      <c r="M2357"/>
      <c r="N2357"/>
      <c r="O2357"/>
      <c r="P2357"/>
      <c r="Q2357"/>
      <c r="R2357"/>
      <c r="S2357" s="127"/>
    </row>
    <row r="2358" spans="1:19" x14ac:dyDescent="0.2">
      <c r="A2358" s="234"/>
      <c r="D2358" s="177"/>
      <c r="E2358" s="259"/>
      <c r="G2358" s="260"/>
      <c r="H2358"/>
      <c r="I2358" s="261"/>
      <c r="K2358" s="304"/>
      <c r="L2358" s="262"/>
      <c r="M2358"/>
      <c r="N2358"/>
      <c r="O2358"/>
      <c r="P2358"/>
      <c r="Q2358"/>
      <c r="R2358"/>
      <c r="S2358" s="127"/>
    </row>
    <row r="2359" spans="1:19" x14ac:dyDescent="0.2">
      <c r="A2359" s="234"/>
      <c r="D2359" s="177"/>
      <c r="E2359" s="259"/>
      <c r="G2359" s="260"/>
      <c r="H2359"/>
      <c r="I2359" s="261"/>
      <c r="K2359" s="304"/>
      <c r="L2359" s="262"/>
      <c r="M2359"/>
      <c r="N2359"/>
      <c r="O2359"/>
      <c r="P2359"/>
      <c r="Q2359"/>
      <c r="R2359"/>
      <c r="S2359" s="127"/>
    </row>
    <row r="2360" spans="1:19" x14ac:dyDescent="0.2">
      <c r="A2360" s="234"/>
      <c r="D2360" s="177"/>
      <c r="E2360" s="259"/>
      <c r="G2360" s="260"/>
      <c r="H2360"/>
      <c r="I2360" s="261"/>
      <c r="K2360" s="304"/>
      <c r="L2360" s="262"/>
      <c r="M2360"/>
      <c r="N2360"/>
      <c r="O2360"/>
      <c r="P2360"/>
      <c r="Q2360"/>
      <c r="R2360"/>
      <c r="S2360" s="127"/>
    </row>
    <row r="2361" spans="1:19" x14ac:dyDescent="0.2">
      <c r="A2361" s="234"/>
      <c r="D2361" s="177"/>
      <c r="E2361" s="259"/>
      <c r="G2361" s="260"/>
      <c r="H2361"/>
      <c r="I2361" s="261"/>
      <c r="K2361" s="304"/>
      <c r="L2361" s="262"/>
      <c r="M2361"/>
      <c r="N2361"/>
      <c r="O2361"/>
      <c r="P2361"/>
      <c r="Q2361"/>
      <c r="R2361"/>
      <c r="S2361" s="127"/>
    </row>
    <row r="2362" spans="1:19" x14ac:dyDescent="0.2">
      <c r="A2362" s="234"/>
      <c r="D2362" s="177"/>
      <c r="E2362" s="259"/>
      <c r="G2362" s="260"/>
      <c r="H2362"/>
      <c r="I2362" s="261"/>
      <c r="K2362" s="304"/>
      <c r="L2362" s="262"/>
      <c r="M2362"/>
      <c r="N2362"/>
      <c r="O2362"/>
      <c r="P2362"/>
      <c r="Q2362"/>
      <c r="R2362"/>
      <c r="S2362" s="127"/>
    </row>
    <row r="2363" spans="1:19" x14ac:dyDescent="0.2">
      <c r="A2363" s="234"/>
      <c r="D2363" s="177"/>
      <c r="E2363" s="259"/>
      <c r="G2363" s="260"/>
      <c r="H2363"/>
      <c r="I2363" s="261"/>
      <c r="K2363" s="304"/>
      <c r="L2363" s="262"/>
      <c r="M2363"/>
      <c r="N2363"/>
      <c r="O2363"/>
      <c r="P2363"/>
      <c r="Q2363"/>
      <c r="R2363"/>
      <c r="S2363" s="127"/>
    </row>
    <row r="2364" spans="1:19" x14ac:dyDescent="0.2">
      <c r="A2364" s="234"/>
      <c r="D2364" s="177"/>
      <c r="E2364" s="259"/>
      <c r="G2364" s="260"/>
      <c r="H2364"/>
      <c r="I2364" s="261"/>
      <c r="K2364" s="304"/>
      <c r="L2364" s="262"/>
      <c r="M2364"/>
      <c r="N2364"/>
      <c r="O2364"/>
      <c r="P2364"/>
      <c r="Q2364"/>
      <c r="R2364"/>
      <c r="S2364" s="127"/>
    </row>
    <row r="2365" spans="1:19" x14ac:dyDescent="0.2">
      <c r="A2365" s="234"/>
      <c r="D2365" s="177"/>
      <c r="E2365" s="259"/>
      <c r="G2365" s="260"/>
      <c r="H2365"/>
      <c r="I2365" s="261"/>
      <c r="K2365" s="304"/>
      <c r="L2365" s="262"/>
      <c r="M2365"/>
      <c r="N2365"/>
      <c r="O2365"/>
      <c r="P2365"/>
      <c r="Q2365"/>
      <c r="R2365"/>
      <c r="S2365" s="127"/>
    </row>
    <row r="2366" spans="1:19" x14ac:dyDescent="0.2">
      <c r="A2366" s="234"/>
      <c r="D2366" s="177"/>
      <c r="E2366" s="259"/>
      <c r="G2366" s="260"/>
      <c r="H2366"/>
      <c r="I2366" s="261"/>
      <c r="K2366" s="304"/>
      <c r="L2366" s="262"/>
      <c r="M2366"/>
      <c r="N2366"/>
      <c r="O2366"/>
      <c r="P2366"/>
      <c r="Q2366"/>
      <c r="R2366"/>
      <c r="S2366" s="127"/>
    </row>
    <row r="2367" spans="1:19" x14ac:dyDescent="0.2">
      <c r="A2367" s="234"/>
      <c r="D2367" s="177"/>
      <c r="E2367" s="259"/>
      <c r="G2367" s="260"/>
      <c r="H2367"/>
      <c r="I2367" s="261"/>
      <c r="K2367" s="304"/>
      <c r="L2367" s="262"/>
      <c r="M2367"/>
      <c r="N2367"/>
      <c r="O2367"/>
      <c r="P2367"/>
      <c r="Q2367"/>
      <c r="R2367"/>
      <c r="S2367" s="127"/>
    </row>
    <row r="2368" spans="1:19" x14ac:dyDescent="0.2">
      <c r="A2368" s="234"/>
      <c r="D2368" s="177"/>
      <c r="E2368" s="259"/>
      <c r="G2368" s="260"/>
      <c r="H2368"/>
      <c r="I2368" s="261"/>
      <c r="K2368" s="304"/>
      <c r="L2368" s="262"/>
      <c r="M2368"/>
      <c r="N2368"/>
      <c r="O2368"/>
      <c r="P2368"/>
      <c r="Q2368"/>
      <c r="R2368"/>
      <c r="S2368" s="127"/>
    </row>
    <row r="2369" spans="1:19" x14ac:dyDescent="0.2">
      <c r="A2369" s="234"/>
      <c r="D2369" s="177"/>
      <c r="E2369" s="259"/>
      <c r="G2369" s="260"/>
      <c r="H2369"/>
      <c r="I2369" s="261"/>
      <c r="K2369" s="304"/>
      <c r="L2369" s="262"/>
      <c r="M2369"/>
      <c r="N2369"/>
      <c r="O2369"/>
      <c r="P2369"/>
      <c r="Q2369"/>
      <c r="R2369"/>
      <c r="S2369" s="127"/>
    </row>
    <row r="2370" spans="1:19" x14ac:dyDescent="0.2">
      <c r="A2370" s="234"/>
      <c r="D2370" s="177"/>
      <c r="E2370" s="259"/>
      <c r="G2370" s="260"/>
      <c r="H2370"/>
      <c r="I2370" s="261"/>
      <c r="K2370" s="304"/>
      <c r="L2370" s="262"/>
      <c r="M2370"/>
      <c r="N2370"/>
      <c r="O2370"/>
      <c r="P2370"/>
      <c r="Q2370"/>
      <c r="R2370"/>
      <c r="S2370" s="127"/>
    </row>
    <row r="2371" spans="1:19" x14ac:dyDescent="0.2">
      <c r="A2371" s="237"/>
      <c r="D2371" s="177"/>
      <c r="E2371" s="259"/>
      <c r="G2371" s="260"/>
      <c r="H2371"/>
      <c r="I2371" s="261"/>
      <c r="K2371" s="304"/>
      <c r="L2371" s="262"/>
      <c r="M2371"/>
      <c r="N2371"/>
      <c r="O2371"/>
      <c r="P2371"/>
      <c r="Q2371"/>
      <c r="R2371"/>
      <c r="S2371" s="127"/>
    </row>
    <row r="2372" spans="1:19" x14ac:dyDescent="0.2">
      <c r="A2372" s="237"/>
      <c r="D2372" s="177"/>
      <c r="E2372" s="259"/>
      <c r="G2372" s="260"/>
      <c r="H2372"/>
      <c r="I2372" s="261"/>
      <c r="K2372" s="304"/>
      <c r="L2372" s="262"/>
      <c r="M2372"/>
      <c r="N2372"/>
      <c r="O2372"/>
      <c r="P2372"/>
      <c r="Q2372"/>
      <c r="R2372"/>
      <c r="S2372" s="127"/>
    </row>
    <row r="2373" spans="1:19" x14ac:dyDescent="0.2">
      <c r="A2373" s="237"/>
      <c r="D2373" s="177"/>
      <c r="E2373" s="259"/>
      <c r="G2373" s="260"/>
      <c r="H2373"/>
      <c r="I2373" s="261"/>
      <c r="K2373" s="304"/>
      <c r="L2373" s="262"/>
      <c r="M2373"/>
      <c r="N2373"/>
      <c r="O2373"/>
      <c r="P2373"/>
      <c r="Q2373"/>
      <c r="R2373"/>
      <c r="S2373" s="127"/>
    </row>
    <row r="2374" spans="1:19" x14ac:dyDescent="0.2">
      <c r="A2374" s="237"/>
      <c r="D2374" s="177"/>
      <c r="E2374" s="259"/>
      <c r="G2374" s="260"/>
      <c r="H2374"/>
      <c r="I2374" s="261"/>
      <c r="K2374" s="304"/>
      <c r="L2374" s="262"/>
      <c r="M2374"/>
      <c r="N2374"/>
      <c r="O2374"/>
      <c r="P2374"/>
      <c r="Q2374"/>
      <c r="R2374"/>
      <c r="S2374" s="127"/>
    </row>
    <row r="2375" spans="1:19" x14ac:dyDescent="0.2">
      <c r="A2375" s="237"/>
      <c r="D2375" s="177"/>
      <c r="E2375" s="259"/>
      <c r="G2375" s="260"/>
      <c r="H2375"/>
      <c r="I2375" s="261"/>
      <c r="K2375" s="304"/>
      <c r="L2375" s="262"/>
      <c r="M2375"/>
      <c r="N2375"/>
      <c r="O2375"/>
      <c r="P2375"/>
      <c r="Q2375"/>
      <c r="R2375"/>
      <c r="S2375" s="127"/>
    </row>
    <row r="2376" spans="1:19" x14ac:dyDescent="0.2">
      <c r="A2376" s="237"/>
      <c r="D2376" s="177"/>
      <c r="E2376" s="259"/>
      <c r="G2376" s="260"/>
      <c r="H2376"/>
      <c r="I2376" s="261"/>
      <c r="K2376" s="304"/>
      <c r="L2376" s="262"/>
      <c r="M2376"/>
      <c r="N2376"/>
      <c r="O2376"/>
      <c r="P2376"/>
      <c r="Q2376"/>
      <c r="R2376"/>
      <c r="S2376" s="127"/>
    </row>
    <row r="2377" spans="1:19" x14ac:dyDescent="0.2">
      <c r="A2377" s="237"/>
      <c r="D2377" s="177"/>
      <c r="E2377" s="259"/>
      <c r="G2377" s="260"/>
      <c r="H2377"/>
      <c r="I2377" s="261"/>
      <c r="K2377" s="304"/>
      <c r="L2377" s="262"/>
      <c r="M2377"/>
      <c r="N2377"/>
      <c r="O2377"/>
      <c r="P2377"/>
      <c r="Q2377"/>
      <c r="R2377"/>
      <c r="S2377" s="127"/>
    </row>
    <row r="2378" spans="1:19" x14ac:dyDescent="0.2">
      <c r="A2378" s="237"/>
      <c r="D2378" s="177"/>
      <c r="E2378" s="259"/>
      <c r="G2378" s="260"/>
      <c r="H2378"/>
      <c r="I2378" s="261"/>
      <c r="K2378" s="304"/>
      <c r="L2378" s="262"/>
      <c r="M2378"/>
      <c r="N2378"/>
      <c r="O2378"/>
      <c r="P2378"/>
      <c r="Q2378"/>
      <c r="R2378"/>
      <c r="S2378" s="127"/>
    </row>
    <row r="2379" spans="1:19" x14ac:dyDescent="0.2">
      <c r="A2379" s="237"/>
      <c r="D2379" s="177"/>
      <c r="E2379" s="259"/>
      <c r="G2379" s="260"/>
      <c r="H2379"/>
      <c r="I2379" s="261"/>
      <c r="K2379" s="304"/>
      <c r="L2379" s="262"/>
      <c r="M2379"/>
      <c r="N2379"/>
      <c r="O2379"/>
      <c r="P2379"/>
      <c r="Q2379"/>
      <c r="R2379"/>
      <c r="S2379" s="127"/>
    </row>
    <row r="2380" spans="1:19" x14ac:dyDescent="0.2">
      <c r="A2380" s="237"/>
      <c r="D2380" s="177"/>
      <c r="E2380" s="259"/>
      <c r="G2380" s="260"/>
      <c r="H2380"/>
      <c r="I2380" s="261"/>
      <c r="K2380" s="304"/>
      <c r="L2380" s="262"/>
      <c r="M2380"/>
      <c r="N2380"/>
      <c r="O2380"/>
      <c r="P2380"/>
      <c r="Q2380"/>
      <c r="R2380"/>
      <c r="S2380" s="127"/>
    </row>
    <row r="2381" spans="1:19" x14ac:dyDescent="0.2">
      <c r="A2381" s="237"/>
      <c r="D2381" s="177"/>
      <c r="E2381" s="259"/>
      <c r="G2381" s="260"/>
      <c r="H2381"/>
      <c r="I2381" s="261"/>
      <c r="K2381" s="304"/>
      <c r="L2381" s="262"/>
      <c r="M2381"/>
      <c r="N2381"/>
      <c r="O2381"/>
      <c r="P2381"/>
      <c r="Q2381"/>
      <c r="R2381"/>
      <c r="S2381" s="127"/>
    </row>
    <row r="2382" spans="1:19" x14ac:dyDescent="0.2">
      <c r="A2382" s="237"/>
      <c r="D2382" s="177"/>
      <c r="E2382" s="259"/>
      <c r="G2382" s="260"/>
      <c r="H2382"/>
      <c r="I2382" s="261"/>
      <c r="K2382" s="304"/>
      <c r="L2382" s="262"/>
      <c r="M2382"/>
      <c r="N2382"/>
      <c r="O2382"/>
      <c r="P2382"/>
      <c r="Q2382"/>
      <c r="R2382"/>
      <c r="S2382" s="127"/>
    </row>
    <row r="2383" spans="1:19" x14ac:dyDescent="0.2">
      <c r="A2383" s="237"/>
      <c r="D2383" s="177"/>
      <c r="E2383" s="259"/>
      <c r="G2383" s="260"/>
      <c r="H2383"/>
      <c r="I2383" s="261"/>
      <c r="K2383" s="304"/>
      <c r="L2383" s="262"/>
      <c r="M2383"/>
      <c r="N2383"/>
      <c r="O2383"/>
      <c r="P2383"/>
      <c r="Q2383"/>
      <c r="R2383"/>
      <c r="S2383" s="127"/>
    </row>
    <row r="2384" spans="1:19" x14ac:dyDescent="0.2">
      <c r="A2384" s="237"/>
      <c r="D2384" s="177"/>
      <c r="E2384" s="259"/>
      <c r="G2384" s="260"/>
      <c r="H2384"/>
      <c r="I2384" s="261"/>
      <c r="K2384" s="304"/>
      <c r="L2384" s="262"/>
      <c r="M2384"/>
      <c r="N2384"/>
      <c r="O2384"/>
      <c r="P2384"/>
      <c r="Q2384"/>
      <c r="R2384"/>
      <c r="S2384" s="127"/>
    </row>
    <row r="2385" spans="1:19" x14ac:dyDescent="0.2">
      <c r="A2385" s="237"/>
      <c r="D2385" s="177"/>
      <c r="E2385" s="259"/>
      <c r="G2385" s="260"/>
      <c r="H2385"/>
      <c r="I2385" s="261"/>
      <c r="K2385" s="304"/>
      <c r="L2385" s="262"/>
      <c r="M2385"/>
      <c r="N2385"/>
      <c r="O2385"/>
      <c r="P2385"/>
      <c r="Q2385"/>
      <c r="R2385"/>
      <c r="S2385" s="127"/>
    </row>
    <row r="2386" spans="1:19" x14ac:dyDescent="0.2">
      <c r="A2386" s="237"/>
      <c r="D2386" s="177"/>
      <c r="E2386" s="259"/>
      <c r="G2386" s="260"/>
      <c r="H2386"/>
      <c r="I2386" s="261"/>
      <c r="K2386" s="304"/>
      <c r="L2386" s="262"/>
      <c r="M2386"/>
      <c r="N2386"/>
      <c r="O2386"/>
      <c r="P2386"/>
      <c r="Q2386"/>
      <c r="R2386"/>
      <c r="S2386" s="127"/>
    </row>
    <row r="2387" spans="1:19" x14ac:dyDescent="0.2">
      <c r="A2387" s="237"/>
      <c r="D2387" s="177"/>
      <c r="E2387" s="259"/>
      <c r="G2387" s="260"/>
      <c r="H2387"/>
      <c r="I2387" s="261"/>
      <c r="K2387" s="304"/>
      <c r="L2387" s="262"/>
      <c r="M2387"/>
      <c r="N2387"/>
      <c r="O2387"/>
      <c r="P2387"/>
      <c r="Q2387"/>
      <c r="R2387"/>
      <c r="S2387" s="127"/>
    </row>
    <row r="2388" spans="1:19" x14ac:dyDescent="0.2">
      <c r="A2388" s="237"/>
      <c r="D2388" s="177"/>
      <c r="E2388" s="259"/>
      <c r="G2388" s="260"/>
      <c r="H2388"/>
      <c r="I2388" s="261"/>
      <c r="K2388" s="304"/>
      <c r="L2388" s="262"/>
      <c r="M2388"/>
      <c r="N2388"/>
      <c r="O2388"/>
      <c r="P2388"/>
      <c r="Q2388"/>
      <c r="R2388"/>
      <c r="S2388" s="127"/>
    </row>
    <row r="2389" spans="1:19" x14ac:dyDescent="0.2">
      <c r="A2389" s="237"/>
      <c r="D2389" s="177"/>
      <c r="E2389" s="259"/>
      <c r="G2389" s="260"/>
      <c r="H2389"/>
      <c r="I2389" s="261"/>
      <c r="K2389" s="304"/>
      <c r="L2389" s="262"/>
      <c r="M2389"/>
      <c r="N2389"/>
      <c r="O2389"/>
      <c r="P2389"/>
      <c r="Q2389"/>
      <c r="R2389"/>
      <c r="S2389" s="127"/>
    </row>
    <row r="2390" spans="1:19" x14ac:dyDescent="0.2">
      <c r="A2390" s="237"/>
      <c r="D2390" s="177"/>
      <c r="E2390" s="259"/>
      <c r="G2390" s="260"/>
      <c r="H2390"/>
      <c r="I2390" s="261"/>
      <c r="K2390" s="304"/>
      <c r="L2390" s="262"/>
      <c r="M2390"/>
      <c r="N2390"/>
      <c r="O2390"/>
      <c r="P2390"/>
      <c r="Q2390"/>
      <c r="R2390"/>
      <c r="S2390" s="127"/>
    </row>
    <row r="2391" spans="1:19" x14ac:dyDescent="0.2">
      <c r="A2391" s="234"/>
      <c r="D2391" s="177"/>
      <c r="E2391" s="259"/>
      <c r="G2391" s="260"/>
      <c r="H2391"/>
      <c r="I2391" s="261"/>
      <c r="K2391" s="304"/>
      <c r="L2391" s="262"/>
      <c r="M2391"/>
      <c r="N2391"/>
      <c r="O2391"/>
      <c r="P2391"/>
      <c r="Q2391"/>
      <c r="R2391"/>
      <c r="S2391" s="127"/>
    </row>
    <row r="2392" spans="1:19" x14ac:dyDescent="0.2">
      <c r="A2392" s="237"/>
      <c r="D2392" s="177"/>
      <c r="E2392" s="259"/>
      <c r="G2392" s="260"/>
      <c r="H2392"/>
      <c r="I2392" s="261"/>
      <c r="K2392" s="304"/>
      <c r="L2392" s="262"/>
      <c r="M2392"/>
      <c r="N2392"/>
      <c r="O2392"/>
      <c r="P2392"/>
      <c r="Q2392"/>
      <c r="R2392"/>
      <c r="S2392" s="127"/>
    </row>
    <row r="2393" spans="1:19" x14ac:dyDescent="0.2">
      <c r="A2393" s="237"/>
      <c r="D2393" s="177"/>
      <c r="E2393" s="259"/>
      <c r="G2393" s="260"/>
      <c r="H2393"/>
      <c r="I2393" s="261"/>
      <c r="K2393" s="304"/>
      <c r="L2393" s="262"/>
      <c r="M2393"/>
      <c r="N2393"/>
      <c r="O2393"/>
      <c r="P2393"/>
      <c r="Q2393"/>
      <c r="R2393"/>
      <c r="S2393" s="127"/>
    </row>
    <row r="2394" spans="1:19" x14ac:dyDescent="0.2">
      <c r="A2394" s="237"/>
      <c r="D2394" s="177"/>
      <c r="E2394" s="259"/>
      <c r="G2394" s="260"/>
      <c r="H2394"/>
      <c r="I2394" s="261"/>
      <c r="K2394" s="304"/>
      <c r="L2394" s="262"/>
      <c r="M2394"/>
      <c r="N2394"/>
      <c r="O2394"/>
      <c r="P2394"/>
      <c r="Q2394"/>
      <c r="R2394"/>
      <c r="S2394" s="127"/>
    </row>
    <row r="2395" spans="1:19" x14ac:dyDescent="0.2">
      <c r="A2395" s="237"/>
      <c r="D2395" s="177"/>
      <c r="E2395" s="259"/>
      <c r="G2395" s="260"/>
      <c r="H2395"/>
      <c r="I2395" s="261"/>
      <c r="K2395" s="304"/>
      <c r="L2395" s="262"/>
      <c r="M2395"/>
      <c r="N2395"/>
      <c r="O2395"/>
      <c r="P2395"/>
      <c r="Q2395"/>
      <c r="R2395"/>
      <c r="S2395" s="127"/>
    </row>
    <row r="2396" spans="1:19" x14ac:dyDescent="0.2">
      <c r="A2396" s="237"/>
      <c r="D2396" s="177"/>
      <c r="E2396" s="259"/>
      <c r="G2396" s="260"/>
      <c r="H2396"/>
      <c r="I2396" s="261"/>
      <c r="K2396" s="304"/>
      <c r="L2396" s="262"/>
      <c r="M2396"/>
      <c r="N2396"/>
      <c r="O2396"/>
      <c r="P2396"/>
      <c r="Q2396"/>
      <c r="R2396"/>
      <c r="S2396" s="127"/>
    </row>
    <row r="2397" spans="1:19" x14ac:dyDescent="0.2">
      <c r="A2397" s="237"/>
      <c r="D2397" s="177"/>
      <c r="E2397" s="259"/>
      <c r="G2397" s="260"/>
      <c r="H2397"/>
      <c r="I2397" s="261"/>
      <c r="K2397" s="304"/>
      <c r="L2397" s="262"/>
      <c r="M2397"/>
      <c r="N2397"/>
      <c r="O2397"/>
      <c r="P2397"/>
      <c r="Q2397"/>
      <c r="R2397"/>
      <c r="S2397" s="127"/>
    </row>
    <row r="2398" spans="1:19" x14ac:dyDescent="0.2">
      <c r="A2398" s="237"/>
      <c r="D2398" s="177"/>
      <c r="E2398" s="259"/>
      <c r="G2398" s="260"/>
      <c r="H2398"/>
      <c r="I2398" s="261"/>
      <c r="K2398" s="304"/>
      <c r="L2398" s="262"/>
      <c r="M2398"/>
      <c r="N2398"/>
      <c r="O2398"/>
      <c r="P2398"/>
      <c r="Q2398"/>
      <c r="R2398"/>
      <c r="S2398" s="127"/>
    </row>
    <row r="2399" spans="1:19" x14ac:dyDescent="0.2">
      <c r="A2399" s="237"/>
      <c r="D2399" s="177"/>
      <c r="E2399" s="259"/>
      <c r="G2399" s="260"/>
      <c r="H2399"/>
      <c r="I2399" s="261"/>
      <c r="K2399" s="304"/>
      <c r="L2399" s="262"/>
      <c r="M2399"/>
      <c r="N2399"/>
      <c r="O2399"/>
      <c r="P2399"/>
      <c r="Q2399"/>
      <c r="R2399"/>
      <c r="S2399" s="127"/>
    </row>
    <row r="2400" spans="1:19" x14ac:dyDescent="0.2">
      <c r="A2400" s="237"/>
      <c r="D2400" s="177"/>
      <c r="E2400" s="259"/>
      <c r="G2400" s="260"/>
      <c r="H2400"/>
      <c r="I2400" s="261"/>
      <c r="K2400" s="304"/>
      <c r="L2400" s="262"/>
      <c r="M2400"/>
      <c r="N2400"/>
      <c r="O2400"/>
      <c r="P2400"/>
      <c r="Q2400"/>
      <c r="R2400"/>
      <c r="S2400" s="127"/>
    </row>
    <row r="2401" spans="1:19" x14ac:dyDescent="0.2">
      <c r="A2401" s="237"/>
      <c r="D2401" s="177"/>
      <c r="E2401" s="259"/>
      <c r="G2401" s="260"/>
      <c r="H2401"/>
      <c r="I2401" s="261"/>
      <c r="K2401" s="304"/>
      <c r="L2401" s="262"/>
      <c r="M2401"/>
      <c r="N2401"/>
      <c r="O2401"/>
      <c r="P2401"/>
      <c r="Q2401"/>
      <c r="R2401"/>
      <c r="S2401" s="127"/>
    </row>
    <row r="2402" spans="1:19" x14ac:dyDescent="0.2">
      <c r="A2402" s="237"/>
      <c r="D2402" s="177"/>
      <c r="E2402" s="259"/>
      <c r="G2402" s="260"/>
      <c r="H2402"/>
      <c r="I2402" s="261"/>
      <c r="K2402" s="304"/>
      <c r="L2402" s="262"/>
      <c r="M2402"/>
      <c r="N2402"/>
      <c r="O2402"/>
      <c r="P2402"/>
      <c r="Q2402"/>
      <c r="R2402"/>
      <c r="S2402" s="127"/>
    </row>
    <row r="2403" spans="1:19" x14ac:dyDescent="0.2">
      <c r="A2403" s="237"/>
      <c r="D2403" s="177"/>
      <c r="E2403" s="259"/>
      <c r="G2403" s="260"/>
      <c r="H2403"/>
      <c r="I2403" s="261"/>
      <c r="K2403" s="304"/>
      <c r="L2403" s="262"/>
      <c r="M2403"/>
      <c r="N2403"/>
      <c r="O2403"/>
      <c r="P2403"/>
      <c r="Q2403"/>
      <c r="R2403"/>
      <c r="S2403" s="127"/>
    </row>
    <row r="2404" spans="1:19" x14ac:dyDescent="0.2">
      <c r="A2404" s="237"/>
      <c r="D2404" s="177"/>
      <c r="E2404" s="259"/>
      <c r="G2404" s="260"/>
      <c r="H2404"/>
      <c r="I2404" s="261"/>
      <c r="K2404" s="304"/>
      <c r="L2404" s="262"/>
      <c r="M2404"/>
      <c r="N2404"/>
      <c r="O2404"/>
      <c r="P2404"/>
      <c r="Q2404"/>
      <c r="R2404"/>
      <c r="S2404" s="127"/>
    </row>
    <row r="2405" spans="1:19" x14ac:dyDescent="0.2">
      <c r="A2405" s="237"/>
      <c r="D2405" s="177"/>
      <c r="E2405" s="259"/>
      <c r="G2405" s="260"/>
      <c r="H2405"/>
      <c r="I2405" s="261"/>
      <c r="K2405" s="304"/>
      <c r="L2405" s="262"/>
      <c r="M2405"/>
      <c r="N2405"/>
      <c r="O2405"/>
      <c r="P2405"/>
      <c r="Q2405"/>
      <c r="R2405"/>
      <c r="S2405" s="127"/>
    </row>
    <row r="2406" spans="1:19" x14ac:dyDescent="0.2">
      <c r="A2406" s="234"/>
      <c r="D2406" s="177"/>
      <c r="E2406" s="259"/>
      <c r="G2406" s="260"/>
      <c r="H2406"/>
      <c r="I2406" s="261"/>
      <c r="K2406" s="304"/>
      <c r="L2406" s="262"/>
      <c r="M2406"/>
      <c r="N2406"/>
      <c r="O2406"/>
      <c r="P2406"/>
      <c r="Q2406"/>
      <c r="R2406"/>
      <c r="S2406" s="127"/>
    </row>
    <row r="2407" spans="1:19" x14ac:dyDescent="0.2">
      <c r="A2407" s="237"/>
      <c r="D2407" s="177"/>
      <c r="E2407" s="259"/>
      <c r="G2407" s="260"/>
      <c r="H2407"/>
      <c r="I2407" s="261"/>
      <c r="K2407" s="304"/>
      <c r="L2407" s="262"/>
      <c r="M2407"/>
      <c r="N2407"/>
      <c r="O2407"/>
      <c r="P2407"/>
      <c r="Q2407"/>
      <c r="R2407"/>
      <c r="S2407" s="127"/>
    </row>
    <row r="2408" spans="1:19" x14ac:dyDescent="0.2">
      <c r="A2408" s="237"/>
      <c r="D2408" s="177"/>
      <c r="E2408" s="259"/>
      <c r="G2408" s="260"/>
      <c r="H2408"/>
      <c r="I2408" s="261"/>
      <c r="K2408" s="304"/>
      <c r="L2408" s="262"/>
      <c r="M2408"/>
      <c r="N2408"/>
      <c r="O2408"/>
      <c r="P2408"/>
      <c r="Q2408"/>
      <c r="R2408"/>
      <c r="S2408" s="127"/>
    </row>
    <row r="2409" spans="1:19" x14ac:dyDescent="0.2">
      <c r="A2409" s="237"/>
      <c r="D2409" s="177"/>
      <c r="E2409" s="259"/>
      <c r="G2409" s="260"/>
      <c r="H2409"/>
      <c r="I2409" s="261"/>
      <c r="K2409" s="304"/>
      <c r="L2409" s="262"/>
      <c r="M2409"/>
      <c r="N2409"/>
      <c r="O2409"/>
      <c r="P2409"/>
      <c r="Q2409"/>
      <c r="R2409"/>
      <c r="S2409" s="127"/>
    </row>
    <row r="2410" spans="1:19" x14ac:dyDescent="0.2">
      <c r="A2410" s="237"/>
      <c r="D2410" s="177"/>
      <c r="E2410" s="259"/>
      <c r="G2410" s="260"/>
      <c r="H2410"/>
      <c r="I2410" s="261"/>
      <c r="K2410" s="304"/>
      <c r="L2410" s="262"/>
      <c r="M2410"/>
      <c r="N2410"/>
      <c r="O2410"/>
      <c r="P2410"/>
      <c r="Q2410"/>
      <c r="R2410"/>
      <c r="S2410" s="127"/>
    </row>
    <row r="2411" spans="1:19" x14ac:dyDescent="0.2">
      <c r="A2411" s="237"/>
      <c r="D2411" s="177"/>
      <c r="E2411" s="259"/>
      <c r="G2411" s="260"/>
      <c r="H2411"/>
      <c r="I2411" s="261"/>
      <c r="K2411" s="304"/>
      <c r="L2411" s="262"/>
      <c r="M2411"/>
      <c r="N2411"/>
      <c r="O2411"/>
      <c r="P2411"/>
      <c r="Q2411"/>
      <c r="R2411"/>
      <c r="S2411" s="127"/>
    </row>
    <row r="2412" spans="1:19" x14ac:dyDescent="0.2">
      <c r="A2412" s="237"/>
      <c r="D2412" s="177"/>
      <c r="E2412" s="259"/>
      <c r="G2412" s="260"/>
      <c r="H2412"/>
      <c r="I2412" s="261"/>
      <c r="K2412" s="304"/>
      <c r="L2412" s="262"/>
      <c r="M2412"/>
      <c r="N2412"/>
      <c r="O2412"/>
      <c r="P2412"/>
      <c r="Q2412"/>
      <c r="R2412"/>
      <c r="S2412" s="127"/>
    </row>
    <row r="2413" spans="1:19" x14ac:dyDescent="0.2">
      <c r="A2413" s="237"/>
      <c r="D2413" s="177"/>
      <c r="E2413" s="259"/>
      <c r="G2413" s="260"/>
      <c r="H2413"/>
      <c r="I2413" s="261"/>
      <c r="K2413" s="304"/>
      <c r="L2413" s="262"/>
      <c r="M2413"/>
      <c r="N2413"/>
      <c r="O2413"/>
      <c r="P2413"/>
      <c r="Q2413"/>
      <c r="R2413"/>
      <c r="S2413" s="127"/>
    </row>
    <row r="2414" spans="1:19" x14ac:dyDescent="0.2">
      <c r="A2414" s="237"/>
      <c r="D2414" s="177"/>
      <c r="E2414" s="259"/>
      <c r="G2414" s="260"/>
      <c r="H2414"/>
      <c r="I2414" s="261"/>
      <c r="K2414" s="304"/>
      <c r="L2414" s="262"/>
      <c r="M2414"/>
      <c r="N2414"/>
      <c r="O2414"/>
      <c r="P2414"/>
      <c r="Q2414"/>
      <c r="R2414"/>
      <c r="S2414" s="127"/>
    </row>
    <row r="2415" spans="1:19" x14ac:dyDescent="0.2">
      <c r="A2415" s="237"/>
      <c r="D2415" s="177"/>
      <c r="E2415" s="259"/>
      <c r="G2415" s="260"/>
      <c r="H2415"/>
      <c r="I2415" s="261"/>
      <c r="K2415" s="304"/>
      <c r="L2415" s="262"/>
      <c r="M2415"/>
      <c r="N2415"/>
      <c r="O2415"/>
      <c r="P2415"/>
      <c r="Q2415"/>
      <c r="R2415"/>
      <c r="S2415" s="127"/>
    </row>
    <row r="2416" spans="1:19" x14ac:dyDescent="0.2">
      <c r="A2416" s="237"/>
      <c r="D2416" s="177"/>
      <c r="E2416" s="259"/>
      <c r="G2416" s="260"/>
      <c r="H2416"/>
      <c r="I2416" s="261"/>
      <c r="K2416" s="304"/>
      <c r="L2416" s="262"/>
      <c r="M2416"/>
      <c r="N2416"/>
      <c r="O2416"/>
      <c r="P2416"/>
      <c r="Q2416"/>
      <c r="R2416"/>
      <c r="S2416" s="127"/>
    </row>
    <row r="2417" spans="1:19" x14ac:dyDescent="0.2">
      <c r="A2417" s="237"/>
      <c r="D2417" s="177"/>
      <c r="E2417" s="259"/>
      <c r="G2417" s="260"/>
      <c r="H2417"/>
      <c r="I2417" s="261"/>
      <c r="K2417" s="304"/>
      <c r="L2417" s="262"/>
      <c r="M2417"/>
      <c r="N2417"/>
      <c r="O2417"/>
      <c r="P2417"/>
      <c r="Q2417"/>
      <c r="R2417"/>
      <c r="S2417" s="127"/>
    </row>
    <row r="2418" spans="1:19" x14ac:dyDescent="0.2">
      <c r="A2418" s="237"/>
      <c r="D2418" s="177"/>
      <c r="E2418" s="259"/>
      <c r="G2418" s="260"/>
      <c r="H2418"/>
      <c r="I2418" s="261"/>
      <c r="K2418" s="304"/>
      <c r="L2418" s="262"/>
      <c r="M2418"/>
      <c r="N2418"/>
      <c r="O2418"/>
      <c r="P2418"/>
      <c r="Q2418"/>
      <c r="R2418"/>
      <c r="S2418" s="127"/>
    </row>
    <row r="2419" spans="1:19" x14ac:dyDescent="0.2">
      <c r="A2419" s="237"/>
      <c r="D2419" s="177"/>
      <c r="E2419" s="259"/>
      <c r="G2419" s="260"/>
      <c r="H2419"/>
      <c r="I2419" s="261"/>
      <c r="K2419" s="304"/>
      <c r="L2419" s="262"/>
      <c r="M2419"/>
      <c r="N2419"/>
      <c r="O2419"/>
      <c r="P2419"/>
      <c r="Q2419"/>
      <c r="R2419"/>
      <c r="S2419" s="127"/>
    </row>
    <row r="2420" spans="1:19" x14ac:dyDescent="0.2">
      <c r="A2420" s="237"/>
      <c r="D2420" s="177"/>
      <c r="E2420" s="259"/>
      <c r="G2420" s="260"/>
      <c r="H2420"/>
      <c r="I2420" s="261"/>
      <c r="K2420" s="304"/>
      <c r="L2420" s="262"/>
      <c r="M2420"/>
      <c r="N2420"/>
      <c r="O2420"/>
      <c r="P2420"/>
      <c r="Q2420"/>
      <c r="R2420"/>
      <c r="S2420" s="127"/>
    </row>
    <row r="2421" spans="1:19" x14ac:dyDescent="0.2">
      <c r="A2421" s="237"/>
      <c r="D2421" s="177"/>
      <c r="E2421" s="259"/>
      <c r="G2421" s="260"/>
      <c r="H2421"/>
      <c r="I2421" s="261"/>
      <c r="K2421" s="304"/>
      <c r="L2421" s="262"/>
      <c r="M2421"/>
      <c r="N2421"/>
      <c r="O2421"/>
      <c r="P2421"/>
      <c r="Q2421"/>
      <c r="R2421"/>
      <c r="S2421" s="127"/>
    </row>
    <row r="2422" spans="1:19" x14ac:dyDescent="0.2">
      <c r="A2422" s="237"/>
      <c r="D2422" s="177"/>
      <c r="E2422" s="259"/>
      <c r="G2422" s="260"/>
      <c r="H2422"/>
      <c r="I2422" s="261"/>
      <c r="K2422" s="304"/>
      <c r="L2422" s="262"/>
      <c r="M2422"/>
      <c r="N2422"/>
      <c r="O2422"/>
      <c r="P2422"/>
      <c r="Q2422"/>
      <c r="R2422"/>
      <c r="S2422" s="127"/>
    </row>
    <row r="2423" spans="1:19" x14ac:dyDescent="0.2">
      <c r="A2423" s="237"/>
      <c r="D2423" s="177"/>
      <c r="E2423" s="259"/>
      <c r="G2423" s="260"/>
      <c r="H2423"/>
      <c r="I2423" s="261"/>
      <c r="K2423" s="304"/>
      <c r="L2423" s="262"/>
      <c r="M2423"/>
      <c r="N2423"/>
      <c r="O2423"/>
      <c r="P2423"/>
      <c r="Q2423"/>
      <c r="R2423"/>
      <c r="S2423" s="127"/>
    </row>
    <row r="2424" spans="1:19" x14ac:dyDescent="0.2">
      <c r="A2424" s="237"/>
      <c r="D2424" s="177"/>
      <c r="E2424" s="259"/>
      <c r="G2424" s="260"/>
      <c r="H2424"/>
      <c r="I2424" s="261"/>
      <c r="K2424" s="304"/>
      <c r="L2424" s="262"/>
      <c r="M2424"/>
      <c r="N2424"/>
      <c r="O2424"/>
      <c r="P2424"/>
      <c r="Q2424"/>
      <c r="R2424"/>
      <c r="S2424" s="127"/>
    </row>
    <row r="2425" spans="1:19" x14ac:dyDescent="0.2">
      <c r="A2425" s="237"/>
      <c r="D2425" s="177"/>
      <c r="E2425" s="259"/>
      <c r="G2425" s="260"/>
      <c r="H2425"/>
      <c r="I2425" s="261"/>
      <c r="K2425" s="304"/>
      <c r="L2425" s="262"/>
      <c r="M2425"/>
      <c r="N2425"/>
      <c r="O2425"/>
      <c r="P2425"/>
      <c r="Q2425"/>
      <c r="R2425"/>
      <c r="S2425" s="127"/>
    </row>
    <row r="2426" spans="1:19" x14ac:dyDescent="0.2">
      <c r="A2426" s="237"/>
      <c r="D2426" s="177"/>
      <c r="E2426" s="259"/>
      <c r="G2426" s="260"/>
      <c r="H2426"/>
      <c r="I2426" s="261"/>
      <c r="K2426" s="304"/>
      <c r="L2426" s="262"/>
      <c r="M2426"/>
      <c r="N2426"/>
      <c r="O2426"/>
      <c r="P2426"/>
      <c r="Q2426"/>
      <c r="R2426"/>
      <c r="S2426" s="127"/>
    </row>
    <row r="2427" spans="1:19" x14ac:dyDescent="0.2">
      <c r="A2427" s="237"/>
      <c r="D2427" s="177"/>
      <c r="E2427" s="259"/>
      <c r="G2427" s="260"/>
      <c r="H2427"/>
      <c r="I2427" s="261"/>
      <c r="K2427" s="304"/>
      <c r="L2427" s="262"/>
      <c r="M2427"/>
      <c r="N2427"/>
      <c r="O2427"/>
      <c r="P2427"/>
      <c r="Q2427"/>
      <c r="R2427"/>
      <c r="S2427" s="127"/>
    </row>
    <row r="2428" spans="1:19" x14ac:dyDescent="0.2">
      <c r="A2428" s="237"/>
      <c r="D2428" s="177"/>
      <c r="E2428" s="259"/>
      <c r="G2428" s="260"/>
      <c r="H2428"/>
      <c r="I2428" s="261"/>
      <c r="K2428" s="304"/>
      <c r="L2428" s="262"/>
      <c r="M2428"/>
      <c r="N2428"/>
      <c r="O2428"/>
      <c r="P2428"/>
      <c r="Q2428"/>
      <c r="R2428"/>
      <c r="S2428" s="127"/>
    </row>
    <row r="2429" spans="1:19" x14ac:dyDescent="0.2">
      <c r="A2429" s="237"/>
      <c r="D2429" s="177"/>
      <c r="E2429" s="259"/>
      <c r="G2429" s="260"/>
      <c r="H2429"/>
      <c r="I2429" s="261"/>
      <c r="K2429" s="304"/>
      <c r="L2429" s="262"/>
      <c r="M2429"/>
      <c r="N2429"/>
      <c r="O2429"/>
      <c r="P2429"/>
      <c r="Q2429"/>
      <c r="R2429"/>
      <c r="S2429" s="127"/>
    </row>
    <row r="2430" spans="1:19" x14ac:dyDescent="0.2">
      <c r="A2430" s="237"/>
      <c r="D2430" s="177"/>
      <c r="E2430" s="259"/>
      <c r="G2430" s="260"/>
      <c r="H2430"/>
      <c r="I2430" s="261"/>
      <c r="K2430" s="304"/>
      <c r="L2430" s="262"/>
      <c r="M2430"/>
      <c r="N2430"/>
      <c r="O2430"/>
      <c r="P2430"/>
      <c r="Q2430"/>
      <c r="R2430"/>
      <c r="S2430" s="127"/>
    </row>
    <row r="2431" spans="1:19" x14ac:dyDescent="0.2">
      <c r="A2431" s="237"/>
      <c r="D2431" s="177"/>
      <c r="E2431" s="259"/>
      <c r="G2431" s="260"/>
      <c r="H2431"/>
      <c r="I2431" s="261"/>
      <c r="K2431" s="304"/>
      <c r="L2431" s="262"/>
      <c r="M2431"/>
      <c r="N2431"/>
      <c r="O2431"/>
      <c r="P2431"/>
      <c r="Q2431"/>
      <c r="R2431"/>
      <c r="S2431" s="127"/>
    </row>
    <row r="2432" spans="1:19" x14ac:dyDescent="0.2">
      <c r="A2432" s="237"/>
      <c r="D2432" s="177"/>
      <c r="E2432" s="259"/>
      <c r="G2432" s="260"/>
      <c r="H2432"/>
      <c r="I2432" s="261"/>
      <c r="K2432" s="304"/>
      <c r="L2432" s="262"/>
      <c r="M2432"/>
      <c r="N2432"/>
      <c r="O2432"/>
      <c r="P2432"/>
      <c r="Q2432"/>
      <c r="R2432"/>
      <c r="S2432" s="127"/>
    </row>
    <row r="2433" spans="1:19" x14ac:dyDescent="0.2">
      <c r="A2433" s="234"/>
      <c r="D2433" s="177"/>
      <c r="E2433" s="259"/>
      <c r="G2433" s="260"/>
      <c r="H2433"/>
      <c r="I2433" s="261"/>
      <c r="K2433" s="304"/>
      <c r="L2433" s="262"/>
      <c r="M2433"/>
      <c r="N2433"/>
      <c r="O2433"/>
      <c r="P2433"/>
      <c r="Q2433"/>
      <c r="R2433"/>
      <c r="S2433" s="127"/>
    </row>
    <row r="2434" spans="1:19" x14ac:dyDescent="0.2">
      <c r="A2434" s="237"/>
      <c r="D2434" s="177"/>
      <c r="E2434" s="259"/>
      <c r="G2434" s="260"/>
      <c r="H2434"/>
      <c r="I2434" s="261"/>
      <c r="K2434" s="304"/>
      <c r="L2434" s="262"/>
      <c r="M2434"/>
      <c r="N2434"/>
      <c r="O2434"/>
      <c r="P2434"/>
      <c r="Q2434"/>
      <c r="R2434"/>
      <c r="S2434" s="127"/>
    </row>
    <row r="2435" spans="1:19" x14ac:dyDescent="0.2">
      <c r="A2435" s="237"/>
      <c r="D2435" s="177"/>
      <c r="E2435" s="259"/>
      <c r="G2435" s="260"/>
      <c r="H2435"/>
      <c r="I2435" s="261"/>
      <c r="K2435" s="304"/>
      <c r="L2435" s="262"/>
      <c r="M2435"/>
      <c r="N2435"/>
      <c r="O2435"/>
      <c r="P2435"/>
      <c r="Q2435"/>
      <c r="R2435"/>
      <c r="S2435" s="127"/>
    </row>
    <row r="2436" spans="1:19" x14ac:dyDescent="0.2">
      <c r="A2436" s="237"/>
      <c r="D2436" s="177"/>
      <c r="E2436" s="259"/>
      <c r="G2436" s="260"/>
      <c r="H2436"/>
      <c r="I2436" s="261"/>
      <c r="K2436" s="304"/>
      <c r="L2436" s="262"/>
      <c r="M2436"/>
      <c r="N2436"/>
      <c r="O2436"/>
      <c r="P2436"/>
      <c r="Q2436"/>
      <c r="R2436"/>
      <c r="S2436" s="127"/>
    </row>
    <row r="2437" spans="1:19" x14ac:dyDescent="0.2">
      <c r="A2437" s="237"/>
      <c r="D2437" s="177"/>
      <c r="E2437" s="259"/>
      <c r="G2437" s="260"/>
      <c r="H2437"/>
      <c r="I2437" s="261"/>
      <c r="K2437" s="304"/>
      <c r="L2437" s="262"/>
      <c r="M2437"/>
      <c r="N2437"/>
      <c r="O2437"/>
      <c r="P2437"/>
      <c r="Q2437"/>
      <c r="R2437"/>
      <c r="S2437" s="127"/>
    </row>
    <row r="2438" spans="1:19" x14ac:dyDescent="0.2">
      <c r="A2438" s="234"/>
      <c r="D2438" s="177"/>
      <c r="E2438" s="259"/>
      <c r="G2438" s="260"/>
      <c r="H2438"/>
      <c r="I2438" s="261"/>
      <c r="K2438" s="304"/>
      <c r="L2438" s="262"/>
      <c r="M2438"/>
      <c r="N2438"/>
      <c r="O2438"/>
      <c r="P2438"/>
      <c r="Q2438"/>
      <c r="R2438"/>
      <c r="S2438" s="127"/>
    </row>
    <row r="2439" spans="1:19" x14ac:dyDescent="0.2">
      <c r="A2439" s="237"/>
      <c r="D2439" s="177"/>
      <c r="E2439" s="259"/>
      <c r="G2439" s="260"/>
      <c r="H2439"/>
      <c r="I2439" s="261"/>
      <c r="K2439" s="304"/>
      <c r="L2439" s="262"/>
      <c r="M2439"/>
      <c r="N2439"/>
      <c r="O2439"/>
      <c r="P2439"/>
      <c r="Q2439"/>
      <c r="R2439"/>
      <c r="S2439" s="127"/>
    </row>
    <row r="2440" spans="1:19" x14ac:dyDescent="0.2">
      <c r="A2440" s="237"/>
      <c r="D2440" s="177"/>
      <c r="E2440" s="259"/>
      <c r="G2440" s="260"/>
      <c r="H2440"/>
      <c r="I2440" s="261"/>
      <c r="K2440" s="304"/>
      <c r="L2440" s="262"/>
      <c r="M2440"/>
      <c r="N2440"/>
      <c r="O2440"/>
      <c r="P2440"/>
      <c r="Q2440"/>
      <c r="R2440"/>
      <c r="S2440" s="127"/>
    </row>
    <row r="2441" spans="1:19" x14ac:dyDescent="0.2">
      <c r="A2441" s="237"/>
      <c r="D2441" s="177"/>
      <c r="E2441" s="259"/>
      <c r="G2441" s="260"/>
      <c r="H2441"/>
      <c r="I2441" s="261"/>
      <c r="K2441" s="304"/>
      <c r="L2441" s="262"/>
      <c r="M2441"/>
      <c r="N2441"/>
      <c r="O2441"/>
      <c r="P2441"/>
      <c r="Q2441"/>
      <c r="R2441"/>
      <c r="S2441" s="127"/>
    </row>
    <row r="2442" spans="1:19" x14ac:dyDescent="0.2">
      <c r="A2442" s="237"/>
      <c r="D2442" s="177"/>
      <c r="E2442" s="259"/>
      <c r="G2442" s="260"/>
      <c r="H2442"/>
      <c r="I2442" s="261"/>
      <c r="K2442" s="304"/>
      <c r="L2442" s="262"/>
      <c r="M2442"/>
      <c r="N2442"/>
      <c r="O2442"/>
      <c r="P2442"/>
      <c r="Q2442"/>
      <c r="R2442"/>
      <c r="S2442" s="127"/>
    </row>
    <row r="2443" spans="1:19" x14ac:dyDescent="0.2">
      <c r="A2443" s="237"/>
      <c r="D2443" s="177"/>
      <c r="E2443" s="259"/>
      <c r="G2443" s="260"/>
      <c r="H2443"/>
      <c r="I2443" s="261"/>
      <c r="K2443" s="304"/>
      <c r="L2443" s="262"/>
      <c r="M2443"/>
      <c r="N2443"/>
      <c r="O2443"/>
      <c r="P2443"/>
      <c r="Q2443"/>
      <c r="R2443"/>
      <c r="S2443" s="127"/>
    </row>
    <row r="2444" spans="1:19" x14ac:dyDescent="0.2">
      <c r="A2444" s="237"/>
      <c r="D2444" s="177"/>
      <c r="E2444" s="259"/>
      <c r="G2444" s="260"/>
      <c r="H2444"/>
      <c r="I2444" s="261"/>
      <c r="K2444" s="304"/>
      <c r="L2444" s="262"/>
      <c r="M2444"/>
      <c r="N2444"/>
      <c r="O2444"/>
      <c r="P2444"/>
      <c r="Q2444"/>
      <c r="R2444"/>
      <c r="S2444" s="127"/>
    </row>
    <row r="2445" spans="1:19" x14ac:dyDescent="0.2">
      <c r="A2445" s="237"/>
      <c r="D2445" s="177"/>
      <c r="E2445" s="259"/>
      <c r="G2445" s="260"/>
      <c r="H2445"/>
      <c r="I2445" s="261"/>
      <c r="K2445" s="304"/>
      <c r="L2445" s="262"/>
      <c r="M2445"/>
      <c r="N2445"/>
      <c r="O2445"/>
      <c r="P2445"/>
      <c r="Q2445"/>
      <c r="R2445"/>
      <c r="S2445" s="127"/>
    </row>
    <row r="2446" spans="1:19" x14ac:dyDescent="0.2">
      <c r="A2446" s="237"/>
      <c r="D2446" s="177"/>
      <c r="E2446" s="259"/>
      <c r="G2446" s="260"/>
      <c r="H2446"/>
      <c r="I2446" s="261"/>
      <c r="K2446" s="304"/>
      <c r="L2446" s="262"/>
      <c r="M2446"/>
      <c r="N2446"/>
      <c r="O2446"/>
      <c r="P2446"/>
      <c r="Q2446"/>
      <c r="R2446"/>
      <c r="S2446" s="127"/>
    </row>
    <row r="2447" spans="1:19" x14ac:dyDescent="0.2">
      <c r="A2447" s="237"/>
      <c r="D2447" s="177"/>
      <c r="E2447" s="259"/>
      <c r="G2447" s="260"/>
      <c r="H2447"/>
      <c r="I2447" s="261"/>
      <c r="K2447" s="304"/>
      <c r="L2447" s="262"/>
      <c r="M2447"/>
      <c r="N2447"/>
      <c r="O2447"/>
      <c r="P2447"/>
      <c r="Q2447"/>
      <c r="R2447"/>
      <c r="S2447" s="127"/>
    </row>
    <row r="2448" spans="1:19" x14ac:dyDescent="0.2">
      <c r="A2448" s="237"/>
      <c r="D2448" s="177"/>
      <c r="E2448" s="259"/>
      <c r="G2448" s="260"/>
      <c r="H2448"/>
      <c r="I2448" s="261"/>
      <c r="K2448" s="304"/>
      <c r="L2448" s="262"/>
      <c r="M2448"/>
      <c r="N2448"/>
      <c r="O2448"/>
      <c r="P2448"/>
      <c r="Q2448"/>
      <c r="R2448"/>
      <c r="S2448" s="127"/>
    </row>
    <row r="2449" spans="1:19" x14ac:dyDescent="0.2">
      <c r="A2449" s="237"/>
      <c r="D2449" s="177"/>
      <c r="E2449" s="259"/>
      <c r="G2449" s="260"/>
      <c r="H2449"/>
      <c r="I2449" s="261"/>
      <c r="K2449" s="304"/>
      <c r="L2449" s="262"/>
      <c r="M2449"/>
      <c r="N2449"/>
      <c r="O2449"/>
      <c r="P2449"/>
      <c r="Q2449"/>
      <c r="R2449"/>
      <c r="S2449" s="127"/>
    </row>
    <row r="2450" spans="1:19" x14ac:dyDescent="0.2">
      <c r="A2450" s="237"/>
      <c r="D2450" s="177"/>
      <c r="E2450" s="259"/>
      <c r="G2450" s="260"/>
      <c r="H2450"/>
      <c r="I2450" s="261"/>
      <c r="K2450" s="304"/>
      <c r="L2450" s="262"/>
      <c r="M2450"/>
      <c r="N2450"/>
      <c r="O2450"/>
      <c r="P2450"/>
      <c r="Q2450"/>
      <c r="R2450"/>
      <c r="S2450" s="127"/>
    </row>
    <row r="2451" spans="1:19" x14ac:dyDescent="0.2">
      <c r="A2451" s="237"/>
      <c r="D2451" s="177"/>
      <c r="E2451" s="259"/>
      <c r="G2451" s="260"/>
      <c r="H2451"/>
      <c r="I2451" s="261"/>
      <c r="K2451" s="304"/>
      <c r="L2451" s="262"/>
      <c r="M2451"/>
      <c r="N2451"/>
      <c r="O2451"/>
      <c r="P2451"/>
      <c r="Q2451"/>
      <c r="R2451"/>
      <c r="S2451" s="127"/>
    </row>
    <row r="2452" spans="1:19" x14ac:dyDescent="0.2">
      <c r="A2452" s="237"/>
      <c r="D2452" s="177"/>
      <c r="E2452" s="259"/>
      <c r="G2452" s="260"/>
      <c r="H2452"/>
      <c r="I2452" s="261"/>
      <c r="K2452" s="304"/>
      <c r="L2452" s="262"/>
      <c r="M2452"/>
      <c r="N2452"/>
      <c r="O2452"/>
      <c r="P2452"/>
      <c r="Q2452"/>
      <c r="R2452"/>
      <c r="S2452" s="127"/>
    </row>
    <row r="2453" spans="1:19" x14ac:dyDescent="0.2">
      <c r="A2453" s="237"/>
      <c r="D2453" s="177"/>
      <c r="E2453" s="259"/>
      <c r="G2453" s="260"/>
      <c r="H2453"/>
      <c r="I2453" s="261"/>
      <c r="K2453" s="304"/>
      <c r="L2453" s="262"/>
      <c r="M2453"/>
      <c r="N2453"/>
      <c r="O2453"/>
      <c r="P2453"/>
      <c r="Q2453"/>
      <c r="R2453"/>
      <c r="S2453" s="127"/>
    </row>
    <row r="2454" spans="1:19" x14ac:dyDescent="0.2">
      <c r="A2454" s="237"/>
      <c r="D2454" s="177"/>
      <c r="E2454" s="259"/>
      <c r="G2454" s="260"/>
      <c r="H2454"/>
      <c r="I2454" s="261"/>
      <c r="K2454" s="304"/>
      <c r="L2454" s="262"/>
      <c r="M2454"/>
      <c r="N2454"/>
      <c r="O2454"/>
      <c r="P2454"/>
      <c r="Q2454"/>
      <c r="R2454"/>
      <c r="S2454" s="127"/>
    </row>
    <row r="2455" spans="1:19" x14ac:dyDescent="0.2">
      <c r="A2455" s="237"/>
      <c r="D2455" s="177"/>
      <c r="E2455" s="259"/>
      <c r="G2455" s="260"/>
      <c r="H2455"/>
      <c r="I2455" s="261"/>
      <c r="K2455" s="304"/>
      <c r="L2455" s="262"/>
      <c r="M2455"/>
      <c r="N2455"/>
      <c r="O2455"/>
      <c r="P2455"/>
      <c r="Q2455"/>
      <c r="R2455"/>
      <c r="S2455" s="127"/>
    </row>
    <row r="2456" spans="1:19" x14ac:dyDescent="0.2">
      <c r="A2456" s="237"/>
      <c r="D2456" s="177"/>
      <c r="E2456" s="259"/>
      <c r="G2456" s="260"/>
      <c r="H2456"/>
      <c r="I2456" s="261"/>
      <c r="K2456" s="304"/>
      <c r="L2456" s="262"/>
      <c r="M2456"/>
      <c r="N2456"/>
      <c r="O2456"/>
      <c r="P2456"/>
      <c r="Q2456"/>
      <c r="R2456"/>
      <c r="S2456" s="127"/>
    </row>
    <row r="2457" spans="1:19" x14ac:dyDescent="0.2">
      <c r="A2457" s="237"/>
      <c r="D2457" s="177"/>
      <c r="E2457" s="259"/>
      <c r="G2457" s="260"/>
      <c r="H2457"/>
      <c r="I2457" s="261"/>
      <c r="K2457" s="304"/>
      <c r="L2457" s="262"/>
      <c r="M2457"/>
      <c r="N2457"/>
      <c r="O2457"/>
      <c r="P2457"/>
      <c r="Q2457"/>
      <c r="R2457"/>
      <c r="S2457" s="127"/>
    </row>
    <row r="2458" spans="1:19" x14ac:dyDescent="0.2">
      <c r="A2458" s="237"/>
      <c r="D2458" s="177"/>
      <c r="E2458" s="259"/>
      <c r="G2458" s="260"/>
      <c r="H2458"/>
      <c r="I2458" s="261"/>
      <c r="K2458" s="304"/>
      <c r="L2458" s="262"/>
      <c r="M2458"/>
      <c r="N2458"/>
      <c r="O2458"/>
      <c r="P2458"/>
      <c r="Q2458"/>
      <c r="R2458"/>
      <c r="S2458" s="127"/>
    </row>
    <row r="2459" spans="1:19" x14ac:dyDescent="0.2">
      <c r="A2459" s="237"/>
      <c r="D2459" s="177"/>
      <c r="E2459" s="259"/>
      <c r="G2459" s="260"/>
      <c r="H2459"/>
      <c r="I2459" s="261"/>
      <c r="K2459" s="304"/>
      <c r="L2459" s="262"/>
      <c r="M2459"/>
      <c r="N2459"/>
      <c r="O2459"/>
      <c r="P2459"/>
      <c r="Q2459"/>
      <c r="R2459"/>
      <c r="S2459" s="127"/>
    </row>
    <row r="2460" spans="1:19" x14ac:dyDescent="0.2">
      <c r="A2460" s="237"/>
      <c r="D2460" s="177"/>
      <c r="E2460" s="259"/>
      <c r="G2460" s="260"/>
      <c r="H2460"/>
      <c r="I2460" s="261"/>
      <c r="K2460" s="304"/>
      <c r="L2460" s="262"/>
      <c r="M2460"/>
      <c r="N2460"/>
      <c r="O2460"/>
      <c r="P2460"/>
      <c r="Q2460"/>
      <c r="R2460"/>
      <c r="S2460" s="127"/>
    </row>
    <row r="2461" spans="1:19" x14ac:dyDescent="0.2">
      <c r="A2461" s="237"/>
      <c r="D2461" s="177"/>
      <c r="E2461" s="259"/>
      <c r="G2461" s="260"/>
      <c r="H2461"/>
      <c r="I2461" s="261"/>
      <c r="K2461" s="304"/>
      <c r="L2461" s="262"/>
      <c r="M2461"/>
      <c r="N2461"/>
      <c r="O2461"/>
      <c r="P2461"/>
      <c r="Q2461"/>
      <c r="R2461"/>
      <c r="S2461" s="127"/>
    </row>
    <row r="2462" spans="1:19" x14ac:dyDescent="0.2">
      <c r="A2462" s="237"/>
      <c r="D2462" s="177"/>
      <c r="E2462" s="259"/>
      <c r="G2462" s="260"/>
      <c r="H2462"/>
      <c r="I2462" s="261"/>
      <c r="K2462" s="304"/>
      <c r="L2462" s="262"/>
      <c r="M2462"/>
      <c r="N2462"/>
      <c r="O2462"/>
      <c r="P2462"/>
      <c r="Q2462"/>
      <c r="R2462"/>
      <c r="S2462" s="127"/>
    </row>
    <row r="2463" spans="1:19" x14ac:dyDescent="0.2">
      <c r="A2463" s="237"/>
      <c r="D2463" s="177"/>
      <c r="E2463" s="259"/>
      <c r="G2463" s="260"/>
      <c r="H2463"/>
      <c r="I2463" s="261"/>
      <c r="K2463" s="304"/>
      <c r="L2463" s="262"/>
      <c r="M2463"/>
      <c r="N2463"/>
      <c r="O2463"/>
      <c r="P2463"/>
      <c r="Q2463"/>
      <c r="R2463"/>
      <c r="S2463" s="127"/>
    </row>
    <row r="2464" spans="1:19" x14ac:dyDescent="0.2">
      <c r="A2464" s="237"/>
      <c r="D2464" s="177"/>
      <c r="E2464" s="259"/>
      <c r="G2464" s="260"/>
      <c r="H2464"/>
      <c r="I2464" s="261"/>
      <c r="K2464" s="304"/>
      <c r="L2464" s="262"/>
      <c r="M2464"/>
      <c r="N2464"/>
      <c r="O2464"/>
      <c r="P2464"/>
      <c r="Q2464"/>
      <c r="R2464"/>
      <c r="S2464" s="127"/>
    </row>
    <row r="2465" spans="1:19" x14ac:dyDescent="0.2">
      <c r="A2465" s="237"/>
      <c r="D2465" s="177"/>
      <c r="E2465" s="259"/>
      <c r="G2465" s="260"/>
      <c r="H2465"/>
      <c r="I2465" s="261"/>
      <c r="K2465" s="304"/>
      <c r="L2465" s="262"/>
      <c r="M2465"/>
      <c r="N2465"/>
      <c r="O2465"/>
      <c r="P2465"/>
      <c r="Q2465"/>
      <c r="R2465"/>
      <c r="S2465" s="127"/>
    </row>
    <row r="2466" spans="1:19" x14ac:dyDescent="0.2">
      <c r="A2466" s="237"/>
      <c r="D2466" s="177"/>
      <c r="E2466" s="259"/>
      <c r="G2466" s="260"/>
      <c r="H2466"/>
      <c r="I2466" s="261"/>
      <c r="K2466" s="304"/>
      <c r="L2466" s="262"/>
      <c r="M2466"/>
      <c r="N2466"/>
      <c r="O2466"/>
      <c r="P2466"/>
      <c r="Q2466"/>
      <c r="R2466"/>
      <c r="S2466" s="127"/>
    </row>
    <row r="2467" spans="1:19" x14ac:dyDescent="0.2">
      <c r="A2467" s="234"/>
      <c r="D2467" s="177"/>
      <c r="E2467" s="259"/>
      <c r="G2467" s="260"/>
      <c r="H2467"/>
      <c r="I2467" s="261"/>
      <c r="K2467" s="304"/>
      <c r="L2467" s="262"/>
      <c r="M2467"/>
      <c r="N2467"/>
      <c r="O2467"/>
      <c r="P2467"/>
      <c r="Q2467"/>
      <c r="R2467"/>
      <c r="S2467" s="127"/>
    </row>
    <row r="2468" spans="1:19" x14ac:dyDescent="0.2">
      <c r="A2468" s="237"/>
      <c r="D2468" s="177"/>
      <c r="E2468" s="259"/>
      <c r="G2468" s="260"/>
      <c r="H2468"/>
      <c r="I2468" s="261"/>
      <c r="K2468" s="304"/>
      <c r="L2468" s="262"/>
      <c r="M2468"/>
      <c r="N2468"/>
      <c r="O2468"/>
      <c r="P2468"/>
      <c r="Q2468"/>
      <c r="R2468"/>
      <c r="S2468" s="127"/>
    </row>
    <row r="2469" spans="1:19" x14ac:dyDescent="0.2">
      <c r="A2469" s="237"/>
      <c r="D2469" s="177"/>
      <c r="E2469" s="259"/>
      <c r="G2469" s="260"/>
      <c r="H2469"/>
      <c r="I2469" s="261"/>
      <c r="K2469" s="304"/>
      <c r="L2469" s="262"/>
      <c r="M2469"/>
      <c r="N2469"/>
      <c r="O2469"/>
      <c r="P2469"/>
      <c r="Q2469"/>
      <c r="R2469"/>
      <c r="S2469" s="127"/>
    </row>
    <row r="2470" spans="1:19" x14ac:dyDescent="0.2">
      <c r="A2470" s="237"/>
      <c r="D2470" s="177"/>
      <c r="E2470" s="259"/>
      <c r="G2470" s="260"/>
      <c r="H2470"/>
      <c r="I2470" s="261"/>
      <c r="K2470" s="304"/>
      <c r="L2470" s="262"/>
      <c r="M2470"/>
      <c r="N2470"/>
      <c r="O2470"/>
      <c r="P2470"/>
      <c r="Q2470"/>
      <c r="R2470"/>
      <c r="S2470" s="127"/>
    </row>
    <row r="2471" spans="1:19" x14ac:dyDescent="0.2">
      <c r="A2471" s="237"/>
      <c r="D2471" s="177"/>
      <c r="E2471" s="259"/>
      <c r="G2471" s="260"/>
      <c r="H2471"/>
      <c r="I2471" s="261"/>
      <c r="K2471" s="304"/>
      <c r="L2471" s="262"/>
      <c r="M2471"/>
      <c r="N2471"/>
      <c r="O2471"/>
      <c r="P2471"/>
      <c r="Q2471"/>
      <c r="R2471"/>
      <c r="S2471" s="127"/>
    </row>
    <row r="2472" spans="1:19" x14ac:dyDescent="0.2">
      <c r="A2472" s="237"/>
      <c r="D2472" s="177"/>
      <c r="E2472" s="259"/>
      <c r="G2472" s="260"/>
      <c r="H2472"/>
      <c r="I2472" s="261"/>
      <c r="K2472" s="304"/>
      <c r="L2472" s="262"/>
      <c r="M2472"/>
      <c r="N2472"/>
      <c r="O2472"/>
      <c r="P2472"/>
      <c r="Q2472"/>
      <c r="R2472"/>
      <c r="S2472" s="127"/>
    </row>
    <row r="2473" spans="1:19" x14ac:dyDescent="0.2">
      <c r="A2473" s="237"/>
      <c r="D2473" s="177"/>
      <c r="E2473" s="259"/>
      <c r="G2473" s="260"/>
      <c r="H2473"/>
      <c r="I2473" s="261"/>
      <c r="K2473" s="304"/>
      <c r="L2473" s="262"/>
      <c r="M2473"/>
      <c r="N2473"/>
      <c r="O2473"/>
      <c r="P2473"/>
      <c r="Q2473"/>
      <c r="R2473"/>
      <c r="S2473" s="127"/>
    </row>
    <row r="2474" spans="1:19" x14ac:dyDescent="0.2">
      <c r="A2474" s="237"/>
      <c r="D2474" s="177"/>
      <c r="E2474" s="259"/>
      <c r="G2474" s="260"/>
      <c r="H2474"/>
      <c r="I2474" s="261"/>
      <c r="K2474" s="304"/>
      <c r="L2474" s="262"/>
      <c r="M2474"/>
      <c r="N2474"/>
      <c r="O2474"/>
      <c r="P2474"/>
      <c r="Q2474"/>
      <c r="R2474"/>
      <c r="S2474" s="127"/>
    </row>
    <row r="2475" spans="1:19" x14ac:dyDescent="0.2">
      <c r="A2475" s="237"/>
      <c r="D2475" s="177"/>
      <c r="E2475" s="259"/>
      <c r="G2475" s="260"/>
      <c r="H2475"/>
      <c r="I2475" s="261"/>
      <c r="K2475" s="304"/>
      <c r="L2475" s="262"/>
      <c r="M2475"/>
      <c r="N2475"/>
      <c r="O2475"/>
      <c r="P2475"/>
      <c r="Q2475"/>
      <c r="R2475"/>
      <c r="S2475" s="127"/>
    </row>
    <row r="2476" spans="1:19" x14ac:dyDescent="0.2">
      <c r="A2476" s="237"/>
      <c r="D2476" s="177"/>
      <c r="E2476" s="259"/>
      <c r="G2476" s="260"/>
      <c r="H2476"/>
      <c r="I2476" s="261"/>
      <c r="K2476" s="304"/>
      <c r="L2476" s="262"/>
      <c r="M2476"/>
      <c r="N2476"/>
      <c r="O2476"/>
      <c r="P2476"/>
      <c r="Q2476"/>
      <c r="R2476"/>
      <c r="S2476" s="127"/>
    </row>
    <row r="2477" spans="1:19" x14ac:dyDescent="0.2">
      <c r="A2477" s="237"/>
      <c r="D2477" s="177"/>
      <c r="E2477" s="259"/>
      <c r="G2477" s="260"/>
      <c r="H2477"/>
      <c r="I2477" s="261"/>
      <c r="K2477" s="304"/>
      <c r="L2477" s="262"/>
      <c r="M2477"/>
      <c r="N2477"/>
      <c r="O2477"/>
      <c r="P2477"/>
      <c r="Q2477"/>
      <c r="R2477"/>
      <c r="S2477" s="127"/>
    </row>
    <row r="2478" spans="1:19" x14ac:dyDescent="0.2">
      <c r="A2478" s="237"/>
      <c r="D2478" s="177"/>
      <c r="E2478" s="259"/>
      <c r="G2478" s="260"/>
      <c r="H2478"/>
      <c r="I2478" s="261"/>
      <c r="K2478" s="304"/>
      <c r="L2478" s="262"/>
      <c r="M2478"/>
      <c r="N2478"/>
      <c r="O2478"/>
      <c r="P2478"/>
      <c r="Q2478"/>
      <c r="R2478"/>
      <c r="S2478" s="127"/>
    </row>
    <row r="2479" spans="1:19" x14ac:dyDescent="0.2">
      <c r="A2479" s="237"/>
      <c r="D2479" s="177"/>
      <c r="E2479" s="259"/>
      <c r="G2479" s="260"/>
      <c r="H2479"/>
      <c r="I2479" s="261"/>
      <c r="K2479" s="304"/>
      <c r="L2479" s="262"/>
      <c r="M2479"/>
      <c r="N2479"/>
      <c r="O2479"/>
      <c r="P2479"/>
      <c r="Q2479"/>
      <c r="R2479"/>
      <c r="S2479" s="127"/>
    </row>
    <row r="2480" spans="1:19" x14ac:dyDescent="0.2">
      <c r="A2480" s="237"/>
      <c r="D2480" s="177"/>
      <c r="E2480" s="259"/>
      <c r="G2480" s="260"/>
      <c r="H2480"/>
      <c r="I2480" s="261"/>
      <c r="K2480" s="304"/>
      <c r="L2480" s="262"/>
      <c r="M2480"/>
      <c r="N2480"/>
      <c r="O2480"/>
      <c r="P2480"/>
      <c r="Q2480"/>
      <c r="R2480"/>
      <c r="S2480" s="127"/>
    </row>
    <row r="2481" spans="1:19" x14ac:dyDescent="0.2">
      <c r="A2481" s="237"/>
      <c r="D2481" s="177"/>
      <c r="E2481" s="259"/>
      <c r="G2481" s="260"/>
      <c r="H2481"/>
      <c r="I2481" s="261"/>
      <c r="K2481" s="304"/>
      <c r="L2481" s="262"/>
      <c r="M2481"/>
      <c r="N2481"/>
      <c r="O2481"/>
      <c r="P2481"/>
      <c r="Q2481"/>
      <c r="R2481"/>
      <c r="S2481" s="127"/>
    </row>
    <row r="2482" spans="1:19" x14ac:dyDescent="0.2">
      <c r="A2482" s="237"/>
      <c r="D2482" s="177"/>
      <c r="E2482" s="259"/>
      <c r="G2482" s="260"/>
      <c r="H2482"/>
      <c r="I2482" s="261"/>
      <c r="K2482" s="304"/>
      <c r="L2482" s="262"/>
      <c r="M2482"/>
      <c r="N2482"/>
      <c r="O2482"/>
      <c r="P2482"/>
      <c r="Q2482"/>
      <c r="R2482"/>
      <c r="S2482" s="127"/>
    </row>
    <row r="2483" spans="1:19" x14ac:dyDescent="0.2">
      <c r="A2483" s="237"/>
      <c r="D2483" s="177"/>
      <c r="E2483" s="259"/>
      <c r="G2483" s="260"/>
      <c r="H2483"/>
      <c r="I2483" s="261"/>
      <c r="K2483" s="304"/>
      <c r="L2483" s="262"/>
      <c r="M2483"/>
      <c r="N2483"/>
      <c r="O2483"/>
      <c r="P2483"/>
      <c r="Q2483"/>
      <c r="R2483"/>
      <c r="S2483" s="127"/>
    </row>
    <row r="2484" spans="1:19" x14ac:dyDescent="0.2">
      <c r="A2484" s="237"/>
      <c r="D2484" s="177"/>
      <c r="E2484" s="259"/>
      <c r="G2484" s="260"/>
      <c r="H2484"/>
      <c r="I2484" s="261"/>
      <c r="K2484" s="304"/>
      <c r="L2484" s="262"/>
      <c r="M2484"/>
      <c r="N2484"/>
      <c r="O2484"/>
      <c r="P2484"/>
      <c r="Q2484"/>
      <c r="R2484"/>
      <c r="S2484" s="127"/>
    </row>
    <row r="2485" spans="1:19" x14ac:dyDescent="0.2">
      <c r="A2485" s="237"/>
      <c r="D2485" s="177"/>
      <c r="E2485" s="259"/>
      <c r="G2485" s="260"/>
      <c r="H2485"/>
      <c r="I2485" s="261"/>
      <c r="K2485" s="304"/>
      <c r="L2485" s="262"/>
      <c r="M2485"/>
      <c r="N2485"/>
      <c r="O2485"/>
      <c r="P2485"/>
      <c r="Q2485"/>
      <c r="R2485"/>
      <c r="S2485" s="127"/>
    </row>
    <row r="2486" spans="1:19" x14ac:dyDescent="0.2">
      <c r="A2486" s="237"/>
      <c r="D2486" s="177"/>
      <c r="E2486" s="259"/>
      <c r="G2486" s="260"/>
      <c r="H2486"/>
      <c r="I2486" s="261"/>
      <c r="K2486" s="304"/>
      <c r="L2486" s="262"/>
      <c r="M2486"/>
      <c r="N2486"/>
      <c r="O2486"/>
      <c r="P2486"/>
      <c r="Q2486"/>
      <c r="R2486"/>
      <c r="S2486" s="127"/>
    </row>
    <row r="2487" spans="1:19" x14ac:dyDescent="0.2">
      <c r="A2487" s="237"/>
      <c r="D2487" s="177"/>
      <c r="E2487" s="259"/>
      <c r="G2487" s="260"/>
      <c r="H2487"/>
      <c r="I2487" s="261"/>
      <c r="K2487" s="304"/>
      <c r="L2487" s="262"/>
      <c r="M2487"/>
      <c r="N2487"/>
      <c r="O2487"/>
      <c r="P2487"/>
      <c r="Q2487"/>
      <c r="R2487"/>
      <c r="S2487" s="127"/>
    </row>
    <row r="2488" spans="1:19" x14ac:dyDescent="0.2">
      <c r="A2488" s="237"/>
      <c r="D2488" s="177"/>
      <c r="E2488" s="259"/>
      <c r="G2488" s="260"/>
      <c r="H2488"/>
      <c r="I2488" s="261"/>
      <c r="K2488" s="304"/>
      <c r="L2488" s="262"/>
      <c r="M2488"/>
      <c r="N2488"/>
      <c r="O2488"/>
      <c r="P2488"/>
      <c r="Q2488"/>
      <c r="R2488"/>
      <c r="S2488" s="127"/>
    </row>
    <row r="2489" spans="1:19" x14ac:dyDescent="0.2">
      <c r="A2489" s="237"/>
      <c r="D2489" s="177"/>
      <c r="E2489" s="259"/>
      <c r="G2489" s="260"/>
      <c r="H2489"/>
      <c r="I2489" s="261"/>
      <c r="K2489" s="304"/>
      <c r="L2489" s="262"/>
      <c r="M2489"/>
      <c r="N2489"/>
      <c r="O2489"/>
      <c r="P2489"/>
      <c r="Q2489"/>
      <c r="R2489"/>
      <c r="S2489" s="127"/>
    </row>
    <row r="2490" spans="1:19" x14ac:dyDescent="0.2">
      <c r="A2490" s="237"/>
      <c r="D2490" s="177"/>
      <c r="E2490" s="259"/>
      <c r="G2490" s="260"/>
      <c r="H2490"/>
      <c r="I2490" s="261"/>
      <c r="K2490" s="304"/>
      <c r="L2490" s="262"/>
      <c r="M2490"/>
      <c r="N2490"/>
      <c r="O2490"/>
      <c r="P2490"/>
      <c r="Q2490"/>
      <c r="R2490"/>
      <c r="S2490" s="127"/>
    </row>
    <row r="2491" spans="1:19" x14ac:dyDescent="0.2">
      <c r="A2491" s="237"/>
      <c r="D2491" s="177"/>
      <c r="E2491" s="259"/>
      <c r="G2491" s="260"/>
      <c r="H2491"/>
      <c r="I2491" s="261"/>
      <c r="K2491" s="304"/>
      <c r="L2491" s="262"/>
      <c r="M2491"/>
      <c r="N2491"/>
      <c r="O2491"/>
      <c r="P2491"/>
      <c r="Q2491"/>
      <c r="R2491"/>
      <c r="S2491" s="127"/>
    </row>
    <row r="2492" spans="1:19" x14ac:dyDescent="0.2">
      <c r="A2492" s="237"/>
      <c r="D2492" s="177"/>
      <c r="E2492" s="259"/>
      <c r="G2492" s="260"/>
      <c r="H2492"/>
      <c r="I2492" s="261"/>
      <c r="K2492" s="304"/>
      <c r="L2492" s="262"/>
      <c r="M2492"/>
      <c r="N2492"/>
      <c r="O2492"/>
      <c r="P2492"/>
      <c r="Q2492"/>
      <c r="R2492"/>
      <c r="S2492" s="127"/>
    </row>
    <row r="2493" spans="1:19" x14ac:dyDescent="0.2">
      <c r="A2493" s="237"/>
      <c r="D2493" s="177"/>
      <c r="E2493" s="259"/>
      <c r="G2493" s="260"/>
      <c r="H2493"/>
      <c r="I2493" s="261"/>
      <c r="K2493" s="304"/>
      <c r="L2493" s="262"/>
      <c r="M2493"/>
      <c r="N2493"/>
      <c r="O2493"/>
      <c r="P2493"/>
      <c r="Q2493"/>
      <c r="R2493"/>
      <c r="S2493" s="127"/>
    </row>
    <row r="2494" spans="1:19" x14ac:dyDescent="0.2">
      <c r="A2494" s="237"/>
      <c r="D2494" s="177"/>
      <c r="E2494" s="259"/>
      <c r="G2494" s="260"/>
      <c r="H2494"/>
      <c r="I2494" s="261"/>
      <c r="K2494" s="304"/>
      <c r="L2494" s="262"/>
      <c r="M2494"/>
      <c r="N2494"/>
      <c r="O2494"/>
      <c r="P2494"/>
      <c r="Q2494"/>
      <c r="R2494"/>
      <c r="S2494" s="127"/>
    </row>
    <row r="2495" spans="1:19" x14ac:dyDescent="0.2">
      <c r="A2495" s="237"/>
      <c r="D2495" s="177"/>
      <c r="E2495" s="259"/>
      <c r="G2495" s="260"/>
      <c r="H2495"/>
      <c r="I2495" s="261"/>
      <c r="K2495" s="304"/>
      <c r="L2495" s="262"/>
      <c r="M2495"/>
      <c r="N2495"/>
      <c r="O2495"/>
      <c r="P2495"/>
      <c r="Q2495"/>
      <c r="R2495"/>
      <c r="S2495" s="127"/>
    </row>
    <row r="2496" spans="1:19" x14ac:dyDescent="0.2">
      <c r="A2496" s="237"/>
      <c r="D2496" s="177"/>
      <c r="E2496" s="259"/>
      <c r="G2496" s="260"/>
      <c r="H2496"/>
      <c r="I2496" s="261"/>
      <c r="K2496" s="304"/>
      <c r="L2496" s="262"/>
      <c r="M2496"/>
      <c r="N2496"/>
      <c r="O2496"/>
      <c r="P2496"/>
      <c r="Q2496"/>
      <c r="R2496"/>
      <c r="S2496" s="127"/>
    </row>
    <row r="2497" spans="1:19" x14ac:dyDescent="0.2">
      <c r="A2497" s="237"/>
      <c r="D2497" s="177"/>
      <c r="E2497" s="259"/>
      <c r="G2497" s="260"/>
      <c r="H2497"/>
      <c r="I2497" s="261"/>
      <c r="K2497" s="304"/>
      <c r="L2497" s="262"/>
      <c r="M2497"/>
      <c r="N2497"/>
      <c r="O2497"/>
      <c r="P2497"/>
      <c r="Q2497"/>
      <c r="R2497"/>
      <c r="S2497" s="127"/>
    </row>
    <row r="2498" spans="1:19" x14ac:dyDescent="0.2">
      <c r="A2498" s="237"/>
      <c r="D2498" s="177"/>
      <c r="E2498" s="259"/>
      <c r="G2498" s="260"/>
      <c r="H2498"/>
      <c r="I2498" s="261"/>
      <c r="K2498" s="304"/>
      <c r="L2498" s="262"/>
      <c r="M2498"/>
      <c r="N2498"/>
      <c r="O2498"/>
      <c r="P2498"/>
      <c r="Q2498"/>
      <c r="R2498"/>
      <c r="S2498" s="127"/>
    </row>
    <row r="2499" spans="1:19" x14ac:dyDescent="0.2">
      <c r="A2499" s="237"/>
      <c r="D2499" s="177"/>
      <c r="E2499" s="259"/>
      <c r="G2499" s="260"/>
      <c r="H2499"/>
      <c r="I2499" s="261"/>
      <c r="K2499" s="304"/>
      <c r="L2499" s="262"/>
      <c r="M2499"/>
      <c r="N2499"/>
      <c r="O2499"/>
      <c r="P2499"/>
      <c r="Q2499"/>
      <c r="R2499"/>
      <c r="S2499" s="127"/>
    </row>
    <row r="2500" spans="1:19" x14ac:dyDescent="0.2">
      <c r="A2500" s="237"/>
      <c r="D2500" s="177"/>
      <c r="E2500" s="259"/>
      <c r="G2500" s="260"/>
      <c r="H2500"/>
      <c r="I2500" s="261"/>
      <c r="K2500" s="304"/>
      <c r="L2500" s="262"/>
      <c r="M2500"/>
      <c r="N2500"/>
      <c r="O2500"/>
      <c r="P2500"/>
      <c r="Q2500"/>
      <c r="R2500"/>
      <c r="S2500" s="127"/>
    </row>
    <row r="2501" spans="1:19" x14ac:dyDescent="0.2">
      <c r="A2501" s="237"/>
      <c r="D2501" s="177"/>
      <c r="E2501" s="259"/>
      <c r="G2501" s="260"/>
      <c r="H2501"/>
      <c r="I2501" s="261"/>
      <c r="K2501" s="304"/>
      <c r="L2501" s="262"/>
      <c r="M2501"/>
      <c r="N2501"/>
      <c r="O2501"/>
      <c r="P2501"/>
      <c r="Q2501"/>
      <c r="R2501"/>
      <c r="S2501" s="127"/>
    </row>
    <row r="2502" spans="1:19" x14ac:dyDescent="0.2">
      <c r="A2502" s="237"/>
      <c r="D2502" s="177"/>
      <c r="E2502" s="259"/>
      <c r="G2502" s="260"/>
      <c r="H2502"/>
      <c r="I2502" s="261"/>
      <c r="K2502" s="304"/>
      <c r="L2502" s="262"/>
      <c r="M2502"/>
      <c r="N2502"/>
      <c r="O2502"/>
      <c r="P2502"/>
      <c r="Q2502"/>
      <c r="R2502"/>
      <c r="S2502" s="127"/>
    </row>
    <row r="2503" spans="1:19" x14ac:dyDescent="0.2">
      <c r="A2503" s="237"/>
      <c r="D2503" s="177"/>
      <c r="E2503" s="259"/>
      <c r="G2503" s="260"/>
      <c r="H2503"/>
      <c r="I2503" s="261"/>
      <c r="K2503" s="304"/>
      <c r="L2503" s="262"/>
      <c r="M2503"/>
      <c r="N2503"/>
      <c r="O2503"/>
      <c r="P2503"/>
      <c r="Q2503"/>
      <c r="R2503"/>
      <c r="S2503" s="127"/>
    </row>
    <row r="2504" spans="1:19" x14ac:dyDescent="0.2">
      <c r="A2504" s="237"/>
      <c r="D2504" s="177"/>
      <c r="E2504" s="259"/>
      <c r="G2504" s="260"/>
      <c r="H2504"/>
      <c r="I2504" s="261"/>
      <c r="K2504" s="304"/>
      <c r="L2504" s="262"/>
      <c r="M2504"/>
      <c r="N2504"/>
      <c r="O2504"/>
      <c r="P2504"/>
      <c r="Q2504"/>
      <c r="R2504"/>
      <c r="S2504" s="127"/>
    </row>
    <row r="2505" spans="1:19" x14ac:dyDescent="0.2">
      <c r="A2505" s="237"/>
      <c r="D2505" s="177"/>
      <c r="E2505" s="259"/>
      <c r="G2505" s="260"/>
      <c r="H2505"/>
      <c r="I2505" s="261"/>
      <c r="K2505" s="304"/>
      <c r="L2505" s="262"/>
      <c r="M2505"/>
      <c r="N2505"/>
      <c r="O2505"/>
      <c r="P2505"/>
      <c r="Q2505"/>
      <c r="R2505"/>
      <c r="S2505" s="127"/>
    </row>
    <row r="2506" spans="1:19" x14ac:dyDescent="0.2">
      <c r="A2506" s="237"/>
      <c r="D2506" s="177"/>
      <c r="E2506" s="259"/>
      <c r="G2506" s="260"/>
      <c r="H2506"/>
      <c r="I2506" s="261"/>
      <c r="K2506" s="304"/>
      <c r="L2506" s="262"/>
      <c r="M2506"/>
      <c r="N2506"/>
      <c r="O2506"/>
      <c r="P2506"/>
      <c r="Q2506"/>
      <c r="R2506"/>
      <c r="S2506" s="127"/>
    </row>
    <row r="2507" spans="1:19" x14ac:dyDescent="0.2">
      <c r="A2507" s="237"/>
      <c r="D2507" s="177"/>
      <c r="E2507" s="259"/>
      <c r="G2507" s="260"/>
      <c r="H2507"/>
      <c r="I2507" s="261"/>
      <c r="K2507" s="304"/>
      <c r="L2507" s="262"/>
      <c r="M2507"/>
      <c r="N2507"/>
      <c r="O2507"/>
      <c r="P2507"/>
      <c r="Q2507"/>
      <c r="R2507"/>
      <c r="S2507" s="127"/>
    </row>
    <row r="2508" spans="1:19" x14ac:dyDescent="0.2">
      <c r="A2508" s="237"/>
      <c r="D2508" s="177"/>
      <c r="E2508" s="259"/>
      <c r="G2508" s="260"/>
      <c r="H2508"/>
      <c r="I2508" s="261"/>
      <c r="K2508" s="304"/>
      <c r="L2508" s="262"/>
      <c r="M2508"/>
      <c r="N2508"/>
      <c r="O2508"/>
      <c r="P2508"/>
      <c r="Q2508"/>
      <c r="R2508"/>
      <c r="S2508" s="127"/>
    </row>
    <row r="2509" spans="1:19" x14ac:dyDescent="0.2">
      <c r="A2509" s="237"/>
      <c r="D2509" s="177"/>
      <c r="E2509" s="259"/>
      <c r="G2509" s="260"/>
      <c r="H2509"/>
      <c r="I2509" s="261"/>
      <c r="K2509" s="304"/>
      <c r="L2509" s="262"/>
      <c r="M2509"/>
      <c r="N2509"/>
      <c r="O2509"/>
      <c r="P2509"/>
      <c r="Q2509"/>
      <c r="R2509"/>
      <c r="S2509" s="127"/>
    </row>
    <row r="2510" spans="1:19" x14ac:dyDescent="0.2">
      <c r="A2510" s="237"/>
      <c r="D2510" s="177"/>
      <c r="E2510" s="259"/>
      <c r="G2510" s="260"/>
      <c r="H2510"/>
      <c r="I2510" s="261"/>
      <c r="K2510" s="304"/>
      <c r="L2510" s="262"/>
      <c r="M2510"/>
      <c r="N2510"/>
      <c r="O2510"/>
      <c r="P2510"/>
      <c r="Q2510"/>
      <c r="R2510"/>
      <c r="S2510" s="127"/>
    </row>
    <row r="2511" spans="1:19" x14ac:dyDescent="0.2">
      <c r="A2511" s="237"/>
      <c r="D2511" s="177"/>
      <c r="E2511" s="259"/>
      <c r="G2511" s="260"/>
      <c r="H2511"/>
      <c r="I2511" s="261"/>
      <c r="K2511" s="304"/>
      <c r="L2511" s="262"/>
      <c r="M2511"/>
      <c r="N2511"/>
      <c r="O2511"/>
      <c r="P2511"/>
      <c r="Q2511"/>
      <c r="R2511"/>
      <c r="S2511" s="127"/>
    </row>
    <row r="2512" spans="1:19" x14ac:dyDescent="0.2">
      <c r="A2512" s="237"/>
      <c r="D2512" s="177"/>
      <c r="E2512" s="259"/>
      <c r="G2512" s="260"/>
      <c r="H2512"/>
      <c r="I2512" s="261"/>
      <c r="K2512" s="304"/>
      <c r="L2512" s="262"/>
      <c r="M2512"/>
      <c r="N2512"/>
      <c r="O2512"/>
      <c r="P2512"/>
      <c r="Q2512"/>
      <c r="R2512"/>
      <c r="S2512" s="127"/>
    </row>
    <row r="2513" spans="1:19" x14ac:dyDescent="0.2">
      <c r="A2513" s="237"/>
      <c r="D2513" s="177"/>
      <c r="E2513" s="259"/>
      <c r="G2513" s="260"/>
      <c r="H2513"/>
      <c r="I2513" s="261"/>
      <c r="K2513" s="304"/>
      <c r="L2513" s="262"/>
      <c r="M2513"/>
      <c r="N2513"/>
      <c r="O2513"/>
      <c r="P2513"/>
      <c r="Q2513"/>
      <c r="R2513"/>
      <c r="S2513" s="127"/>
    </row>
    <row r="2514" spans="1:19" x14ac:dyDescent="0.2">
      <c r="A2514" s="237"/>
      <c r="D2514" s="177"/>
      <c r="E2514" s="259"/>
      <c r="G2514" s="260"/>
      <c r="H2514"/>
      <c r="I2514" s="261"/>
      <c r="K2514" s="304"/>
      <c r="L2514" s="262"/>
      <c r="M2514"/>
      <c r="N2514"/>
      <c r="O2514"/>
      <c r="P2514"/>
      <c r="Q2514"/>
      <c r="R2514"/>
      <c r="S2514" s="127"/>
    </row>
    <row r="2515" spans="1:19" x14ac:dyDescent="0.2">
      <c r="A2515" s="237"/>
      <c r="D2515" s="177"/>
      <c r="E2515" s="259"/>
      <c r="G2515" s="260"/>
      <c r="H2515"/>
      <c r="I2515" s="261"/>
      <c r="K2515" s="304"/>
      <c r="L2515" s="262"/>
      <c r="M2515"/>
      <c r="N2515"/>
      <c r="O2515"/>
      <c r="P2515"/>
      <c r="Q2515"/>
      <c r="R2515"/>
      <c r="S2515" s="127"/>
    </row>
    <row r="2516" spans="1:19" x14ac:dyDescent="0.2">
      <c r="A2516" s="237"/>
      <c r="D2516" s="177"/>
      <c r="E2516" s="259"/>
      <c r="G2516" s="260"/>
      <c r="H2516"/>
      <c r="I2516" s="261"/>
      <c r="K2516" s="304"/>
      <c r="L2516" s="262"/>
      <c r="M2516"/>
      <c r="N2516"/>
      <c r="O2516"/>
      <c r="P2516"/>
      <c r="Q2516"/>
      <c r="R2516"/>
      <c r="S2516" s="127"/>
    </row>
    <row r="2517" spans="1:19" x14ac:dyDescent="0.2">
      <c r="A2517" s="237"/>
      <c r="D2517" s="177"/>
      <c r="E2517" s="259"/>
      <c r="G2517" s="260"/>
      <c r="H2517"/>
      <c r="I2517" s="261"/>
      <c r="K2517" s="304"/>
      <c r="L2517" s="262"/>
      <c r="M2517"/>
      <c r="N2517"/>
      <c r="O2517"/>
      <c r="P2517"/>
      <c r="Q2517"/>
      <c r="R2517"/>
      <c r="S2517" s="127"/>
    </row>
    <row r="2518" spans="1:19" x14ac:dyDescent="0.2">
      <c r="A2518" s="237"/>
      <c r="D2518" s="177"/>
      <c r="E2518" s="259"/>
      <c r="G2518" s="260"/>
      <c r="H2518"/>
      <c r="I2518" s="261"/>
      <c r="K2518" s="304"/>
      <c r="L2518" s="262"/>
      <c r="M2518"/>
      <c r="N2518"/>
      <c r="O2518"/>
      <c r="P2518"/>
      <c r="Q2518"/>
      <c r="R2518"/>
      <c r="S2518" s="127"/>
    </row>
    <row r="2519" spans="1:19" x14ac:dyDescent="0.2">
      <c r="A2519" s="237"/>
      <c r="D2519" s="177"/>
      <c r="E2519" s="259"/>
      <c r="G2519" s="260"/>
      <c r="H2519"/>
      <c r="I2519" s="261"/>
      <c r="K2519" s="304"/>
      <c r="L2519" s="262"/>
      <c r="M2519"/>
      <c r="N2519"/>
      <c r="O2519"/>
      <c r="P2519"/>
      <c r="Q2519"/>
      <c r="R2519"/>
      <c r="S2519" s="127"/>
    </row>
    <row r="2520" spans="1:19" x14ac:dyDescent="0.2">
      <c r="A2520" s="237"/>
      <c r="D2520" s="177"/>
      <c r="E2520" s="259"/>
      <c r="G2520" s="260"/>
      <c r="H2520"/>
      <c r="I2520" s="261"/>
      <c r="K2520" s="304"/>
      <c r="L2520" s="262"/>
      <c r="M2520"/>
      <c r="N2520"/>
      <c r="O2520"/>
      <c r="P2520"/>
      <c r="Q2520"/>
      <c r="R2520"/>
      <c r="S2520" s="127"/>
    </row>
    <row r="2521" spans="1:19" x14ac:dyDescent="0.2">
      <c r="A2521" s="237"/>
      <c r="D2521" s="177"/>
      <c r="E2521" s="259"/>
      <c r="G2521" s="260"/>
      <c r="H2521"/>
      <c r="I2521" s="261"/>
      <c r="K2521" s="304"/>
      <c r="L2521" s="262"/>
      <c r="M2521"/>
      <c r="N2521"/>
      <c r="O2521"/>
      <c r="P2521"/>
      <c r="Q2521"/>
      <c r="R2521"/>
      <c r="S2521" s="127"/>
    </row>
    <row r="2522" spans="1:19" x14ac:dyDescent="0.2">
      <c r="A2522" s="237"/>
      <c r="D2522" s="177"/>
      <c r="E2522" s="259"/>
      <c r="G2522" s="260"/>
      <c r="H2522"/>
      <c r="I2522" s="261"/>
      <c r="K2522" s="304"/>
      <c r="L2522" s="262"/>
      <c r="M2522"/>
      <c r="N2522"/>
      <c r="O2522"/>
      <c r="P2522"/>
      <c r="Q2522"/>
      <c r="R2522"/>
      <c r="S2522" s="127"/>
    </row>
    <row r="2523" spans="1:19" x14ac:dyDescent="0.2">
      <c r="A2523" s="237"/>
      <c r="D2523" s="177"/>
      <c r="E2523" s="259"/>
      <c r="G2523" s="260"/>
      <c r="H2523"/>
      <c r="I2523" s="261"/>
      <c r="K2523" s="304"/>
      <c r="L2523" s="262"/>
      <c r="M2523"/>
      <c r="N2523"/>
      <c r="O2523"/>
      <c r="P2523"/>
      <c r="Q2523"/>
      <c r="R2523"/>
      <c r="S2523" s="127"/>
    </row>
    <row r="2524" spans="1:19" x14ac:dyDescent="0.2">
      <c r="A2524" s="234"/>
      <c r="D2524" s="177"/>
      <c r="E2524" s="259"/>
      <c r="G2524" s="260"/>
      <c r="H2524"/>
      <c r="I2524" s="261"/>
      <c r="K2524" s="304"/>
      <c r="L2524" s="262"/>
      <c r="M2524"/>
      <c r="N2524"/>
      <c r="O2524"/>
      <c r="P2524"/>
      <c r="Q2524"/>
      <c r="R2524"/>
      <c r="S2524" s="127"/>
    </row>
    <row r="2525" spans="1:19" x14ac:dyDescent="0.2">
      <c r="A2525" s="234"/>
      <c r="D2525" s="177"/>
      <c r="E2525" s="259"/>
      <c r="G2525" s="260"/>
      <c r="H2525"/>
      <c r="I2525" s="261"/>
      <c r="K2525" s="304"/>
      <c r="L2525" s="262"/>
      <c r="M2525"/>
      <c r="N2525"/>
      <c r="O2525"/>
      <c r="P2525"/>
      <c r="Q2525"/>
      <c r="R2525"/>
      <c r="S2525" s="127"/>
    </row>
    <row r="2526" spans="1:19" x14ac:dyDescent="0.2">
      <c r="A2526" s="234"/>
      <c r="D2526" s="177"/>
      <c r="E2526" s="259"/>
      <c r="G2526" s="260"/>
      <c r="H2526"/>
      <c r="I2526" s="261"/>
      <c r="K2526" s="304"/>
      <c r="L2526" s="262"/>
      <c r="M2526"/>
      <c r="N2526"/>
      <c r="O2526"/>
      <c r="P2526"/>
      <c r="Q2526"/>
      <c r="R2526"/>
      <c r="S2526" s="127"/>
    </row>
    <row r="2527" spans="1:19" x14ac:dyDescent="0.2">
      <c r="A2527" s="234"/>
      <c r="D2527" s="177"/>
      <c r="E2527" s="259"/>
      <c r="G2527" s="260"/>
      <c r="H2527"/>
      <c r="I2527" s="261"/>
      <c r="K2527" s="304"/>
      <c r="L2527" s="262"/>
      <c r="M2527"/>
      <c r="N2527"/>
      <c r="O2527"/>
      <c r="P2527"/>
      <c r="Q2527"/>
      <c r="R2527"/>
      <c r="S2527" s="127"/>
    </row>
    <row r="2528" spans="1:19" x14ac:dyDescent="0.2">
      <c r="A2528" s="234"/>
      <c r="D2528" s="177"/>
      <c r="E2528" s="259"/>
      <c r="G2528" s="260"/>
      <c r="H2528"/>
      <c r="I2528" s="261"/>
      <c r="K2528" s="304"/>
      <c r="L2528" s="262"/>
      <c r="M2528"/>
      <c r="N2528"/>
      <c r="O2528"/>
      <c r="P2528"/>
      <c r="Q2528"/>
      <c r="R2528"/>
      <c r="S2528" s="127"/>
    </row>
    <row r="2529" spans="1:19" x14ac:dyDescent="0.2">
      <c r="A2529" s="234"/>
      <c r="D2529" s="177"/>
      <c r="E2529" s="259"/>
      <c r="G2529" s="260"/>
      <c r="H2529"/>
      <c r="I2529" s="261"/>
      <c r="K2529" s="304"/>
      <c r="L2529" s="262"/>
      <c r="M2529"/>
      <c r="N2529"/>
      <c r="O2529"/>
      <c r="P2529"/>
      <c r="Q2529"/>
      <c r="R2529"/>
      <c r="S2529" s="127"/>
    </row>
    <row r="2530" spans="1:19" x14ac:dyDescent="0.2">
      <c r="A2530" s="234"/>
      <c r="D2530" s="177"/>
      <c r="E2530" s="259"/>
      <c r="G2530" s="260"/>
      <c r="H2530"/>
      <c r="I2530" s="261"/>
      <c r="K2530" s="304"/>
      <c r="L2530" s="262"/>
      <c r="M2530"/>
      <c r="N2530"/>
      <c r="O2530"/>
      <c r="P2530"/>
      <c r="Q2530"/>
      <c r="R2530"/>
      <c r="S2530" s="127"/>
    </row>
    <row r="2531" spans="1:19" x14ac:dyDescent="0.2">
      <c r="A2531" s="237"/>
      <c r="D2531" s="177"/>
      <c r="E2531" s="259"/>
      <c r="G2531" s="260"/>
      <c r="H2531"/>
      <c r="I2531" s="261"/>
      <c r="K2531" s="304"/>
      <c r="L2531" s="262"/>
      <c r="M2531"/>
      <c r="N2531"/>
      <c r="O2531"/>
      <c r="P2531"/>
      <c r="Q2531"/>
      <c r="R2531"/>
      <c r="S2531" s="127"/>
    </row>
    <row r="2532" spans="1:19" x14ac:dyDescent="0.2">
      <c r="A2532" s="237"/>
      <c r="D2532" s="177"/>
      <c r="E2532" s="259"/>
      <c r="G2532" s="260"/>
      <c r="H2532"/>
      <c r="I2532" s="261"/>
      <c r="K2532" s="304"/>
      <c r="L2532" s="262"/>
      <c r="M2532"/>
      <c r="N2532"/>
      <c r="O2532"/>
      <c r="P2532"/>
      <c r="Q2532"/>
      <c r="R2532"/>
      <c r="S2532" s="127"/>
    </row>
    <row r="2533" spans="1:19" x14ac:dyDescent="0.2">
      <c r="A2533" s="237"/>
      <c r="D2533" s="177"/>
      <c r="E2533" s="259"/>
      <c r="G2533" s="260"/>
      <c r="H2533"/>
      <c r="I2533" s="261"/>
      <c r="K2533" s="304"/>
      <c r="L2533" s="262"/>
      <c r="M2533"/>
      <c r="N2533"/>
      <c r="O2533"/>
      <c r="P2533"/>
      <c r="Q2533"/>
      <c r="R2533"/>
      <c r="S2533" s="127"/>
    </row>
    <row r="2534" spans="1:19" x14ac:dyDescent="0.2">
      <c r="A2534" s="237"/>
      <c r="D2534" s="177"/>
      <c r="E2534" s="259"/>
      <c r="G2534" s="260"/>
      <c r="H2534"/>
      <c r="I2534" s="261"/>
      <c r="K2534" s="304"/>
      <c r="L2534" s="262"/>
      <c r="M2534"/>
      <c r="N2534"/>
      <c r="O2534"/>
      <c r="P2534"/>
      <c r="Q2534"/>
      <c r="R2534"/>
      <c r="S2534" s="127"/>
    </row>
    <row r="2535" spans="1:19" x14ac:dyDescent="0.2">
      <c r="A2535" s="237"/>
      <c r="D2535" s="177"/>
      <c r="E2535" s="259"/>
      <c r="G2535" s="260"/>
      <c r="H2535"/>
      <c r="I2535" s="261"/>
      <c r="K2535" s="304"/>
      <c r="L2535" s="262"/>
      <c r="M2535"/>
      <c r="N2535"/>
      <c r="O2535"/>
      <c r="P2535"/>
      <c r="Q2535"/>
      <c r="R2535"/>
      <c r="S2535" s="127"/>
    </row>
    <row r="2536" spans="1:19" x14ac:dyDescent="0.2">
      <c r="A2536" s="237"/>
      <c r="D2536" s="177"/>
      <c r="E2536" s="259"/>
      <c r="G2536" s="260"/>
      <c r="H2536"/>
      <c r="I2536" s="261"/>
      <c r="K2536" s="304"/>
      <c r="L2536" s="262"/>
      <c r="M2536"/>
      <c r="N2536"/>
      <c r="O2536"/>
      <c r="P2536"/>
      <c r="Q2536"/>
      <c r="R2536"/>
      <c r="S2536" s="127"/>
    </row>
    <row r="2537" spans="1:19" x14ac:dyDescent="0.2">
      <c r="A2537" s="237"/>
      <c r="D2537" s="177"/>
      <c r="E2537" s="259"/>
      <c r="G2537" s="260"/>
      <c r="H2537"/>
      <c r="I2537" s="261"/>
      <c r="K2537" s="304"/>
      <c r="L2537" s="262"/>
      <c r="M2537"/>
      <c r="N2537"/>
      <c r="O2537"/>
      <c r="P2537"/>
      <c r="Q2537"/>
      <c r="R2537"/>
      <c r="S2537" s="127"/>
    </row>
    <row r="2538" spans="1:19" x14ac:dyDescent="0.2">
      <c r="A2538" s="237"/>
      <c r="D2538" s="177"/>
      <c r="E2538" s="259"/>
      <c r="G2538" s="260"/>
      <c r="H2538"/>
      <c r="I2538" s="261"/>
      <c r="K2538" s="304"/>
      <c r="L2538" s="262"/>
      <c r="M2538"/>
      <c r="N2538"/>
      <c r="O2538"/>
      <c r="P2538"/>
      <c r="Q2538"/>
      <c r="R2538"/>
      <c r="S2538" s="127"/>
    </row>
    <row r="2539" spans="1:19" x14ac:dyDescent="0.2">
      <c r="A2539" s="237"/>
      <c r="D2539" s="177"/>
      <c r="E2539" s="259"/>
      <c r="G2539" s="260"/>
      <c r="H2539"/>
      <c r="I2539" s="261"/>
      <c r="K2539" s="304"/>
      <c r="L2539" s="262"/>
      <c r="M2539"/>
      <c r="N2539"/>
      <c r="O2539"/>
      <c r="P2539"/>
      <c r="Q2539"/>
      <c r="R2539"/>
      <c r="S2539" s="127"/>
    </row>
    <row r="2540" spans="1:19" x14ac:dyDescent="0.2">
      <c r="A2540" s="237"/>
      <c r="D2540" s="177"/>
      <c r="E2540" s="259"/>
      <c r="G2540" s="260"/>
      <c r="H2540"/>
      <c r="I2540" s="261"/>
      <c r="K2540" s="304"/>
      <c r="L2540" s="262"/>
      <c r="M2540"/>
      <c r="N2540"/>
      <c r="O2540"/>
      <c r="P2540"/>
      <c r="Q2540"/>
      <c r="R2540"/>
      <c r="S2540" s="127"/>
    </row>
    <row r="2541" spans="1:19" x14ac:dyDescent="0.2">
      <c r="A2541" s="237"/>
      <c r="D2541" s="177"/>
      <c r="E2541" s="259"/>
      <c r="G2541" s="260"/>
      <c r="H2541"/>
      <c r="I2541" s="261"/>
      <c r="K2541" s="304"/>
      <c r="L2541" s="262"/>
      <c r="M2541"/>
      <c r="N2541"/>
      <c r="O2541"/>
      <c r="P2541"/>
      <c r="Q2541"/>
      <c r="R2541"/>
      <c r="S2541" s="127"/>
    </row>
    <row r="2542" spans="1:19" x14ac:dyDescent="0.2">
      <c r="A2542" s="237"/>
      <c r="D2542" s="177"/>
      <c r="E2542" s="259"/>
      <c r="G2542" s="260"/>
      <c r="H2542"/>
      <c r="I2542" s="261"/>
      <c r="K2542" s="304"/>
      <c r="L2542" s="262"/>
      <c r="M2542"/>
      <c r="N2542"/>
      <c r="O2542"/>
      <c r="P2542"/>
      <c r="Q2542"/>
      <c r="R2542"/>
      <c r="S2542" s="127"/>
    </row>
    <row r="2543" spans="1:19" x14ac:dyDescent="0.2">
      <c r="A2543" s="237"/>
      <c r="D2543" s="177"/>
      <c r="E2543" s="259"/>
      <c r="G2543" s="260"/>
      <c r="H2543"/>
      <c r="I2543" s="261"/>
      <c r="K2543" s="304"/>
      <c r="L2543" s="262"/>
      <c r="M2543"/>
      <c r="N2543"/>
      <c r="O2543"/>
      <c r="P2543"/>
      <c r="Q2543"/>
      <c r="R2543"/>
      <c r="S2543" s="127"/>
    </row>
    <row r="2544" spans="1:19" x14ac:dyDescent="0.2">
      <c r="A2544" s="237"/>
      <c r="D2544" s="177"/>
      <c r="E2544" s="259"/>
      <c r="G2544" s="260"/>
      <c r="H2544"/>
      <c r="I2544" s="261"/>
      <c r="K2544" s="304"/>
      <c r="L2544" s="262"/>
      <c r="M2544"/>
      <c r="N2544"/>
      <c r="O2544"/>
      <c r="P2544"/>
      <c r="Q2544"/>
      <c r="R2544"/>
      <c r="S2544" s="127"/>
    </row>
    <row r="2545" spans="1:19" x14ac:dyDescent="0.2">
      <c r="A2545" s="237"/>
      <c r="D2545" s="177"/>
      <c r="E2545" s="259"/>
      <c r="G2545" s="260"/>
      <c r="H2545"/>
      <c r="I2545" s="261"/>
      <c r="K2545" s="304"/>
      <c r="L2545" s="262"/>
      <c r="M2545"/>
      <c r="N2545"/>
      <c r="O2545"/>
      <c r="P2545"/>
      <c r="Q2545"/>
      <c r="R2545"/>
      <c r="S2545" s="127"/>
    </row>
    <row r="2546" spans="1:19" x14ac:dyDescent="0.2">
      <c r="A2546" s="237"/>
      <c r="D2546" s="177"/>
      <c r="E2546" s="259"/>
      <c r="G2546" s="260"/>
      <c r="H2546"/>
      <c r="I2546" s="261"/>
      <c r="K2546" s="304"/>
      <c r="L2546" s="262"/>
      <c r="M2546"/>
      <c r="N2546"/>
      <c r="O2546"/>
      <c r="P2546"/>
      <c r="Q2546"/>
      <c r="R2546"/>
      <c r="S2546" s="127"/>
    </row>
    <row r="2547" spans="1:19" x14ac:dyDescent="0.2">
      <c r="A2547" s="237"/>
      <c r="D2547" s="177"/>
      <c r="E2547" s="259"/>
      <c r="G2547" s="260"/>
      <c r="H2547"/>
      <c r="I2547" s="261"/>
      <c r="K2547" s="304"/>
      <c r="L2547" s="262"/>
      <c r="M2547"/>
      <c r="N2547"/>
      <c r="O2547"/>
      <c r="P2547"/>
      <c r="Q2547"/>
      <c r="R2547"/>
      <c r="S2547" s="127"/>
    </row>
    <row r="2548" spans="1:19" x14ac:dyDescent="0.2">
      <c r="A2548" s="237"/>
      <c r="D2548" s="177"/>
      <c r="E2548" s="259"/>
      <c r="G2548" s="260"/>
      <c r="H2548"/>
      <c r="I2548" s="261"/>
      <c r="K2548" s="304"/>
      <c r="L2548" s="262"/>
      <c r="M2548"/>
      <c r="N2548"/>
      <c r="O2548"/>
      <c r="P2548"/>
      <c r="Q2548"/>
      <c r="R2548"/>
      <c r="S2548" s="127"/>
    </row>
    <row r="2549" spans="1:19" x14ac:dyDescent="0.2">
      <c r="A2549" s="237"/>
      <c r="D2549" s="177"/>
      <c r="E2549" s="259"/>
      <c r="G2549" s="260"/>
      <c r="H2549"/>
      <c r="I2549" s="261"/>
      <c r="K2549" s="304"/>
      <c r="L2549" s="262"/>
      <c r="M2549"/>
      <c r="N2549"/>
      <c r="O2549"/>
      <c r="P2549"/>
      <c r="Q2549"/>
      <c r="R2549"/>
      <c r="S2549" s="127"/>
    </row>
    <row r="2550" spans="1:19" x14ac:dyDescent="0.2">
      <c r="A2550" s="237"/>
      <c r="D2550" s="177"/>
      <c r="E2550" s="259"/>
      <c r="G2550" s="260"/>
      <c r="H2550"/>
      <c r="I2550" s="261"/>
      <c r="K2550" s="304"/>
      <c r="L2550" s="262"/>
      <c r="M2550"/>
      <c r="N2550"/>
      <c r="O2550"/>
      <c r="P2550"/>
      <c r="Q2550"/>
      <c r="R2550"/>
      <c r="S2550" s="127"/>
    </row>
    <row r="2551" spans="1:19" x14ac:dyDescent="0.2">
      <c r="A2551" s="237"/>
      <c r="D2551" s="177"/>
      <c r="E2551" s="259"/>
      <c r="G2551" s="260"/>
      <c r="H2551"/>
      <c r="I2551" s="261"/>
      <c r="K2551" s="304"/>
      <c r="L2551" s="262"/>
      <c r="M2551"/>
      <c r="N2551"/>
      <c r="O2551"/>
      <c r="P2551"/>
      <c r="Q2551"/>
      <c r="R2551"/>
      <c r="S2551" s="127"/>
    </row>
    <row r="2552" spans="1:19" x14ac:dyDescent="0.2">
      <c r="A2552" s="237"/>
      <c r="D2552" s="177"/>
      <c r="E2552" s="259"/>
      <c r="G2552" s="260"/>
      <c r="H2552"/>
      <c r="I2552" s="261"/>
      <c r="K2552" s="304"/>
      <c r="L2552" s="262"/>
      <c r="M2552"/>
      <c r="N2552"/>
      <c r="O2552"/>
      <c r="P2552"/>
      <c r="Q2552"/>
      <c r="R2552"/>
      <c r="S2552" s="127"/>
    </row>
    <row r="2553" spans="1:19" x14ac:dyDescent="0.2">
      <c r="A2553" s="237"/>
      <c r="D2553" s="177"/>
      <c r="E2553" s="259"/>
      <c r="G2553" s="260"/>
      <c r="H2553"/>
      <c r="I2553" s="261"/>
      <c r="K2553" s="304"/>
      <c r="L2553" s="262"/>
      <c r="M2553"/>
      <c r="N2553"/>
      <c r="O2553"/>
      <c r="P2553"/>
      <c r="Q2553"/>
      <c r="R2553"/>
      <c r="S2553" s="127"/>
    </row>
    <row r="2554" spans="1:19" x14ac:dyDescent="0.2">
      <c r="A2554" s="237"/>
      <c r="D2554" s="177"/>
      <c r="E2554" s="259"/>
      <c r="G2554" s="260"/>
      <c r="H2554"/>
      <c r="I2554" s="261"/>
      <c r="K2554" s="304"/>
      <c r="L2554" s="262"/>
      <c r="M2554"/>
      <c r="N2554"/>
      <c r="O2554"/>
      <c r="P2554"/>
      <c r="Q2554"/>
      <c r="R2554"/>
      <c r="S2554" s="127"/>
    </row>
    <row r="2555" spans="1:19" x14ac:dyDescent="0.2">
      <c r="A2555" s="237"/>
      <c r="D2555" s="177"/>
      <c r="E2555" s="259"/>
      <c r="G2555" s="260"/>
      <c r="H2555"/>
      <c r="I2555" s="261"/>
      <c r="K2555" s="304"/>
      <c r="L2555" s="262"/>
      <c r="M2555"/>
      <c r="N2555"/>
      <c r="O2555"/>
      <c r="P2555"/>
      <c r="Q2555"/>
      <c r="R2555"/>
      <c r="S2555" s="127"/>
    </row>
    <row r="2556" spans="1:19" x14ac:dyDescent="0.2">
      <c r="A2556" s="237"/>
      <c r="D2556" s="177"/>
      <c r="E2556" s="259"/>
      <c r="G2556" s="260"/>
      <c r="H2556"/>
      <c r="I2556" s="261"/>
      <c r="K2556" s="304"/>
      <c r="L2556" s="262"/>
      <c r="M2556"/>
      <c r="N2556"/>
      <c r="O2556"/>
      <c r="P2556"/>
      <c r="Q2556"/>
      <c r="R2556"/>
      <c r="S2556" s="127"/>
    </row>
    <row r="2557" spans="1:19" x14ac:dyDescent="0.2">
      <c r="A2557" s="237"/>
      <c r="D2557" s="177"/>
      <c r="E2557" s="259"/>
      <c r="G2557" s="260"/>
      <c r="H2557"/>
      <c r="I2557" s="261"/>
      <c r="K2557" s="304"/>
      <c r="L2557" s="262"/>
      <c r="M2557"/>
      <c r="N2557"/>
      <c r="O2557"/>
      <c r="P2557"/>
      <c r="Q2557"/>
      <c r="R2557"/>
      <c r="S2557" s="127"/>
    </row>
    <row r="2558" spans="1:19" x14ac:dyDescent="0.2">
      <c r="A2558" s="237"/>
      <c r="D2558" s="177"/>
      <c r="E2558" s="259"/>
      <c r="G2558" s="260"/>
      <c r="H2558"/>
      <c r="I2558" s="261"/>
      <c r="K2558" s="304"/>
      <c r="L2558" s="262"/>
      <c r="M2558"/>
      <c r="N2558"/>
      <c r="O2558"/>
      <c r="P2558"/>
      <c r="Q2558"/>
      <c r="R2558"/>
      <c r="S2558" s="127"/>
    </row>
    <row r="2559" spans="1:19" x14ac:dyDescent="0.2">
      <c r="A2559" s="237"/>
      <c r="D2559" s="177"/>
      <c r="E2559" s="259"/>
      <c r="G2559" s="260"/>
      <c r="H2559"/>
      <c r="I2559" s="261"/>
      <c r="K2559" s="304"/>
      <c r="L2559" s="262"/>
      <c r="M2559"/>
      <c r="N2559"/>
      <c r="O2559"/>
      <c r="P2559"/>
      <c r="Q2559"/>
      <c r="R2559"/>
      <c r="S2559" s="127"/>
    </row>
    <row r="2560" spans="1:19" x14ac:dyDescent="0.2">
      <c r="A2560" s="237"/>
      <c r="D2560" s="177"/>
      <c r="E2560" s="259"/>
      <c r="G2560" s="260"/>
      <c r="H2560"/>
      <c r="I2560" s="261"/>
      <c r="K2560" s="304"/>
      <c r="L2560" s="262"/>
      <c r="M2560"/>
      <c r="N2560"/>
      <c r="O2560"/>
      <c r="P2560"/>
      <c r="Q2560"/>
      <c r="R2560"/>
      <c r="S2560" s="127"/>
    </row>
    <row r="2561" spans="1:19" x14ac:dyDescent="0.2">
      <c r="A2561" s="237"/>
      <c r="D2561" s="177"/>
      <c r="E2561" s="259"/>
      <c r="G2561" s="260"/>
      <c r="H2561"/>
      <c r="I2561" s="261"/>
      <c r="K2561" s="304"/>
      <c r="L2561" s="262"/>
      <c r="M2561"/>
      <c r="N2561"/>
      <c r="O2561"/>
      <c r="P2561"/>
      <c r="Q2561"/>
      <c r="R2561"/>
      <c r="S2561" s="127"/>
    </row>
    <row r="2562" spans="1:19" x14ac:dyDescent="0.2">
      <c r="A2562" s="237"/>
      <c r="D2562" s="177"/>
      <c r="E2562" s="259"/>
      <c r="G2562" s="260"/>
      <c r="H2562"/>
      <c r="I2562" s="261"/>
      <c r="K2562" s="304"/>
      <c r="L2562" s="262"/>
      <c r="M2562"/>
      <c r="N2562"/>
      <c r="O2562"/>
      <c r="P2562"/>
      <c r="Q2562"/>
      <c r="R2562"/>
      <c r="S2562" s="127"/>
    </row>
    <row r="2563" spans="1:19" x14ac:dyDescent="0.2">
      <c r="A2563" s="237"/>
      <c r="D2563" s="177"/>
      <c r="E2563" s="259"/>
      <c r="G2563" s="260"/>
      <c r="H2563"/>
      <c r="I2563" s="261"/>
      <c r="K2563" s="304"/>
      <c r="L2563" s="262"/>
      <c r="M2563"/>
      <c r="N2563"/>
      <c r="O2563"/>
      <c r="P2563"/>
      <c r="Q2563"/>
      <c r="R2563"/>
      <c r="S2563" s="127"/>
    </row>
    <row r="2564" spans="1:19" x14ac:dyDescent="0.2">
      <c r="A2564" s="237"/>
      <c r="D2564" s="177"/>
      <c r="E2564" s="259"/>
      <c r="G2564" s="260"/>
      <c r="H2564"/>
      <c r="I2564" s="261"/>
      <c r="K2564" s="304"/>
      <c r="L2564" s="262"/>
      <c r="M2564"/>
      <c r="N2564"/>
      <c r="O2564"/>
      <c r="P2564"/>
      <c r="Q2564"/>
      <c r="R2564"/>
      <c r="S2564" s="127"/>
    </row>
    <row r="2565" spans="1:19" x14ac:dyDescent="0.2">
      <c r="A2565" s="237"/>
      <c r="D2565" s="177"/>
      <c r="E2565" s="259"/>
      <c r="G2565" s="260"/>
      <c r="H2565"/>
      <c r="I2565" s="261"/>
      <c r="K2565" s="304"/>
      <c r="L2565" s="262"/>
      <c r="M2565"/>
      <c r="N2565"/>
      <c r="O2565"/>
      <c r="P2565"/>
      <c r="Q2565"/>
      <c r="R2565"/>
      <c r="S2565" s="127"/>
    </row>
    <row r="2566" spans="1:19" x14ac:dyDescent="0.2">
      <c r="A2566" s="237"/>
      <c r="D2566" s="177"/>
      <c r="E2566" s="259"/>
      <c r="G2566" s="260"/>
      <c r="H2566"/>
      <c r="I2566" s="261"/>
      <c r="K2566" s="304"/>
      <c r="L2566" s="262"/>
      <c r="M2566"/>
      <c r="N2566"/>
      <c r="O2566"/>
      <c r="P2566"/>
      <c r="Q2566"/>
      <c r="R2566"/>
      <c r="S2566" s="127"/>
    </row>
    <row r="2567" spans="1:19" x14ac:dyDescent="0.2">
      <c r="A2567" s="237"/>
      <c r="D2567" s="177"/>
      <c r="E2567" s="259"/>
      <c r="G2567" s="260"/>
      <c r="H2567"/>
      <c r="I2567" s="261"/>
      <c r="K2567" s="304"/>
      <c r="L2567" s="262"/>
      <c r="M2567"/>
      <c r="N2567"/>
      <c r="O2567"/>
      <c r="P2567"/>
      <c r="Q2567"/>
      <c r="R2567"/>
      <c r="S2567" s="127"/>
    </row>
    <row r="2568" spans="1:19" x14ac:dyDescent="0.2">
      <c r="A2568" s="237"/>
      <c r="D2568" s="177"/>
      <c r="E2568" s="259"/>
      <c r="G2568" s="260"/>
      <c r="H2568"/>
      <c r="I2568" s="261"/>
      <c r="K2568" s="304"/>
      <c r="L2568" s="262"/>
      <c r="M2568"/>
      <c r="N2568"/>
      <c r="O2568"/>
      <c r="P2568"/>
      <c r="Q2568"/>
      <c r="R2568"/>
      <c r="S2568" s="127"/>
    </row>
    <row r="2569" spans="1:19" x14ac:dyDescent="0.2">
      <c r="A2569" s="237"/>
      <c r="D2569" s="177"/>
      <c r="E2569" s="259"/>
      <c r="G2569" s="260"/>
      <c r="H2569"/>
      <c r="I2569" s="261"/>
      <c r="K2569" s="304"/>
      <c r="L2569" s="262"/>
      <c r="M2569"/>
      <c r="N2569"/>
      <c r="O2569"/>
      <c r="P2569"/>
      <c r="Q2569"/>
      <c r="R2569"/>
      <c r="S2569" s="127"/>
    </row>
    <row r="2570" spans="1:19" x14ac:dyDescent="0.2">
      <c r="A2570" s="237"/>
      <c r="D2570" s="177"/>
      <c r="E2570" s="259"/>
      <c r="G2570" s="260"/>
      <c r="H2570"/>
      <c r="I2570" s="261"/>
      <c r="K2570" s="304"/>
      <c r="L2570" s="262"/>
      <c r="M2570"/>
      <c r="N2570"/>
      <c r="O2570"/>
      <c r="P2570"/>
      <c r="Q2570"/>
      <c r="R2570"/>
      <c r="S2570" s="127"/>
    </row>
    <row r="2571" spans="1:19" x14ac:dyDescent="0.2">
      <c r="A2571" s="237"/>
      <c r="D2571" s="177"/>
      <c r="E2571" s="259"/>
      <c r="G2571" s="260"/>
      <c r="H2571"/>
      <c r="I2571" s="261"/>
      <c r="K2571" s="304"/>
      <c r="L2571" s="262"/>
      <c r="M2571"/>
      <c r="N2571"/>
      <c r="O2571"/>
      <c r="P2571"/>
      <c r="Q2571"/>
      <c r="R2571"/>
      <c r="S2571" s="127"/>
    </row>
    <row r="2572" spans="1:19" x14ac:dyDescent="0.2">
      <c r="A2572" s="237"/>
      <c r="D2572" s="177"/>
      <c r="E2572" s="259"/>
      <c r="G2572" s="260"/>
      <c r="H2572"/>
      <c r="I2572" s="261"/>
      <c r="K2572" s="304"/>
      <c r="L2572" s="262"/>
      <c r="M2572"/>
      <c r="N2572"/>
      <c r="O2572"/>
      <c r="P2572"/>
      <c r="Q2572"/>
      <c r="R2572"/>
      <c r="S2572" s="127"/>
    </row>
    <row r="2573" spans="1:19" x14ac:dyDescent="0.2">
      <c r="A2573" s="237"/>
      <c r="D2573" s="177"/>
      <c r="E2573" s="259"/>
      <c r="G2573" s="260"/>
      <c r="H2573"/>
      <c r="I2573" s="261"/>
      <c r="K2573" s="304"/>
      <c r="L2573" s="262"/>
      <c r="M2573"/>
      <c r="N2573"/>
      <c r="O2573"/>
      <c r="P2573"/>
      <c r="Q2573"/>
      <c r="R2573"/>
      <c r="S2573" s="127"/>
    </row>
    <row r="2574" spans="1:19" x14ac:dyDescent="0.2">
      <c r="A2574" s="237"/>
      <c r="D2574" s="177"/>
      <c r="E2574" s="259"/>
      <c r="G2574" s="260"/>
      <c r="H2574"/>
      <c r="I2574" s="261"/>
      <c r="K2574" s="304"/>
      <c r="L2574" s="262"/>
      <c r="M2574"/>
      <c r="N2574"/>
      <c r="O2574"/>
      <c r="P2574"/>
      <c r="Q2574"/>
      <c r="R2574"/>
      <c r="S2574" s="127"/>
    </row>
    <row r="2575" spans="1:19" x14ac:dyDescent="0.2">
      <c r="A2575" s="237"/>
      <c r="D2575" s="177"/>
      <c r="E2575" s="259"/>
      <c r="G2575" s="260"/>
      <c r="H2575"/>
      <c r="I2575" s="261"/>
      <c r="K2575" s="304"/>
      <c r="L2575" s="262"/>
      <c r="M2575"/>
      <c r="N2575"/>
      <c r="O2575"/>
      <c r="P2575"/>
      <c r="Q2575"/>
      <c r="R2575"/>
      <c r="S2575" s="127"/>
    </row>
    <row r="2576" spans="1:19" x14ac:dyDescent="0.2">
      <c r="A2576" s="237"/>
      <c r="D2576" s="177"/>
      <c r="E2576" s="259"/>
      <c r="G2576" s="260"/>
      <c r="H2576"/>
      <c r="I2576" s="261"/>
      <c r="K2576" s="304"/>
      <c r="L2576" s="262"/>
      <c r="M2576"/>
      <c r="N2576"/>
      <c r="O2576"/>
      <c r="P2576"/>
      <c r="Q2576"/>
      <c r="R2576"/>
      <c r="S2576" s="127"/>
    </row>
    <row r="2577" spans="1:19" x14ac:dyDescent="0.2">
      <c r="A2577" s="237"/>
      <c r="D2577" s="177"/>
      <c r="E2577" s="259"/>
      <c r="G2577" s="260"/>
      <c r="H2577"/>
      <c r="I2577" s="261"/>
      <c r="K2577" s="304"/>
      <c r="L2577" s="262"/>
      <c r="M2577"/>
      <c r="N2577"/>
      <c r="O2577"/>
      <c r="P2577"/>
      <c r="Q2577"/>
      <c r="R2577"/>
      <c r="S2577" s="127"/>
    </row>
    <row r="2578" spans="1:19" x14ac:dyDescent="0.2">
      <c r="A2578" s="237"/>
      <c r="D2578" s="177"/>
      <c r="E2578" s="259"/>
      <c r="G2578" s="260"/>
      <c r="H2578"/>
      <c r="I2578" s="261"/>
      <c r="K2578" s="304"/>
      <c r="L2578" s="262"/>
      <c r="M2578"/>
      <c r="N2578"/>
      <c r="O2578"/>
      <c r="P2578"/>
      <c r="Q2578"/>
      <c r="R2578"/>
      <c r="S2578" s="127"/>
    </row>
    <row r="2579" spans="1:19" x14ac:dyDescent="0.2">
      <c r="A2579" s="237"/>
      <c r="D2579" s="177"/>
      <c r="E2579" s="259"/>
      <c r="G2579" s="260"/>
      <c r="H2579"/>
      <c r="I2579" s="261"/>
      <c r="K2579" s="304"/>
      <c r="L2579" s="262"/>
      <c r="M2579"/>
      <c r="N2579"/>
      <c r="O2579"/>
      <c r="P2579"/>
      <c r="Q2579"/>
      <c r="R2579"/>
      <c r="S2579" s="127"/>
    </row>
    <row r="2580" spans="1:19" x14ac:dyDescent="0.2">
      <c r="A2580" s="237"/>
      <c r="D2580" s="177"/>
      <c r="E2580" s="259"/>
      <c r="G2580" s="260"/>
      <c r="H2580"/>
      <c r="I2580" s="261"/>
      <c r="K2580" s="304"/>
      <c r="L2580" s="262"/>
      <c r="M2580"/>
      <c r="N2580"/>
      <c r="O2580"/>
      <c r="P2580"/>
      <c r="Q2580"/>
      <c r="R2580"/>
      <c r="S2580" s="127"/>
    </row>
    <row r="2581" spans="1:19" x14ac:dyDescent="0.2">
      <c r="A2581" s="237"/>
      <c r="D2581" s="177"/>
      <c r="E2581" s="259"/>
      <c r="G2581" s="260"/>
      <c r="H2581"/>
      <c r="I2581" s="261"/>
      <c r="K2581" s="304"/>
      <c r="L2581" s="262"/>
      <c r="M2581"/>
      <c r="N2581"/>
      <c r="O2581"/>
      <c r="P2581"/>
      <c r="Q2581"/>
      <c r="R2581"/>
      <c r="S2581" s="127"/>
    </row>
    <row r="2582" spans="1:19" x14ac:dyDescent="0.2">
      <c r="A2582" s="234"/>
      <c r="D2582" s="177"/>
      <c r="E2582" s="259"/>
      <c r="G2582" s="260"/>
      <c r="H2582"/>
      <c r="I2582" s="261"/>
      <c r="K2582" s="304"/>
      <c r="L2582" s="262"/>
      <c r="M2582"/>
      <c r="N2582"/>
      <c r="O2582"/>
      <c r="P2582"/>
      <c r="Q2582"/>
      <c r="R2582"/>
      <c r="S2582" s="127"/>
    </row>
    <row r="2583" spans="1:19" x14ac:dyDescent="0.2">
      <c r="A2583" s="234"/>
      <c r="D2583" s="177"/>
      <c r="E2583" s="259"/>
      <c r="G2583" s="260"/>
      <c r="H2583"/>
      <c r="I2583" s="261"/>
      <c r="K2583" s="304"/>
      <c r="L2583" s="262"/>
      <c r="M2583"/>
      <c r="N2583"/>
      <c r="O2583"/>
      <c r="P2583"/>
      <c r="Q2583"/>
      <c r="R2583"/>
      <c r="S2583" s="127"/>
    </row>
    <row r="2584" spans="1:19" x14ac:dyDescent="0.2">
      <c r="A2584" s="234"/>
      <c r="D2584" s="177"/>
      <c r="E2584" s="259"/>
      <c r="G2584" s="260"/>
      <c r="H2584"/>
      <c r="I2584" s="261"/>
      <c r="K2584" s="304"/>
      <c r="L2584" s="262"/>
      <c r="M2584"/>
      <c r="N2584"/>
      <c r="O2584"/>
      <c r="P2584"/>
      <c r="Q2584"/>
      <c r="R2584"/>
      <c r="S2584" s="127"/>
    </row>
    <row r="2585" spans="1:19" x14ac:dyDescent="0.2">
      <c r="A2585" s="234"/>
      <c r="D2585" s="177"/>
      <c r="E2585" s="259"/>
      <c r="G2585" s="260"/>
      <c r="H2585"/>
      <c r="I2585" s="261"/>
      <c r="K2585" s="304"/>
      <c r="L2585" s="262"/>
      <c r="M2585"/>
      <c r="N2585"/>
      <c r="O2585"/>
      <c r="P2585"/>
      <c r="Q2585"/>
      <c r="R2585"/>
      <c r="S2585" s="127"/>
    </row>
    <row r="2586" spans="1:19" x14ac:dyDescent="0.2">
      <c r="A2586" s="237"/>
      <c r="D2586" s="177"/>
      <c r="E2586" s="259"/>
      <c r="G2586" s="260"/>
      <c r="H2586"/>
      <c r="I2586" s="261"/>
      <c r="K2586" s="304"/>
      <c r="L2586" s="262"/>
      <c r="M2586"/>
      <c r="N2586"/>
      <c r="O2586"/>
      <c r="P2586"/>
      <c r="Q2586"/>
      <c r="R2586"/>
      <c r="S2586" s="127"/>
    </row>
    <row r="2587" spans="1:19" x14ac:dyDescent="0.2">
      <c r="A2587" s="237"/>
      <c r="D2587" s="177"/>
      <c r="E2587" s="259"/>
      <c r="G2587" s="260"/>
      <c r="H2587"/>
      <c r="I2587" s="261"/>
      <c r="K2587" s="304"/>
      <c r="L2587" s="262"/>
      <c r="M2587"/>
      <c r="N2587"/>
      <c r="O2587"/>
      <c r="P2587"/>
      <c r="Q2587"/>
      <c r="R2587"/>
      <c r="S2587" s="127"/>
    </row>
    <row r="2588" spans="1:19" x14ac:dyDescent="0.2">
      <c r="A2588" s="237"/>
      <c r="D2588" s="177"/>
      <c r="E2588" s="259"/>
      <c r="G2588" s="260"/>
      <c r="H2588"/>
      <c r="I2588" s="261"/>
      <c r="K2588" s="304"/>
      <c r="L2588" s="262"/>
      <c r="M2588"/>
      <c r="N2588"/>
      <c r="O2588"/>
      <c r="P2588"/>
      <c r="Q2588"/>
      <c r="R2588"/>
      <c r="S2588" s="127"/>
    </row>
    <row r="2589" spans="1:19" x14ac:dyDescent="0.2">
      <c r="A2589" s="234"/>
      <c r="D2589" s="177"/>
      <c r="E2589" s="259"/>
      <c r="G2589" s="260"/>
      <c r="H2589"/>
      <c r="I2589" s="261"/>
      <c r="K2589" s="304"/>
      <c r="L2589" s="262"/>
      <c r="M2589"/>
      <c r="N2589"/>
      <c r="O2589"/>
      <c r="P2589"/>
      <c r="Q2589"/>
      <c r="R2589"/>
      <c r="S2589" s="127"/>
    </row>
    <row r="2590" spans="1:19" x14ac:dyDescent="0.2">
      <c r="A2590" s="237"/>
      <c r="D2590" s="177"/>
      <c r="E2590" s="259"/>
      <c r="G2590" s="260"/>
      <c r="H2590"/>
      <c r="I2590" s="261"/>
      <c r="K2590" s="304"/>
      <c r="L2590" s="262"/>
      <c r="M2590"/>
      <c r="N2590"/>
      <c r="O2590"/>
      <c r="P2590"/>
      <c r="Q2590"/>
      <c r="R2590"/>
      <c r="S2590" s="127"/>
    </row>
    <row r="2591" spans="1:19" x14ac:dyDescent="0.2">
      <c r="A2591" s="234"/>
      <c r="D2591" s="177"/>
      <c r="E2591" s="259"/>
      <c r="G2591" s="260"/>
      <c r="H2591"/>
      <c r="I2591" s="261"/>
      <c r="K2591" s="304"/>
      <c r="L2591" s="262"/>
      <c r="M2591"/>
      <c r="N2591"/>
      <c r="O2591"/>
      <c r="P2591"/>
      <c r="Q2591"/>
      <c r="R2591"/>
      <c r="S2591" s="127"/>
    </row>
    <row r="2592" spans="1:19" x14ac:dyDescent="0.2">
      <c r="A2592" s="234"/>
      <c r="D2592" s="177"/>
      <c r="E2592" s="259"/>
      <c r="G2592" s="260"/>
      <c r="H2592"/>
      <c r="I2592" s="261"/>
      <c r="K2592" s="304"/>
      <c r="L2592" s="262"/>
      <c r="M2592"/>
      <c r="N2592"/>
      <c r="O2592"/>
      <c r="P2592"/>
      <c r="Q2592"/>
      <c r="R2592"/>
      <c r="S2592" s="127"/>
    </row>
    <row r="2593" spans="1:19" x14ac:dyDescent="0.2">
      <c r="A2593" s="237"/>
      <c r="D2593" s="177"/>
      <c r="E2593" s="259"/>
      <c r="G2593" s="260"/>
      <c r="H2593"/>
      <c r="I2593" s="261"/>
      <c r="K2593" s="304"/>
      <c r="L2593" s="262"/>
      <c r="M2593"/>
      <c r="N2593"/>
      <c r="O2593"/>
      <c r="P2593"/>
      <c r="Q2593"/>
      <c r="R2593"/>
      <c r="S2593" s="127"/>
    </row>
    <row r="2594" spans="1:19" x14ac:dyDescent="0.2">
      <c r="A2594" s="234"/>
      <c r="D2594" s="177"/>
      <c r="E2594" s="259"/>
      <c r="G2594" s="260"/>
      <c r="H2594"/>
      <c r="I2594" s="261"/>
      <c r="K2594" s="304"/>
      <c r="L2594" s="262"/>
      <c r="M2594"/>
      <c r="N2594"/>
      <c r="O2594"/>
      <c r="P2594"/>
      <c r="Q2594"/>
      <c r="R2594"/>
      <c r="S2594" s="127"/>
    </row>
    <row r="2595" spans="1:19" x14ac:dyDescent="0.2">
      <c r="A2595" s="234"/>
      <c r="D2595" s="177"/>
      <c r="E2595" s="259"/>
      <c r="G2595" s="260"/>
      <c r="H2595"/>
      <c r="I2595" s="261"/>
      <c r="K2595" s="304"/>
      <c r="L2595" s="262"/>
      <c r="M2595"/>
      <c r="N2595"/>
      <c r="O2595"/>
      <c r="P2595"/>
      <c r="Q2595"/>
      <c r="R2595"/>
      <c r="S2595" s="127"/>
    </row>
    <row r="2596" spans="1:19" x14ac:dyDescent="0.2">
      <c r="A2596" s="234"/>
      <c r="D2596" s="177"/>
      <c r="E2596" s="259"/>
      <c r="G2596" s="260"/>
      <c r="H2596"/>
      <c r="I2596" s="261"/>
      <c r="K2596" s="304"/>
      <c r="L2596" s="262"/>
      <c r="M2596"/>
      <c r="N2596"/>
      <c r="O2596"/>
      <c r="P2596"/>
      <c r="Q2596"/>
      <c r="R2596"/>
      <c r="S2596" s="127"/>
    </row>
    <row r="2597" spans="1:19" x14ac:dyDescent="0.2">
      <c r="A2597" s="234"/>
      <c r="D2597" s="177"/>
      <c r="E2597" s="259"/>
      <c r="G2597" s="260"/>
      <c r="H2597"/>
      <c r="I2597" s="261"/>
      <c r="K2597" s="304"/>
      <c r="L2597" s="262"/>
      <c r="M2597"/>
      <c r="N2597"/>
      <c r="O2597"/>
      <c r="P2597"/>
      <c r="Q2597"/>
      <c r="R2597"/>
      <c r="S2597" s="127"/>
    </row>
    <row r="2598" spans="1:19" x14ac:dyDescent="0.2">
      <c r="A2598" s="234"/>
      <c r="D2598" s="177"/>
      <c r="E2598" s="259"/>
      <c r="G2598" s="260"/>
      <c r="H2598"/>
      <c r="I2598" s="261"/>
      <c r="K2598" s="304"/>
      <c r="L2598" s="262"/>
      <c r="M2598"/>
      <c r="N2598"/>
      <c r="O2598"/>
      <c r="P2598"/>
      <c r="Q2598"/>
      <c r="R2598"/>
      <c r="S2598" s="127"/>
    </row>
    <row r="2599" spans="1:19" x14ac:dyDescent="0.2">
      <c r="A2599" s="234"/>
      <c r="D2599" s="177"/>
      <c r="E2599" s="259"/>
      <c r="G2599" s="260"/>
      <c r="H2599"/>
      <c r="I2599" s="261"/>
      <c r="K2599" s="304"/>
      <c r="L2599" s="262"/>
      <c r="M2599"/>
      <c r="N2599"/>
      <c r="O2599"/>
      <c r="P2599"/>
      <c r="Q2599"/>
      <c r="R2599"/>
      <c r="S2599" s="127"/>
    </row>
    <row r="2600" spans="1:19" x14ac:dyDescent="0.2">
      <c r="A2600" s="234"/>
      <c r="D2600" s="177"/>
      <c r="E2600" s="259"/>
      <c r="G2600" s="260"/>
      <c r="H2600"/>
      <c r="I2600" s="261"/>
      <c r="K2600" s="304"/>
      <c r="L2600" s="262"/>
      <c r="M2600"/>
      <c r="N2600"/>
      <c r="O2600"/>
      <c r="P2600"/>
      <c r="Q2600"/>
      <c r="R2600"/>
      <c r="S2600" s="127"/>
    </row>
    <row r="2601" spans="1:19" x14ac:dyDescent="0.2">
      <c r="A2601" s="234"/>
      <c r="D2601" s="177"/>
      <c r="E2601" s="259"/>
      <c r="G2601" s="260"/>
      <c r="H2601"/>
      <c r="I2601" s="261"/>
      <c r="K2601" s="304"/>
      <c r="L2601" s="262"/>
      <c r="M2601"/>
      <c r="N2601"/>
      <c r="O2601"/>
      <c r="P2601"/>
      <c r="Q2601"/>
      <c r="R2601"/>
      <c r="S2601" s="127"/>
    </row>
    <row r="2602" spans="1:19" x14ac:dyDescent="0.2">
      <c r="A2602" s="234"/>
      <c r="D2602" s="177"/>
      <c r="E2602" s="259"/>
      <c r="G2602" s="260"/>
      <c r="H2602"/>
      <c r="I2602" s="261"/>
      <c r="K2602" s="304"/>
      <c r="L2602" s="262"/>
      <c r="M2602"/>
      <c r="N2602"/>
      <c r="O2602"/>
      <c r="P2602"/>
      <c r="Q2602"/>
      <c r="R2602"/>
      <c r="S2602" s="127"/>
    </row>
    <row r="2603" spans="1:19" x14ac:dyDescent="0.2">
      <c r="A2603" s="234"/>
      <c r="D2603" s="177"/>
      <c r="E2603" s="259"/>
      <c r="G2603" s="260"/>
      <c r="H2603"/>
      <c r="I2603" s="261"/>
      <c r="K2603" s="304"/>
      <c r="L2603" s="262"/>
      <c r="M2603"/>
      <c r="N2603"/>
      <c r="O2603"/>
      <c r="P2603"/>
      <c r="Q2603"/>
      <c r="R2603"/>
      <c r="S2603" s="127"/>
    </row>
    <row r="2604" spans="1:19" x14ac:dyDescent="0.2">
      <c r="A2604" s="234"/>
      <c r="D2604" s="177"/>
      <c r="E2604" s="259"/>
      <c r="G2604" s="260"/>
      <c r="H2604"/>
      <c r="I2604" s="261"/>
      <c r="K2604" s="304"/>
      <c r="L2604" s="262"/>
      <c r="M2604"/>
      <c r="N2604"/>
      <c r="O2604"/>
      <c r="P2604"/>
      <c r="Q2604"/>
      <c r="R2604"/>
      <c r="S2604" s="127"/>
    </row>
    <row r="2605" spans="1:19" x14ac:dyDescent="0.2">
      <c r="A2605" s="234"/>
      <c r="D2605" s="177"/>
      <c r="E2605" s="259"/>
      <c r="G2605" s="260"/>
      <c r="H2605"/>
      <c r="I2605" s="261"/>
      <c r="K2605" s="304"/>
      <c r="L2605" s="262"/>
      <c r="M2605"/>
      <c r="N2605"/>
      <c r="O2605"/>
      <c r="P2605"/>
      <c r="Q2605"/>
      <c r="R2605"/>
      <c r="S2605" s="127"/>
    </row>
    <row r="2606" spans="1:19" x14ac:dyDescent="0.2">
      <c r="A2606" s="234"/>
      <c r="D2606" s="177"/>
      <c r="E2606" s="259"/>
      <c r="G2606" s="260"/>
      <c r="H2606"/>
      <c r="I2606" s="261"/>
      <c r="K2606" s="304"/>
      <c r="L2606" s="262"/>
      <c r="M2606"/>
      <c r="N2606"/>
      <c r="O2606"/>
      <c r="P2606"/>
      <c r="Q2606"/>
      <c r="R2606"/>
      <c r="S2606" s="127"/>
    </row>
    <row r="2607" spans="1:19" x14ac:dyDescent="0.2">
      <c r="A2607" s="234"/>
      <c r="D2607" s="177"/>
      <c r="E2607" s="259"/>
      <c r="G2607" s="260"/>
      <c r="H2607"/>
      <c r="I2607" s="261"/>
      <c r="K2607" s="304"/>
      <c r="L2607" s="262"/>
      <c r="M2607"/>
      <c r="N2607"/>
      <c r="O2607"/>
      <c r="P2607"/>
      <c r="Q2607"/>
      <c r="R2607"/>
      <c r="S2607" s="127"/>
    </row>
    <row r="2608" spans="1:19" x14ac:dyDescent="0.2">
      <c r="A2608" s="237"/>
      <c r="D2608" s="177"/>
      <c r="E2608" s="259"/>
      <c r="G2608" s="260"/>
      <c r="H2608"/>
      <c r="I2608" s="261"/>
      <c r="K2608" s="304"/>
      <c r="L2608" s="262"/>
      <c r="M2608"/>
      <c r="N2608"/>
      <c r="O2608"/>
      <c r="P2608"/>
      <c r="Q2608"/>
      <c r="R2608"/>
      <c r="S2608" s="127"/>
    </row>
    <row r="2609" spans="1:19" x14ac:dyDescent="0.2">
      <c r="A2609" s="237"/>
      <c r="D2609" s="177"/>
      <c r="E2609" s="259"/>
      <c r="G2609" s="260"/>
      <c r="H2609"/>
      <c r="I2609" s="261"/>
      <c r="K2609" s="304"/>
      <c r="L2609" s="262"/>
      <c r="M2609"/>
      <c r="N2609"/>
      <c r="O2609"/>
      <c r="P2609"/>
      <c r="Q2609"/>
      <c r="R2609"/>
      <c r="S2609" s="127"/>
    </row>
    <row r="2610" spans="1:19" x14ac:dyDescent="0.2">
      <c r="A2610" s="237"/>
      <c r="D2610" s="177"/>
      <c r="E2610" s="259"/>
      <c r="G2610" s="260"/>
      <c r="H2610"/>
      <c r="I2610" s="261"/>
      <c r="K2610" s="304"/>
      <c r="L2610" s="262"/>
      <c r="M2610"/>
      <c r="N2610"/>
      <c r="O2610"/>
      <c r="P2610"/>
      <c r="Q2610"/>
      <c r="R2610"/>
      <c r="S2610" s="127"/>
    </row>
    <row r="2611" spans="1:19" x14ac:dyDescent="0.2">
      <c r="A2611" s="237"/>
      <c r="D2611" s="177"/>
      <c r="E2611" s="259"/>
      <c r="G2611" s="260"/>
      <c r="H2611"/>
      <c r="I2611" s="261"/>
      <c r="K2611" s="304"/>
      <c r="L2611" s="262"/>
      <c r="M2611"/>
      <c r="N2611"/>
      <c r="O2611"/>
      <c r="P2611"/>
      <c r="Q2611"/>
      <c r="R2611"/>
      <c r="S2611" s="127"/>
    </row>
    <row r="2612" spans="1:19" x14ac:dyDescent="0.2">
      <c r="A2612" s="237"/>
      <c r="D2612" s="177"/>
      <c r="E2612" s="259"/>
      <c r="G2612" s="260"/>
      <c r="H2612"/>
      <c r="I2612" s="261"/>
      <c r="K2612" s="304"/>
      <c r="L2612" s="262"/>
      <c r="M2612"/>
      <c r="N2612"/>
      <c r="O2612"/>
      <c r="P2612"/>
      <c r="Q2612"/>
      <c r="R2612"/>
      <c r="S2612" s="127"/>
    </row>
    <row r="2613" spans="1:19" x14ac:dyDescent="0.2">
      <c r="A2613" s="237"/>
      <c r="D2613" s="177"/>
      <c r="E2613" s="259"/>
      <c r="G2613" s="260"/>
      <c r="H2613"/>
      <c r="I2613" s="261"/>
      <c r="K2613" s="304"/>
      <c r="L2613" s="262"/>
      <c r="M2613"/>
      <c r="N2613"/>
      <c r="O2613"/>
      <c r="P2613"/>
      <c r="Q2613"/>
      <c r="R2613"/>
      <c r="S2613" s="127"/>
    </row>
    <row r="2614" spans="1:19" x14ac:dyDescent="0.2">
      <c r="A2614" s="237"/>
      <c r="D2614" s="177"/>
      <c r="E2614" s="259"/>
      <c r="G2614" s="260"/>
      <c r="H2614"/>
      <c r="I2614" s="261"/>
      <c r="K2614" s="304"/>
      <c r="L2614" s="262"/>
      <c r="M2614"/>
      <c r="N2614"/>
      <c r="O2614"/>
      <c r="P2614"/>
      <c r="Q2614"/>
      <c r="R2614"/>
      <c r="S2614" s="127"/>
    </row>
    <row r="2615" spans="1:19" x14ac:dyDescent="0.2">
      <c r="A2615" s="237"/>
      <c r="D2615" s="177"/>
      <c r="E2615" s="259"/>
      <c r="G2615" s="260"/>
      <c r="H2615"/>
      <c r="I2615" s="261"/>
      <c r="K2615" s="304"/>
      <c r="L2615" s="262"/>
      <c r="M2615"/>
      <c r="N2615"/>
      <c r="O2615"/>
      <c r="P2615"/>
      <c r="Q2615"/>
      <c r="R2615"/>
      <c r="S2615" s="127"/>
    </row>
    <row r="2616" spans="1:19" x14ac:dyDescent="0.2">
      <c r="A2616" s="237"/>
      <c r="D2616" s="177"/>
      <c r="E2616" s="259"/>
      <c r="G2616" s="260"/>
      <c r="H2616"/>
      <c r="I2616" s="261"/>
      <c r="K2616" s="304"/>
      <c r="L2616" s="262"/>
      <c r="M2616"/>
      <c r="N2616"/>
      <c r="O2616"/>
      <c r="P2616"/>
      <c r="Q2616"/>
      <c r="R2616"/>
      <c r="S2616" s="127"/>
    </row>
    <row r="2617" spans="1:19" x14ac:dyDescent="0.2">
      <c r="A2617" s="237"/>
      <c r="D2617" s="177"/>
      <c r="E2617" s="259"/>
      <c r="G2617" s="260"/>
      <c r="H2617"/>
      <c r="I2617" s="261"/>
      <c r="K2617" s="304"/>
      <c r="L2617" s="262"/>
      <c r="M2617"/>
      <c r="N2617"/>
      <c r="O2617"/>
      <c r="P2617"/>
      <c r="Q2617"/>
      <c r="R2617"/>
      <c r="S2617" s="127"/>
    </row>
    <row r="2618" spans="1:19" x14ac:dyDescent="0.2">
      <c r="A2618" s="237"/>
      <c r="D2618" s="177"/>
      <c r="E2618" s="259"/>
      <c r="G2618" s="260"/>
      <c r="H2618"/>
      <c r="I2618" s="261"/>
      <c r="K2618" s="304"/>
      <c r="L2618" s="262"/>
      <c r="M2618"/>
      <c r="N2618"/>
      <c r="O2618"/>
      <c r="P2618"/>
      <c r="Q2618"/>
      <c r="R2618"/>
      <c r="S2618" s="127"/>
    </row>
    <row r="2619" spans="1:19" x14ac:dyDescent="0.2">
      <c r="A2619" s="237"/>
      <c r="D2619" s="177"/>
      <c r="E2619" s="259"/>
      <c r="G2619" s="260"/>
      <c r="H2619"/>
      <c r="I2619" s="261"/>
      <c r="K2619" s="304"/>
      <c r="L2619" s="262"/>
      <c r="M2619"/>
      <c r="N2619"/>
      <c r="O2619"/>
      <c r="P2619"/>
      <c r="Q2619"/>
      <c r="R2619"/>
      <c r="S2619" s="127"/>
    </row>
    <row r="2620" spans="1:19" x14ac:dyDescent="0.2">
      <c r="A2620" s="237"/>
      <c r="D2620" s="177"/>
      <c r="E2620" s="259"/>
      <c r="G2620" s="260"/>
      <c r="H2620"/>
      <c r="I2620" s="261"/>
      <c r="K2620" s="304"/>
      <c r="L2620" s="262"/>
      <c r="M2620"/>
      <c r="N2620"/>
      <c r="O2620"/>
      <c r="P2620"/>
      <c r="Q2620"/>
      <c r="R2620"/>
      <c r="S2620" s="127"/>
    </row>
    <row r="2621" spans="1:19" x14ac:dyDescent="0.2">
      <c r="A2621" s="237"/>
      <c r="D2621" s="177"/>
      <c r="E2621" s="259"/>
      <c r="G2621" s="260"/>
      <c r="H2621"/>
      <c r="I2621" s="261"/>
      <c r="K2621" s="304"/>
      <c r="L2621" s="262"/>
      <c r="M2621"/>
      <c r="N2621"/>
      <c r="O2621"/>
      <c r="P2621"/>
      <c r="Q2621"/>
      <c r="R2621"/>
      <c r="S2621" s="127"/>
    </row>
    <row r="2622" spans="1:19" x14ac:dyDescent="0.2">
      <c r="A2622" s="237"/>
      <c r="D2622" s="177"/>
      <c r="E2622" s="259"/>
      <c r="G2622" s="260"/>
      <c r="H2622"/>
      <c r="I2622" s="261"/>
      <c r="K2622" s="304"/>
      <c r="L2622" s="262"/>
      <c r="M2622"/>
      <c r="N2622"/>
      <c r="O2622"/>
      <c r="P2622"/>
      <c r="Q2622"/>
      <c r="R2622"/>
      <c r="S2622" s="127"/>
    </row>
    <row r="2623" spans="1:19" x14ac:dyDescent="0.2">
      <c r="A2623" s="237"/>
      <c r="D2623" s="177"/>
      <c r="E2623" s="259"/>
      <c r="G2623" s="260"/>
      <c r="H2623"/>
      <c r="I2623" s="261"/>
      <c r="K2623" s="304"/>
      <c r="L2623" s="262"/>
      <c r="M2623"/>
      <c r="N2623"/>
      <c r="O2623"/>
      <c r="P2623"/>
      <c r="Q2623"/>
      <c r="R2623"/>
      <c r="S2623" s="127"/>
    </row>
    <row r="2624" spans="1:19" x14ac:dyDescent="0.2">
      <c r="A2624" s="237"/>
      <c r="D2624" s="177"/>
      <c r="E2624" s="259"/>
      <c r="G2624" s="260"/>
      <c r="H2624"/>
      <c r="I2624" s="261"/>
      <c r="K2624" s="304"/>
      <c r="L2624" s="262"/>
      <c r="M2624"/>
      <c r="N2624"/>
      <c r="O2624"/>
      <c r="P2624"/>
      <c r="Q2624"/>
      <c r="R2624"/>
      <c r="S2624" s="127"/>
    </row>
    <row r="2625" spans="1:19" x14ac:dyDescent="0.2">
      <c r="A2625" s="237"/>
      <c r="D2625" s="177"/>
      <c r="E2625" s="259"/>
      <c r="G2625" s="260"/>
      <c r="H2625"/>
      <c r="I2625" s="261"/>
      <c r="K2625" s="304"/>
      <c r="L2625" s="262"/>
      <c r="M2625"/>
      <c r="N2625"/>
      <c r="O2625"/>
      <c r="P2625"/>
      <c r="Q2625"/>
      <c r="R2625"/>
      <c r="S2625" s="127"/>
    </row>
    <row r="2626" spans="1:19" x14ac:dyDescent="0.2">
      <c r="A2626" s="237"/>
      <c r="D2626" s="177"/>
      <c r="E2626" s="259"/>
      <c r="G2626" s="260"/>
      <c r="H2626"/>
      <c r="I2626" s="261"/>
      <c r="K2626" s="304"/>
      <c r="L2626" s="262"/>
      <c r="M2626"/>
      <c r="N2626"/>
      <c r="O2626"/>
      <c r="P2626"/>
      <c r="Q2626"/>
      <c r="R2626"/>
      <c r="S2626" s="127"/>
    </row>
    <row r="2627" spans="1:19" x14ac:dyDescent="0.2">
      <c r="A2627" s="237"/>
      <c r="D2627" s="177"/>
      <c r="E2627" s="259"/>
      <c r="G2627" s="260"/>
      <c r="H2627"/>
      <c r="I2627" s="261"/>
      <c r="K2627" s="304"/>
      <c r="L2627" s="262"/>
      <c r="M2627"/>
      <c r="N2627"/>
      <c r="O2627"/>
      <c r="P2627"/>
      <c r="Q2627"/>
      <c r="R2627"/>
      <c r="S2627" s="127"/>
    </row>
    <row r="2628" spans="1:19" x14ac:dyDescent="0.2">
      <c r="A2628" s="237"/>
      <c r="D2628" s="177"/>
      <c r="E2628" s="259"/>
      <c r="G2628" s="260"/>
      <c r="H2628"/>
      <c r="I2628" s="261"/>
      <c r="K2628" s="304"/>
      <c r="L2628" s="262"/>
      <c r="M2628"/>
      <c r="N2628"/>
      <c r="O2628"/>
      <c r="P2628"/>
      <c r="Q2628"/>
      <c r="R2628"/>
      <c r="S2628" s="127"/>
    </row>
    <row r="2629" spans="1:19" x14ac:dyDescent="0.2">
      <c r="A2629" s="237"/>
      <c r="D2629" s="177"/>
      <c r="E2629" s="259"/>
      <c r="G2629" s="260"/>
      <c r="H2629"/>
      <c r="I2629" s="261"/>
      <c r="K2629" s="304"/>
      <c r="L2629" s="262"/>
      <c r="M2629"/>
      <c r="N2629"/>
      <c r="O2629"/>
      <c r="P2629"/>
      <c r="Q2629"/>
      <c r="R2629"/>
      <c r="S2629" s="127"/>
    </row>
    <row r="2630" spans="1:19" x14ac:dyDescent="0.2">
      <c r="A2630" s="237"/>
      <c r="D2630" s="177"/>
      <c r="E2630" s="259"/>
      <c r="G2630" s="260"/>
      <c r="H2630"/>
      <c r="I2630" s="261"/>
      <c r="K2630" s="304"/>
      <c r="L2630" s="262"/>
      <c r="M2630"/>
      <c r="N2630"/>
      <c r="O2630"/>
      <c r="P2630"/>
      <c r="Q2630"/>
      <c r="R2630"/>
      <c r="S2630" s="127"/>
    </row>
    <row r="2631" spans="1:19" x14ac:dyDescent="0.2">
      <c r="A2631" s="237"/>
      <c r="D2631" s="177"/>
      <c r="E2631" s="259"/>
      <c r="G2631" s="260"/>
      <c r="H2631"/>
      <c r="I2631" s="261"/>
      <c r="K2631" s="304"/>
      <c r="L2631" s="262"/>
      <c r="M2631"/>
      <c r="N2631"/>
      <c r="O2631"/>
      <c r="P2631"/>
      <c r="Q2631"/>
      <c r="R2631"/>
      <c r="S2631" s="127"/>
    </row>
    <row r="2632" spans="1:19" x14ac:dyDescent="0.2">
      <c r="A2632" s="237"/>
      <c r="D2632" s="177"/>
      <c r="E2632" s="259"/>
      <c r="G2632" s="260"/>
      <c r="H2632"/>
      <c r="I2632" s="261"/>
      <c r="K2632" s="304"/>
      <c r="L2632" s="262"/>
      <c r="M2632"/>
      <c r="N2632"/>
      <c r="O2632"/>
      <c r="P2632"/>
      <c r="Q2632"/>
      <c r="R2632"/>
      <c r="S2632" s="127"/>
    </row>
    <row r="2633" spans="1:19" x14ac:dyDescent="0.2">
      <c r="A2633" s="237"/>
      <c r="D2633" s="177"/>
      <c r="E2633" s="259"/>
      <c r="G2633" s="260"/>
      <c r="H2633"/>
      <c r="I2633" s="261"/>
      <c r="K2633" s="304"/>
      <c r="L2633" s="262"/>
      <c r="M2633"/>
      <c r="N2633"/>
      <c r="O2633"/>
      <c r="P2633"/>
      <c r="Q2633"/>
      <c r="R2633"/>
      <c r="S2633" s="127"/>
    </row>
    <row r="2634" spans="1:19" x14ac:dyDescent="0.2">
      <c r="A2634" s="237"/>
      <c r="D2634" s="177"/>
      <c r="E2634" s="259"/>
      <c r="G2634" s="260"/>
      <c r="H2634"/>
      <c r="I2634" s="261"/>
      <c r="K2634" s="304"/>
      <c r="L2634" s="262"/>
      <c r="M2634"/>
      <c r="N2634"/>
      <c r="O2634"/>
      <c r="P2634"/>
      <c r="Q2634"/>
      <c r="R2634"/>
      <c r="S2634" s="127"/>
    </row>
    <row r="2635" spans="1:19" x14ac:dyDescent="0.2">
      <c r="A2635" s="237"/>
      <c r="D2635" s="177"/>
      <c r="E2635" s="259"/>
      <c r="G2635" s="260"/>
      <c r="H2635"/>
      <c r="I2635" s="261"/>
      <c r="K2635" s="304"/>
      <c r="L2635" s="262"/>
      <c r="M2635"/>
      <c r="N2635"/>
      <c r="O2635"/>
      <c r="P2635"/>
      <c r="Q2635"/>
      <c r="R2635"/>
      <c r="S2635" s="127"/>
    </row>
    <row r="2636" spans="1:19" x14ac:dyDescent="0.2">
      <c r="A2636" s="237"/>
      <c r="D2636" s="177"/>
      <c r="E2636" s="259"/>
      <c r="G2636" s="260"/>
      <c r="H2636"/>
      <c r="I2636" s="261"/>
      <c r="K2636" s="304"/>
      <c r="L2636" s="262"/>
      <c r="M2636"/>
      <c r="N2636"/>
      <c r="O2636"/>
      <c r="P2636"/>
      <c r="Q2636"/>
      <c r="R2636"/>
      <c r="S2636" s="127"/>
    </row>
    <row r="2637" spans="1:19" x14ac:dyDescent="0.2">
      <c r="A2637" s="237"/>
      <c r="D2637" s="177"/>
      <c r="E2637" s="259"/>
      <c r="G2637" s="260"/>
      <c r="H2637"/>
      <c r="I2637" s="261"/>
      <c r="K2637" s="304"/>
      <c r="L2637" s="262"/>
      <c r="M2637"/>
      <c r="N2637"/>
      <c r="O2637"/>
      <c r="P2637"/>
      <c r="Q2637"/>
      <c r="R2637"/>
      <c r="S2637" s="127"/>
    </row>
    <row r="2638" spans="1:19" x14ac:dyDescent="0.2">
      <c r="A2638" s="237"/>
      <c r="D2638" s="177"/>
      <c r="E2638" s="259"/>
      <c r="G2638" s="260"/>
      <c r="H2638"/>
      <c r="I2638" s="261"/>
      <c r="K2638" s="304"/>
      <c r="L2638" s="262"/>
      <c r="M2638"/>
      <c r="N2638"/>
      <c r="O2638"/>
      <c r="P2638"/>
      <c r="Q2638"/>
      <c r="R2638"/>
      <c r="S2638" s="127"/>
    </row>
    <row r="2639" spans="1:19" x14ac:dyDescent="0.2">
      <c r="A2639" s="237"/>
      <c r="D2639" s="177"/>
      <c r="E2639" s="259"/>
      <c r="G2639" s="260"/>
      <c r="H2639"/>
      <c r="I2639" s="261"/>
      <c r="K2639" s="304"/>
      <c r="L2639" s="262"/>
      <c r="M2639"/>
      <c r="N2639"/>
      <c r="O2639"/>
      <c r="P2639"/>
      <c r="Q2639"/>
      <c r="R2639"/>
      <c r="S2639" s="127"/>
    </row>
    <row r="2640" spans="1:19" x14ac:dyDescent="0.2">
      <c r="A2640" s="237"/>
      <c r="D2640" s="177"/>
      <c r="E2640" s="259"/>
      <c r="G2640" s="260"/>
      <c r="H2640"/>
      <c r="I2640" s="261"/>
      <c r="K2640" s="304"/>
      <c r="L2640" s="262"/>
      <c r="M2640"/>
      <c r="N2640"/>
      <c r="O2640"/>
      <c r="P2640"/>
      <c r="Q2640"/>
      <c r="R2640"/>
      <c r="S2640" s="127"/>
    </row>
    <row r="2641" spans="1:19" x14ac:dyDescent="0.2">
      <c r="A2641" s="237"/>
      <c r="D2641" s="177"/>
      <c r="E2641" s="259"/>
      <c r="G2641" s="260"/>
      <c r="H2641"/>
      <c r="I2641" s="261"/>
      <c r="K2641" s="304"/>
      <c r="L2641" s="262"/>
      <c r="M2641"/>
      <c r="N2641"/>
      <c r="O2641"/>
      <c r="P2641"/>
      <c r="Q2641"/>
      <c r="R2641"/>
      <c r="S2641" s="127"/>
    </row>
    <row r="2642" spans="1:19" x14ac:dyDescent="0.2">
      <c r="A2642" s="237"/>
      <c r="D2642" s="177"/>
      <c r="E2642" s="259"/>
      <c r="G2642" s="260"/>
      <c r="H2642"/>
      <c r="I2642" s="261"/>
      <c r="K2642" s="304"/>
      <c r="L2642" s="262"/>
      <c r="M2642"/>
      <c r="N2642"/>
      <c r="O2642"/>
      <c r="P2642"/>
      <c r="Q2642"/>
      <c r="R2642"/>
      <c r="S2642" s="127"/>
    </row>
    <row r="2643" spans="1:19" x14ac:dyDescent="0.2">
      <c r="A2643" s="237"/>
      <c r="D2643" s="177"/>
      <c r="E2643" s="259"/>
      <c r="G2643" s="260"/>
      <c r="H2643"/>
      <c r="I2643" s="261"/>
      <c r="K2643" s="304"/>
      <c r="L2643" s="262"/>
      <c r="M2643"/>
      <c r="N2643"/>
      <c r="O2643"/>
      <c r="P2643"/>
      <c r="Q2643"/>
      <c r="R2643"/>
      <c r="S2643" s="127"/>
    </row>
    <row r="2644" spans="1:19" x14ac:dyDescent="0.2">
      <c r="A2644" s="237"/>
      <c r="D2644" s="177"/>
      <c r="E2644" s="259"/>
      <c r="G2644" s="260"/>
      <c r="H2644"/>
      <c r="I2644" s="261"/>
      <c r="K2644" s="304"/>
      <c r="L2644" s="262"/>
      <c r="M2644"/>
      <c r="N2644"/>
      <c r="O2644"/>
      <c r="P2644"/>
      <c r="Q2644"/>
      <c r="R2644"/>
      <c r="S2644" s="127"/>
    </row>
    <row r="2645" spans="1:19" x14ac:dyDescent="0.2">
      <c r="A2645" s="237"/>
      <c r="D2645" s="177"/>
      <c r="E2645" s="259"/>
      <c r="G2645" s="260"/>
      <c r="H2645"/>
      <c r="I2645" s="261"/>
      <c r="K2645" s="304"/>
      <c r="L2645" s="262"/>
      <c r="M2645"/>
      <c r="N2645"/>
      <c r="O2645"/>
      <c r="P2645"/>
      <c r="Q2645"/>
      <c r="R2645"/>
      <c r="S2645" s="127"/>
    </row>
    <row r="2646" spans="1:19" x14ac:dyDescent="0.2">
      <c r="A2646" s="237"/>
      <c r="D2646" s="177"/>
      <c r="E2646" s="259"/>
      <c r="G2646" s="260"/>
      <c r="H2646"/>
      <c r="I2646" s="261"/>
      <c r="K2646" s="304"/>
      <c r="L2646" s="262"/>
      <c r="M2646"/>
      <c r="N2646"/>
      <c r="O2646"/>
      <c r="P2646"/>
      <c r="Q2646"/>
      <c r="R2646"/>
      <c r="S2646" s="127"/>
    </row>
    <row r="2647" spans="1:19" x14ac:dyDescent="0.2">
      <c r="A2647" s="237"/>
      <c r="D2647" s="177"/>
      <c r="E2647" s="259"/>
      <c r="G2647" s="260"/>
      <c r="H2647"/>
      <c r="I2647" s="261"/>
      <c r="K2647" s="304"/>
      <c r="L2647" s="262"/>
      <c r="M2647"/>
      <c r="N2647"/>
      <c r="O2647"/>
      <c r="P2647"/>
      <c r="Q2647"/>
      <c r="R2647"/>
      <c r="S2647" s="127"/>
    </row>
    <row r="2648" spans="1:19" x14ac:dyDescent="0.2">
      <c r="A2648" s="237"/>
      <c r="D2648" s="177"/>
      <c r="E2648" s="259"/>
      <c r="G2648" s="260"/>
      <c r="H2648"/>
      <c r="I2648" s="261"/>
      <c r="K2648" s="304"/>
      <c r="L2648" s="262"/>
      <c r="M2648"/>
      <c r="N2648"/>
      <c r="O2648"/>
      <c r="P2648"/>
      <c r="Q2648"/>
      <c r="R2648"/>
      <c r="S2648" s="127"/>
    </row>
    <row r="2649" spans="1:19" x14ac:dyDescent="0.2">
      <c r="A2649" s="237"/>
      <c r="D2649" s="177"/>
      <c r="E2649" s="259"/>
      <c r="G2649" s="260"/>
      <c r="H2649"/>
      <c r="I2649" s="261"/>
      <c r="K2649" s="304"/>
      <c r="L2649" s="262"/>
      <c r="M2649"/>
      <c r="N2649"/>
      <c r="O2649"/>
      <c r="P2649"/>
      <c r="Q2649"/>
      <c r="R2649"/>
      <c r="S2649" s="127"/>
    </row>
    <row r="2650" spans="1:19" x14ac:dyDescent="0.2">
      <c r="A2650" s="237"/>
      <c r="D2650" s="177"/>
      <c r="E2650" s="259"/>
      <c r="G2650" s="260"/>
      <c r="H2650"/>
      <c r="I2650" s="261"/>
      <c r="K2650" s="304"/>
      <c r="L2650" s="262"/>
      <c r="M2650"/>
      <c r="N2650"/>
      <c r="O2650"/>
      <c r="P2650"/>
      <c r="Q2650"/>
      <c r="R2650"/>
      <c r="S2650" s="127"/>
    </row>
    <row r="2651" spans="1:19" x14ac:dyDescent="0.2">
      <c r="A2651" s="237"/>
      <c r="D2651" s="177"/>
      <c r="E2651" s="259"/>
      <c r="G2651" s="260"/>
      <c r="H2651"/>
      <c r="I2651" s="261"/>
      <c r="K2651" s="304"/>
      <c r="L2651" s="262"/>
      <c r="M2651"/>
      <c r="N2651"/>
      <c r="O2651"/>
      <c r="P2651"/>
      <c r="Q2651"/>
      <c r="R2651"/>
      <c r="S2651" s="127"/>
    </row>
    <row r="2652" spans="1:19" x14ac:dyDescent="0.2">
      <c r="A2652" s="237"/>
      <c r="D2652" s="177"/>
      <c r="E2652" s="259"/>
      <c r="G2652" s="260"/>
      <c r="H2652"/>
      <c r="I2652" s="261"/>
      <c r="K2652" s="304"/>
      <c r="L2652" s="262"/>
      <c r="M2652"/>
      <c r="N2652"/>
      <c r="O2652"/>
      <c r="P2652"/>
      <c r="Q2652"/>
      <c r="R2652"/>
      <c r="S2652" s="127"/>
    </row>
    <row r="2653" spans="1:19" x14ac:dyDescent="0.2">
      <c r="A2653" s="237"/>
      <c r="D2653" s="177"/>
      <c r="E2653" s="259"/>
      <c r="G2653" s="260"/>
      <c r="H2653"/>
      <c r="I2653" s="261"/>
      <c r="K2653" s="304"/>
      <c r="L2653" s="262"/>
      <c r="M2653"/>
      <c r="N2653"/>
      <c r="O2653"/>
      <c r="P2653"/>
      <c r="Q2653"/>
      <c r="R2653"/>
      <c r="S2653" s="127"/>
    </row>
    <row r="2654" spans="1:19" x14ac:dyDescent="0.2">
      <c r="A2654" s="237"/>
      <c r="D2654" s="177"/>
      <c r="E2654" s="259"/>
      <c r="G2654" s="260"/>
      <c r="H2654"/>
      <c r="I2654" s="261"/>
      <c r="K2654" s="304"/>
      <c r="L2654" s="262"/>
      <c r="M2654"/>
      <c r="N2654"/>
      <c r="O2654"/>
      <c r="P2654"/>
      <c r="Q2654"/>
      <c r="R2654"/>
      <c r="S2654" s="127"/>
    </row>
    <row r="2655" spans="1:19" x14ac:dyDescent="0.2">
      <c r="A2655" s="234"/>
      <c r="D2655" s="177"/>
      <c r="E2655" s="259"/>
      <c r="G2655" s="260"/>
      <c r="H2655"/>
      <c r="I2655" s="261"/>
      <c r="K2655" s="304"/>
      <c r="L2655" s="262"/>
      <c r="M2655"/>
      <c r="N2655"/>
      <c r="O2655"/>
      <c r="P2655"/>
      <c r="Q2655"/>
      <c r="R2655"/>
      <c r="S2655" s="127"/>
    </row>
    <row r="2656" spans="1:19" x14ac:dyDescent="0.2">
      <c r="A2656" s="237"/>
      <c r="D2656" s="177"/>
      <c r="E2656" s="259"/>
      <c r="G2656" s="260"/>
      <c r="H2656"/>
      <c r="I2656" s="261"/>
      <c r="K2656" s="304"/>
      <c r="L2656" s="262"/>
      <c r="M2656"/>
      <c r="N2656"/>
      <c r="O2656"/>
      <c r="P2656"/>
      <c r="Q2656"/>
      <c r="R2656"/>
      <c r="S2656" s="127"/>
    </row>
    <row r="2657" spans="1:19" x14ac:dyDescent="0.2">
      <c r="A2657" s="237"/>
      <c r="D2657" s="177"/>
      <c r="E2657" s="259"/>
      <c r="G2657" s="260"/>
      <c r="H2657"/>
      <c r="I2657" s="261"/>
      <c r="K2657" s="304"/>
      <c r="L2657" s="262"/>
      <c r="M2657"/>
      <c r="N2657"/>
      <c r="O2657"/>
      <c r="P2657"/>
      <c r="Q2657"/>
      <c r="R2657"/>
      <c r="S2657" s="127"/>
    </row>
    <row r="2658" spans="1:19" x14ac:dyDescent="0.2">
      <c r="A2658" s="237"/>
      <c r="D2658" s="177"/>
      <c r="E2658" s="259"/>
      <c r="G2658" s="260"/>
      <c r="H2658"/>
      <c r="I2658" s="261"/>
      <c r="K2658" s="304"/>
      <c r="L2658" s="262"/>
      <c r="M2658"/>
      <c r="N2658"/>
      <c r="O2658"/>
      <c r="P2658"/>
      <c r="Q2658"/>
      <c r="R2658"/>
      <c r="S2658" s="127"/>
    </row>
    <row r="2659" spans="1:19" x14ac:dyDescent="0.2">
      <c r="A2659" s="237"/>
      <c r="D2659" s="177"/>
      <c r="E2659" s="259"/>
      <c r="G2659" s="260"/>
      <c r="H2659"/>
      <c r="I2659" s="261"/>
      <c r="K2659" s="304"/>
      <c r="L2659" s="262"/>
      <c r="M2659"/>
      <c r="N2659"/>
      <c r="O2659"/>
      <c r="P2659"/>
      <c r="Q2659"/>
      <c r="R2659"/>
      <c r="S2659" s="127"/>
    </row>
    <row r="2660" spans="1:19" x14ac:dyDescent="0.2">
      <c r="A2660" s="237"/>
      <c r="D2660" s="177"/>
      <c r="E2660" s="259"/>
      <c r="G2660" s="260"/>
      <c r="H2660"/>
      <c r="I2660" s="261"/>
      <c r="K2660" s="304"/>
      <c r="L2660" s="262"/>
      <c r="M2660"/>
      <c r="N2660"/>
      <c r="O2660"/>
      <c r="P2660"/>
      <c r="Q2660"/>
      <c r="R2660"/>
      <c r="S2660" s="127"/>
    </row>
    <row r="2661" spans="1:19" x14ac:dyDescent="0.2">
      <c r="A2661" s="237"/>
      <c r="D2661" s="177"/>
      <c r="E2661" s="259"/>
      <c r="G2661" s="260"/>
      <c r="H2661"/>
      <c r="I2661" s="261"/>
      <c r="K2661" s="304"/>
      <c r="L2661" s="262"/>
      <c r="M2661"/>
      <c r="N2661"/>
      <c r="O2661"/>
      <c r="P2661"/>
      <c r="Q2661"/>
      <c r="R2661"/>
      <c r="S2661" s="127"/>
    </row>
    <row r="2662" spans="1:19" x14ac:dyDescent="0.2">
      <c r="A2662" s="237"/>
      <c r="D2662" s="177"/>
      <c r="E2662" s="259"/>
      <c r="G2662" s="260"/>
      <c r="H2662"/>
      <c r="I2662" s="261"/>
      <c r="K2662" s="304"/>
      <c r="L2662" s="262"/>
      <c r="M2662"/>
      <c r="N2662"/>
      <c r="O2662"/>
      <c r="P2662"/>
      <c r="Q2662"/>
      <c r="R2662"/>
      <c r="S2662" s="127"/>
    </row>
    <row r="2663" spans="1:19" x14ac:dyDescent="0.2">
      <c r="A2663" s="237"/>
      <c r="D2663" s="177"/>
      <c r="E2663" s="259"/>
      <c r="G2663" s="260"/>
      <c r="H2663"/>
      <c r="I2663" s="261"/>
      <c r="K2663" s="304"/>
      <c r="L2663" s="262"/>
      <c r="M2663"/>
      <c r="N2663"/>
      <c r="O2663"/>
      <c r="P2663"/>
      <c r="Q2663"/>
      <c r="R2663"/>
      <c r="S2663" s="127"/>
    </row>
    <row r="2664" spans="1:19" x14ac:dyDescent="0.2">
      <c r="A2664" s="237"/>
      <c r="D2664" s="177"/>
      <c r="E2664" s="259"/>
      <c r="G2664" s="260"/>
      <c r="H2664"/>
      <c r="I2664" s="261"/>
      <c r="K2664" s="304"/>
      <c r="L2664" s="262"/>
      <c r="M2664"/>
      <c r="N2664"/>
      <c r="O2664"/>
      <c r="P2664"/>
      <c r="Q2664"/>
      <c r="R2664"/>
      <c r="S2664" s="127"/>
    </row>
    <row r="2665" spans="1:19" x14ac:dyDescent="0.2">
      <c r="A2665" s="234"/>
      <c r="D2665" s="177"/>
      <c r="E2665" s="259"/>
      <c r="G2665" s="260"/>
      <c r="H2665"/>
      <c r="I2665" s="261"/>
      <c r="K2665" s="304"/>
      <c r="L2665" s="262"/>
      <c r="M2665"/>
      <c r="N2665"/>
      <c r="O2665"/>
      <c r="P2665"/>
      <c r="Q2665"/>
      <c r="R2665"/>
      <c r="S2665" s="127"/>
    </row>
    <row r="2666" spans="1:19" x14ac:dyDescent="0.2">
      <c r="A2666" s="237"/>
      <c r="D2666" s="177"/>
      <c r="E2666" s="259"/>
      <c r="G2666" s="260"/>
      <c r="H2666"/>
      <c r="I2666" s="261"/>
      <c r="K2666" s="304"/>
      <c r="L2666" s="262"/>
      <c r="M2666"/>
      <c r="N2666"/>
      <c r="O2666"/>
      <c r="P2666"/>
      <c r="Q2666"/>
      <c r="R2666"/>
      <c r="S2666" s="127"/>
    </row>
    <row r="2667" spans="1:19" x14ac:dyDescent="0.2">
      <c r="A2667" s="237"/>
      <c r="D2667" s="177"/>
      <c r="E2667" s="259"/>
      <c r="G2667" s="260"/>
      <c r="H2667"/>
      <c r="I2667" s="261"/>
      <c r="K2667" s="304"/>
      <c r="L2667" s="262"/>
      <c r="M2667"/>
      <c r="N2667"/>
      <c r="O2667"/>
      <c r="P2667"/>
      <c r="Q2667"/>
      <c r="R2667"/>
      <c r="S2667" s="127"/>
    </row>
    <row r="2668" spans="1:19" x14ac:dyDescent="0.2">
      <c r="A2668" s="237"/>
      <c r="D2668" s="177"/>
      <c r="E2668" s="259"/>
      <c r="G2668" s="260"/>
      <c r="H2668"/>
      <c r="I2668" s="261"/>
      <c r="K2668" s="304"/>
      <c r="L2668" s="262"/>
      <c r="M2668"/>
      <c r="N2668"/>
      <c r="O2668"/>
      <c r="P2668"/>
      <c r="Q2668"/>
      <c r="R2668"/>
      <c r="S2668" s="127"/>
    </row>
    <row r="2669" spans="1:19" x14ac:dyDescent="0.2">
      <c r="A2669" s="237"/>
      <c r="D2669" s="177"/>
      <c r="E2669" s="259"/>
      <c r="G2669" s="260"/>
      <c r="H2669"/>
      <c r="I2669" s="261"/>
      <c r="K2669" s="304"/>
      <c r="L2669" s="262"/>
      <c r="M2669"/>
      <c r="N2669"/>
      <c r="O2669"/>
      <c r="P2669"/>
      <c r="Q2669"/>
      <c r="R2669"/>
      <c r="S2669" s="127"/>
    </row>
    <row r="2670" spans="1:19" x14ac:dyDescent="0.2">
      <c r="A2670" s="237"/>
      <c r="D2670" s="177"/>
      <c r="E2670" s="259"/>
      <c r="G2670" s="260"/>
      <c r="H2670"/>
      <c r="I2670" s="261"/>
      <c r="K2670" s="304"/>
      <c r="L2670" s="262"/>
      <c r="M2670"/>
      <c r="N2670"/>
      <c r="O2670"/>
      <c r="P2670"/>
      <c r="Q2670"/>
      <c r="R2670"/>
      <c r="S2670" s="127"/>
    </row>
    <row r="2671" spans="1:19" x14ac:dyDescent="0.2">
      <c r="A2671" s="237"/>
      <c r="D2671" s="177"/>
      <c r="E2671" s="259"/>
      <c r="G2671" s="260"/>
      <c r="H2671"/>
      <c r="I2671" s="261"/>
      <c r="K2671" s="304"/>
      <c r="L2671" s="262"/>
      <c r="M2671"/>
      <c r="N2671"/>
      <c r="O2671"/>
      <c r="P2671"/>
      <c r="Q2671"/>
      <c r="R2671"/>
      <c r="S2671" s="127"/>
    </row>
    <row r="2672" spans="1:19" x14ac:dyDescent="0.2">
      <c r="A2672" s="237"/>
      <c r="D2672" s="177"/>
      <c r="E2672" s="259"/>
      <c r="G2672" s="260"/>
      <c r="H2672"/>
      <c r="I2672" s="261"/>
      <c r="K2672" s="304"/>
      <c r="L2672" s="262"/>
      <c r="M2672"/>
      <c r="N2672"/>
      <c r="O2672"/>
      <c r="P2672"/>
      <c r="Q2672"/>
      <c r="R2672"/>
      <c r="S2672" s="127"/>
    </row>
    <row r="2673" spans="1:19" x14ac:dyDescent="0.2">
      <c r="A2673" s="237"/>
      <c r="D2673" s="177"/>
      <c r="E2673" s="259"/>
      <c r="G2673" s="260"/>
      <c r="H2673"/>
      <c r="I2673" s="261"/>
      <c r="K2673" s="304"/>
      <c r="L2673" s="262"/>
      <c r="M2673"/>
      <c r="N2673"/>
      <c r="O2673"/>
      <c r="P2673"/>
      <c r="Q2673"/>
      <c r="R2673"/>
      <c r="S2673" s="127"/>
    </row>
    <row r="2674" spans="1:19" x14ac:dyDescent="0.2">
      <c r="A2674" s="237"/>
      <c r="D2674" s="177"/>
      <c r="E2674" s="259"/>
      <c r="G2674" s="260"/>
      <c r="H2674"/>
      <c r="I2674" s="261"/>
      <c r="K2674" s="304"/>
      <c r="L2674" s="262"/>
      <c r="M2674"/>
      <c r="N2674"/>
      <c r="O2674"/>
      <c r="P2674"/>
      <c r="Q2674"/>
      <c r="R2674"/>
      <c r="S2674" s="127"/>
    </row>
    <row r="2675" spans="1:19" x14ac:dyDescent="0.2">
      <c r="A2675" s="237"/>
      <c r="D2675" s="177"/>
      <c r="E2675" s="259"/>
      <c r="G2675" s="260"/>
      <c r="H2675"/>
      <c r="I2675" s="261"/>
      <c r="K2675" s="304"/>
      <c r="L2675" s="262"/>
      <c r="M2675"/>
      <c r="N2675"/>
      <c r="O2675"/>
      <c r="P2675"/>
      <c r="Q2675"/>
      <c r="R2675"/>
      <c r="S2675" s="127"/>
    </row>
    <row r="2676" spans="1:19" x14ac:dyDescent="0.2">
      <c r="A2676" s="237"/>
      <c r="D2676" s="177"/>
      <c r="E2676" s="259"/>
      <c r="G2676" s="260"/>
      <c r="H2676"/>
      <c r="I2676" s="261"/>
      <c r="K2676" s="304"/>
      <c r="L2676" s="262"/>
      <c r="M2676"/>
      <c r="N2676"/>
      <c r="O2676"/>
      <c r="P2676"/>
      <c r="Q2676"/>
      <c r="R2676"/>
      <c r="S2676" s="127"/>
    </row>
    <row r="2677" spans="1:19" x14ac:dyDescent="0.2">
      <c r="A2677" s="237"/>
      <c r="D2677" s="177"/>
      <c r="E2677" s="259"/>
      <c r="G2677" s="260"/>
      <c r="H2677"/>
      <c r="I2677" s="261"/>
      <c r="K2677" s="304"/>
      <c r="L2677" s="262"/>
      <c r="M2677"/>
      <c r="N2677"/>
      <c r="O2677"/>
      <c r="P2677"/>
      <c r="Q2677"/>
      <c r="R2677"/>
      <c r="S2677" s="127"/>
    </row>
    <row r="2678" spans="1:19" x14ac:dyDescent="0.2">
      <c r="A2678" s="237"/>
      <c r="D2678" s="177"/>
      <c r="E2678" s="259"/>
      <c r="G2678" s="260"/>
      <c r="H2678"/>
      <c r="I2678" s="261"/>
      <c r="K2678" s="304"/>
      <c r="L2678" s="262"/>
      <c r="M2678"/>
      <c r="N2678"/>
      <c r="O2678"/>
      <c r="P2678"/>
      <c r="Q2678"/>
      <c r="R2678"/>
      <c r="S2678" s="127"/>
    </row>
    <row r="2679" spans="1:19" x14ac:dyDescent="0.2">
      <c r="A2679" s="237"/>
      <c r="D2679" s="177"/>
      <c r="E2679" s="259"/>
      <c r="G2679" s="260"/>
      <c r="H2679"/>
      <c r="I2679" s="261"/>
      <c r="K2679" s="304"/>
      <c r="L2679" s="262"/>
      <c r="M2679"/>
      <c r="N2679"/>
      <c r="O2679"/>
      <c r="P2679"/>
      <c r="Q2679"/>
      <c r="R2679"/>
      <c r="S2679" s="127"/>
    </row>
    <row r="2680" spans="1:19" x14ac:dyDescent="0.2">
      <c r="A2680" s="237"/>
      <c r="D2680" s="177"/>
      <c r="E2680" s="259"/>
      <c r="G2680" s="260"/>
      <c r="H2680"/>
      <c r="I2680" s="261"/>
      <c r="K2680" s="304"/>
      <c r="L2680" s="262"/>
      <c r="M2680"/>
      <c r="N2680"/>
      <c r="O2680"/>
      <c r="P2680"/>
      <c r="Q2680"/>
      <c r="R2680"/>
      <c r="S2680" s="127"/>
    </row>
    <row r="2681" spans="1:19" x14ac:dyDescent="0.2">
      <c r="A2681" s="237"/>
      <c r="D2681" s="177"/>
      <c r="E2681" s="259"/>
      <c r="G2681" s="260"/>
      <c r="H2681"/>
      <c r="I2681" s="261"/>
      <c r="K2681" s="304"/>
      <c r="L2681" s="262"/>
      <c r="M2681"/>
      <c r="N2681"/>
      <c r="O2681"/>
      <c r="P2681"/>
      <c r="Q2681"/>
      <c r="R2681"/>
      <c r="S2681" s="127"/>
    </row>
    <row r="2682" spans="1:19" x14ac:dyDescent="0.2">
      <c r="A2682" s="237"/>
      <c r="D2682" s="177"/>
      <c r="E2682" s="259"/>
      <c r="G2682" s="260"/>
      <c r="H2682"/>
      <c r="I2682" s="261"/>
      <c r="K2682" s="304"/>
      <c r="L2682" s="262"/>
      <c r="M2682"/>
      <c r="N2682"/>
      <c r="O2682"/>
      <c r="P2682"/>
      <c r="Q2682"/>
      <c r="R2682"/>
      <c r="S2682" s="127"/>
    </row>
    <row r="2683" spans="1:19" x14ac:dyDescent="0.2">
      <c r="A2683" s="237"/>
      <c r="D2683" s="177"/>
      <c r="E2683" s="259"/>
      <c r="G2683" s="260"/>
      <c r="H2683"/>
      <c r="I2683" s="261"/>
      <c r="K2683" s="304"/>
      <c r="L2683" s="262"/>
      <c r="M2683"/>
      <c r="N2683"/>
      <c r="O2683"/>
      <c r="P2683"/>
      <c r="Q2683"/>
      <c r="R2683"/>
      <c r="S2683" s="127"/>
    </row>
    <row r="2684" spans="1:19" x14ac:dyDescent="0.2">
      <c r="A2684" s="234"/>
      <c r="D2684" s="177"/>
      <c r="E2684" s="259"/>
      <c r="G2684" s="260"/>
      <c r="H2684"/>
      <c r="I2684" s="261"/>
      <c r="K2684" s="304"/>
      <c r="L2684" s="262"/>
      <c r="M2684"/>
      <c r="N2684"/>
      <c r="O2684"/>
      <c r="P2684"/>
      <c r="Q2684"/>
      <c r="R2684"/>
      <c r="S2684" s="127"/>
    </row>
    <row r="2685" spans="1:19" x14ac:dyDescent="0.2">
      <c r="A2685" s="234"/>
      <c r="D2685" s="177"/>
      <c r="E2685" s="259"/>
      <c r="G2685" s="260"/>
      <c r="H2685"/>
      <c r="I2685" s="261"/>
      <c r="K2685" s="304"/>
      <c r="L2685" s="262"/>
      <c r="M2685"/>
      <c r="N2685"/>
      <c r="O2685"/>
      <c r="P2685"/>
      <c r="Q2685"/>
      <c r="R2685"/>
      <c r="S2685" s="127"/>
    </row>
    <row r="2686" spans="1:19" x14ac:dyDescent="0.2">
      <c r="A2686" s="234"/>
      <c r="D2686" s="177"/>
      <c r="E2686" s="259"/>
      <c r="G2686" s="260"/>
      <c r="H2686"/>
      <c r="I2686" s="261"/>
      <c r="K2686" s="304"/>
      <c r="L2686" s="262"/>
      <c r="M2686"/>
      <c r="N2686"/>
      <c r="O2686"/>
      <c r="P2686"/>
      <c r="Q2686"/>
      <c r="R2686"/>
      <c r="S2686" s="127"/>
    </row>
    <row r="2687" spans="1:19" x14ac:dyDescent="0.2">
      <c r="A2687" s="234"/>
      <c r="D2687" s="177"/>
      <c r="E2687" s="259"/>
      <c r="G2687" s="260"/>
      <c r="H2687"/>
      <c r="I2687" s="261"/>
      <c r="K2687" s="304"/>
      <c r="L2687" s="262"/>
      <c r="M2687"/>
      <c r="N2687"/>
      <c r="O2687"/>
      <c r="P2687"/>
      <c r="Q2687"/>
      <c r="R2687"/>
      <c r="S2687" s="127"/>
    </row>
    <row r="2688" spans="1:19" x14ac:dyDescent="0.2">
      <c r="A2688" s="234"/>
      <c r="D2688" s="177"/>
      <c r="E2688" s="259"/>
      <c r="G2688" s="260"/>
      <c r="H2688"/>
      <c r="I2688" s="261"/>
      <c r="K2688" s="304"/>
      <c r="L2688" s="262"/>
      <c r="M2688"/>
      <c r="N2688"/>
      <c r="O2688"/>
      <c r="P2688"/>
      <c r="Q2688"/>
      <c r="R2688"/>
      <c r="S2688" s="127"/>
    </row>
    <row r="2689" spans="1:19" x14ac:dyDescent="0.2">
      <c r="A2689" s="234"/>
      <c r="D2689" s="177"/>
      <c r="E2689" s="259"/>
      <c r="G2689" s="260"/>
      <c r="H2689"/>
      <c r="I2689" s="261"/>
      <c r="K2689" s="304"/>
      <c r="L2689" s="262"/>
      <c r="M2689"/>
      <c r="N2689"/>
      <c r="O2689"/>
      <c r="P2689"/>
      <c r="Q2689"/>
      <c r="R2689"/>
      <c r="S2689" s="127"/>
    </row>
    <row r="2690" spans="1:19" x14ac:dyDescent="0.2">
      <c r="A2690" s="234"/>
      <c r="D2690" s="177"/>
      <c r="E2690" s="259"/>
      <c r="G2690" s="260"/>
      <c r="H2690"/>
      <c r="I2690" s="261"/>
      <c r="K2690" s="304"/>
      <c r="L2690" s="262"/>
      <c r="M2690"/>
      <c r="N2690"/>
      <c r="O2690"/>
      <c r="P2690"/>
      <c r="Q2690"/>
      <c r="R2690"/>
      <c r="S2690" s="127"/>
    </row>
    <row r="2691" spans="1:19" x14ac:dyDescent="0.2">
      <c r="A2691" s="234"/>
      <c r="D2691" s="177"/>
      <c r="E2691" s="259"/>
      <c r="G2691" s="260"/>
      <c r="H2691"/>
      <c r="I2691" s="261"/>
      <c r="K2691" s="304"/>
      <c r="L2691" s="262"/>
      <c r="M2691"/>
      <c r="N2691"/>
      <c r="O2691"/>
      <c r="P2691"/>
      <c r="Q2691"/>
      <c r="R2691"/>
      <c r="S2691" s="127"/>
    </row>
    <row r="2692" spans="1:19" x14ac:dyDescent="0.2">
      <c r="A2692" s="234"/>
      <c r="D2692" s="177"/>
      <c r="E2692" s="259"/>
      <c r="G2692" s="260"/>
      <c r="H2692"/>
      <c r="I2692" s="261"/>
      <c r="K2692" s="304"/>
      <c r="L2692" s="262"/>
      <c r="M2692"/>
      <c r="N2692"/>
      <c r="O2692"/>
      <c r="P2692"/>
      <c r="Q2692"/>
      <c r="R2692"/>
      <c r="S2692" s="127"/>
    </row>
    <row r="2693" spans="1:19" x14ac:dyDescent="0.2">
      <c r="A2693" s="237"/>
      <c r="D2693" s="177"/>
      <c r="E2693" s="259"/>
      <c r="G2693" s="260"/>
      <c r="H2693"/>
      <c r="I2693" s="261"/>
      <c r="K2693" s="304"/>
      <c r="L2693" s="262"/>
      <c r="M2693"/>
      <c r="N2693"/>
      <c r="O2693"/>
      <c r="P2693"/>
      <c r="Q2693"/>
      <c r="R2693"/>
      <c r="S2693" s="127"/>
    </row>
    <row r="2694" spans="1:19" x14ac:dyDescent="0.2">
      <c r="A2694" s="237"/>
      <c r="D2694" s="177"/>
      <c r="E2694" s="259"/>
      <c r="G2694" s="260"/>
      <c r="H2694"/>
      <c r="I2694" s="261"/>
      <c r="K2694" s="304"/>
      <c r="L2694" s="262"/>
      <c r="M2694"/>
      <c r="N2694"/>
      <c r="O2694"/>
      <c r="P2694"/>
      <c r="Q2694"/>
      <c r="R2694"/>
      <c r="S2694" s="127"/>
    </row>
    <row r="2695" spans="1:19" x14ac:dyDescent="0.2">
      <c r="A2695" s="237"/>
      <c r="D2695" s="177"/>
      <c r="E2695" s="259"/>
      <c r="G2695" s="260"/>
      <c r="H2695"/>
      <c r="I2695" s="261"/>
      <c r="K2695" s="304"/>
      <c r="L2695" s="262"/>
      <c r="M2695"/>
      <c r="N2695"/>
      <c r="O2695"/>
      <c r="P2695"/>
      <c r="Q2695"/>
      <c r="R2695"/>
      <c r="S2695" s="127"/>
    </row>
    <row r="2696" spans="1:19" x14ac:dyDescent="0.2">
      <c r="A2696" s="237"/>
      <c r="D2696" s="177"/>
      <c r="E2696" s="259"/>
      <c r="G2696" s="260"/>
      <c r="H2696"/>
      <c r="I2696" s="261"/>
      <c r="K2696" s="304"/>
      <c r="L2696" s="262"/>
      <c r="M2696"/>
      <c r="N2696"/>
      <c r="O2696"/>
      <c r="P2696"/>
      <c r="Q2696"/>
      <c r="R2696"/>
      <c r="S2696" s="127"/>
    </row>
    <row r="2697" spans="1:19" x14ac:dyDescent="0.2">
      <c r="A2697" s="237"/>
      <c r="D2697" s="177"/>
      <c r="E2697" s="259"/>
      <c r="G2697" s="260"/>
      <c r="H2697"/>
      <c r="I2697" s="261"/>
      <c r="K2697" s="304"/>
      <c r="L2697" s="262"/>
      <c r="M2697"/>
      <c r="N2697"/>
      <c r="O2697"/>
      <c r="P2697"/>
      <c r="Q2697"/>
      <c r="R2697"/>
      <c r="S2697" s="127"/>
    </row>
    <row r="2698" spans="1:19" x14ac:dyDescent="0.2">
      <c r="A2698" s="237"/>
      <c r="D2698" s="177"/>
      <c r="E2698" s="259"/>
      <c r="G2698" s="260"/>
      <c r="H2698"/>
      <c r="I2698" s="261"/>
      <c r="K2698" s="304"/>
      <c r="L2698" s="262"/>
      <c r="M2698"/>
      <c r="N2698"/>
      <c r="O2698"/>
      <c r="P2698"/>
      <c r="Q2698"/>
      <c r="R2698"/>
      <c r="S2698" s="127"/>
    </row>
    <row r="2699" spans="1:19" x14ac:dyDescent="0.2">
      <c r="A2699" s="237"/>
      <c r="D2699" s="177"/>
      <c r="E2699" s="259"/>
      <c r="G2699" s="260"/>
      <c r="H2699"/>
      <c r="I2699" s="261"/>
      <c r="K2699" s="304"/>
      <c r="L2699" s="262"/>
      <c r="M2699"/>
      <c r="N2699"/>
      <c r="O2699"/>
      <c r="P2699"/>
      <c r="Q2699"/>
      <c r="R2699"/>
      <c r="S2699" s="127"/>
    </row>
    <row r="2700" spans="1:19" x14ac:dyDescent="0.2">
      <c r="A2700" s="237"/>
      <c r="D2700" s="177"/>
      <c r="E2700" s="259"/>
      <c r="G2700" s="260"/>
      <c r="H2700"/>
      <c r="I2700" s="261"/>
      <c r="K2700" s="304"/>
      <c r="L2700" s="262"/>
      <c r="M2700"/>
      <c r="N2700"/>
      <c r="O2700"/>
      <c r="P2700"/>
      <c r="Q2700"/>
      <c r="R2700"/>
      <c r="S2700" s="127"/>
    </row>
    <row r="2701" spans="1:19" x14ac:dyDescent="0.2">
      <c r="A2701" s="237"/>
      <c r="D2701" s="177"/>
      <c r="E2701" s="259"/>
      <c r="G2701" s="260"/>
      <c r="H2701"/>
      <c r="I2701" s="261"/>
      <c r="K2701" s="304"/>
      <c r="L2701" s="262"/>
      <c r="M2701"/>
      <c r="N2701"/>
      <c r="O2701"/>
      <c r="P2701"/>
      <c r="Q2701"/>
      <c r="R2701"/>
      <c r="S2701" s="127"/>
    </row>
    <row r="2702" spans="1:19" x14ac:dyDescent="0.2">
      <c r="A2702" s="237"/>
      <c r="D2702" s="177"/>
      <c r="E2702" s="259"/>
      <c r="G2702" s="260"/>
      <c r="H2702"/>
      <c r="I2702" s="261"/>
      <c r="K2702" s="304"/>
      <c r="L2702" s="262"/>
      <c r="M2702"/>
      <c r="N2702"/>
      <c r="O2702"/>
      <c r="P2702"/>
      <c r="Q2702"/>
      <c r="R2702"/>
      <c r="S2702" s="127"/>
    </row>
    <row r="2703" spans="1:19" x14ac:dyDescent="0.2">
      <c r="A2703" s="237"/>
      <c r="D2703" s="177"/>
      <c r="E2703" s="259"/>
      <c r="G2703" s="260"/>
      <c r="H2703"/>
      <c r="I2703" s="261"/>
      <c r="K2703" s="304"/>
      <c r="L2703" s="262"/>
      <c r="M2703"/>
      <c r="N2703"/>
      <c r="O2703"/>
      <c r="P2703"/>
      <c r="Q2703"/>
      <c r="R2703"/>
      <c r="S2703" s="127"/>
    </row>
    <row r="2704" spans="1:19" x14ac:dyDescent="0.2">
      <c r="A2704" s="237"/>
      <c r="D2704" s="177"/>
      <c r="E2704" s="259"/>
      <c r="G2704" s="260"/>
      <c r="H2704"/>
      <c r="I2704" s="261"/>
      <c r="K2704" s="304"/>
      <c r="L2704" s="262"/>
      <c r="M2704"/>
      <c r="N2704"/>
      <c r="O2704"/>
      <c r="P2704"/>
      <c r="Q2704"/>
      <c r="R2704"/>
      <c r="S2704" s="127"/>
    </row>
    <row r="2705" spans="1:19" x14ac:dyDescent="0.2">
      <c r="A2705" s="237"/>
      <c r="D2705" s="177"/>
      <c r="E2705" s="259"/>
      <c r="G2705" s="260"/>
      <c r="H2705"/>
      <c r="I2705" s="261"/>
      <c r="K2705" s="304"/>
      <c r="L2705" s="262"/>
      <c r="M2705"/>
      <c r="N2705"/>
      <c r="O2705"/>
      <c r="P2705"/>
      <c r="Q2705"/>
      <c r="R2705"/>
      <c r="S2705" s="127"/>
    </row>
    <row r="2706" spans="1:19" x14ac:dyDescent="0.2">
      <c r="A2706" s="237"/>
      <c r="D2706" s="177"/>
      <c r="E2706" s="259"/>
      <c r="G2706" s="260"/>
      <c r="H2706"/>
      <c r="I2706" s="261"/>
      <c r="K2706" s="304"/>
      <c r="L2706" s="262"/>
      <c r="M2706"/>
      <c r="N2706"/>
      <c r="O2706"/>
      <c r="P2706"/>
      <c r="Q2706"/>
      <c r="R2706"/>
      <c r="S2706" s="127"/>
    </row>
    <row r="2707" spans="1:19" x14ac:dyDescent="0.2">
      <c r="A2707" s="237"/>
      <c r="D2707" s="177"/>
      <c r="E2707" s="259"/>
      <c r="G2707" s="260"/>
      <c r="H2707"/>
      <c r="I2707" s="261"/>
      <c r="K2707" s="304"/>
      <c r="L2707" s="262"/>
      <c r="M2707"/>
      <c r="N2707"/>
      <c r="O2707"/>
      <c r="P2707"/>
      <c r="Q2707"/>
      <c r="R2707"/>
      <c r="S2707" s="127"/>
    </row>
    <row r="2708" spans="1:19" x14ac:dyDescent="0.2">
      <c r="A2708" s="237"/>
      <c r="D2708" s="177"/>
      <c r="E2708" s="259"/>
      <c r="G2708" s="260"/>
      <c r="H2708"/>
      <c r="I2708" s="261"/>
      <c r="K2708" s="304"/>
      <c r="L2708" s="262"/>
      <c r="M2708"/>
      <c r="N2708"/>
      <c r="O2708"/>
      <c r="P2708"/>
      <c r="Q2708"/>
      <c r="R2708"/>
      <c r="S2708" s="127"/>
    </row>
    <row r="2709" spans="1:19" x14ac:dyDescent="0.2">
      <c r="A2709" s="237"/>
      <c r="D2709" s="177"/>
      <c r="E2709" s="259"/>
      <c r="G2709" s="260"/>
      <c r="H2709"/>
      <c r="I2709" s="261"/>
      <c r="K2709" s="304"/>
      <c r="L2709" s="262"/>
      <c r="M2709"/>
      <c r="N2709"/>
      <c r="O2709"/>
      <c r="P2709"/>
      <c r="Q2709"/>
      <c r="R2709"/>
      <c r="S2709" s="127"/>
    </row>
    <row r="2710" spans="1:19" x14ac:dyDescent="0.2">
      <c r="A2710" s="237"/>
      <c r="D2710" s="177"/>
      <c r="E2710" s="259"/>
      <c r="G2710" s="260"/>
      <c r="H2710"/>
      <c r="I2710" s="261"/>
      <c r="K2710" s="304"/>
      <c r="L2710" s="262"/>
      <c r="M2710"/>
      <c r="N2710"/>
      <c r="O2710"/>
      <c r="P2710"/>
      <c r="Q2710"/>
      <c r="R2710"/>
      <c r="S2710" s="127"/>
    </row>
    <row r="2711" spans="1:19" x14ac:dyDescent="0.2">
      <c r="A2711" s="234"/>
      <c r="D2711" s="177"/>
      <c r="E2711" s="259"/>
      <c r="G2711" s="260"/>
      <c r="H2711"/>
      <c r="I2711" s="261"/>
      <c r="K2711" s="304"/>
      <c r="L2711" s="262"/>
      <c r="M2711"/>
      <c r="N2711"/>
      <c r="O2711"/>
      <c r="P2711"/>
      <c r="Q2711"/>
      <c r="R2711"/>
      <c r="S2711" s="127"/>
    </row>
    <row r="2712" spans="1:19" x14ac:dyDescent="0.2">
      <c r="A2712" s="234"/>
      <c r="D2712" s="177"/>
      <c r="E2712" s="259"/>
      <c r="G2712" s="260"/>
      <c r="H2712"/>
      <c r="I2712" s="261"/>
      <c r="K2712" s="304"/>
      <c r="L2712" s="262"/>
      <c r="M2712"/>
      <c r="N2712"/>
      <c r="O2712"/>
      <c r="P2712"/>
      <c r="Q2712"/>
      <c r="R2712"/>
      <c r="S2712" s="127"/>
    </row>
    <row r="2713" spans="1:19" x14ac:dyDescent="0.2">
      <c r="A2713" s="234"/>
      <c r="D2713" s="177"/>
      <c r="E2713" s="259"/>
      <c r="G2713" s="260"/>
      <c r="H2713"/>
      <c r="I2713" s="261"/>
      <c r="K2713" s="304"/>
      <c r="L2713" s="262"/>
      <c r="M2713"/>
      <c r="N2713"/>
      <c r="O2713"/>
      <c r="P2713"/>
      <c r="Q2713"/>
      <c r="R2713"/>
      <c r="S2713" s="127"/>
    </row>
    <row r="2714" spans="1:19" x14ac:dyDescent="0.2">
      <c r="A2714" s="234"/>
      <c r="D2714" s="177"/>
      <c r="E2714" s="259"/>
      <c r="G2714" s="260"/>
      <c r="H2714"/>
      <c r="I2714" s="261"/>
      <c r="K2714" s="304"/>
      <c r="L2714" s="262"/>
      <c r="M2714"/>
      <c r="N2714"/>
      <c r="O2714"/>
      <c r="P2714"/>
      <c r="Q2714"/>
      <c r="R2714"/>
      <c r="S2714" s="127"/>
    </row>
    <row r="2715" spans="1:19" x14ac:dyDescent="0.2">
      <c r="A2715" s="234"/>
      <c r="D2715" s="177"/>
      <c r="E2715" s="259"/>
      <c r="G2715" s="260"/>
      <c r="H2715"/>
      <c r="I2715" s="261"/>
      <c r="K2715" s="304"/>
      <c r="L2715" s="262"/>
      <c r="M2715"/>
      <c r="N2715"/>
      <c r="O2715"/>
      <c r="P2715"/>
      <c r="Q2715"/>
      <c r="R2715"/>
      <c r="S2715" s="127"/>
    </row>
    <row r="2716" spans="1:19" x14ac:dyDescent="0.2">
      <c r="A2716" s="234"/>
      <c r="D2716" s="177"/>
      <c r="E2716" s="259"/>
      <c r="G2716" s="260"/>
      <c r="H2716"/>
      <c r="I2716" s="261"/>
      <c r="K2716" s="304"/>
      <c r="L2716" s="262"/>
      <c r="M2716"/>
      <c r="N2716"/>
      <c r="O2716"/>
      <c r="P2716"/>
      <c r="Q2716"/>
      <c r="R2716"/>
      <c r="S2716" s="127"/>
    </row>
    <row r="2717" spans="1:19" x14ac:dyDescent="0.2">
      <c r="A2717" s="234"/>
      <c r="D2717" s="177"/>
      <c r="E2717" s="259"/>
      <c r="G2717" s="260"/>
      <c r="H2717"/>
      <c r="I2717" s="261"/>
      <c r="K2717" s="304"/>
      <c r="L2717" s="262"/>
      <c r="M2717"/>
      <c r="N2717"/>
      <c r="O2717"/>
      <c r="P2717"/>
      <c r="Q2717"/>
      <c r="R2717"/>
      <c r="S2717" s="127"/>
    </row>
    <row r="2718" spans="1:19" x14ac:dyDescent="0.2">
      <c r="A2718" s="234"/>
      <c r="D2718" s="177"/>
      <c r="E2718" s="259"/>
      <c r="G2718" s="260"/>
      <c r="H2718"/>
      <c r="I2718" s="261"/>
      <c r="K2718" s="304"/>
      <c r="L2718" s="262"/>
      <c r="M2718"/>
      <c r="N2718"/>
      <c r="O2718"/>
      <c r="P2718"/>
      <c r="Q2718"/>
      <c r="R2718"/>
      <c r="S2718" s="127"/>
    </row>
    <row r="2719" spans="1:19" x14ac:dyDescent="0.2">
      <c r="A2719" s="234"/>
      <c r="D2719" s="177"/>
      <c r="E2719" s="259"/>
      <c r="G2719" s="260"/>
      <c r="H2719"/>
      <c r="I2719" s="261"/>
      <c r="K2719" s="304"/>
      <c r="L2719" s="262"/>
      <c r="M2719"/>
      <c r="N2719"/>
      <c r="O2719"/>
      <c r="P2719"/>
      <c r="Q2719"/>
      <c r="R2719"/>
      <c r="S2719" s="127"/>
    </row>
    <row r="2720" spans="1:19" x14ac:dyDescent="0.2">
      <c r="A2720" s="234"/>
      <c r="D2720" s="177"/>
      <c r="E2720" s="259"/>
      <c r="G2720" s="260"/>
      <c r="H2720"/>
      <c r="I2720" s="261"/>
      <c r="K2720" s="304"/>
      <c r="L2720" s="262"/>
      <c r="M2720"/>
      <c r="N2720"/>
      <c r="O2720"/>
      <c r="P2720"/>
      <c r="Q2720"/>
      <c r="R2720"/>
      <c r="S2720" s="127"/>
    </row>
    <row r="2721" spans="1:19" x14ac:dyDescent="0.2">
      <c r="A2721" s="234"/>
      <c r="D2721" s="177"/>
      <c r="E2721" s="259"/>
      <c r="G2721" s="260"/>
      <c r="H2721"/>
      <c r="I2721" s="261"/>
      <c r="K2721" s="304"/>
      <c r="L2721" s="262"/>
      <c r="M2721"/>
      <c r="N2721"/>
      <c r="O2721"/>
      <c r="P2721"/>
      <c r="Q2721"/>
      <c r="R2721"/>
      <c r="S2721" s="127"/>
    </row>
    <row r="2722" spans="1:19" x14ac:dyDescent="0.2">
      <c r="A2722" s="237"/>
      <c r="D2722" s="177"/>
      <c r="E2722" s="259"/>
      <c r="G2722" s="260"/>
      <c r="H2722"/>
      <c r="I2722" s="261"/>
      <c r="K2722" s="304"/>
      <c r="L2722" s="262"/>
      <c r="M2722"/>
      <c r="N2722"/>
      <c r="O2722"/>
      <c r="P2722"/>
      <c r="Q2722"/>
      <c r="R2722"/>
      <c r="S2722" s="127"/>
    </row>
    <row r="2723" spans="1:19" x14ac:dyDescent="0.2">
      <c r="A2723" s="237"/>
      <c r="D2723" s="177"/>
      <c r="E2723" s="259"/>
      <c r="G2723" s="260"/>
      <c r="H2723"/>
      <c r="I2723" s="261"/>
      <c r="K2723" s="304"/>
      <c r="L2723" s="262"/>
      <c r="M2723"/>
      <c r="N2723"/>
      <c r="O2723"/>
      <c r="P2723"/>
      <c r="Q2723"/>
      <c r="R2723"/>
      <c r="S2723" s="127"/>
    </row>
    <row r="2724" spans="1:19" x14ac:dyDescent="0.2">
      <c r="A2724" s="237"/>
      <c r="D2724" s="177"/>
      <c r="E2724" s="259"/>
      <c r="G2724" s="263"/>
      <c r="H2724"/>
      <c r="I2724" s="261"/>
      <c r="K2724" s="304"/>
      <c r="L2724" s="262"/>
      <c r="M2724"/>
      <c r="N2724"/>
      <c r="O2724"/>
      <c r="P2724"/>
      <c r="Q2724"/>
      <c r="R2724"/>
      <c r="S2724" s="127"/>
    </row>
    <row r="2725" spans="1:19" x14ac:dyDescent="0.2">
      <c r="A2725" s="237"/>
      <c r="D2725" s="177"/>
      <c r="E2725" s="259"/>
      <c r="G2725" s="260"/>
      <c r="H2725"/>
      <c r="I2725" s="261"/>
      <c r="K2725" s="304"/>
      <c r="L2725" s="262"/>
      <c r="M2725"/>
      <c r="N2725"/>
      <c r="O2725"/>
      <c r="P2725"/>
      <c r="Q2725"/>
      <c r="R2725"/>
      <c r="S2725" s="127"/>
    </row>
    <row r="2726" spans="1:19" x14ac:dyDescent="0.2">
      <c r="A2726" s="237"/>
      <c r="D2726" s="177"/>
      <c r="E2726" s="259"/>
      <c r="G2726" s="260"/>
      <c r="H2726"/>
      <c r="I2726" s="261"/>
      <c r="K2726" s="304"/>
      <c r="L2726" s="262"/>
      <c r="M2726"/>
      <c r="N2726"/>
      <c r="O2726"/>
      <c r="P2726"/>
      <c r="Q2726"/>
      <c r="R2726"/>
      <c r="S2726" s="127"/>
    </row>
    <row r="2727" spans="1:19" x14ac:dyDescent="0.2">
      <c r="A2727" s="237"/>
      <c r="D2727" s="177"/>
      <c r="E2727" s="259"/>
      <c r="G2727" s="260"/>
      <c r="H2727"/>
      <c r="I2727" s="261"/>
      <c r="K2727" s="304"/>
      <c r="L2727" s="262"/>
      <c r="M2727"/>
      <c r="N2727"/>
      <c r="O2727"/>
      <c r="P2727"/>
      <c r="Q2727"/>
      <c r="R2727"/>
      <c r="S2727" s="127"/>
    </row>
    <row r="2728" spans="1:19" x14ac:dyDescent="0.2">
      <c r="A2728" s="237"/>
      <c r="D2728" s="177"/>
      <c r="E2728" s="259"/>
      <c r="G2728" s="260"/>
      <c r="H2728"/>
      <c r="I2728" s="261"/>
      <c r="K2728" s="304"/>
      <c r="L2728" s="262"/>
      <c r="M2728"/>
      <c r="N2728"/>
      <c r="O2728"/>
      <c r="P2728"/>
      <c r="Q2728"/>
      <c r="R2728"/>
      <c r="S2728" s="127"/>
    </row>
    <row r="2729" spans="1:19" x14ac:dyDescent="0.2">
      <c r="A2729" s="237"/>
      <c r="D2729" s="177"/>
      <c r="E2729" s="259"/>
      <c r="G2729" s="260"/>
      <c r="H2729"/>
      <c r="I2729" s="261"/>
      <c r="K2729" s="304"/>
      <c r="L2729" s="262"/>
      <c r="M2729"/>
      <c r="N2729"/>
      <c r="O2729"/>
      <c r="P2729"/>
      <c r="Q2729"/>
      <c r="R2729"/>
      <c r="S2729" s="127"/>
    </row>
    <row r="2730" spans="1:19" x14ac:dyDescent="0.2">
      <c r="A2730" s="234"/>
      <c r="D2730" s="177"/>
      <c r="E2730" s="259"/>
      <c r="G2730" s="260"/>
      <c r="H2730"/>
      <c r="I2730" s="261"/>
      <c r="K2730" s="304"/>
      <c r="L2730" s="262"/>
      <c r="M2730"/>
      <c r="N2730"/>
      <c r="O2730"/>
      <c r="P2730"/>
      <c r="Q2730"/>
      <c r="R2730"/>
      <c r="S2730" s="127"/>
    </row>
    <row r="2731" spans="1:19" x14ac:dyDescent="0.2">
      <c r="A2731" s="237"/>
      <c r="D2731" s="177"/>
      <c r="E2731" s="259"/>
      <c r="G2731" s="260"/>
      <c r="H2731"/>
      <c r="I2731" s="261"/>
      <c r="K2731" s="304"/>
      <c r="L2731" s="262"/>
      <c r="M2731"/>
      <c r="N2731"/>
      <c r="O2731"/>
      <c r="P2731"/>
      <c r="Q2731"/>
      <c r="R2731"/>
      <c r="S2731" s="127"/>
    </row>
    <row r="2732" spans="1:19" x14ac:dyDescent="0.2">
      <c r="A2732" s="237"/>
      <c r="D2732" s="177"/>
      <c r="E2732" s="259"/>
      <c r="G2732" s="260"/>
      <c r="H2732"/>
      <c r="I2732" s="261"/>
      <c r="K2732" s="304"/>
      <c r="L2732" s="262"/>
      <c r="M2732"/>
      <c r="N2732"/>
      <c r="O2732"/>
      <c r="P2732"/>
      <c r="Q2732"/>
      <c r="R2732"/>
      <c r="S2732" s="127"/>
    </row>
    <row r="2733" spans="1:19" x14ac:dyDescent="0.2">
      <c r="A2733" s="237"/>
      <c r="D2733" s="177"/>
      <c r="E2733" s="259"/>
      <c r="G2733" s="260"/>
      <c r="H2733"/>
      <c r="I2733" s="261"/>
      <c r="K2733" s="304"/>
      <c r="L2733" s="262"/>
      <c r="M2733"/>
      <c r="N2733"/>
      <c r="O2733"/>
      <c r="P2733"/>
      <c r="Q2733"/>
      <c r="R2733"/>
      <c r="S2733" s="127"/>
    </row>
    <row r="2734" spans="1:19" x14ac:dyDescent="0.2">
      <c r="A2734" s="237"/>
      <c r="D2734" s="177"/>
      <c r="E2734" s="259"/>
      <c r="G2734" s="260"/>
      <c r="H2734"/>
      <c r="I2734" s="261"/>
      <c r="K2734" s="304"/>
      <c r="L2734" s="262"/>
      <c r="M2734"/>
      <c r="N2734"/>
      <c r="O2734"/>
      <c r="P2734"/>
      <c r="Q2734"/>
      <c r="R2734"/>
      <c r="S2734" s="127"/>
    </row>
    <row r="2735" spans="1:19" x14ac:dyDescent="0.2">
      <c r="A2735" s="234"/>
      <c r="D2735" s="177"/>
      <c r="E2735" s="259"/>
      <c r="G2735" s="260"/>
      <c r="H2735"/>
      <c r="I2735" s="261"/>
      <c r="K2735" s="304"/>
      <c r="L2735" s="262"/>
      <c r="M2735"/>
      <c r="N2735"/>
      <c r="O2735"/>
      <c r="P2735"/>
      <c r="Q2735"/>
      <c r="R2735"/>
      <c r="S2735" s="127"/>
    </row>
    <row r="2736" spans="1:19" x14ac:dyDescent="0.2">
      <c r="A2736" s="234"/>
      <c r="D2736" s="177"/>
      <c r="E2736" s="259"/>
      <c r="G2736" s="260"/>
      <c r="H2736"/>
      <c r="I2736" s="261"/>
      <c r="K2736" s="304"/>
      <c r="L2736" s="262"/>
      <c r="M2736"/>
      <c r="N2736"/>
      <c r="O2736"/>
      <c r="P2736"/>
      <c r="Q2736"/>
      <c r="R2736"/>
      <c r="S2736" s="127"/>
    </row>
    <row r="2737" spans="1:19" x14ac:dyDescent="0.2">
      <c r="A2737" s="237"/>
      <c r="D2737" s="177"/>
      <c r="E2737" s="259"/>
      <c r="G2737" s="260"/>
      <c r="H2737"/>
      <c r="I2737" s="261"/>
      <c r="K2737" s="304"/>
      <c r="L2737" s="262"/>
      <c r="M2737"/>
      <c r="N2737"/>
      <c r="O2737"/>
      <c r="P2737"/>
      <c r="Q2737"/>
      <c r="R2737"/>
      <c r="S2737" s="127"/>
    </row>
    <row r="2738" spans="1:19" x14ac:dyDescent="0.2">
      <c r="A2738" s="237"/>
      <c r="D2738" s="177"/>
      <c r="E2738" s="259"/>
      <c r="G2738" s="260"/>
      <c r="H2738"/>
      <c r="I2738" s="261"/>
      <c r="K2738" s="304"/>
      <c r="L2738" s="262"/>
      <c r="M2738"/>
      <c r="N2738"/>
      <c r="O2738"/>
      <c r="P2738"/>
      <c r="Q2738"/>
      <c r="R2738"/>
      <c r="S2738" s="127"/>
    </row>
    <row r="2739" spans="1:19" x14ac:dyDescent="0.2">
      <c r="A2739" s="237"/>
      <c r="D2739" s="177"/>
      <c r="E2739" s="259"/>
      <c r="G2739" s="260"/>
      <c r="H2739"/>
      <c r="I2739" s="261"/>
      <c r="K2739" s="304"/>
      <c r="L2739" s="262"/>
      <c r="M2739"/>
      <c r="N2739"/>
      <c r="O2739"/>
      <c r="P2739"/>
      <c r="Q2739"/>
      <c r="R2739"/>
      <c r="S2739" s="127"/>
    </row>
    <row r="2740" spans="1:19" x14ac:dyDescent="0.2">
      <c r="A2740" s="237"/>
      <c r="D2740" s="177"/>
      <c r="E2740" s="259"/>
      <c r="G2740" s="260"/>
      <c r="H2740"/>
      <c r="I2740" s="261"/>
      <c r="K2740" s="304"/>
      <c r="L2740" s="262"/>
      <c r="M2740"/>
      <c r="N2740"/>
      <c r="O2740"/>
      <c r="P2740"/>
      <c r="Q2740"/>
      <c r="R2740"/>
      <c r="S2740" s="127"/>
    </row>
    <row r="2741" spans="1:19" x14ac:dyDescent="0.2">
      <c r="A2741" s="237"/>
      <c r="D2741" s="177"/>
      <c r="E2741" s="259"/>
      <c r="G2741" s="260"/>
      <c r="H2741"/>
      <c r="I2741" s="261"/>
      <c r="K2741" s="304"/>
      <c r="L2741" s="262"/>
      <c r="M2741"/>
      <c r="N2741"/>
      <c r="O2741"/>
      <c r="P2741"/>
      <c r="Q2741"/>
      <c r="R2741"/>
      <c r="S2741" s="127"/>
    </row>
    <row r="2742" spans="1:19" x14ac:dyDescent="0.2">
      <c r="A2742" s="237"/>
      <c r="D2742" s="177"/>
      <c r="E2742" s="259"/>
      <c r="G2742" s="260"/>
      <c r="H2742"/>
      <c r="I2742" s="261"/>
      <c r="K2742" s="304"/>
      <c r="L2742" s="262"/>
      <c r="M2742"/>
      <c r="N2742"/>
      <c r="O2742"/>
      <c r="P2742"/>
      <c r="Q2742"/>
      <c r="R2742"/>
      <c r="S2742" s="127"/>
    </row>
    <row r="2743" spans="1:19" x14ac:dyDescent="0.2">
      <c r="A2743" s="237"/>
      <c r="D2743" s="177"/>
      <c r="E2743" s="259"/>
      <c r="G2743" s="260"/>
      <c r="H2743"/>
      <c r="I2743" s="261"/>
      <c r="K2743" s="304"/>
      <c r="L2743" s="262"/>
      <c r="M2743"/>
      <c r="N2743"/>
      <c r="O2743"/>
      <c r="P2743"/>
      <c r="Q2743"/>
      <c r="R2743"/>
      <c r="S2743" s="127"/>
    </row>
    <row r="2744" spans="1:19" x14ac:dyDescent="0.2">
      <c r="A2744" s="237"/>
      <c r="D2744" s="177"/>
      <c r="E2744" s="259"/>
      <c r="G2744" s="260"/>
      <c r="H2744"/>
      <c r="I2744" s="261"/>
      <c r="K2744" s="304"/>
      <c r="L2744" s="262"/>
      <c r="M2744"/>
      <c r="N2744"/>
      <c r="O2744"/>
      <c r="P2744"/>
      <c r="Q2744"/>
      <c r="R2744"/>
      <c r="S2744" s="127"/>
    </row>
    <row r="2745" spans="1:19" x14ac:dyDescent="0.2">
      <c r="A2745" s="237"/>
      <c r="D2745" s="177"/>
      <c r="E2745" s="259"/>
      <c r="G2745" s="260"/>
      <c r="H2745"/>
      <c r="I2745" s="261"/>
      <c r="K2745" s="304"/>
      <c r="L2745" s="262"/>
      <c r="M2745"/>
      <c r="N2745"/>
      <c r="O2745"/>
      <c r="P2745"/>
      <c r="Q2745"/>
      <c r="R2745"/>
      <c r="S2745" s="127"/>
    </row>
    <row r="2746" spans="1:19" x14ac:dyDescent="0.2">
      <c r="A2746" s="237"/>
      <c r="D2746" s="177"/>
      <c r="E2746" s="259"/>
      <c r="G2746" s="260"/>
      <c r="H2746"/>
      <c r="I2746" s="261"/>
      <c r="K2746" s="304"/>
      <c r="L2746" s="262"/>
      <c r="M2746"/>
      <c r="N2746"/>
      <c r="O2746"/>
      <c r="P2746"/>
      <c r="Q2746"/>
      <c r="R2746"/>
      <c r="S2746" s="127"/>
    </row>
    <row r="2747" spans="1:19" x14ac:dyDescent="0.2">
      <c r="A2747" s="237"/>
      <c r="D2747" s="177"/>
      <c r="E2747" s="259"/>
      <c r="G2747" s="260"/>
      <c r="H2747"/>
      <c r="I2747" s="261"/>
      <c r="K2747" s="304"/>
      <c r="L2747" s="262"/>
      <c r="M2747"/>
      <c r="N2747"/>
      <c r="O2747"/>
      <c r="P2747"/>
      <c r="Q2747"/>
      <c r="R2747"/>
      <c r="S2747" s="127"/>
    </row>
    <row r="2748" spans="1:19" x14ac:dyDescent="0.2">
      <c r="A2748" s="237"/>
      <c r="D2748" s="177"/>
      <c r="E2748" s="259"/>
      <c r="G2748" s="260"/>
      <c r="H2748"/>
      <c r="I2748" s="261"/>
      <c r="K2748" s="304"/>
      <c r="L2748" s="262"/>
      <c r="M2748"/>
      <c r="N2748"/>
      <c r="O2748"/>
      <c r="P2748"/>
      <c r="Q2748"/>
      <c r="R2748"/>
      <c r="S2748" s="127"/>
    </row>
    <row r="2749" spans="1:19" x14ac:dyDescent="0.2">
      <c r="A2749" s="237"/>
      <c r="D2749" s="177"/>
      <c r="E2749" s="259"/>
      <c r="G2749" s="260"/>
      <c r="H2749"/>
      <c r="I2749" s="261"/>
      <c r="K2749" s="304"/>
      <c r="L2749" s="262"/>
      <c r="M2749"/>
      <c r="N2749"/>
      <c r="O2749"/>
      <c r="P2749"/>
      <c r="Q2749"/>
      <c r="R2749"/>
      <c r="S2749" s="127"/>
    </row>
    <row r="2750" spans="1:19" x14ac:dyDescent="0.2">
      <c r="A2750" s="237"/>
      <c r="D2750" s="177"/>
      <c r="E2750" s="259"/>
      <c r="G2750" s="260"/>
      <c r="H2750"/>
      <c r="I2750" s="261"/>
      <c r="K2750" s="304"/>
      <c r="L2750" s="262"/>
      <c r="M2750"/>
      <c r="N2750"/>
      <c r="O2750"/>
      <c r="P2750"/>
      <c r="Q2750"/>
      <c r="R2750"/>
      <c r="S2750" s="127"/>
    </row>
    <row r="2751" spans="1:19" x14ac:dyDescent="0.2">
      <c r="A2751" s="237"/>
      <c r="D2751" s="177"/>
      <c r="E2751" s="259"/>
      <c r="G2751" s="260"/>
      <c r="H2751"/>
      <c r="I2751" s="261"/>
      <c r="K2751" s="304"/>
      <c r="L2751" s="262"/>
      <c r="M2751"/>
      <c r="N2751"/>
      <c r="O2751"/>
      <c r="P2751"/>
      <c r="Q2751"/>
      <c r="R2751"/>
      <c r="S2751" s="127"/>
    </row>
    <row r="2752" spans="1:19" x14ac:dyDescent="0.2">
      <c r="A2752" s="237"/>
      <c r="D2752" s="177"/>
      <c r="E2752" s="259"/>
      <c r="G2752" s="260"/>
      <c r="H2752"/>
      <c r="I2752" s="261"/>
      <c r="K2752" s="304"/>
      <c r="L2752" s="262"/>
      <c r="M2752"/>
      <c r="N2752"/>
      <c r="O2752"/>
      <c r="P2752"/>
      <c r="Q2752"/>
      <c r="R2752"/>
      <c r="S2752" s="127"/>
    </row>
    <row r="2753" spans="1:19" x14ac:dyDescent="0.2">
      <c r="A2753" s="237"/>
      <c r="D2753" s="177"/>
      <c r="E2753" s="259"/>
      <c r="G2753" s="260"/>
      <c r="H2753"/>
      <c r="I2753" s="261"/>
      <c r="K2753" s="304"/>
      <c r="L2753" s="262"/>
      <c r="M2753"/>
      <c r="N2753"/>
      <c r="O2753"/>
      <c r="P2753"/>
      <c r="Q2753"/>
      <c r="R2753"/>
      <c r="S2753" s="127"/>
    </row>
    <row r="2754" spans="1:19" x14ac:dyDescent="0.2">
      <c r="A2754" s="237"/>
      <c r="D2754" s="177"/>
      <c r="E2754" s="259"/>
      <c r="G2754" s="260"/>
      <c r="H2754"/>
      <c r="I2754" s="261"/>
      <c r="K2754" s="304"/>
      <c r="L2754" s="262"/>
      <c r="M2754"/>
      <c r="N2754"/>
      <c r="O2754"/>
      <c r="P2754"/>
      <c r="Q2754"/>
      <c r="R2754"/>
      <c r="S2754" s="127"/>
    </row>
    <row r="2755" spans="1:19" x14ac:dyDescent="0.2">
      <c r="A2755" s="237"/>
      <c r="D2755" s="177"/>
      <c r="E2755" s="259"/>
      <c r="G2755" s="260"/>
      <c r="H2755"/>
      <c r="I2755" s="261"/>
      <c r="K2755" s="304"/>
      <c r="L2755" s="262"/>
      <c r="M2755"/>
      <c r="N2755"/>
      <c r="O2755"/>
      <c r="P2755"/>
      <c r="Q2755"/>
      <c r="R2755"/>
      <c r="S2755" s="127"/>
    </row>
    <row r="2756" spans="1:19" x14ac:dyDescent="0.2">
      <c r="A2756" s="237"/>
      <c r="D2756" s="177"/>
      <c r="E2756" s="259"/>
      <c r="G2756" s="260"/>
      <c r="H2756"/>
      <c r="I2756" s="261"/>
      <c r="K2756" s="304"/>
      <c r="L2756" s="262"/>
      <c r="M2756"/>
      <c r="N2756"/>
      <c r="O2756"/>
      <c r="P2756"/>
      <c r="Q2756"/>
      <c r="R2756"/>
      <c r="S2756" s="127"/>
    </row>
    <row r="2757" spans="1:19" x14ac:dyDescent="0.2">
      <c r="A2757" s="237"/>
      <c r="D2757" s="177"/>
      <c r="E2757" s="259"/>
      <c r="G2757" s="260"/>
      <c r="H2757"/>
      <c r="I2757" s="261"/>
      <c r="K2757" s="304"/>
      <c r="L2757" s="262"/>
      <c r="M2757"/>
      <c r="N2757"/>
      <c r="O2757"/>
      <c r="P2757"/>
      <c r="Q2757"/>
      <c r="R2757"/>
      <c r="S2757" s="127"/>
    </row>
    <row r="2758" spans="1:19" x14ac:dyDescent="0.2">
      <c r="A2758" s="237"/>
      <c r="D2758" s="177"/>
      <c r="E2758" s="259"/>
      <c r="G2758" s="260"/>
      <c r="H2758"/>
      <c r="I2758" s="261"/>
      <c r="K2758" s="304"/>
      <c r="L2758" s="262"/>
      <c r="M2758"/>
      <c r="N2758"/>
      <c r="O2758"/>
      <c r="P2758"/>
      <c r="Q2758"/>
      <c r="R2758"/>
      <c r="S2758" s="127"/>
    </row>
    <row r="2759" spans="1:19" x14ac:dyDescent="0.2">
      <c r="A2759" s="237"/>
      <c r="D2759" s="177"/>
      <c r="E2759" s="259"/>
      <c r="G2759" s="260"/>
      <c r="H2759"/>
      <c r="I2759" s="261"/>
      <c r="K2759" s="304"/>
      <c r="L2759" s="262"/>
      <c r="M2759"/>
      <c r="N2759"/>
      <c r="O2759"/>
      <c r="P2759"/>
      <c r="Q2759"/>
      <c r="R2759"/>
      <c r="S2759" s="127"/>
    </row>
    <row r="2760" spans="1:19" x14ac:dyDescent="0.2">
      <c r="A2760" s="237"/>
      <c r="D2760" s="177"/>
      <c r="E2760" s="259"/>
      <c r="G2760" s="260"/>
      <c r="H2760"/>
      <c r="I2760" s="261"/>
      <c r="K2760" s="304"/>
      <c r="L2760" s="262"/>
      <c r="M2760"/>
      <c r="N2760"/>
      <c r="O2760"/>
      <c r="P2760"/>
      <c r="Q2760"/>
      <c r="R2760"/>
      <c r="S2760" s="127"/>
    </row>
    <row r="2761" spans="1:19" x14ac:dyDescent="0.2">
      <c r="A2761" s="237"/>
      <c r="D2761" s="177"/>
      <c r="E2761" s="259"/>
      <c r="G2761" s="260"/>
      <c r="H2761"/>
      <c r="I2761" s="261"/>
      <c r="K2761" s="304"/>
      <c r="L2761" s="262"/>
      <c r="M2761"/>
      <c r="N2761"/>
      <c r="O2761"/>
      <c r="P2761"/>
      <c r="Q2761"/>
      <c r="R2761"/>
      <c r="S2761" s="127"/>
    </row>
    <row r="2762" spans="1:19" x14ac:dyDescent="0.2">
      <c r="A2762" s="237"/>
      <c r="D2762" s="177"/>
      <c r="E2762" s="259"/>
      <c r="G2762" s="260"/>
      <c r="H2762"/>
      <c r="I2762" s="261"/>
      <c r="K2762" s="304"/>
      <c r="L2762" s="262"/>
      <c r="M2762"/>
      <c r="N2762"/>
      <c r="O2762"/>
      <c r="P2762"/>
      <c r="Q2762"/>
      <c r="R2762"/>
      <c r="S2762" s="127"/>
    </row>
    <row r="2763" spans="1:19" x14ac:dyDescent="0.2">
      <c r="A2763" s="237"/>
      <c r="D2763" s="177"/>
      <c r="E2763" s="259"/>
      <c r="G2763" s="260"/>
      <c r="H2763"/>
      <c r="I2763" s="261"/>
      <c r="K2763" s="304"/>
      <c r="L2763" s="262"/>
      <c r="M2763"/>
      <c r="N2763"/>
      <c r="O2763"/>
      <c r="P2763"/>
      <c r="Q2763"/>
      <c r="R2763"/>
      <c r="S2763" s="127"/>
    </row>
    <row r="2764" spans="1:19" x14ac:dyDescent="0.2">
      <c r="A2764" s="237"/>
      <c r="D2764" s="177"/>
      <c r="E2764" s="259"/>
      <c r="G2764" s="260"/>
      <c r="H2764"/>
      <c r="I2764" s="261"/>
      <c r="K2764" s="304"/>
      <c r="L2764" s="262"/>
      <c r="M2764"/>
      <c r="N2764"/>
      <c r="O2764"/>
      <c r="P2764"/>
      <c r="Q2764"/>
      <c r="R2764"/>
      <c r="S2764" s="127"/>
    </row>
    <row r="2765" spans="1:19" x14ac:dyDescent="0.2">
      <c r="A2765" s="237"/>
      <c r="D2765" s="177"/>
      <c r="E2765" s="259"/>
      <c r="G2765" s="260"/>
      <c r="H2765"/>
      <c r="I2765" s="261"/>
      <c r="K2765" s="304"/>
      <c r="L2765" s="262"/>
      <c r="M2765"/>
      <c r="N2765"/>
      <c r="O2765"/>
      <c r="P2765"/>
      <c r="Q2765"/>
      <c r="R2765"/>
      <c r="S2765" s="127"/>
    </row>
    <row r="2766" spans="1:19" x14ac:dyDescent="0.2">
      <c r="A2766" s="237"/>
      <c r="D2766" s="177"/>
      <c r="E2766" s="259"/>
      <c r="G2766" s="260"/>
      <c r="H2766"/>
      <c r="I2766" s="261"/>
      <c r="K2766" s="304"/>
      <c r="L2766" s="262"/>
      <c r="M2766"/>
      <c r="N2766"/>
      <c r="O2766"/>
      <c r="P2766"/>
      <c r="Q2766"/>
      <c r="R2766"/>
      <c r="S2766" s="127"/>
    </row>
    <row r="2767" spans="1:19" x14ac:dyDescent="0.2">
      <c r="A2767" s="237"/>
      <c r="D2767" s="177"/>
      <c r="E2767" s="259"/>
      <c r="G2767" s="260"/>
      <c r="H2767"/>
      <c r="I2767" s="261"/>
      <c r="K2767" s="304"/>
      <c r="L2767" s="262"/>
      <c r="M2767"/>
      <c r="N2767"/>
      <c r="O2767"/>
      <c r="P2767"/>
      <c r="Q2767"/>
      <c r="R2767"/>
      <c r="S2767" s="127"/>
    </row>
    <row r="2768" spans="1:19" x14ac:dyDescent="0.2">
      <c r="A2768" s="237"/>
      <c r="D2768" s="177"/>
      <c r="E2768" s="259"/>
      <c r="G2768" s="260"/>
      <c r="H2768"/>
      <c r="I2768" s="261"/>
      <c r="K2768" s="304"/>
      <c r="L2768" s="262"/>
      <c r="M2768"/>
      <c r="N2768"/>
      <c r="O2768"/>
      <c r="P2768"/>
      <c r="Q2768"/>
      <c r="R2768"/>
      <c r="S2768" s="127"/>
    </row>
    <row r="2769" spans="1:19" x14ac:dyDescent="0.2">
      <c r="A2769" s="237"/>
      <c r="D2769" s="177"/>
      <c r="E2769" s="259"/>
      <c r="G2769" s="260"/>
      <c r="H2769"/>
      <c r="I2769" s="261"/>
      <c r="K2769" s="304"/>
      <c r="L2769" s="262"/>
      <c r="M2769"/>
      <c r="N2769"/>
      <c r="O2769"/>
      <c r="P2769"/>
      <c r="Q2769"/>
      <c r="R2769"/>
      <c r="S2769" s="127"/>
    </row>
    <row r="2770" spans="1:19" x14ac:dyDescent="0.2">
      <c r="A2770" s="237"/>
      <c r="D2770" s="177"/>
      <c r="E2770" s="259"/>
      <c r="G2770" s="260"/>
      <c r="H2770"/>
      <c r="I2770" s="261"/>
      <c r="K2770" s="304"/>
      <c r="L2770" s="262"/>
      <c r="M2770"/>
      <c r="N2770"/>
      <c r="O2770"/>
      <c r="P2770"/>
      <c r="Q2770"/>
      <c r="R2770"/>
      <c r="S2770" s="127"/>
    </row>
    <row r="2771" spans="1:19" x14ac:dyDescent="0.2">
      <c r="A2771" s="237"/>
      <c r="D2771" s="177"/>
      <c r="E2771" s="259"/>
      <c r="G2771" s="260"/>
      <c r="H2771"/>
      <c r="I2771" s="261"/>
      <c r="K2771" s="304"/>
      <c r="L2771" s="262"/>
      <c r="M2771"/>
      <c r="N2771"/>
      <c r="O2771"/>
      <c r="P2771"/>
      <c r="Q2771"/>
      <c r="R2771"/>
      <c r="S2771" s="127"/>
    </row>
    <row r="2772" spans="1:19" x14ac:dyDescent="0.2">
      <c r="A2772" s="237"/>
      <c r="D2772" s="177"/>
      <c r="E2772" s="259"/>
      <c r="G2772" s="260"/>
      <c r="H2772"/>
      <c r="I2772" s="261"/>
      <c r="K2772" s="304"/>
      <c r="L2772" s="262"/>
      <c r="M2772"/>
      <c r="N2772"/>
      <c r="O2772"/>
      <c r="P2772"/>
      <c r="Q2772"/>
      <c r="R2772"/>
      <c r="S2772" s="127"/>
    </row>
    <row r="2773" spans="1:19" x14ac:dyDescent="0.2">
      <c r="A2773" s="237"/>
      <c r="D2773" s="177"/>
      <c r="E2773" s="259"/>
      <c r="G2773" s="260"/>
      <c r="H2773"/>
      <c r="I2773" s="261"/>
      <c r="K2773" s="304"/>
      <c r="L2773" s="262"/>
      <c r="M2773"/>
      <c r="N2773"/>
      <c r="O2773"/>
      <c r="P2773"/>
      <c r="Q2773"/>
      <c r="R2773"/>
      <c r="S2773" s="127"/>
    </row>
    <row r="2774" spans="1:19" x14ac:dyDescent="0.2">
      <c r="A2774" s="237"/>
      <c r="D2774" s="177"/>
      <c r="E2774" s="259"/>
      <c r="G2774" s="260"/>
      <c r="H2774"/>
      <c r="I2774" s="261"/>
      <c r="K2774" s="304"/>
      <c r="L2774" s="262"/>
      <c r="M2774"/>
      <c r="N2774"/>
      <c r="O2774"/>
      <c r="P2774"/>
      <c r="Q2774"/>
      <c r="R2774"/>
      <c r="S2774" s="127"/>
    </row>
    <row r="2775" spans="1:19" x14ac:dyDescent="0.2">
      <c r="A2775" s="237"/>
      <c r="D2775" s="177"/>
      <c r="E2775" s="259"/>
      <c r="G2775" s="260"/>
      <c r="H2775"/>
      <c r="I2775" s="261"/>
      <c r="K2775" s="304"/>
      <c r="L2775" s="262"/>
      <c r="M2775"/>
      <c r="N2775"/>
      <c r="O2775"/>
      <c r="P2775"/>
      <c r="Q2775"/>
      <c r="R2775"/>
      <c r="S2775" s="127"/>
    </row>
    <row r="2776" spans="1:19" x14ac:dyDescent="0.2">
      <c r="A2776" s="237"/>
      <c r="D2776" s="177"/>
      <c r="E2776" s="259"/>
      <c r="G2776" s="260"/>
      <c r="H2776"/>
      <c r="I2776" s="261"/>
      <c r="K2776" s="304"/>
      <c r="L2776" s="262"/>
      <c r="M2776"/>
      <c r="N2776"/>
      <c r="O2776"/>
      <c r="P2776"/>
      <c r="Q2776"/>
      <c r="R2776"/>
      <c r="S2776" s="127"/>
    </row>
    <row r="2777" spans="1:19" x14ac:dyDescent="0.2">
      <c r="A2777" s="237"/>
      <c r="D2777" s="177"/>
      <c r="E2777" s="259"/>
      <c r="G2777" s="260"/>
      <c r="H2777"/>
      <c r="I2777" s="261"/>
      <c r="K2777" s="304"/>
      <c r="L2777" s="262"/>
      <c r="M2777"/>
      <c r="N2777"/>
      <c r="O2777"/>
      <c r="P2777"/>
      <c r="Q2777"/>
      <c r="R2777"/>
      <c r="S2777" s="127"/>
    </row>
    <row r="2778" spans="1:19" x14ac:dyDescent="0.2">
      <c r="A2778" s="237"/>
      <c r="D2778" s="177"/>
      <c r="E2778" s="259"/>
      <c r="G2778" s="260"/>
      <c r="H2778"/>
      <c r="I2778" s="261"/>
      <c r="K2778" s="304"/>
      <c r="L2778" s="262"/>
      <c r="M2778"/>
      <c r="N2778"/>
      <c r="O2778"/>
      <c r="P2778"/>
      <c r="Q2778"/>
      <c r="R2778"/>
      <c r="S2778" s="127"/>
    </row>
    <row r="2779" spans="1:19" x14ac:dyDescent="0.2">
      <c r="A2779" s="237"/>
      <c r="D2779" s="177"/>
      <c r="E2779" s="259"/>
      <c r="G2779" s="260"/>
      <c r="H2779"/>
      <c r="I2779" s="261"/>
      <c r="K2779" s="304"/>
      <c r="L2779" s="262"/>
      <c r="M2779"/>
      <c r="N2779"/>
      <c r="O2779"/>
      <c r="P2779"/>
      <c r="Q2779"/>
      <c r="R2779"/>
      <c r="S2779" s="127"/>
    </row>
    <row r="2780" spans="1:19" x14ac:dyDescent="0.2">
      <c r="A2780" s="237"/>
      <c r="D2780" s="177"/>
      <c r="E2780" s="259"/>
      <c r="G2780" s="260"/>
      <c r="H2780"/>
      <c r="I2780" s="261"/>
      <c r="K2780" s="304"/>
      <c r="L2780" s="262"/>
      <c r="M2780"/>
      <c r="N2780"/>
      <c r="O2780"/>
      <c r="P2780"/>
      <c r="Q2780"/>
      <c r="R2780"/>
      <c r="S2780" s="127"/>
    </row>
    <row r="2781" spans="1:19" x14ac:dyDescent="0.2">
      <c r="A2781" s="237"/>
      <c r="D2781" s="177"/>
      <c r="E2781" s="259"/>
      <c r="G2781" s="260"/>
      <c r="H2781"/>
      <c r="I2781" s="261"/>
      <c r="K2781" s="304"/>
      <c r="L2781" s="262"/>
      <c r="M2781"/>
      <c r="N2781"/>
      <c r="O2781"/>
      <c r="P2781"/>
      <c r="Q2781"/>
      <c r="R2781"/>
      <c r="S2781" s="127"/>
    </row>
    <row r="2782" spans="1:19" x14ac:dyDescent="0.2">
      <c r="A2782" s="237"/>
      <c r="D2782" s="177"/>
      <c r="E2782" s="259"/>
      <c r="G2782" s="260"/>
      <c r="H2782"/>
      <c r="I2782" s="261"/>
      <c r="K2782" s="304"/>
      <c r="L2782" s="262"/>
      <c r="M2782"/>
      <c r="N2782"/>
      <c r="O2782"/>
      <c r="P2782"/>
      <c r="Q2782"/>
      <c r="R2782"/>
      <c r="S2782" s="127"/>
    </row>
    <row r="2783" spans="1:19" x14ac:dyDescent="0.2">
      <c r="A2783" s="237"/>
      <c r="D2783" s="177"/>
      <c r="E2783" s="259"/>
      <c r="G2783" s="260"/>
      <c r="H2783"/>
      <c r="I2783" s="261"/>
      <c r="K2783" s="304"/>
      <c r="L2783" s="262"/>
      <c r="M2783"/>
      <c r="N2783"/>
      <c r="O2783"/>
      <c r="P2783"/>
      <c r="Q2783"/>
      <c r="R2783"/>
      <c r="S2783" s="127"/>
    </row>
    <row r="2784" spans="1:19" x14ac:dyDescent="0.2">
      <c r="A2784" s="234"/>
      <c r="D2784" s="177"/>
      <c r="E2784" s="259"/>
      <c r="G2784" s="260"/>
      <c r="H2784"/>
      <c r="I2784" s="261"/>
      <c r="K2784" s="304"/>
      <c r="L2784" s="262"/>
      <c r="M2784"/>
      <c r="N2784"/>
      <c r="O2784"/>
      <c r="P2784"/>
      <c r="Q2784"/>
      <c r="R2784"/>
      <c r="S2784" s="127"/>
    </row>
    <row r="2785" spans="1:19" x14ac:dyDescent="0.2">
      <c r="A2785" s="237"/>
      <c r="D2785" s="177"/>
      <c r="E2785" s="259"/>
      <c r="G2785" s="260"/>
      <c r="H2785"/>
      <c r="I2785" s="261"/>
      <c r="K2785" s="304"/>
      <c r="L2785" s="262"/>
      <c r="M2785"/>
      <c r="N2785"/>
      <c r="O2785"/>
      <c r="P2785"/>
      <c r="Q2785"/>
      <c r="R2785"/>
      <c r="S2785" s="127"/>
    </row>
    <row r="2786" spans="1:19" x14ac:dyDescent="0.2">
      <c r="A2786" s="234"/>
      <c r="D2786" s="177"/>
      <c r="E2786" s="259"/>
      <c r="G2786" s="260"/>
      <c r="H2786"/>
      <c r="I2786" s="261"/>
      <c r="K2786" s="304"/>
      <c r="L2786" s="262"/>
      <c r="M2786"/>
      <c r="N2786"/>
      <c r="O2786"/>
      <c r="P2786"/>
      <c r="Q2786"/>
      <c r="R2786"/>
      <c r="S2786" s="127"/>
    </row>
    <row r="2787" spans="1:19" x14ac:dyDescent="0.2">
      <c r="A2787" s="234"/>
      <c r="D2787" s="177"/>
      <c r="E2787" s="259"/>
      <c r="G2787" s="260"/>
      <c r="H2787"/>
      <c r="I2787" s="261"/>
      <c r="K2787" s="304"/>
      <c r="L2787" s="262"/>
      <c r="M2787"/>
      <c r="N2787"/>
      <c r="O2787"/>
      <c r="P2787"/>
      <c r="Q2787"/>
      <c r="R2787"/>
      <c r="S2787" s="127"/>
    </row>
    <row r="2788" spans="1:19" x14ac:dyDescent="0.2">
      <c r="A2788" s="237"/>
      <c r="D2788" s="177"/>
      <c r="E2788" s="259"/>
      <c r="G2788" s="260"/>
      <c r="H2788"/>
      <c r="I2788" s="261"/>
      <c r="K2788" s="304"/>
      <c r="L2788" s="262"/>
      <c r="M2788"/>
      <c r="N2788"/>
      <c r="O2788"/>
      <c r="P2788"/>
      <c r="Q2788"/>
      <c r="R2788"/>
      <c r="S2788" s="127"/>
    </row>
    <row r="2789" spans="1:19" x14ac:dyDescent="0.2">
      <c r="A2789" s="234"/>
      <c r="D2789" s="177"/>
      <c r="E2789" s="259"/>
      <c r="G2789" s="260"/>
      <c r="H2789"/>
      <c r="I2789" s="261"/>
      <c r="K2789" s="304"/>
      <c r="L2789" s="262"/>
      <c r="M2789"/>
      <c r="N2789"/>
      <c r="O2789"/>
      <c r="P2789"/>
      <c r="Q2789"/>
      <c r="R2789"/>
      <c r="S2789" s="127"/>
    </row>
    <row r="2790" spans="1:19" x14ac:dyDescent="0.2">
      <c r="A2790" s="234"/>
      <c r="D2790" s="177"/>
      <c r="E2790" s="259"/>
      <c r="G2790" s="260"/>
      <c r="H2790"/>
      <c r="I2790" s="261"/>
      <c r="K2790" s="304"/>
      <c r="L2790" s="262"/>
      <c r="M2790"/>
      <c r="N2790"/>
      <c r="O2790"/>
      <c r="P2790"/>
      <c r="Q2790"/>
      <c r="R2790"/>
      <c r="S2790" s="127"/>
    </row>
    <row r="2791" spans="1:19" x14ac:dyDescent="0.2">
      <c r="A2791" s="237"/>
      <c r="D2791" s="177"/>
      <c r="E2791" s="259"/>
      <c r="G2791" s="260"/>
      <c r="H2791"/>
      <c r="I2791" s="261"/>
      <c r="K2791" s="304"/>
      <c r="L2791" s="262"/>
      <c r="M2791"/>
      <c r="N2791"/>
      <c r="O2791"/>
      <c r="P2791"/>
      <c r="Q2791"/>
      <c r="R2791"/>
      <c r="S2791" s="127"/>
    </row>
    <row r="2792" spans="1:19" x14ac:dyDescent="0.2">
      <c r="A2792" s="237"/>
      <c r="D2792" s="177"/>
      <c r="E2792" s="259"/>
      <c r="G2792" s="260"/>
      <c r="H2792"/>
      <c r="I2792" s="261"/>
      <c r="K2792" s="304"/>
      <c r="L2792" s="262"/>
      <c r="M2792"/>
      <c r="N2792"/>
      <c r="O2792"/>
      <c r="P2792"/>
      <c r="Q2792"/>
      <c r="R2792"/>
      <c r="S2792" s="127"/>
    </row>
    <row r="2793" spans="1:19" x14ac:dyDescent="0.2">
      <c r="A2793" s="237"/>
      <c r="D2793" s="177"/>
      <c r="E2793" s="259"/>
      <c r="G2793" s="260"/>
      <c r="H2793"/>
      <c r="I2793" s="261"/>
      <c r="K2793" s="304"/>
      <c r="L2793" s="262"/>
      <c r="M2793"/>
      <c r="N2793"/>
      <c r="O2793"/>
      <c r="P2793"/>
      <c r="Q2793"/>
      <c r="R2793"/>
      <c r="S2793" s="127"/>
    </row>
    <row r="2794" spans="1:19" x14ac:dyDescent="0.2">
      <c r="A2794" s="237"/>
      <c r="D2794" s="177"/>
      <c r="E2794" s="259"/>
      <c r="G2794" s="260"/>
      <c r="H2794"/>
      <c r="I2794" s="261"/>
      <c r="K2794" s="304"/>
      <c r="L2794" s="262"/>
      <c r="M2794"/>
      <c r="N2794"/>
      <c r="O2794"/>
      <c r="P2794"/>
      <c r="Q2794"/>
      <c r="R2794"/>
      <c r="S2794" s="127"/>
    </row>
    <row r="2795" spans="1:19" x14ac:dyDescent="0.2">
      <c r="A2795" s="237"/>
      <c r="D2795" s="177"/>
      <c r="E2795" s="259"/>
      <c r="G2795" s="260"/>
      <c r="H2795"/>
      <c r="I2795" s="261"/>
      <c r="K2795" s="304"/>
      <c r="L2795" s="262"/>
      <c r="M2795"/>
      <c r="N2795"/>
      <c r="O2795"/>
      <c r="P2795"/>
      <c r="Q2795"/>
      <c r="R2795"/>
      <c r="S2795" s="127"/>
    </row>
    <row r="2796" spans="1:19" x14ac:dyDescent="0.2">
      <c r="A2796" s="237"/>
      <c r="D2796" s="177"/>
      <c r="E2796" s="259"/>
      <c r="G2796" s="260"/>
      <c r="H2796"/>
      <c r="I2796" s="261"/>
      <c r="K2796" s="304"/>
      <c r="L2796" s="262"/>
      <c r="M2796"/>
      <c r="N2796"/>
      <c r="O2796"/>
      <c r="P2796"/>
      <c r="Q2796"/>
      <c r="R2796"/>
      <c r="S2796" s="157"/>
    </row>
    <row r="2797" spans="1:19" x14ac:dyDescent="0.2">
      <c r="A2797" s="237"/>
      <c r="D2797" s="177"/>
      <c r="E2797" s="259"/>
      <c r="G2797" s="260"/>
      <c r="H2797"/>
      <c r="I2797" s="261"/>
      <c r="K2797" s="304"/>
      <c r="L2797" s="262"/>
      <c r="M2797"/>
      <c r="N2797"/>
      <c r="O2797"/>
      <c r="P2797"/>
      <c r="Q2797"/>
      <c r="R2797"/>
    </row>
    <row r="2798" spans="1:19" x14ac:dyDescent="0.2">
      <c r="A2798" s="237"/>
      <c r="D2798" s="177"/>
      <c r="E2798" s="259"/>
      <c r="G2798" s="260"/>
      <c r="H2798"/>
      <c r="I2798" s="261"/>
      <c r="K2798" s="304"/>
      <c r="L2798" s="262"/>
      <c r="M2798"/>
      <c r="N2798"/>
      <c r="O2798"/>
      <c r="P2798"/>
      <c r="Q2798"/>
      <c r="R2798"/>
    </row>
    <row r="2799" spans="1:19" x14ac:dyDescent="0.2">
      <c r="A2799" s="237"/>
      <c r="D2799" s="177"/>
      <c r="E2799" s="259"/>
      <c r="G2799" s="260"/>
      <c r="H2799"/>
      <c r="I2799" s="261"/>
      <c r="K2799" s="304"/>
      <c r="L2799" s="262"/>
      <c r="M2799"/>
      <c r="N2799"/>
      <c r="O2799"/>
      <c r="P2799"/>
      <c r="Q2799"/>
      <c r="R2799"/>
    </row>
    <row r="2800" spans="1:19" x14ac:dyDescent="0.2">
      <c r="A2800" s="237"/>
      <c r="D2800" s="177"/>
      <c r="E2800" s="259"/>
      <c r="G2800" s="260"/>
      <c r="H2800"/>
      <c r="I2800" s="261"/>
      <c r="K2800" s="304"/>
      <c r="L2800" s="262"/>
      <c r="M2800"/>
      <c r="N2800"/>
      <c r="O2800"/>
      <c r="P2800"/>
      <c r="Q2800"/>
      <c r="R2800"/>
    </row>
    <row r="2801" spans="1:18" x14ac:dyDescent="0.2">
      <c r="A2801" s="237"/>
      <c r="D2801" s="177"/>
      <c r="E2801" s="259"/>
      <c r="G2801" s="260"/>
      <c r="H2801"/>
      <c r="I2801" s="261"/>
      <c r="K2801" s="304"/>
      <c r="L2801" s="262"/>
      <c r="M2801"/>
      <c r="N2801"/>
      <c r="O2801"/>
      <c r="P2801"/>
      <c r="Q2801"/>
      <c r="R2801"/>
    </row>
    <row r="2802" spans="1:18" x14ac:dyDescent="0.2">
      <c r="A2802" s="237"/>
      <c r="D2802" s="177"/>
      <c r="E2802" s="259"/>
      <c r="G2802" s="260"/>
      <c r="H2802"/>
      <c r="I2802" s="261"/>
      <c r="K2802" s="304"/>
      <c r="L2802" s="262"/>
      <c r="M2802"/>
      <c r="N2802"/>
      <c r="O2802"/>
      <c r="P2802"/>
      <c r="Q2802"/>
      <c r="R2802"/>
    </row>
    <row r="2803" spans="1:18" x14ac:dyDescent="0.2">
      <c r="A2803" s="234"/>
      <c r="D2803" s="177"/>
      <c r="E2803" s="259"/>
      <c r="G2803" s="260"/>
      <c r="H2803"/>
      <c r="I2803" s="261"/>
      <c r="K2803" s="304"/>
      <c r="L2803" s="262"/>
      <c r="M2803"/>
      <c r="N2803"/>
      <c r="O2803"/>
      <c r="P2803"/>
      <c r="Q2803"/>
      <c r="R2803"/>
    </row>
    <row r="2804" spans="1:18" x14ac:dyDescent="0.2">
      <c r="A2804" s="237"/>
      <c r="D2804" s="177"/>
      <c r="E2804" s="259"/>
      <c r="G2804" s="260"/>
      <c r="H2804"/>
      <c r="I2804" s="261"/>
      <c r="K2804" s="304"/>
      <c r="L2804" s="262"/>
      <c r="M2804"/>
      <c r="N2804"/>
      <c r="O2804"/>
      <c r="P2804"/>
      <c r="Q2804"/>
      <c r="R2804"/>
    </row>
    <row r="2805" spans="1:18" x14ac:dyDescent="0.2">
      <c r="A2805" s="237"/>
      <c r="D2805" s="177"/>
      <c r="E2805" s="259"/>
      <c r="G2805" s="260"/>
      <c r="H2805"/>
      <c r="I2805" s="261"/>
      <c r="K2805" s="304"/>
      <c r="L2805" s="262"/>
      <c r="M2805"/>
      <c r="N2805"/>
      <c r="O2805"/>
      <c r="P2805"/>
      <c r="Q2805"/>
      <c r="R2805"/>
    </row>
    <row r="2806" spans="1:18" x14ac:dyDescent="0.2">
      <c r="A2806" s="237"/>
      <c r="D2806" s="177"/>
      <c r="E2806" s="259"/>
      <c r="G2806" s="260"/>
      <c r="H2806"/>
      <c r="I2806" s="261"/>
      <c r="K2806" s="304"/>
      <c r="L2806" s="262"/>
      <c r="M2806"/>
      <c r="N2806"/>
      <c r="O2806"/>
      <c r="P2806"/>
      <c r="Q2806"/>
      <c r="R2806"/>
    </row>
    <row r="2807" spans="1:18" x14ac:dyDescent="0.2">
      <c r="A2807" s="237"/>
      <c r="D2807" s="177"/>
      <c r="E2807" s="259"/>
      <c r="G2807" s="260"/>
      <c r="H2807"/>
      <c r="I2807" s="261"/>
      <c r="K2807" s="304"/>
      <c r="L2807" s="262"/>
      <c r="M2807"/>
      <c r="N2807"/>
      <c r="O2807"/>
      <c r="P2807"/>
      <c r="Q2807"/>
      <c r="R2807"/>
    </row>
    <row r="2808" spans="1:18" x14ac:dyDescent="0.2">
      <c r="A2808" s="237"/>
      <c r="D2808" s="177"/>
      <c r="E2808" s="259"/>
      <c r="G2808" s="260"/>
      <c r="H2808"/>
      <c r="I2808" s="261"/>
      <c r="K2808" s="304"/>
      <c r="L2808" s="262"/>
      <c r="M2808"/>
      <c r="N2808"/>
      <c r="O2808"/>
      <c r="P2808"/>
      <c r="Q2808"/>
      <c r="R2808"/>
    </row>
    <row r="2809" spans="1:18" x14ac:dyDescent="0.2">
      <c r="A2809" s="234"/>
      <c r="D2809" s="177"/>
      <c r="E2809" s="259"/>
      <c r="G2809" s="260"/>
      <c r="H2809"/>
      <c r="I2809" s="261"/>
      <c r="K2809" s="304"/>
      <c r="L2809" s="262"/>
      <c r="M2809"/>
      <c r="N2809"/>
      <c r="O2809"/>
      <c r="P2809"/>
      <c r="Q2809"/>
      <c r="R2809"/>
    </row>
    <row r="2810" spans="1:18" x14ac:dyDescent="0.2">
      <c r="A2810" s="237"/>
      <c r="D2810" s="177"/>
      <c r="E2810" s="259"/>
      <c r="G2810" s="260"/>
      <c r="H2810"/>
      <c r="I2810" s="261"/>
      <c r="K2810" s="304"/>
      <c r="L2810" s="262"/>
      <c r="M2810"/>
      <c r="N2810"/>
      <c r="O2810"/>
      <c r="P2810"/>
      <c r="Q2810"/>
      <c r="R2810"/>
    </row>
    <row r="2811" spans="1:18" x14ac:dyDescent="0.2">
      <c r="A2811" s="237"/>
      <c r="D2811" s="177"/>
      <c r="E2811" s="259"/>
      <c r="G2811" s="260"/>
      <c r="H2811"/>
      <c r="I2811" s="261"/>
      <c r="K2811" s="304"/>
      <c r="L2811" s="262"/>
      <c r="M2811"/>
      <c r="N2811"/>
      <c r="O2811"/>
      <c r="P2811"/>
      <c r="Q2811"/>
      <c r="R2811"/>
    </row>
    <row r="2812" spans="1:18" x14ac:dyDescent="0.2">
      <c r="A2812" s="237"/>
      <c r="D2812" s="177"/>
      <c r="E2812" s="259"/>
      <c r="G2812" s="260"/>
      <c r="H2812"/>
      <c r="I2812" s="261"/>
      <c r="K2812" s="304"/>
      <c r="L2812" s="262"/>
      <c r="M2812"/>
      <c r="N2812"/>
      <c r="O2812"/>
      <c r="P2812"/>
      <c r="Q2812"/>
      <c r="R2812"/>
    </row>
    <row r="2813" spans="1:18" x14ac:dyDescent="0.2">
      <c r="A2813" s="237"/>
      <c r="D2813" s="177"/>
      <c r="E2813" s="259"/>
      <c r="G2813" s="260"/>
      <c r="H2813"/>
      <c r="I2813" s="261"/>
      <c r="K2813" s="304"/>
      <c r="L2813" s="262"/>
      <c r="M2813"/>
      <c r="N2813"/>
      <c r="O2813"/>
      <c r="P2813"/>
      <c r="Q2813"/>
      <c r="R2813"/>
    </row>
    <row r="2814" spans="1:18" x14ac:dyDescent="0.2">
      <c r="A2814" s="237"/>
      <c r="D2814" s="177"/>
      <c r="E2814" s="259"/>
      <c r="G2814" s="260"/>
      <c r="H2814"/>
      <c r="I2814" s="261"/>
      <c r="K2814" s="304"/>
      <c r="L2814" s="262"/>
      <c r="M2814"/>
      <c r="N2814"/>
      <c r="O2814"/>
      <c r="P2814"/>
      <c r="Q2814"/>
      <c r="R2814"/>
    </row>
    <row r="2815" spans="1:18" x14ac:dyDescent="0.2">
      <c r="A2815" s="237"/>
      <c r="D2815" s="177"/>
      <c r="E2815" s="259"/>
      <c r="G2815" s="260"/>
      <c r="H2815"/>
      <c r="I2815" s="261"/>
      <c r="K2815" s="304"/>
      <c r="L2815" s="262"/>
      <c r="M2815"/>
      <c r="N2815"/>
      <c r="O2815"/>
      <c r="P2815"/>
      <c r="Q2815"/>
      <c r="R2815"/>
    </row>
    <row r="2816" spans="1:18" x14ac:dyDescent="0.2">
      <c r="A2816" s="237"/>
      <c r="D2816" s="177"/>
      <c r="E2816" s="259"/>
      <c r="G2816" s="260"/>
      <c r="H2816"/>
      <c r="I2816" s="261"/>
      <c r="K2816" s="304"/>
      <c r="L2816" s="262"/>
      <c r="M2816"/>
      <c r="N2816"/>
      <c r="O2816"/>
      <c r="P2816"/>
      <c r="Q2816"/>
      <c r="R2816"/>
    </row>
    <row r="2817" spans="1:18" x14ac:dyDescent="0.2">
      <c r="A2817" s="237"/>
      <c r="D2817" s="177"/>
      <c r="E2817" s="259"/>
      <c r="G2817" s="260"/>
      <c r="H2817"/>
      <c r="I2817" s="261"/>
      <c r="K2817" s="304"/>
      <c r="L2817" s="262"/>
      <c r="M2817"/>
      <c r="N2817"/>
      <c r="O2817"/>
      <c r="P2817"/>
      <c r="Q2817"/>
      <c r="R2817"/>
    </row>
    <row r="2818" spans="1:18" x14ac:dyDescent="0.2">
      <c r="A2818" s="237"/>
      <c r="D2818" s="177"/>
      <c r="E2818" s="259"/>
      <c r="G2818" s="260"/>
      <c r="H2818"/>
      <c r="I2818" s="261"/>
      <c r="K2818" s="304"/>
      <c r="L2818" s="262"/>
      <c r="M2818"/>
      <c r="N2818"/>
      <c r="O2818"/>
      <c r="P2818"/>
      <c r="Q2818"/>
      <c r="R2818"/>
    </row>
    <row r="2819" spans="1:18" x14ac:dyDescent="0.2">
      <c r="A2819" s="237"/>
      <c r="D2819" s="177"/>
      <c r="E2819" s="259"/>
      <c r="G2819" s="260"/>
      <c r="H2819"/>
      <c r="I2819" s="261"/>
      <c r="K2819" s="304"/>
      <c r="L2819" s="262"/>
      <c r="M2819"/>
      <c r="N2819"/>
      <c r="O2819"/>
      <c r="P2819"/>
      <c r="Q2819"/>
      <c r="R2819"/>
    </row>
    <row r="2820" spans="1:18" x14ac:dyDescent="0.2">
      <c r="A2820" s="237"/>
      <c r="D2820" s="177"/>
      <c r="E2820" s="259"/>
      <c r="G2820" s="260"/>
      <c r="H2820"/>
      <c r="I2820" s="261"/>
      <c r="K2820" s="304"/>
      <c r="L2820" s="262"/>
      <c r="M2820"/>
      <c r="N2820"/>
      <c r="O2820"/>
      <c r="P2820"/>
      <c r="Q2820"/>
      <c r="R2820"/>
    </row>
    <row r="2821" spans="1:18" x14ac:dyDescent="0.2">
      <c r="A2821" s="237"/>
      <c r="D2821" s="177"/>
      <c r="E2821" s="259"/>
      <c r="G2821" s="260"/>
      <c r="H2821"/>
      <c r="I2821" s="261"/>
      <c r="K2821" s="304"/>
      <c r="L2821" s="262"/>
      <c r="M2821"/>
      <c r="N2821"/>
      <c r="O2821"/>
      <c r="P2821"/>
      <c r="Q2821"/>
      <c r="R2821"/>
    </row>
    <row r="2822" spans="1:18" x14ac:dyDescent="0.2">
      <c r="A2822" s="237"/>
      <c r="D2822" s="177"/>
      <c r="E2822" s="259"/>
      <c r="G2822" s="260"/>
      <c r="H2822"/>
      <c r="I2822" s="261"/>
      <c r="K2822" s="304"/>
      <c r="L2822" s="262"/>
      <c r="M2822"/>
      <c r="N2822"/>
      <c r="O2822"/>
      <c r="P2822"/>
      <c r="Q2822"/>
      <c r="R2822"/>
    </row>
    <row r="2823" spans="1:18" x14ac:dyDescent="0.2">
      <c r="A2823" s="237"/>
      <c r="D2823" s="177"/>
      <c r="E2823" s="259"/>
      <c r="G2823" s="260"/>
      <c r="H2823"/>
      <c r="I2823" s="261"/>
      <c r="K2823" s="304"/>
      <c r="L2823" s="262"/>
      <c r="M2823"/>
      <c r="N2823"/>
      <c r="O2823"/>
      <c r="P2823"/>
      <c r="Q2823"/>
      <c r="R2823"/>
    </row>
    <row r="2824" spans="1:18" x14ac:dyDescent="0.2">
      <c r="A2824" s="237"/>
      <c r="D2824" s="177"/>
      <c r="E2824" s="259"/>
      <c r="G2824" s="260"/>
      <c r="H2824"/>
      <c r="I2824" s="261"/>
      <c r="K2824" s="304"/>
      <c r="L2824" s="262"/>
      <c r="M2824"/>
      <c r="N2824"/>
      <c r="O2824"/>
      <c r="P2824"/>
      <c r="Q2824"/>
      <c r="R2824"/>
    </row>
    <row r="2825" spans="1:18" x14ac:dyDescent="0.2">
      <c r="A2825" s="237"/>
      <c r="D2825" s="177"/>
      <c r="E2825" s="259"/>
      <c r="G2825" s="260"/>
      <c r="H2825"/>
      <c r="I2825" s="261"/>
      <c r="K2825" s="304"/>
      <c r="L2825" s="262"/>
      <c r="M2825"/>
      <c r="N2825"/>
      <c r="O2825"/>
      <c r="P2825"/>
      <c r="Q2825"/>
      <c r="R2825"/>
    </row>
    <row r="2826" spans="1:18" x14ac:dyDescent="0.2">
      <c r="A2826" s="237"/>
      <c r="D2826" s="177"/>
      <c r="E2826" s="259"/>
      <c r="G2826" s="260"/>
      <c r="H2826"/>
      <c r="I2826" s="261"/>
      <c r="K2826" s="304"/>
      <c r="L2826" s="262"/>
      <c r="M2826"/>
      <c r="N2826"/>
      <c r="O2826"/>
      <c r="P2826"/>
      <c r="Q2826"/>
      <c r="R2826"/>
    </row>
    <row r="2827" spans="1:18" x14ac:dyDescent="0.2">
      <c r="A2827" s="237"/>
      <c r="D2827" s="177"/>
      <c r="E2827" s="259"/>
      <c r="G2827" s="260"/>
      <c r="H2827"/>
      <c r="I2827" s="261"/>
      <c r="K2827" s="304"/>
      <c r="L2827" s="262"/>
      <c r="M2827"/>
      <c r="N2827"/>
      <c r="O2827"/>
      <c r="P2827"/>
      <c r="Q2827"/>
      <c r="R2827"/>
    </row>
    <row r="2828" spans="1:18" x14ac:dyDescent="0.2">
      <c r="A2828" s="237"/>
      <c r="D2828" s="177"/>
      <c r="E2828" s="259"/>
      <c r="G2828" s="260"/>
      <c r="H2828"/>
      <c r="I2828" s="261"/>
      <c r="K2828" s="304"/>
      <c r="L2828" s="262"/>
      <c r="M2828"/>
      <c r="N2828"/>
      <c r="O2828"/>
      <c r="P2828"/>
      <c r="Q2828"/>
      <c r="R2828"/>
    </row>
    <row r="2829" spans="1:18" x14ac:dyDescent="0.2">
      <c r="A2829" s="237"/>
      <c r="D2829" s="177"/>
      <c r="E2829" s="259"/>
      <c r="G2829" s="260"/>
      <c r="H2829"/>
      <c r="I2829" s="261"/>
      <c r="K2829" s="304"/>
      <c r="L2829" s="262"/>
      <c r="M2829"/>
      <c r="N2829"/>
      <c r="O2829"/>
      <c r="P2829"/>
      <c r="Q2829"/>
      <c r="R2829"/>
    </row>
    <row r="2830" spans="1:18" x14ac:dyDescent="0.2">
      <c r="A2830" s="237"/>
      <c r="D2830" s="177"/>
      <c r="E2830" s="259"/>
      <c r="G2830" s="260"/>
      <c r="H2830"/>
      <c r="I2830" s="261"/>
      <c r="K2830" s="304"/>
      <c r="L2830" s="262"/>
      <c r="M2830"/>
      <c r="N2830"/>
      <c r="O2830"/>
      <c r="P2830"/>
      <c r="Q2830"/>
      <c r="R2830"/>
    </row>
    <row r="2831" spans="1:18" x14ac:dyDescent="0.2">
      <c r="A2831" s="237"/>
      <c r="D2831" s="177"/>
      <c r="E2831" s="259"/>
      <c r="G2831" s="260"/>
      <c r="H2831"/>
      <c r="I2831" s="261"/>
      <c r="K2831" s="304"/>
      <c r="L2831" s="262"/>
      <c r="M2831"/>
      <c r="N2831"/>
      <c r="O2831"/>
      <c r="P2831"/>
      <c r="Q2831"/>
      <c r="R2831"/>
    </row>
    <row r="2832" spans="1:18" x14ac:dyDescent="0.2">
      <c r="A2832" s="237"/>
      <c r="D2832" s="177"/>
      <c r="E2832" s="259"/>
      <c r="G2832" s="260"/>
      <c r="H2832"/>
      <c r="I2832" s="261"/>
      <c r="K2832" s="304"/>
      <c r="L2832" s="262"/>
      <c r="M2832"/>
      <c r="N2832"/>
      <c r="O2832"/>
      <c r="P2832"/>
      <c r="Q2832"/>
      <c r="R2832"/>
    </row>
    <row r="2833" spans="1:18" x14ac:dyDescent="0.2">
      <c r="A2833" s="237"/>
      <c r="D2833" s="177"/>
      <c r="E2833" s="259"/>
      <c r="G2833" s="260"/>
      <c r="H2833"/>
      <c r="I2833" s="261"/>
      <c r="K2833" s="304"/>
      <c r="L2833" s="262"/>
      <c r="M2833"/>
      <c r="N2833"/>
      <c r="O2833"/>
      <c r="P2833"/>
      <c r="Q2833"/>
      <c r="R2833"/>
    </row>
    <row r="2834" spans="1:18" x14ac:dyDescent="0.2">
      <c r="A2834" s="237"/>
      <c r="D2834" s="177"/>
      <c r="E2834" s="259"/>
      <c r="G2834" s="260"/>
      <c r="H2834"/>
      <c r="I2834" s="261"/>
      <c r="K2834" s="304"/>
      <c r="L2834" s="262"/>
      <c r="M2834"/>
      <c r="N2834"/>
      <c r="O2834"/>
      <c r="P2834"/>
      <c r="Q2834"/>
      <c r="R2834"/>
    </row>
    <row r="2835" spans="1:18" x14ac:dyDescent="0.2">
      <c r="A2835" s="237"/>
      <c r="D2835" s="177"/>
      <c r="E2835" s="259"/>
      <c r="G2835" s="260"/>
      <c r="H2835"/>
      <c r="I2835" s="261"/>
      <c r="K2835" s="304"/>
      <c r="L2835" s="262"/>
      <c r="M2835"/>
      <c r="N2835"/>
      <c r="O2835"/>
      <c r="P2835"/>
      <c r="Q2835"/>
      <c r="R2835"/>
    </row>
    <row r="2836" spans="1:18" x14ac:dyDescent="0.2">
      <c r="A2836" s="234"/>
      <c r="D2836" s="177"/>
      <c r="E2836" s="259"/>
      <c r="G2836" s="260"/>
      <c r="H2836"/>
      <c r="I2836" s="261"/>
      <c r="K2836" s="304"/>
      <c r="L2836" s="262"/>
      <c r="M2836"/>
      <c r="N2836"/>
      <c r="O2836"/>
      <c r="P2836"/>
      <c r="Q2836"/>
      <c r="R2836"/>
    </row>
    <row r="2837" spans="1:18" x14ac:dyDescent="0.2">
      <c r="A2837" s="237"/>
      <c r="D2837" s="177"/>
      <c r="E2837" s="259"/>
      <c r="G2837" s="260"/>
      <c r="H2837"/>
      <c r="I2837" s="261"/>
      <c r="K2837" s="304"/>
      <c r="L2837" s="262"/>
      <c r="M2837"/>
      <c r="N2837"/>
      <c r="O2837"/>
      <c r="P2837"/>
      <c r="Q2837"/>
      <c r="R2837"/>
    </row>
    <row r="2838" spans="1:18" x14ac:dyDescent="0.2">
      <c r="A2838" s="237"/>
      <c r="D2838" s="177"/>
      <c r="E2838" s="259"/>
      <c r="G2838" s="260"/>
      <c r="H2838"/>
      <c r="I2838" s="261"/>
      <c r="K2838" s="304"/>
      <c r="L2838" s="262"/>
      <c r="M2838"/>
      <c r="N2838"/>
      <c r="O2838"/>
      <c r="P2838"/>
      <c r="Q2838"/>
      <c r="R2838"/>
    </row>
    <row r="2839" spans="1:18" x14ac:dyDescent="0.2">
      <c r="A2839" s="237"/>
      <c r="D2839" s="177"/>
      <c r="E2839" s="259"/>
      <c r="G2839" s="260"/>
      <c r="H2839"/>
      <c r="I2839" s="261"/>
      <c r="K2839" s="304"/>
      <c r="L2839" s="262"/>
      <c r="M2839"/>
      <c r="N2839"/>
      <c r="O2839"/>
      <c r="P2839"/>
      <c r="Q2839"/>
      <c r="R2839"/>
    </row>
    <row r="2840" spans="1:18" x14ac:dyDescent="0.2">
      <c r="A2840" s="237"/>
      <c r="D2840" s="177"/>
      <c r="E2840" s="259"/>
      <c r="G2840" s="260"/>
      <c r="H2840"/>
      <c r="I2840" s="261"/>
      <c r="K2840" s="304"/>
      <c r="L2840" s="262"/>
      <c r="M2840"/>
      <c r="N2840"/>
      <c r="O2840"/>
      <c r="P2840"/>
      <c r="Q2840"/>
      <c r="R2840"/>
    </row>
    <row r="2841" spans="1:18" x14ac:dyDescent="0.2">
      <c r="A2841" s="237"/>
      <c r="D2841" s="177"/>
      <c r="E2841" s="259"/>
      <c r="G2841" s="260"/>
      <c r="H2841"/>
      <c r="I2841" s="261"/>
      <c r="K2841" s="304"/>
      <c r="L2841" s="262"/>
      <c r="M2841"/>
      <c r="N2841"/>
      <c r="O2841"/>
      <c r="P2841"/>
      <c r="Q2841"/>
      <c r="R2841"/>
    </row>
    <row r="2842" spans="1:18" x14ac:dyDescent="0.2">
      <c r="A2842" s="237"/>
      <c r="D2842" s="177"/>
      <c r="E2842" s="259"/>
      <c r="G2842" s="260"/>
      <c r="H2842"/>
      <c r="I2842" s="261"/>
      <c r="K2842" s="304"/>
      <c r="L2842" s="262"/>
      <c r="M2842"/>
      <c r="N2842"/>
      <c r="O2842"/>
      <c r="P2842"/>
      <c r="Q2842"/>
      <c r="R2842"/>
    </row>
    <row r="2843" spans="1:18" x14ac:dyDescent="0.2">
      <c r="A2843" s="237"/>
      <c r="D2843" s="177"/>
      <c r="E2843" s="259"/>
      <c r="G2843" s="260"/>
      <c r="H2843"/>
      <c r="I2843" s="261"/>
      <c r="K2843" s="304"/>
      <c r="L2843" s="262"/>
      <c r="M2843"/>
      <c r="N2843"/>
      <c r="O2843"/>
      <c r="P2843"/>
      <c r="Q2843"/>
      <c r="R2843"/>
    </row>
    <row r="2844" spans="1:18" x14ac:dyDescent="0.2">
      <c r="A2844" s="237"/>
      <c r="D2844" s="177"/>
      <c r="E2844" s="259"/>
      <c r="G2844" s="260"/>
      <c r="H2844"/>
      <c r="I2844" s="261"/>
      <c r="K2844" s="304"/>
      <c r="L2844" s="262"/>
      <c r="M2844"/>
      <c r="N2844"/>
      <c r="O2844"/>
      <c r="P2844"/>
      <c r="Q2844"/>
      <c r="R2844"/>
    </row>
    <row r="2845" spans="1:18" x14ac:dyDescent="0.2">
      <c r="A2845" s="237"/>
      <c r="D2845" s="177"/>
      <c r="E2845" s="259"/>
      <c r="G2845" s="260"/>
      <c r="H2845"/>
      <c r="I2845" s="261"/>
      <c r="K2845" s="304"/>
      <c r="L2845" s="262"/>
      <c r="M2845"/>
      <c r="N2845"/>
      <c r="O2845"/>
      <c r="P2845"/>
      <c r="Q2845"/>
      <c r="R2845"/>
    </row>
    <row r="2846" spans="1:18" x14ac:dyDescent="0.2">
      <c r="A2846" s="237"/>
      <c r="D2846" s="177"/>
      <c r="E2846" s="259"/>
      <c r="G2846" s="260"/>
      <c r="H2846"/>
      <c r="I2846" s="261"/>
      <c r="K2846" s="304"/>
      <c r="L2846" s="262"/>
      <c r="M2846"/>
      <c r="N2846"/>
      <c r="O2846"/>
      <c r="P2846"/>
      <c r="Q2846"/>
      <c r="R2846"/>
    </row>
    <row r="2847" spans="1:18" x14ac:dyDescent="0.2">
      <c r="A2847" s="237"/>
      <c r="D2847" s="177"/>
      <c r="E2847" s="259"/>
      <c r="G2847" s="260"/>
      <c r="H2847"/>
      <c r="I2847" s="261"/>
      <c r="K2847" s="304"/>
      <c r="L2847" s="262"/>
      <c r="M2847"/>
      <c r="N2847"/>
      <c r="O2847"/>
      <c r="P2847"/>
      <c r="Q2847"/>
      <c r="R2847"/>
    </row>
    <row r="2848" spans="1:18" x14ac:dyDescent="0.2">
      <c r="A2848" s="237"/>
      <c r="D2848" s="177"/>
      <c r="E2848" s="259"/>
      <c r="G2848" s="260"/>
      <c r="H2848"/>
      <c r="I2848" s="261"/>
      <c r="K2848" s="304"/>
      <c r="L2848" s="262"/>
      <c r="M2848"/>
      <c r="N2848"/>
      <c r="O2848"/>
      <c r="P2848"/>
      <c r="Q2848"/>
      <c r="R2848"/>
    </row>
    <row r="2849" spans="1:18" x14ac:dyDescent="0.2">
      <c r="A2849" s="237"/>
      <c r="D2849" s="177"/>
      <c r="E2849" s="259"/>
      <c r="G2849" s="260"/>
      <c r="H2849"/>
      <c r="I2849" s="261"/>
      <c r="K2849" s="304"/>
      <c r="L2849" s="262"/>
      <c r="M2849"/>
      <c r="N2849"/>
      <c r="O2849"/>
      <c r="P2849"/>
      <c r="Q2849"/>
      <c r="R2849"/>
    </row>
    <row r="2850" spans="1:18" x14ac:dyDescent="0.2">
      <c r="A2850" s="237"/>
      <c r="D2850" s="177"/>
      <c r="E2850" s="259"/>
      <c r="G2850" s="260"/>
      <c r="H2850"/>
      <c r="I2850" s="261"/>
      <c r="K2850" s="304"/>
      <c r="L2850" s="262"/>
      <c r="M2850"/>
      <c r="N2850"/>
      <c r="O2850"/>
      <c r="P2850"/>
      <c r="Q2850"/>
      <c r="R2850"/>
    </row>
    <row r="2851" spans="1:18" x14ac:dyDescent="0.2">
      <c r="A2851" s="237"/>
      <c r="D2851" s="177"/>
      <c r="E2851" s="259"/>
      <c r="G2851" s="260"/>
      <c r="H2851"/>
      <c r="I2851" s="261"/>
      <c r="K2851" s="304"/>
      <c r="L2851" s="262"/>
      <c r="M2851"/>
      <c r="N2851"/>
      <c r="O2851"/>
      <c r="P2851"/>
      <c r="Q2851"/>
      <c r="R2851"/>
    </row>
    <row r="2852" spans="1:18" x14ac:dyDescent="0.2">
      <c r="A2852" s="237"/>
      <c r="D2852" s="177"/>
      <c r="E2852" s="259"/>
      <c r="G2852" s="260"/>
      <c r="H2852"/>
      <c r="I2852" s="261"/>
      <c r="K2852" s="304"/>
      <c r="L2852" s="262"/>
      <c r="M2852"/>
      <c r="N2852"/>
      <c r="O2852"/>
      <c r="P2852"/>
      <c r="Q2852"/>
      <c r="R2852"/>
    </row>
    <row r="2853" spans="1:18" x14ac:dyDescent="0.2">
      <c r="A2853" s="237"/>
      <c r="D2853" s="177"/>
      <c r="E2853" s="259"/>
      <c r="G2853" s="260"/>
      <c r="H2853"/>
      <c r="I2853" s="261"/>
      <c r="K2853" s="304"/>
      <c r="L2853" s="262"/>
      <c r="M2853"/>
      <c r="N2853"/>
      <c r="O2853"/>
      <c r="P2853"/>
      <c r="Q2853"/>
      <c r="R2853"/>
    </row>
    <row r="2854" spans="1:18" x14ac:dyDescent="0.2">
      <c r="A2854" s="237"/>
      <c r="D2854" s="177"/>
      <c r="E2854" s="259"/>
      <c r="G2854" s="260"/>
      <c r="H2854"/>
      <c r="I2854" s="261"/>
      <c r="K2854" s="304"/>
      <c r="L2854" s="262"/>
      <c r="M2854"/>
      <c r="N2854"/>
      <c r="O2854"/>
      <c r="P2854"/>
      <c r="Q2854"/>
      <c r="R2854"/>
    </row>
    <row r="2855" spans="1:18" x14ac:dyDescent="0.2">
      <c r="A2855" s="237"/>
      <c r="D2855" s="177"/>
      <c r="E2855" s="259"/>
      <c r="G2855" s="260"/>
      <c r="H2855"/>
      <c r="I2855" s="261"/>
      <c r="K2855" s="304"/>
      <c r="L2855" s="262"/>
      <c r="M2855"/>
      <c r="N2855"/>
      <c r="O2855"/>
      <c r="P2855"/>
      <c r="Q2855"/>
      <c r="R2855"/>
    </row>
    <row r="2856" spans="1:18" x14ac:dyDescent="0.2">
      <c r="A2856" s="237"/>
      <c r="D2856" s="177"/>
      <c r="E2856" s="259"/>
      <c r="G2856" s="260"/>
      <c r="H2856"/>
      <c r="I2856" s="261"/>
      <c r="K2856" s="304"/>
      <c r="L2856" s="262"/>
      <c r="M2856"/>
      <c r="N2856"/>
      <c r="O2856"/>
      <c r="P2856"/>
      <c r="Q2856"/>
      <c r="R2856"/>
    </row>
    <row r="2857" spans="1:18" x14ac:dyDescent="0.2">
      <c r="A2857" s="237"/>
      <c r="D2857" s="177"/>
      <c r="E2857" s="259"/>
      <c r="G2857" s="260"/>
      <c r="H2857"/>
      <c r="I2857" s="261"/>
      <c r="K2857" s="304"/>
      <c r="L2857" s="262"/>
      <c r="M2857"/>
      <c r="N2857"/>
      <c r="O2857"/>
      <c r="P2857"/>
      <c r="Q2857"/>
      <c r="R2857"/>
    </row>
    <row r="2858" spans="1:18" x14ac:dyDescent="0.2">
      <c r="A2858" s="237"/>
      <c r="D2858" s="177"/>
      <c r="E2858" s="259"/>
      <c r="G2858" s="260"/>
      <c r="H2858"/>
      <c r="I2858" s="261"/>
      <c r="K2858" s="304"/>
      <c r="L2858" s="262"/>
      <c r="M2858"/>
      <c r="N2858"/>
      <c r="O2858"/>
      <c r="P2858"/>
      <c r="Q2858"/>
      <c r="R2858"/>
    </row>
    <row r="2859" spans="1:18" x14ac:dyDescent="0.2">
      <c r="A2859" s="237"/>
      <c r="D2859" s="177"/>
      <c r="E2859" s="259"/>
      <c r="G2859" s="260"/>
      <c r="H2859"/>
      <c r="I2859" s="261"/>
      <c r="K2859" s="304"/>
      <c r="L2859" s="262"/>
      <c r="M2859"/>
      <c r="N2859"/>
      <c r="O2859"/>
      <c r="P2859"/>
      <c r="Q2859"/>
      <c r="R2859"/>
    </row>
    <row r="2860" spans="1:18" x14ac:dyDescent="0.2">
      <c r="A2860" s="237"/>
      <c r="D2860" s="177"/>
      <c r="E2860" s="259"/>
      <c r="G2860" s="260"/>
      <c r="H2860"/>
      <c r="I2860" s="261"/>
      <c r="K2860" s="304"/>
      <c r="L2860" s="262"/>
      <c r="M2860"/>
      <c r="N2860"/>
      <c r="O2860"/>
      <c r="P2860"/>
      <c r="Q2860"/>
      <c r="R2860"/>
    </row>
    <row r="2861" spans="1:18" x14ac:dyDescent="0.2">
      <c r="A2861" s="237"/>
      <c r="D2861" s="177"/>
      <c r="E2861" s="259"/>
      <c r="G2861" s="260"/>
      <c r="H2861"/>
      <c r="I2861" s="261"/>
      <c r="K2861" s="304"/>
      <c r="L2861" s="262"/>
      <c r="M2861"/>
      <c r="N2861"/>
      <c r="O2861"/>
      <c r="P2861"/>
      <c r="Q2861"/>
      <c r="R2861"/>
    </row>
    <row r="2862" spans="1:18" x14ac:dyDescent="0.2">
      <c r="A2862" s="237"/>
      <c r="D2862" s="177"/>
      <c r="E2862" s="259"/>
      <c r="G2862" s="260"/>
      <c r="H2862"/>
      <c r="I2862" s="261"/>
      <c r="K2862" s="304"/>
      <c r="L2862" s="262"/>
      <c r="M2862"/>
      <c r="N2862"/>
      <c r="O2862"/>
      <c r="P2862"/>
      <c r="Q2862"/>
      <c r="R2862"/>
    </row>
    <row r="2863" spans="1:18" x14ac:dyDescent="0.2">
      <c r="A2863" s="237"/>
      <c r="D2863" s="177"/>
      <c r="E2863" s="259"/>
      <c r="G2863" s="260"/>
      <c r="H2863"/>
      <c r="I2863" s="261"/>
      <c r="K2863" s="304"/>
      <c r="L2863" s="262"/>
      <c r="M2863"/>
      <c r="N2863"/>
      <c r="O2863"/>
      <c r="P2863"/>
      <c r="Q2863"/>
      <c r="R2863"/>
    </row>
    <row r="2864" spans="1:18" x14ac:dyDescent="0.2">
      <c r="A2864" s="237"/>
      <c r="D2864" s="177"/>
      <c r="E2864" s="259"/>
      <c r="G2864" s="260"/>
      <c r="H2864"/>
      <c r="I2864" s="261"/>
      <c r="K2864" s="304"/>
      <c r="L2864" s="262"/>
      <c r="M2864"/>
      <c r="N2864"/>
      <c r="O2864"/>
      <c r="P2864"/>
      <c r="Q2864"/>
      <c r="R2864"/>
    </row>
    <row r="2865" spans="1:18" x14ac:dyDescent="0.2">
      <c r="A2865" s="237"/>
      <c r="D2865" s="177"/>
      <c r="E2865" s="259"/>
      <c r="G2865" s="260"/>
      <c r="H2865"/>
      <c r="I2865" s="261"/>
      <c r="K2865" s="304"/>
      <c r="L2865" s="262"/>
      <c r="M2865"/>
      <c r="N2865"/>
      <c r="O2865"/>
      <c r="P2865"/>
      <c r="Q2865"/>
      <c r="R2865"/>
    </row>
    <row r="2866" spans="1:18" x14ac:dyDescent="0.2">
      <c r="A2866" s="237"/>
      <c r="D2866" s="177"/>
      <c r="E2866" s="259"/>
      <c r="G2866" s="260"/>
      <c r="H2866"/>
      <c r="I2866" s="261"/>
      <c r="K2866" s="304"/>
      <c r="L2866" s="262"/>
      <c r="M2866"/>
      <c r="N2866"/>
      <c r="O2866"/>
      <c r="P2866"/>
      <c r="Q2866"/>
      <c r="R2866"/>
    </row>
    <row r="2867" spans="1:18" x14ac:dyDescent="0.2">
      <c r="A2867" s="237"/>
      <c r="D2867" s="177"/>
      <c r="E2867" s="259"/>
      <c r="G2867" s="260"/>
      <c r="H2867"/>
      <c r="I2867" s="261"/>
      <c r="K2867" s="304"/>
      <c r="L2867" s="262"/>
      <c r="M2867"/>
      <c r="N2867"/>
      <c r="O2867"/>
      <c r="P2867"/>
      <c r="Q2867"/>
      <c r="R2867"/>
    </row>
    <row r="2868" spans="1:18" x14ac:dyDescent="0.2">
      <c r="A2868" s="237"/>
      <c r="D2868" s="177"/>
      <c r="E2868" s="259"/>
      <c r="G2868" s="260"/>
      <c r="H2868"/>
      <c r="I2868" s="261"/>
      <c r="K2868" s="304"/>
      <c r="L2868" s="262"/>
      <c r="M2868"/>
      <c r="N2868"/>
      <c r="O2868"/>
      <c r="P2868"/>
      <c r="Q2868"/>
      <c r="R2868"/>
    </row>
    <row r="2869" spans="1:18" x14ac:dyDescent="0.2">
      <c r="A2869" s="237"/>
      <c r="D2869" s="177"/>
      <c r="E2869" s="259"/>
      <c r="G2869" s="260"/>
      <c r="H2869"/>
      <c r="I2869" s="261"/>
      <c r="K2869" s="304"/>
      <c r="L2869" s="262"/>
      <c r="M2869"/>
      <c r="N2869"/>
      <c r="O2869"/>
      <c r="P2869"/>
      <c r="Q2869"/>
      <c r="R2869"/>
    </row>
    <row r="2870" spans="1:18" x14ac:dyDescent="0.2">
      <c r="A2870" s="237"/>
      <c r="D2870" s="177"/>
      <c r="E2870" s="259"/>
      <c r="G2870" s="260"/>
      <c r="H2870"/>
      <c r="I2870" s="261"/>
      <c r="K2870" s="304"/>
      <c r="L2870" s="262"/>
      <c r="M2870"/>
      <c r="N2870"/>
      <c r="O2870"/>
      <c r="P2870"/>
      <c r="Q2870"/>
      <c r="R2870"/>
    </row>
    <row r="2871" spans="1:18" x14ac:dyDescent="0.2">
      <c r="A2871" s="237"/>
      <c r="D2871" s="177"/>
      <c r="E2871" s="259"/>
      <c r="G2871" s="260"/>
      <c r="H2871"/>
      <c r="I2871" s="261"/>
      <c r="K2871" s="304"/>
      <c r="L2871" s="262"/>
      <c r="M2871"/>
      <c r="N2871"/>
      <c r="O2871"/>
      <c r="P2871"/>
      <c r="Q2871"/>
      <c r="R2871"/>
    </row>
    <row r="2872" spans="1:18" x14ac:dyDescent="0.2">
      <c r="A2872" s="237"/>
      <c r="D2872" s="177"/>
      <c r="E2872" s="259"/>
      <c r="G2872" s="260"/>
      <c r="H2872"/>
      <c r="I2872" s="261"/>
      <c r="K2872" s="304"/>
      <c r="L2872" s="262"/>
      <c r="M2872"/>
      <c r="N2872"/>
      <c r="O2872"/>
      <c r="P2872"/>
      <c r="Q2872"/>
      <c r="R2872"/>
    </row>
    <row r="2873" spans="1:18" x14ac:dyDescent="0.2">
      <c r="A2873" s="237"/>
      <c r="D2873" s="177"/>
      <c r="E2873" s="259"/>
      <c r="G2873" s="260"/>
      <c r="H2873"/>
      <c r="I2873" s="261"/>
      <c r="K2873" s="304"/>
      <c r="L2873" s="262"/>
      <c r="M2873"/>
      <c r="N2873"/>
      <c r="O2873"/>
      <c r="P2873"/>
      <c r="Q2873"/>
      <c r="R2873"/>
    </row>
    <row r="2874" spans="1:18" x14ac:dyDescent="0.2">
      <c r="A2874" s="237"/>
      <c r="D2874" s="177"/>
      <c r="E2874" s="259"/>
      <c r="G2874" s="260"/>
      <c r="H2874"/>
      <c r="I2874" s="261"/>
      <c r="K2874" s="304"/>
      <c r="L2874" s="262"/>
      <c r="M2874"/>
      <c r="N2874"/>
      <c r="O2874"/>
      <c r="P2874"/>
      <c r="Q2874"/>
      <c r="R2874"/>
    </row>
    <row r="2875" spans="1:18" x14ac:dyDescent="0.2">
      <c r="A2875" s="237"/>
      <c r="D2875" s="177"/>
      <c r="E2875" s="259"/>
      <c r="G2875" s="260"/>
      <c r="H2875"/>
      <c r="I2875" s="261"/>
      <c r="K2875" s="304"/>
      <c r="L2875" s="262"/>
      <c r="M2875"/>
      <c r="N2875"/>
      <c r="O2875"/>
      <c r="P2875"/>
      <c r="Q2875"/>
      <c r="R2875"/>
    </row>
    <row r="2876" spans="1:18" x14ac:dyDescent="0.2">
      <c r="A2876" s="234"/>
      <c r="D2876" s="177"/>
      <c r="E2876" s="259"/>
      <c r="G2876" s="260"/>
      <c r="H2876"/>
      <c r="I2876" s="261"/>
      <c r="K2876" s="304"/>
      <c r="L2876" s="262"/>
      <c r="M2876"/>
      <c r="N2876"/>
      <c r="O2876"/>
      <c r="P2876"/>
      <c r="Q2876"/>
      <c r="R2876"/>
    </row>
    <row r="2877" spans="1:18" x14ac:dyDescent="0.2">
      <c r="A2877" s="237"/>
      <c r="D2877" s="177"/>
      <c r="E2877" s="259"/>
      <c r="G2877" s="260"/>
      <c r="H2877"/>
      <c r="I2877" s="261"/>
      <c r="K2877" s="304"/>
      <c r="L2877" s="262"/>
      <c r="M2877"/>
      <c r="N2877"/>
      <c r="O2877"/>
      <c r="P2877"/>
      <c r="Q2877"/>
      <c r="R2877"/>
    </row>
    <row r="2878" spans="1:18" x14ac:dyDescent="0.2">
      <c r="A2878" s="237"/>
      <c r="D2878" s="177"/>
      <c r="E2878" s="259"/>
      <c r="G2878" s="260"/>
      <c r="H2878"/>
      <c r="I2878" s="261"/>
      <c r="K2878" s="304"/>
      <c r="L2878" s="262"/>
      <c r="M2878"/>
      <c r="N2878"/>
      <c r="O2878"/>
      <c r="P2878"/>
      <c r="Q2878"/>
      <c r="R2878"/>
    </row>
    <row r="2879" spans="1:18" x14ac:dyDescent="0.2">
      <c r="A2879" s="237"/>
      <c r="D2879" s="177"/>
      <c r="E2879" s="259"/>
      <c r="G2879" s="260"/>
      <c r="H2879"/>
      <c r="I2879" s="261"/>
      <c r="K2879" s="304"/>
      <c r="L2879" s="262"/>
      <c r="M2879"/>
      <c r="N2879"/>
      <c r="O2879"/>
      <c r="P2879"/>
      <c r="Q2879"/>
      <c r="R2879"/>
    </row>
    <row r="2880" spans="1:18" x14ac:dyDescent="0.2">
      <c r="A2880" s="237"/>
      <c r="D2880" s="177"/>
      <c r="E2880" s="259"/>
      <c r="G2880" s="260"/>
      <c r="H2880"/>
      <c r="I2880" s="261"/>
      <c r="K2880" s="304"/>
      <c r="L2880" s="262"/>
      <c r="M2880"/>
      <c r="N2880"/>
      <c r="O2880"/>
      <c r="P2880"/>
      <c r="Q2880"/>
      <c r="R2880"/>
    </row>
    <row r="2881" spans="1:18" x14ac:dyDescent="0.2">
      <c r="A2881" s="237"/>
      <c r="D2881" s="177"/>
      <c r="E2881" s="259"/>
      <c r="G2881" s="260"/>
      <c r="H2881"/>
      <c r="I2881" s="261"/>
      <c r="K2881" s="304"/>
      <c r="L2881" s="262"/>
      <c r="M2881"/>
      <c r="N2881"/>
      <c r="O2881"/>
      <c r="P2881"/>
      <c r="Q2881"/>
      <c r="R2881"/>
    </row>
    <row r="2882" spans="1:18" x14ac:dyDescent="0.2">
      <c r="A2882" s="237"/>
      <c r="D2882" s="177"/>
      <c r="E2882" s="259"/>
      <c r="G2882" s="260"/>
      <c r="H2882"/>
      <c r="I2882" s="261"/>
      <c r="K2882" s="304"/>
      <c r="L2882" s="262"/>
      <c r="M2882"/>
      <c r="N2882"/>
      <c r="O2882"/>
      <c r="P2882"/>
      <c r="Q2882"/>
      <c r="R2882"/>
    </row>
    <row r="2883" spans="1:18" x14ac:dyDescent="0.2">
      <c r="A2883" s="237"/>
      <c r="D2883" s="177"/>
      <c r="E2883" s="259"/>
      <c r="G2883" s="260"/>
      <c r="H2883"/>
      <c r="I2883" s="261"/>
      <c r="K2883" s="304"/>
      <c r="L2883" s="262"/>
      <c r="M2883"/>
      <c r="N2883"/>
      <c r="O2883"/>
      <c r="P2883"/>
      <c r="Q2883"/>
      <c r="R2883"/>
    </row>
    <row r="2884" spans="1:18" x14ac:dyDescent="0.2">
      <c r="A2884" s="237"/>
      <c r="D2884" s="177"/>
      <c r="E2884" s="259"/>
      <c r="G2884" s="260"/>
      <c r="H2884"/>
      <c r="I2884" s="261"/>
      <c r="K2884" s="304"/>
      <c r="L2884" s="262"/>
      <c r="M2884"/>
      <c r="N2884"/>
      <c r="O2884"/>
      <c r="P2884"/>
      <c r="Q2884"/>
      <c r="R2884"/>
    </row>
    <row r="2885" spans="1:18" x14ac:dyDescent="0.2">
      <c r="A2885" s="237"/>
      <c r="D2885" s="177"/>
      <c r="E2885" s="259"/>
      <c r="G2885" s="260"/>
      <c r="H2885"/>
      <c r="I2885" s="261"/>
      <c r="K2885" s="304"/>
      <c r="L2885" s="262"/>
      <c r="M2885"/>
      <c r="N2885"/>
      <c r="O2885"/>
      <c r="P2885"/>
      <c r="Q2885"/>
      <c r="R2885"/>
    </row>
    <row r="2886" spans="1:18" x14ac:dyDescent="0.2">
      <c r="A2886" s="237"/>
      <c r="D2886" s="177"/>
      <c r="E2886" s="259"/>
      <c r="G2886" s="260"/>
      <c r="H2886"/>
      <c r="I2886" s="261"/>
      <c r="K2886" s="304"/>
      <c r="L2886" s="262"/>
      <c r="M2886"/>
      <c r="N2886"/>
      <c r="O2886"/>
      <c r="P2886"/>
      <c r="Q2886"/>
      <c r="R2886"/>
    </row>
    <row r="2887" spans="1:18" x14ac:dyDescent="0.2">
      <c r="A2887" s="237"/>
      <c r="D2887" s="177"/>
      <c r="E2887" s="259"/>
      <c r="G2887" s="260"/>
      <c r="H2887"/>
      <c r="I2887" s="261"/>
      <c r="K2887" s="304"/>
      <c r="L2887" s="262"/>
      <c r="M2887"/>
      <c r="N2887"/>
      <c r="O2887"/>
      <c r="P2887"/>
      <c r="Q2887"/>
      <c r="R2887"/>
    </row>
    <row r="2888" spans="1:18" x14ac:dyDescent="0.2">
      <c r="A2888" s="237"/>
      <c r="D2888" s="177"/>
      <c r="E2888" s="259"/>
      <c r="G2888" s="260"/>
      <c r="H2888"/>
      <c r="I2888" s="261"/>
      <c r="K2888" s="304"/>
      <c r="L2888" s="262"/>
      <c r="M2888"/>
      <c r="N2888"/>
      <c r="O2888"/>
      <c r="P2888"/>
      <c r="Q2888"/>
      <c r="R2888"/>
    </row>
    <row r="2889" spans="1:18" x14ac:dyDescent="0.2">
      <c r="A2889" s="237"/>
      <c r="D2889" s="177"/>
      <c r="E2889" s="259"/>
      <c r="G2889" s="260"/>
      <c r="H2889"/>
      <c r="I2889" s="261"/>
      <c r="K2889" s="304"/>
      <c r="L2889" s="262"/>
      <c r="M2889"/>
      <c r="N2889"/>
      <c r="O2889"/>
      <c r="P2889"/>
      <c r="Q2889"/>
      <c r="R2889"/>
    </row>
    <row r="2890" spans="1:18" x14ac:dyDescent="0.2">
      <c r="A2890" s="237"/>
      <c r="D2890" s="177"/>
      <c r="E2890" s="259"/>
      <c r="G2890" s="260"/>
      <c r="H2890"/>
      <c r="I2890" s="261"/>
      <c r="K2890" s="304"/>
      <c r="L2890" s="262"/>
      <c r="M2890"/>
      <c r="N2890"/>
      <c r="O2890"/>
      <c r="P2890"/>
      <c r="Q2890"/>
      <c r="R2890"/>
    </row>
    <row r="2891" spans="1:18" x14ac:dyDescent="0.2">
      <c r="A2891" s="237"/>
      <c r="D2891" s="177"/>
      <c r="E2891" s="259"/>
      <c r="G2891" s="260"/>
      <c r="H2891"/>
      <c r="I2891" s="261"/>
      <c r="K2891" s="304"/>
      <c r="L2891" s="262"/>
      <c r="M2891"/>
      <c r="N2891"/>
      <c r="O2891"/>
      <c r="P2891"/>
      <c r="Q2891"/>
      <c r="R2891"/>
    </row>
    <row r="2892" spans="1:18" x14ac:dyDescent="0.2">
      <c r="A2892" s="237"/>
      <c r="D2892" s="177"/>
      <c r="E2892" s="259"/>
      <c r="G2892" s="260"/>
      <c r="H2892"/>
      <c r="I2892" s="261"/>
      <c r="K2892" s="304"/>
      <c r="L2892" s="262"/>
      <c r="M2892"/>
      <c r="N2892"/>
      <c r="O2892"/>
      <c r="P2892"/>
      <c r="Q2892"/>
      <c r="R2892"/>
    </row>
    <row r="2893" spans="1:18" x14ac:dyDescent="0.2">
      <c r="A2893" s="237"/>
      <c r="D2893" s="177"/>
      <c r="E2893" s="259"/>
      <c r="G2893" s="260"/>
      <c r="H2893"/>
      <c r="I2893" s="261"/>
      <c r="K2893" s="304"/>
      <c r="L2893" s="262"/>
      <c r="M2893"/>
      <c r="N2893"/>
      <c r="O2893"/>
      <c r="P2893"/>
      <c r="Q2893"/>
      <c r="R2893"/>
    </row>
    <row r="2894" spans="1:18" x14ac:dyDescent="0.2">
      <c r="A2894" s="237"/>
      <c r="D2894" s="177"/>
      <c r="E2894" s="259"/>
      <c r="G2894" s="260"/>
      <c r="H2894"/>
      <c r="I2894" s="261"/>
      <c r="K2894" s="304"/>
      <c r="L2894" s="262"/>
      <c r="M2894"/>
      <c r="N2894"/>
      <c r="O2894"/>
      <c r="P2894"/>
      <c r="Q2894"/>
      <c r="R2894"/>
    </row>
    <row r="2895" spans="1:18" x14ac:dyDescent="0.2">
      <c r="A2895" s="237"/>
      <c r="D2895" s="177"/>
      <c r="E2895" s="259"/>
      <c r="G2895" s="260"/>
      <c r="H2895"/>
      <c r="I2895" s="261"/>
      <c r="K2895" s="304"/>
      <c r="L2895" s="262"/>
      <c r="M2895"/>
      <c r="N2895"/>
      <c r="O2895"/>
      <c r="P2895"/>
      <c r="Q2895"/>
      <c r="R2895"/>
    </row>
    <row r="2896" spans="1:18" x14ac:dyDescent="0.2">
      <c r="A2896" s="237"/>
      <c r="D2896" s="177"/>
      <c r="E2896" s="259"/>
      <c r="G2896" s="260"/>
      <c r="H2896"/>
      <c r="I2896" s="261"/>
      <c r="K2896" s="304"/>
      <c r="L2896" s="262"/>
      <c r="M2896"/>
      <c r="N2896"/>
      <c r="O2896"/>
      <c r="P2896"/>
      <c r="Q2896"/>
      <c r="R2896"/>
    </row>
    <row r="2897" spans="1:18" x14ac:dyDescent="0.2">
      <c r="A2897" s="237"/>
      <c r="D2897" s="177"/>
      <c r="E2897" s="259"/>
      <c r="G2897" s="260"/>
      <c r="H2897"/>
      <c r="I2897" s="261"/>
      <c r="K2897" s="304"/>
      <c r="L2897" s="262"/>
      <c r="M2897"/>
      <c r="N2897"/>
      <c r="O2897"/>
      <c r="P2897"/>
      <c r="Q2897"/>
      <c r="R2897"/>
    </row>
    <row r="2898" spans="1:18" x14ac:dyDescent="0.2">
      <c r="A2898" s="237"/>
      <c r="D2898" s="177"/>
      <c r="E2898" s="259"/>
      <c r="G2898" s="260"/>
      <c r="H2898"/>
      <c r="I2898" s="261"/>
      <c r="K2898" s="304"/>
      <c r="L2898" s="262"/>
      <c r="M2898"/>
      <c r="N2898"/>
      <c r="O2898"/>
      <c r="P2898"/>
      <c r="Q2898"/>
      <c r="R2898"/>
    </row>
    <row r="2899" spans="1:18" x14ac:dyDescent="0.2">
      <c r="A2899" s="237"/>
      <c r="D2899" s="177"/>
      <c r="E2899" s="259"/>
      <c r="G2899" s="260"/>
      <c r="H2899"/>
      <c r="I2899" s="261"/>
      <c r="K2899" s="304"/>
      <c r="L2899" s="262"/>
      <c r="M2899"/>
      <c r="N2899"/>
      <c r="O2899"/>
      <c r="P2899"/>
      <c r="Q2899"/>
      <c r="R2899"/>
    </row>
    <row r="2900" spans="1:18" x14ac:dyDescent="0.2">
      <c r="A2900" s="237"/>
      <c r="D2900" s="177"/>
      <c r="E2900" s="259"/>
      <c r="G2900" s="260"/>
      <c r="H2900"/>
      <c r="I2900" s="261"/>
      <c r="K2900" s="304"/>
      <c r="L2900" s="262"/>
      <c r="M2900"/>
      <c r="N2900"/>
      <c r="O2900"/>
      <c r="P2900"/>
      <c r="Q2900"/>
      <c r="R2900"/>
    </row>
    <row r="2901" spans="1:18" x14ac:dyDescent="0.2">
      <c r="A2901" s="237"/>
      <c r="D2901" s="177"/>
      <c r="E2901" s="259"/>
      <c r="G2901" s="260"/>
      <c r="H2901"/>
      <c r="I2901" s="261"/>
      <c r="K2901" s="304"/>
      <c r="L2901" s="262"/>
      <c r="M2901"/>
      <c r="N2901"/>
      <c r="O2901"/>
      <c r="P2901"/>
      <c r="Q2901"/>
      <c r="R2901"/>
    </row>
    <row r="2902" spans="1:18" x14ac:dyDescent="0.2">
      <c r="A2902" s="237"/>
      <c r="D2902" s="177"/>
      <c r="E2902" s="259"/>
      <c r="G2902" s="260"/>
      <c r="H2902"/>
      <c r="I2902" s="261"/>
      <c r="K2902" s="304"/>
      <c r="L2902" s="262"/>
      <c r="M2902"/>
      <c r="N2902"/>
      <c r="O2902"/>
      <c r="P2902"/>
      <c r="Q2902"/>
      <c r="R2902"/>
    </row>
    <row r="2903" spans="1:18" x14ac:dyDescent="0.2">
      <c r="A2903" s="237"/>
      <c r="D2903" s="177"/>
      <c r="E2903" s="259"/>
      <c r="G2903" s="260"/>
      <c r="H2903"/>
      <c r="I2903" s="261"/>
      <c r="K2903" s="304"/>
      <c r="L2903" s="262"/>
      <c r="M2903"/>
      <c r="N2903"/>
      <c r="O2903"/>
      <c r="P2903"/>
      <c r="Q2903"/>
      <c r="R2903"/>
    </row>
    <row r="2904" spans="1:18" x14ac:dyDescent="0.2">
      <c r="A2904" s="237"/>
      <c r="D2904" s="177"/>
      <c r="E2904" s="259"/>
      <c r="G2904" s="260"/>
      <c r="H2904"/>
      <c r="I2904" s="261"/>
      <c r="K2904" s="304"/>
      <c r="L2904" s="262"/>
      <c r="M2904"/>
      <c r="N2904"/>
      <c r="O2904"/>
      <c r="P2904"/>
      <c r="Q2904"/>
      <c r="R2904"/>
    </row>
    <row r="2905" spans="1:18" x14ac:dyDescent="0.2">
      <c r="A2905" s="237"/>
      <c r="D2905" s="177"/>
      <c r="E2905" s="259"/>
      <c r="G2905" s="260"/>
      <c r="H2905"/>
      <c r="I2905" s="261"/>
      <c r="K2905" s="304"/>
      <c r="L2905" s="262"/>
      <c r="M2905"/>
      <c r="N2905"/>
      <c r="O2905"/>
      <c r="P2905"/>
      <c r="Q2905"/>
      <c r="R2905"/>
    </row>
    <row r="2906" spans="1:18" x14ac:dyDescent="0.2">
      <c r="A2906" s="237"/>
      <c r="D2906" s="177"/>
      <c r="E2906" s="259"/>
      <c r="G2906" s="260"/>
      <c r="H2906"/>
      <c r="I2906" s="261"/>
      <c r="K2906" s="304"/>
      <c r="L2906" s="262"/>
      <c r="M2906"/>
      <c r="N2906"/>
      <c r="O2906"/>
      <c r="P2906"/>
      <c r="Q2906"/>
      <c r="R2906"/>
    </row>
    <row r="2907" spans="1:18" x14ac:dyDescent="0.2">
      <c r="A2907" s="237"/>
      <c r="D2907" s="177"/>
      <c r="E2907" s="259"/>
      <c r="G2907" s="260"/>
      <c r="H2907"/>
      <c r="I2907" s="261"/>
      <c r="K2907" s="304"/>
      <c r="L2907" s="262"/>
      <c r="M2907"/>
      <c r="N2907"/>
      <c r="O2907"/>
      <c r="P2907"/>
      <c r="Q2907"/>
      <c r="R2907"/>
    </row>
    <row r="2908" spans="1:18" x14ac:dyDescent="0.2">
      <c r="A2908" s="237"/>
      <c r="D2908" s="177"/>
      <c r="E2908" s="259"/>
      <c r="G2908" s="260"/>
      <c r="H2908"/>
      <c r="I2908" s="261"/>
      <c r="K2908" s="304"/>
      <c r="L2908" s="262"/>
      <c r="M2908"/>
      <c r="N2908"/>
      <c r="O2908"/>
      <c r="P2908"/>
      <c r="Q2908"/>
      <c r="R2908"/>
    </row>
    <row r="2909" spans="1:18" x14ac:dyDescent="0.2">
      <c r="A2909" s="237"/>
      <c r="D2909" s="177"/>
      <c r="E2909" s="259"/>
      <c r="G2909" s="260"/>
      <c r="H2909"/>
      <c r="I2909" s="261"/>
      <c r="K2909" s="304"/>
      <c r="L2909" s="262"/>
      <c r="M2909"/>
      <c r="N2909"/>
      <c r="O2909"/>
      <c r="P2909"/>
      <c r="Q2909"/>
      <c r="R2909"/>
    </row>
    <row r="2910" spans="1:18" x14ac:dyDescent="0.2">
      <c r="A2910" s="237"/>
      <c r="D2910" s="177"/>
      <c r="E2910" s="259"/>
      <c r="G2910" s="260"/>
      <c r="H2910"/>
      <c r="I2910" s="261"/>
      <c r="K2910" s="304"/>
      <c r="L2910" s="262"/>
      <c r="M2910"/>
      <c r="N2910"/>
      <c r="O2910"/>
      <c r="P2910"/>
      <c r="Q2910"/>
      <c r="R2910"/>
    </row>
    <row r="2911" spans="1:18" x14ac:dyDescent="0.2">
      <c r="A2911" s="237"/>
      <c r="D2911" s="177"/>
      <c r="E2911" s="259"/>
      <c r="G2911" s="260"/>
      <c r="H2911"/>
      <c r="I2911" s="261"/>
      <c r="K2911" s="304"/>
      <c r="L2911" s="262"/>
      <c r="M2911"/>
      <c r="N2911"/>
      <c r="O2911"/>
      <c r="P2911"/>
      <c r="Q2911"/>
      <c r="R2911"/>
    </row>
    <row r="2912" spans="1:18" x14ac:dyDescent="0.2">
      <c r="A2912" s="237"/>
      <c r="D2912" s="177"/>
      <c r="E2912" s="259"/>
      <c r="G2912" s="260"/>
      <c r="H2912"/>
      <c r="I2912" s="261"/>
      <c r="K2912" s="304"/>
      <c r="L2912" s="262"/>
      <c r="M2912"/>
      <c r="N2912"/>
      <c r="O2912"/>
      <c r="P2912"/>
      <c r="Q2912"/>
      <c r="R2912"/>
    </row>
    <row r="2913" spans="1:18" x14ac:dyDescent="0.2">
      <c r="A2913" s="237"/>
      <c r="D2913" s="177"/>
      <c r="E2913" s="259"/>
      <c r="G2913" s="260"/>
      <c r="H2913"/>
      <c r="I2913" s="261"/>
      <c r="K2913" s="304"/>
      <c r="L2913" s="262"/>
      <c r="M2913"/>
      <c r="N2913"/>
      <c r="O2913"/>
      <c r="P2913"/>
      <c r="Q2913"/>
      <c r="R2913"/>
    </row>
    <row r="2914" spans="1:18" x14ac:dyDescent="0.2">
      <c r="A2914" s="237"/>
      <c r="D2914" s="177"/>
      <c r="E2914" s="259"/>
      <c r="G2914" s="260"/>
      <c r="H2914"/>
      <c r="I2914" s="261"/>
      <c r="K2914" s="304"/>
      <c r="L2914" s="262"/>
      <c r="M2914"/>
      <c r="N2914"/>
      <c r="O2914"/>
      <c r="P2914"/>
      <c r="Q2914"/>
      <c r="R2914"/>
    </row>
    <row r="2915" spans="1:18" x14ac:dyDescent="0.2">
      <c r="A2915" s="237"/>
      <c r="D2915" s="177"/>
      <c r="E2915" s="259"/>
      <c r="G2915" s="260"/>
      <c r="H2915"/>
      <c r="I2915" s="261"/>
      <c r="K2915" s="304"/>
      <c r="L2915" s="262"/>
      <c r="M2915"/>
      <c r="N2915"/>
      <c r="O2915"/>
      <c r="P2915"/>
      <c r="Q2915"/>
      <c r="R2915"/>
    </row>
    <row r="2916" spans="1:18" x14ac:dyDescent="0.2">
      <c r="A2916" s="237"/>
      <c r="D2916" s="177"/>
      <c r="E2916" s="259"/>
      <c r="G2916" s="260"/>
      <c r="H2916"/>
      <c r="I2916" s="261"/>
      <c r="K2916" s="304"/>
      <c r="L2916" s="262"/>
      <c r="M2916"/>
      <c r="N2916"/>
      <c r="O2916"/>
      <c r="P2916"/>
      <c r="Q2916"/>
      <c r="R2916"/>
    </row>
    <row r="2917" spans="1:18" x14ac:dyDescent="0.2">
      <c r="A2917" s="237"/>
      <c r="D2917" s="177"/>
      <c r="E2917" s="259"/>
      <c r="G2917" s="260"/>
      <c r="H2917"/>
      <c r="I2917" s="261"/>
      <c r="K2917" s="304"/>
      <c r="L2917" s="262"/>
      <c r="M2917"/>
      <c r="N2917"/>
      <c r="O2917"/>
      <c r="P2917"/>
      <c r="Q2917"/>
      <c r="R2917"/>
    </row>
    <row r="2918" spans="1:18" x14ac:dyDescent="0.2">
      <c r="A2918" s="237"/>
      <c r="D2918" s="177"/>
      <c r="E2918" s="259"/>
      <c r="G2918" s="260"/>
      <c r="H2918"/>
      <c r="I2918" s="261"/>
      <c r="K2918" s="304"/>
      <c r="L2918" s="262"/>
      <c r="M2918"/>
      <c r="N2918"/>
      <c r="O2918"/>
      <c r="P2918"/>
      <c r="Q2918"/>
      <c r="R2918"/>
    </row>
    <row r="2919" spans="1:18" x14ac:dyDescent="0.2">
      <c r="A2919" s="237"/>
      <c r="D2919" s="177"/>
      <c r="E2919" s="259"/>
      <c r="G2919" s="260"/>
      <c r="H2919"/>
      <c r="I2919" s="261"/>
      <c r="K2919" s="304"/>
      <c r="L2919" s="262"/>
      <c r="M2919"/>
      <c r="N2919"/>
      <c r="O2919"/>
      <c r="P2919"/>
      <c r="Q2919"/>
      <c r="R2919"/>
    </row>
    <row r="2920" spans="1:18" x14ac:dyDescent="0.2">
      <c r="A2920" s="237"/>
      <c r="D2920" s="177"/>
      <c r="E2920" s="259"/>
      <c r="G2920" s="260"/>
      <c r="H2920"/>
      <c r="I2920" s="261"/>
      <c r="K2920" s="304"/>
      <c r="L2920" s="262"/>
      <c r="M2920"/>
      <c r="N2920"/>
      <c r="O2920"/>
      <c r="P2920"/>
      <c r="Q2920"/>
      <c r="R2920"/>
    </row>
    <row r="2921" spans="1:18" x14ac:dyDescent="0.2">
      <c r="A2921" s="237"/>
      <c r="D2921" s="177"/>
      <c r="E2921" s="259"/>
      <c r="G2921" s="260"/>
      <c r="H2921"/>
      <c r="I2921" s="261"/>
      <c r="K2921" s="304"/>
      <c r="L2921" s="262"/>
      <c r="M2921"/>
      <c r="N2921"/>
      <c r="O2921"/>
      <c r="P2921"/>
      <c r="Q2921"/>
      <c r="R2921"/>
    </row>
    <row r="2922" spans="1:18" x14ac:dyDescent="0.2">
      <c r="A2922" s="237"/>
      <c r="D2922" s="177"/>
      <c r="E2922" s="259"/>
      <c r="G2922" s="260"/>
      <c r="H2922"/>
      <c r="I2922" s="261"/>
      <c r="K2922" s="304"/>
      <c r="L2922" s="262"/>
      <c r="M2922"/>
      <c r="N2922"/>
      <c r="O2922"/>
      <c r="P2922"/>
      <c r="Q2922"/>
      <c r="R2922"/>
    </row>
    <row r="2923" spans="1:18" x14ac:dyDescent="0.2">
      <c r="A2923" s="237"/>
      <c r="D2923" s="177"/>
      <c r="E2923" s="259"/>
      <c r="G2923" s="260"/>
      <c r="H2923"/>
      <c r="I2923" s="261"/>
      <c r="K2923" s="304"/>
      <c r="L2923" s="262"/>
      <c r="M2923"/>
      <c r="N2923"/>
      <c r="O2923"/>
      <c r="P2923"/>
      <c r="Q2923"/>
      <c r="R2923"/>
    </row>
    <row r="2924" spans="1:18" x14ac:dyDescent="0.2">
      <c r="A2924" s="237"/>
      <c r="D2924" s="177"/>
      <c r="E2924" s="259"/>
      <c r="G2924" s="260"/>
      <c r="H2924"/>
      <c r="I2924" s="261"/>
      <c r="K2924" s="304"/>
      <c r="L2924" s="262"/>
      <c r="M2924"/>
      <c r="N2924"/>
      <c r="O2924"/>
      <c r="P2924"/>
      <c r="Q2924"/>
      <c r="R2924"/>
    </row>
    <row r="2925" spans="1:18" x14ac:dyDescent="0.2">
      <c r="A2925" s="237"/>
      <c r="D2925" s="177"/>
      <c r="E2925" s="259"/>
      <c r="G2925" s="260"/>
      <c r="H2925"/>
      <c r="I2925" s="261"/>
      <c r="K2925" s="304"/>
      <c r="L2925" s="262"/>
      <c r="M2925"/>
      <c r="N2925"/>
      <c r="O2925"/>
      <c r="P2925"/>
      <c r="Q2925"/>
      <c r="R2925"/>
    </row>
    <row r="2926" spans="1:18" x14ac:dyDescent="0.2">
      <c r="A2926" s="237"/>
      <c r="D2926" s="177"/>
      <c r="E2926" s="259"/>
      <c r="G2926" s="260"/>
      <c r="H2926"/>
      <c r="I2926" s="261"/>
      <c r="K2926" s="304"/>
      <c r="L2926" s="262"/>
      <c r="M2926"/>
      <c r="N2926"/>
      <c r="O2926"/>
      <c r="P2926"/>
      <c r="Q2926"/>
      <c r="R2926"/>
    </row>
    <row r="2927" spans="1:18" x14ac:dyDescent="0.2">
      <c r="A2927" s="237"/>
      <c r="D2927" s="177"/>
      <c r="E2927" s="259"/>
      <c r="G2927" s="260"/>
      <c r="H2927"/>
      <c r="I2927" s="261"/>
      <c r="K2927" s="304"/>
      <c r="L2927" s="262"/>
      <c r="M2927"/>
      <c r="N2927"/>
      <c r="O2927"/>
      <c r="P2927"/>
      <c r="Q2927"/>
      <c r="R2927"/>
    </row>
    <row r="2928" spans="1:18" x14ac:dyDescent="0.2">
      <c r="A2928" s="237"/>
      <c r="D2928" s="177"/>
      <c r="E2928" s="259"/>
      <c r="G2928" s="260"/>
      <c r="H2928"/>
      <c r="I2928" s="261"/>
      <c r="K2928" s="304"/>
      <c r="L2928" s="262"/>
      <c r="M2928"/>
      <c r="N2928"/>
      <c r="O2928"/>
      <c r="P2928"/>
      <c r="Q2928"/>
      <c r="R2928"/>
    </row>
    <row r="2929" spans="1:18" x14ac:dyDescent="0.2">
      <c r="A2929" s="234"/>
      <c r="D2929" s="177"/>
      <c r="E2929" s="259"/>
      <c r="G2929" s="260"/>
      <c r="H2929"/>
      <c r="I2929" s="261"/>
      <c r="K2929" s="304"/>
      <c r="L2929" s="262"/>
      <c r="M2929"/>
      <c r="N2929"/>
      <c r="O2929"/>
      <c r="P2929"/>
      <c r="Q2929"/>
      <c r="R2929"/>
    </row>
    <row r="2930" spans="1:18" x14ac:dyDescent="0.2">
      <c r="A2930" s="237"/>
      <c r="D2930" s="177"/>
      <c r="E2930" s="259"/>
      <c r="G2930" s="260"/>
      <c r="H2930"/>
      <c r="I2930" s="261"/>
      <c r="K2930" s="304"/>
      <c r="L2930" s="262"/>
      <c r="M2930"/>
      <c r="N2930"/>
      <c r="O2930"/>
      <c r="P2930"/>
      <c r="Q2930"/>
      <c r="R2930"/>
    </row>
    <row r="2931" spans="1:18" x14ac:dyDescent="0.2">
      <c r="A2931" s="237"/>
      <c r="D2931" s="177"/>
      <c r="E2931" s="259"/>
      <c r="G2931" s="260"/>
      <c r="H2931"/>
      <c r="I2931" s="261"/>
      <c r="K2931" s="304"/>
      <c r="L2931" s="262"/>
      <c r="M2931"/>
      <c r="N2931"/>
      <c r="O2931"/>
      <c r="P2931"/>
      <c r="Q2931"/>
      <c r="R2931"/>
    </row>
    <row r="2932" spans="1:18" x14ac:dyDescent="0.2">
      <c r="A2932" s="237"/>
      <c r="D2932" s="177"/>
      <c r="E2932" s="259"/>
      <c r="G2932" s="260"/>
      <c r="H2932"/>
      <c r="I2932" s="261"/>
      <c r="K2932" s="304"/>
      <c r="L2932" s="262"/>
      <c r="M2932"/>
      <c r="N2932"/>
      <c r="O2932"/>
      <c r="P2932"/>
      <c r="Q2932"/>
      <c r="R2932"/>
    </row>
    <row r="2933" spans="1:18" x14ac:dyDescent="0.2">
      <c r="A2933" s="237"/>
      <c r="D2933" s="177"/>
      <c r="E2933" s="259"/>
      <c r="G2933" s="260"/>
      <c r="H2933"/>
      <c r="I2933" s="261"/>
      <c r="K2933" s="304"/>
      <c r="L2933" s="262"/>
      <c r="M2933"/>
      <c r="N2933"/>
      <c r="O2933"/>
      <c r="P2933"/>
      <c r="Q2933"/>
      <c r="R2933"/>
    </row>
    <row r="2934" spans="1:18" x14ac:dyDescent="0.2">
      <c r="A2934" s="237"/>
      <c r="D2934" s="177"/>
      <c r="E2934" s="259"/>
      <c r="G2934" s="260"/>
      <c r="H2934"/>
      <c r="I2934" s="261"/>
      <c r="K2934" s="304"/>
      <c r="L2934" s="262"/>
      <c r="M2934"/>
      <c r="N2934"/>
      <c r="O2934"/>
      <c r="P2934"/>
      <c r="Q2934"/>
      <c r="R2934"/>
    </row>
    <row r="2935" spans="1:18" x14ac:dyDescent="0.2">
      <c r="A2935" s="237"/>
      <c r="D2935" s="177"/>
      <c r="E2935" s="259"/>
      <c r="G2935" s="260"/>
      <c r="H2935"/>
      <c r="I2935" s="261"/>
      <c r="K2935" s="304"/>
      <c r="L2935" s="262"/>
      <c r="M2935"/>
      <c r="N2935"/>
      <c r="O2935"/>
      <c r="P2935"/>
      <c r="Q2935"/>
      <c r="R2935"/>
    </row>
    <row r="2936" spans="1:18" x14ac:dyDescent="0.2">
      <c r="A2936" s="237"/>
      <c r="D2936" s="177"/>
      <c r="E2936" s="259"/>
      <c r="G2936" s="260"/>
      <c r="H2936"/>
      <c r="I2936" s="261"/>
      <c r="K2936" s="304"/>
      <c r="L2936" s="262"/>
      <c r="M2936"/>
      <c r="N2936"/>
      <c r="O2936"/>
      <c r="P2936"/>
      <c r="Q2936"/>
      <c r="R2936"/>
    </row>
    <row r="2937" spans="1:18" x14ac:dyDescent="0.2">
      <c r="A2937" s="237"/>
      <c r="D2937" s="177"/>
      <c r="E2937" s="259"/>
      <c r="G2937" s="260"/>
      <c r="H2937"/>
      <c r="I2937" s="261"/>
      <c r="K2937" s="304"/>
      <c r="L2937" s="262"/>
      <c r="M2937"/>
      <c r="N2937"/>
      <c r="O2937"/>
      <c r="P2937"/>
      <c r="Q2937"/>
      <c r="R2937"/>
    </row>
    <row r="2938" spans="1:18" x14ac:dyDescent="0.2">
      <c r="A2938" s="237"/>
      <c r="D2938" s="177"/>
      <c r="E2938" s="259"/>
      <c r="G2938" s="260"/>
      <c r="H2938"/>
      <c r="I2938" s="261"/>
      <c r="K2938" s="304"/>
      <c r="L2938" s="262"/>
      <c r="M2938"/>
      <c r="N2938"/>
      <c r="O2938"/>
      <c r="P2938"/>
      <c r="Q2938"/>
      <c r="R2938"/>
    </row>
    <row r="2939" spans="1:18" x14ac:dyDescent="0.2">
      <c r="A2939" s="237"/>
      <c r="D2939" s="177"/>
      <c r="E2939" s="259"/>
      <c r="G2939" s="260"/>
      <c r="H2939"/>
      <c r="I2939" s="261"/>
      <c r="K2939" s="304"/>
      <c r="L2939" s="262"/>
      <c r="M2939"/>
      <c r="N2939"/>
      <c r="O2939"/>
      <c r="P2939"/>
      <c r="Q2939"/>
      <c r="R2939"/>
    </row>
    <row r="2940" spans="1:18" x14ac:dyDescent="0.2">
      <c r="A2940" s="237"/>
      <c r="D2940" s="177"/>
      <c r="E2940" s="259"/>
      <c r="G2940" s="260"/>
      <c r="H2940"/>
      <c r="I2940" s="261"/>
      <c r="K2940" s="304"/>
      <c r="L2940" s="262"/>
      <c r="M2940"/>
      <c r="N2940"/>
      <c r="O2940"/>
      <c r="P2940"/>
      <c r="Q2940"/>
      <c r="R2940"/>
    </row>
    <row r="2941" spans="1:18" x14ac:dyDescent="0.2">
      <c r="A2941" s="237"/>
      <c r="D2941" s="177"/>
      <c r="E2941" s="259"/>
      <c r="G2941" s="260"/>
      <c r="H2941"/>
      <c r="I2941" s="261"/>
      <c r="K2941" s="304"/>
      <c r="L2941" s="262"/>
      <c r="M2941"/>
      <c r="N2941"/>
      <c r="O2941"/>
      <c r="P2941"/>
      <c r="Q2941"/>
      <c r="R2941"/>
    </row>
    <row r="2942" spans="1:18" x14ac:dyDescent="0.2">
      <c r="A2942" s="237"/>
      <c r="D2942" s="177"/>
      <c r="E2942" s="259"/>
      <c r="G2942" s="260"/>
      <c r="H2942"/>
      <c r="I2942" s="261"/>
      <c r="K2942" s="304"/>
      <c r="L2942" s="262"/>
      <c r="M2942"/>
      <c r="N2942"/>
      <c r="O2942"/>
      <c r="P2942"/>
      <c r="Q2942"/>
      <c r="R2942"/>
    </row>
    <row r="2943" spans="1:18" x14ac:dyDescent="0.2">
      <c r="A2943" s="237"/>
      <c r="D2943" s="177"/>
      <c r="E2943" s="259"/>
      <c r="G2943" s="260"/>
      <c r="H2943"/>
      <c r="I2943" s="261"/>
      <c r="K2943" s="304"/>
      <c r="L2943" s="262"/>
      <c r="M2943"/>
      <c r="N2943"/>
      <c r="O2943"/>
      <c r="P2943"/>
      <c r="Q2943"/>
      <c r="R2943"/>
    </row>
    <row r="2944" spans="1:18" x14ac:dyDescent="0.2">
      <c r="A2944" s="237"/>
      <c r="D2944" s="177"/>
      <c r="E2944" s="259"/>
      <c r="G2944" s="260"/>
      <c r="H2944"/>
      <c r="I2944" s="261"/>
      <c r="K2944" s="304"/>
      <c r="L2944" s="262"/>
      <c r="M2944"/>
      <c r="N2944"/>
      <c r="O2944"/>
      <c r="P2944"/>
      <c r="Q2944"/>
      <c r="R2944"/>
    </row>
    <row r="2945" spans="1:18" x14ac:dyDescent="0.2">
      <c r="A2945" s="237"/>
      <c r="D2945" s="177"/>
      <c r="E2945" s="259"/>
      <c r="G2945" s="260"/>
      <c r="H2945"/>
      <c r="I2945" s="261"/>
      <c r="K2945" s="304"/>
      <c r="L2945" s="262"/>
      <c r="M2945"/>
      <c r="N2945"/>
      <c r="O2945"/>
      <c r="P2945"/>
      <c r="Q2945"/>
      <c r="R2945"/>
    </row>
    <row r="2946" spans="1:18" x14ac:dyDescent="0.2">
      <c r="A2946" s="237"/>
      <c r="D2946" s="177"/>
      <c r="E2946" s="259"/>
      <c r="G2946" s="260"/>
      <c r="H2946"/>
      <c r="I2946" s="261"/>
      <c r="K2946" s="304"/>
      <c r="L2946" s="262"/>
      <c r="M2946"/>
      <c r="N2946"/>
      <c r="O2946"/>
      <c r="P2946"/>
      <c r="Q2946"/>
      <c r="R2946"/>
    </row>
    <row r="2947" spans="1:18" x14ac:dyDescent="0.2">
      <c r="A2947" s="237"/>
      <c r="D2947" s="177"/>
      <c r="E2947" s="259"/>
      <c r="G2947" s="260"/>
      <c r="H2947"/>
      <c r="I2947" s="261"/>
      <c r="K2947" s="304"/>
      <c r="L2947" s="262"/>
      <c r="M2947"/>
      <c r="N2947"/>
      <c r="O2947"/>
      <c r="P2947"/>
      <c r="Q2947"/>
      <c r="R2947"/>
    </row>
    <row r="2948" spans="1:18" x14ac:dyDescent="0.2">
      <c r="A2948" s="237"/>
      <c r="D2948" s="177"/>
      <c r="E2948" s="259"/>
      <c r="G2948" s="260"/>
      <c r="H2948"/>
      <c r="I2948" s="261"/>
      <c r="K2948" s="304"/>
      <c r="L2948" s="262"/>
      <c r="M2948"/>
      <c r="N2948"/>
      <c r="O2948"/>
      <c r="P2948"/>
      <c r="Q2948"/>
      <c r="R2948"/>
    </row>
    <row r="2949" spans="1:18" x14ac:dyDescent="0.2">
      <c r="A2949" s="237"/>
      <c r="D2949" s="177"/>
      <c r="E2949" s="259"/>
      <c r="G2949" s="260"/>
      <c r="H2949"/>
      <c r="I2949" s="261"/>
      <c r="K2949" s="304"/>
      <c r="L2949" s="262"/>
      <c r="M2949"/>
      <c r="N2949"/>
      <c r="O2949"/>
      <c r="P2949"/>
      <c r="Q2949"/>
      <c r="R2949"/>
    </row>
    <row r="2950" spans="1:18" x14ac:dyDescent="0.2">
      <c r="A2950" s="237"/>
      <c r="D2950" s="177"/>
      <c r="E2950" s="259"/>
      <c r="G2950" s="260"/>
      <c r="H2950"/>
      <c r="I2950" s="261"/>
      <c r="K2950" s="304"/>
      <c r="L2950" s="262"/>
      <c r="M2950"/>
      <c r="N2950"/>
      <c r="O2950"/>
      <c r="P2950"/>
      <c r="Q2950"/>
      <c r="R2950"/>
    </row>
    <row r="2951" spans="1:18" x14ac:dyDescent="0.2">
      <c r="A2951" s="237"/>
      <c r="B2951" s="127"/>
      <c r="C2951" s="127"/>
      <c r="D2951" s="187"/>
      <c r="E2951" s="242"/>
      <c r="F2951" s="187"/>
      <c r="G2951" s="240"/>
      <c r="H2951" s="127"/>
      <c r="I2951" s="166"/>
      <c r="J2951" s="187"/>
      <c r="K2951" s="300"/>
      <c r="L2951" s="250"/>
      <c r="M2951" s="127"/>
      <c r="N2951" s="127"/>
    </row>
    <row r="2952" spans="1:18" x14ac:dyDescent="0.2">
      <c r="A2952" s="237"/>
      <c r="B2952" s="127"/>
      <c r="C2952" s="127"/>
      <c r="D2952" s="187"/>
      <c r="E2952" s="242"/>
      <c r="F2952" s="187"/>
      <c r="G2952" s="240"/>
      <c r="H2952" s="127"/>
      <c r="I2952" s="166"/>
      <c r="J2952" s="187"/>
      <c r="K2952" s="300"/>
      <c r="L2952" s="250"/>
      <c r="M2952" s="127"/>
      <c r="N2952" s="127"/>
    </row>
    <row r="2953" spans="1:18" x14ac:dyDescent="0.2">
      <c r="A2953" s="237"/>
      <c r="B2953" s="127"/>
      <c r="C2953" s="127"/>
      <c r="D2953" s="187"/>
      <c r="E2953" s="242"/>
      <c r="F2953" s="187"/>
      <c r="G2953" s="240"/>
      <c r="H2953" s="127"/>
      <c r="I2953" s="166"/>
      <c r="J2953" s="187"/>
      <c r="K2953" s="300"/>
      <c r="L2953" s="250"/>
      <c r="M2953" s="127"/>
      <c r="N2953" s="127"/>
    </row>
    <row r="2954" spans="1:18" x14ac:dyDescent="0.2">
      <c r="A2954" s="237"/>
      <c r="B2954" s="127"/>
      <c r="C2954" s="127"/>
      <c r="D2954" s="187"/>
      <c r="E2954" s="242"/>
      <c r="F2954" s="187"/>
      <c r="G2954" s="240"/>
      <c r="H2954" s="127"/>
      <c r="I2954" s="166"/>
      <c r="J2954" s="187"/>
      <c r="K2954" s="300"/>
      <c r="L2954" s="250"/>
      <c r="M2954" s="127"/>
      <c r="N2954" s="127"/>
    </row>
    <row r="2955" spans="1:18" x14ac:dyDescent="0.2">
      <c r="A2955" s="237"/>
      <c r="B2955" s="127"/>
      <c r="C2955" s="127"/>
      <c r="D2955" s="187"/>
      <c r="E2955" s="242"/>
      <c r="F2955" s="187"/>
      <c r="G2955" s="240"/>
      <c r="H2955" s="127"/>
      <c r="I2955" s="166"/>
      <c r="J2955" s="187"/>
      <c r="K2955" s="300"/>
      <c r="L2955" s="250"/>
      <c r="M2955" s="127"/>
      <c r="N2955" s="127"/>
    </row>
    <row r="2956" spans="1:18" x14ac:dyDescent="0.2">
      <c r="A2956" s="237"/>
      <c r="B2956" s="127"/>
      <c r="C2956" s="127"/>
      <c r="D2956" s="187"/>
      <c r="E2956" s="242"/>
      <c r="F2956" s="187"/>
      <c r="G2956" s="240"/>
      <c r="H2956" s="127"/>
      <c r="I2956" s="166"/>
      <c r="J2956" s="187"/>
      <c r="K2956" s="300"/>
      <c r="L2956" s="250"/>
      <c r="M2956" s="127"/>
      <c r="N2956" s="127"/>
    </row>
    <row r="2957" spans="1:18" x14ac:dyDescent="0.2">
      <c r="A2957" s="237"/>
      <c r="B2957" s="127"/>
      <c r="C2957" s="127"/>
      <c r="D2957" s="187"/>
      <c r="E2957" s="242"/>
      <c r="F2957" s="187"/>
      <c r="G2957" s="240"/>
      <c r="H2957" s="127"/>
      <c r="I2957" s="166"/>
      <c r="J2957" s="187"/>
      <c r="K2957" s="300"/>
      <c r="L2957" s="250"/>
      <c r="M2957" s="127"/>
      <c r="N2957" s="127"/>
    </row>
    <row r="2958" spans="1:18" x14ac:dyDescent="0.2">
      <c r="A2958" s="237"/>
      <c r="B2958" s="127"/>
      <c r="C2958" s="127"/>
      <c r="D2958" s="187"/>
      <c r="E2958" s="242"/>
      <c r="F2958" s="187"/>
      <c r="G2958" s="240"/>
      <c r="H2958" s="127"/>
      <c r="I2958" s="166"/>
      <c r="J2958" s="187"/>
      <c r="K2958" s="300"/>
      <c r="L2958" s="250"/>
      <c r="M2958" s="127"/>
      <c r="N2958" s="127"/>
    </row>
    <row r="2959" spans="1:18" x14ac:dyDescent="0.2">
      <c r="A2959" s="237"/>
      <c r="B2959" s="127"/>
      <c r="C2959" s="127"/>
      <c r="D2959" s="187"/>
      <c r="E2959" s="242"/>
      <c r="F2959" s="187"/>
      <c r="G2959" s="240"/>
      <c r="H2959" s="127"/>
      <c r="I2959" s="166"/>
      <c r="J2959" s="187"/>
      <c r="K2959" s="300"/>
      <c r="L2959" s="250"/>
      <c r="M2959" s="127"/>
      <c r="N2959" s="127"/>
    </row>
    <row r="2960" spans="1:18" x14ac:dyDescent="0.2">
      <c r="A2960" s="237"/>
      <c r="B2960" s="127"/>
      <c r="C2960" s="127"/>
      <c r="D2960" s="187"/>
      <c r="E2960" s="242"/>
      <c r="F2960" s="187"/>
      <c r="G2960" s="240"/>
      <c r="H2960" s="127"/>
      <c r="I2960" s="166"/>
      <c r="J2960" s="187"/>
      <c r="K2960" s="300"/>
      <c r="L2960" s="250"/>
      <c r="M2960" s="127"/>
      <c r="N2960" s="127"/>
    </row>
    <row r="2961" spans="1:14" x14ac:dyDescent="0.2">
      <c r="A2961" s="237"/>
      <c r="B2961" s="127"/>
      <c r="C2961" s="127"/>
      <c r="D2961" s="187"/>
      <c r="E2961" s="242"/>
      <c r="F2961" s="187"/>
      <c r="G2961" s="240"/>
      <c r="H2961" s="127"/>
      <c r="I2961" s="166"/>
      <c r="J2961" s="187"/>
      <c r="K2961" s="300"/>
      <c r="L2961" s="250"/>
      <c r="M2961" s="127"/>
      <c r="N2961" s="127"/>
    </row>
    <row r="2962" spans="1:14" x14ac:dyDescent="0.2">
      <c r="A2962" s="237"/>
      <c r="B2962" s="127"/>
      <c r="C2962" s="127"/>
      <c r="D2962" s="187"/>
      <c r="E2962" s="242"/>
      <c r="F2962" s="187"/>
      <c r="G2962" s="240"/>
      <c r="H2962" s="127"/>
      <c r="I2962" s="166"/>
      <c r="J2962" s="187"/>
      <c r="K2962" s="300"/>
      <c r="L2962" s="250"/>
      <c r="M2962" s="127"/>
      <c r="N2962" s="127"/>
    </row>
    <row r="2963" spans="1:14" x14ac:dyDescent="0.2">
      <c r="A2963" s="237"/>
      <c r="B2963" s="127"/>
      <c r="C2963" s="127"/>
      <c r="D2963" s="187"/>
      <c r="E2963" s="242"/>
      <c r="F2963" s="187"/>
      <c r="G2963" s="240"/>
      <c r="H2963" s="127"/>
      <c r="I2963" s="166"/>
      <c r="J2963" s="187"/>
      <c r="K2963" s="300"/>
      <c r="L2963" s="250"/>
      <c r="M2963" s="127"/>
      <c r="N2963" s="127"/>
    </row>
    <row r="2964" spans="1:14" x14ac:dyDescent="0.2">
      <c r="A2964" s="237"/>
      <c r="B2964" s="127"/>
      <c r="C2964" s="127"/>
      <c r="D2964" s="187"/>
      <c r="E2964" s="242"/>
      <c r="F2964" s="187"/>
      <c r="G2964" s="240"/>
      <c r="H2964" s="127"/>
      <c r="I2964" s="166"/>
      <c r="J2964" s="187"/>
      <c r="K2964" s="300"/>
      <c r="L2964" s="250"/>
      <c r="M2964" s="127"/>
      <c r="N2964" s="127"/>
    </row>
    <row r="2965" spans="1:14" x14ac:dyDescent="0.2">
      <c r="A2965" s="237"/>
      <c r="B2965" s="127"/>
      <c r="C2965" s="127"/>
      <c r="D2965" s="187"/>
      <c r="E2965" s="242"/>
      <c r="F2965" s="187"/>
      <c r="G2965" s="240"/>
      <c r="H2965" s="127"/>
      <c r="I2965" s="166"/>
      <c r="J2965" s="187"/>
      <c r="K2965" s="300"/>
      <c r="L2965" s="250"/>
      <c r="M2965" s="127"/>
      <c r="N2965" s="127"/>
    </row>
    <row r="2966" spans="1:14" x14ac:dyDescent="0.2">
      <c r="A2966" s="237"/>
      <c r="B2966" s="127"/>
      <c r="C2966" s="127"/>
      <c r="D2966" s="187"/>
      <c r="E2966" s="242"/>
      <c r="F2966" s="187"/>
      <c r="G2966" s="240"/>
      <c r="H2966" s="127"/>
      <c r="I2966" s="166"/>
      <c r="J2966" s="187"/>
      <c r="K2966" s="300"/>
      <c r="L2966" s="250"/>
      <c r="M2966" s="127"/>
      <c r="N2966" s="127"/>
    </row>
    <row r="2967" spans="1:14" x14ac:dyDescent="0.2">
      <c r="A2967" s="237"/>
      <c r="B2967" s="127"/>
      <c r="C2967" s="127"/>
      <c r="D2967" s="187"/>
      <c r="E2967" s="242"/>
      <c r="F2967" s="187"/>
      <c r="G2967" s="240"/>
      <c r="H2967" s="127"/>
      <c r="I2967" s="166"/>
      <c r="J2967" s="187"/>
      <c r="K2967" s="300"/>
      <c r="L2967" s="250"/>
      <c r="M2967" s="127"/>
      <c r="N2967" s="127"/>
    </row>
    <row r="2968" spans="1:14" x14ac:dyDescent="0.2">
      <c r="A2968" s="237"/>
      <c r="B2968" s="127"/>
      <c r="C2968" s="127"/>
      <c r="D2968" s="187"/>
      <c r="E2968" s="242"/>
      <c r="F2968" s="187"/>
      <c r="G2968" s="240"/>
      <c r="H2968" s="127"/>
      <c r="I2968" s="166"/>
      <c r="J2968" s="187"/>
      <c r="K2968" s="300"/>
      <c r="L2968" s="250"/>
      <c r="M2968" s="127"/>
      <c r="N2968" s="127"/>
    </row>
    <row r="2969" spans="1:14" x14ac:dyDescent="0.2">
      <c r="A2969" s="237"/>
      <c r="B2969" s="127"/>
      <c r="C2969" s="127"/>
      <c r="D2969" s="187"/>
      <c r="E2969" s="242"/>
      <c r="F2969" s="187"/>
      <c r="G2969" s="240"/>
      <c r="H2969" s="127"/>
      <c r="I2969" s="166"/>
      <c r="J2969" s="187"/>
      <c r="K2969" s="300"/>
      <c r="L2969" s="250"/>
      <c r="M2969" s="127"/>
      <c r="N2969" s="127"/>
    </row>
    <row r="2970" spans="1:14" x14ac:dyDescent="0.2">
      <c r="A2970" s="237"/>
      <c r="B2970" s="127"/>
      <c r="C2970" s="127"/>
      <c r="D2970" s="187"/>
      <c r="E2970" s="242"/>
      <c r="F2970" s="187"/>
      <c r="G2970" s="240"/>
      <c r="H2970" s="127"/>
      <c r="I2970" s="166"/>
      <c r="J2970" s="187"/>
      <c r="K2970" s="300"/>
      <c r="L2970" s="250"/>
      <c r="M2970" s="127"/>
      <c r="N2970" s="127"/>
    </row>
    <row r="2971" spans="1:14" x14ac:dyDescent="0.2">
      <c r="A2971" s="237"/>
      <c r="B2971" s="127"/>
      <c r="C2971" s="127"/>
      <c r="D2971" s="187"/>
      <c r="E2971" s="242"/>
      <c r="F2971" s="187"/>
      <c r="G2971" s="240"/>
      <c r="H2971" s="127"/>
      <c r="I2971" s="166"/>
      <c r="J2971" s="187"/>
      <c r="K2971" s="300"/>
      <c r="L2971" s="250"/>
      <c r="M2971" s="127"/>
      <c r="N2971" s="127"/>
    </row>
    <row r="2972" spans="1:14" x14ac:dyDescent="0.2">
      <c r="A2972" s="237"/>
      <c r="B2972" s="127"/>
      <c r="C2972" s="127"/>
      <c r="D2972" s="187"/>
      <c r="E2972" s="242"/>
      <c r="F2972" s="187"/>
      <c r="G2972" s="240"/>
      <c r="H2972" s="127"/>
      <c r="I2972" s="166"/>
      <c r="J2972" s="187"/>
      <c r="K2972" s="300"/>
      <c r="L2972" s="250"/>
      <c r="M2972" s="127"/>
      <c r="N2972" s="127"/>
    </row>
    <row r="2973" spans="1:14" x14ac:dyDescent="0.2">
      <c r="A2973" s="237"/>
      <c r="B2973" s="127"/>
      <c r="C2973" s="127"/>
      <c r="D2973" s="187"/>
      <c r="E2973" s="242"/>
      <c r="F2973" s="187"/>
      <c r="G2973" s="240"/>
      <c r="H2973" s="127"/>
      <c r="I2973" s="166"/>
      <c r="J2973" s="187"/>
      <c r="K2973" s="300"/>
      <c r="L2973" s="250"/>
      <c r="M2973" s="127"/>
      <c r="N2973" s="127"/>
    </row>
    <row r="2974" spans="1:14" x14ac:dyDescent="0.2">
      <c r="A2974" s="237"/>
      <c r="B2974" s="127"/>
      <c r="C2974" s="127"/>
      <c r="D2974" s="187"/>
      <c r="E2974" s="242"/>
      <c r="F2974" s="187"/>
      <c r="G2974" s="240"/>
      <c r="H2974" s="127"/>
      <c r="I2974" s="166"/>
      <c r="J2974" s="187"/>
      <c r="K2974" s="300"/>
      <c r="L2974" s="250"/>
      <c r="M2974" s="127"/>
      <c r="N2974" s="127"/>
    </row>
    <row r="2975" spans="1:14" x14ac:dyDescent="0.2">
      <c r="A2975" s="237"/>
      <c r="B2975" s="127"/>
      <c r="C2975" s="127"/>
      <c r="D2975" s="187"/>
      <c r="E2975" s="242"/>
      <c r="F2975" s="187"/>
      <c r="G2975" s="240"/>
      <c r="H2975" s="127"/>
      <c r="I2975" s="166"/>
      <c r="J2975" s="187"/>
      <c r="K2975" s="300"/>
      <c r="L2975" s="250"/>
      <c r="M2975" s="127"/>
      <c r="N2975" s="127"/>
    </row>
    <row r="2976" spans="1:14" x14ac:dyDescent="0.2">
      <c r="A2976" s="237"/>
      <c r="B2976" s="127"/>
      <c r="C2976" s="127"/>
      <c r="D2976" s="187"/>
      <c r="E2976" s="242"/>
      <c r="F2976" s="187"/>
      <c r="G2976" s="240"/>
      <c r="H2976" s="127"/>
      <c r="I2976" s="166"/>
      <c r="J2976" s="187"/>
      <c r="K2976" s="300"/>
      <c r="L2976" s="250"/>
      <c r="M2976" s="127"/>
      <c r="N2976" s="127"/>
    </row>
    <row r="2977" spans="1:14" x14ac:dyDescent="0.2">
      <c r="A2977" s="237"/>
      <c r="B2977" s="127"/>
      <c r="C2977" s="127"/>
      <c r="D2977" s="187"/>
      <c r="E2977" s="242"/>
      <c r="F2977" s="187"/>
      <c r="G2977" s="240"/>
      <c r="H2977" s="127"/>
      <c r="I2977" s="166"/>
      <c r="J2977" s="187"/>
      <c r="K2977" s="300"/>
      <c r="L2977" s="250"/>
      <c r="M2977" s="127"/>
      <c r="N2977" s="127"/>
    </row>
    <row r="2978" spans="1:14" x14ac:dyDescent="0.2">
      <c r="A2978" s="237"/>
      <c r="B2978" s="127"/>
      <c r="C2978" s="127"/>
      <c r="D2978" s="187"/>
      <c r="E2978" s="242"/>
      <c r="F2978" s="187"/>
      <c r="G2978" s="240"/>
      <c r="H2978" s="127"/>
      <c r="I2978" s="166"/>
      <c r="J2978" s="187"/>
      <c r="K2978" s="300"/>
      <c r="L2978" s="250"/>
      <c r="M2978" s="127"/>
      <c r="N2978" s="127"/>
    </row>
    <row r="2979" spans="1:14" x14ac:dyDescent="0.2">
      <c r="A2979" s="237"/>
      <c r="B2979" s="127"/>
      <c r="C2979" s="127"/>
      <c r="D2979" s="187"/>
      <c r="E2979" s="242"/>
      <c r="F2979" s="187"/>
      <c r="G2979" s="240"/>
      <c r="H2979" s="127"/>
      <c r="I2979" s="166"/>
      <c r="J2979" s="187"/>
      <c r="K2979" s="300"/>
      <c r="L2979" s="250"/>
      <c r="M2979" s="127"/>
      <c r="N2979" s="127"/>
    </row>
    <row r="2980" spans="1:14" x14ac:dyDescent="0.2">
      <c r="A2980" s="237"/>
      <c r="B2980" s="127"/>
      <c r="C2980" s="127"/>
      <c r="D2980" s="187"/>
      <c r="E2980" s="242"/>
      <c r="F2980" s="187"/>
      <c r="G2980" s="240"/>
      <c r="H2980" s="127"/>
      <c r="I2980" s="166"/>
      <c r="J2980" s="187"/>
      <c r="K2980" s="300"/>
      <c r="L2980" s="250"/>
      <c r="M2980" s="127"/>
      <c r="N2980" s="127"/>
    </row>
    <row r="2981" spans="1:14" x14ac:dyDescent="0.2">
      <c r="A2981" s="237"/>
      <c r="B2981" s="127"/>
      <c r="C2981" s="127"/>
      <c r="D2981" s="187"/>
      <c r="E2981" s="242"/>
      <c r="F2981" s="187"/>
      <c r="G2981" s="240"/>
      <c r="H2981" s="127"/>
      <c r="I2981" s="166"/>
      <c r="J2981" s="187"/>
      <c r="K2981" s="300"/>
      <c r="L2981" s="250"/>
      <c r="M2981" s="127"/>
      <c r="N2981" s="127"/>
    </row>
    <row r="2982" spans="1:14" x14ac:dyDescent="0.2">
      <c r="A2982" s="237"/>
      <c r="B2982" s="127"/>
      <c r="C2982" s="127"/>
      <c r="D2982" s="187"/>
      <c r="E2982" s="242"/>
      <c r="F2982" s="187"/>
      <c r="G2982" s="240"/>
      <c r="H2982" s="127"/>
      <c r="I2982" s="166"/>
      <c r="J2982" s="187"/>
      <c r="K2982" s="300"/>
      <c r="L2982" s="250"/>
      <c r="M2982" s="127"/>
      <c r="N2982" s="127"/>
    </row>
    <row r="2983" spans="1:14" x14ac:dyDescent="0.2">
      <c r="A2983" s="237"/>
      <c r="B2983" s="127"/>
      <c r="C2983" s="127"/>
      <c r="D2983" s="187"/>
      <c r="E2983" s="242"/>
      <c r="F2983" s="187"/>
      <c r="G2983" s="240"/>
      <c r="H2983" s="127"/>
      <c r="I2983" s="166"/>
      <c r="J2983" s="187"/>
      <c r="K2983" s="300"/>
      <c r="L2983" s="250"/>
      <c r="M2983" s="127"/>
      <c r="N2983" s="127"/>
    </row>
    <row r="2984" spans="1:14" x14ac:dyDescent="0.2">
      <c r="A2984" s="237"/>
      <c r="B2984" s="127"/>
      <c r="C2984" s="127"/>
      <c r="D2984" s="187"/>
      <c r="E2984" s="242"/>
      <c r="F2984" s="187"/>
      <c r="G2984" s="240"/>
      <c r="H2984" s="127"/>
      <c r="I2984" s="166"/>
      <c r="J2984" s="187"/>
      <c r="K2984" s="300"/>
      <c r="L2984" s="250"/>
      <c r="M2984" s="127"/>
      <c r="N2984" s="127"/>
    </row>
    <row r="2985" spans="1:14" x14ac:dyDescent="0.2">
      <c r="A2985" s="237"/>
      <c r="B2985" s="127"/>
      <c r="C2985" s="127"/>
      <c r="D2985" s="187"/>
      <c r="E2985" s="242"/>
      <c r="F2985" s="187"/>
      <c r="G2985" s="240"/>
      <c r="H2985" s="127"/>
      <c r="I2985" s="166"/>
      <c r="J2985" s="187"/>
      <c r="K2985" s="300"/>
      <c r="L2985" s="250"/>
      <c r="M2985" s="127"/>
      <c r="N2985" s="127"/>
    </row>
    <row r="2986" spans="1:14" x14ac:dyDescent="0.2">
      <c r="A2986" s="237"/>
      <c r="B2986" s="127"/>
      <c r="C2986" s="127"/>
      <c r="D2986" s="187"/>
      <c r="E2986" s="242"/>
      <c r="F2986" s="187"/>
      <c r="G2986" s="240"/>
      <c r="H2986" s="127"/>
      <c r="I2986" s="166"/>
      <c r="J2986" s="187"/>
      <c r="K2986" s="300"/>
      <c r="L2986" s="250"/>
      <c r="M2986" s="127"/>
      <c r="N2986" s="127"/>
    </row>
    <row r="2987" spans="1:14" x14ac:dyDescent="0.2">
      <c r="A2987" s="237"/>
      <c r="B2987" s="127"/>
      <c r="C2987" s="127"/>
      <c r="D2987" s="187"/>
      <c r="E2987" s="242"/>
      <c r="F2987" s="187"/>
      <c r="G2987" s="240"/>
      <c r="H2987" s="127"/>
      <c r="I2987" s="166"/>
      <c r="J2987" s="187"/>
      <c r="K2987" s="300"/>
      <c r="L2987" s="250"/>
      <c r="M2987" s="127"/>
      <c r="N2987" s="127"/>
    </row>
    <row r="2988" spans="1:14" x14ac:dyDescent="0.2">
      <c r="A2988" s="237"/>
      <c r="B2988" s="127"/>
      <c r="C2988" s="127"/>
      <c r="D2988" s="187"/>
      <c r="E2988" s="242"/>
      <c r="F2988" s="187"/>
      <c r="G2988" s="240"/>
      <c r="H2988" s="127"/>
      <c r="I2988" s="166"/>
      <c r="J2988" s="187"/>
      <c r="K2988" s="300"/>
      <c r="L2988" s="250"/>
      <c r="M2988" s="127"/>
      <c r="N2988" s="127"/>
    </row>
    <row r="2989" spans="1:14" x14ac:dyDescent="0.2">
      <c r="A2989" s="237"/>
      <c r="B2989" s="127"/>
      <c r="C2989" s="127"/>
      <c r="D2989" s="187"/>
      <c r="E2989" s="242"/>
      <c r="F2989" s="187"/>
      <c r="G2989" s="240"/>
      <c r="H2989" s="127"/>
      <c r="I2989" s="166"/>
      <c r="J2989" s="187"/>
      <c r="K2989" s="300"/>
      <c r="L2989" s="250"/>
      <c r="M2989" s="127"/>
      <c r="N2989" s="127"/>
    </row>
    <row r="2990" spans="1:14" x14ac:dyDescent="0.2">
      <c r="A2990" s="237"/>
      <c r="B2990" s="127"/>
      <c r="C2990" s="127"/>
      <c r="D2990" s="187"/>
      <c r="E2990" s="242"/>
      <c r="F2990" s="187"/>
      <c r="G2990" s="240"/>
      <c r="H2990" s="127"/>
      <c r="I2990" s="166"/>
      <c r="J2990" s="187"/>
      <c r="K2990" s="300"/>
      <c r="L2990" s="250"/>
      <c r="M2990" s="127"/>
      <c r="N2990" s="127"/>
    </row>
    <row r="2991" spans="1:14" x14ac:dyDescent="0.2">
      <c r="A2991" s="237"/>
      <c r="B2991" s="127"/>
      <c r="C2991" s="127"/>
      <c r="D2991" s="187"/>
      <c r="E2991" s="242"/>
      <c r="F2991" s="187"/>
      <c r="G2991" s="240"/>
      <c r="H2991" s="127"/>
      <c r="I2991" s="166"/>
      <c r="J2991" s="187"/>
      <c r="K2991" s="300"/>
      <c r="L2991" s="250"/>
      <c r="M2991" s="127"/>
      <c r="N2991" s="127"/>
    </row>
    <row r="2992" spans="1:14" x14ac:dyDescent="0.2">
      <c r="A2992" s="237"/>
      <c r="B2992" s="127"/>
      <c r="C2992" s="127"/>
      <c r="D2992" s="187"/>
      <c r="E2992" s="242"/>
      <c r="F2992" s="187"/>
      <c r="G2992" s="240"/>
      <c r="H2992" s="127"/>
      <c r="I2992" s="166"/>
      <c r="J2992" s="187"/>
      <c r="K2992" s="300"/>
      <c r="L2992" s="250"/>
      <c r="M2992" s="127"/>
      <c r="N2992" s="127"/>
    </row>
    <row r="2993" spans="1:14" x14ac:dyDescent="0.2">
      <c r="A2993" s="237"/>
      <c r="B2993" s="127"/>
      <c r="C2993" s="127"/>
      <c r="D2993" s="187"/>
      <c r="E2993" s="242"/>
      <c r="F2993" s="187"/>
      <c r="G2993" s="240"/>
      <c r="H2993" s="127"/>
      <c r="I2993" s="166"/>
      <c r="J2993" s="187"/>
      <c r="K2993" s="300"/>
      <c r="L2993" s="250"/>
      <c r="M2993" s="127"/>
      <c r="N2993" s="127"/>
    </row>
    <row r="2994" spans="1:14" x14ac:dyDescent="0.2">
      <c r="A2994" s="237"/>
      <c r="B2994" s="127"/>
      <c r="C2994" s="127"/>
      <c r="D2994" s="187"/>
      <c r="E2994" s="242"/>
      <c r="F2994" s="187"/>
      <c r="G2994" s="240"/>
      <c r="H2994" s="127"/>
      <c r="I2994" s="166"/>
      <c r="J2994" s="187"/>
      <c r="K2994" s="300"/>
      <c r="L2994" s="250"/>
      <c r="M2994" s="127"/>
      <c r="N2994" s="127"/>
    </row>
    <row r="2995" spans="1:14" x14ac:dyDescent="0.2">
      <c r="A2995" s="237"/>
      <c r="B2995" s="127"/>
      <c r="C2995" s="127"/>
      <c r="D2995" s="187"/>
      <c r="E2995" s="242"/>
      <c r="F2995" s="187"/>
      <c r="G2995" s="240"/>
      <c r="H2995" s="127"/>
      <c r="I2995" s="166"/>
      <c r="J2995" s="187"/>
      <c r="K2995" s="300"/>
      <c r="L2995" s="250"/>
      <c r="M2995" s="127"/>
      <c r="N2995" s="127"/>
    </row>
    <row r="2996" spans="1:14" x14ac:dyDescent="0.2">
      <c r="A2996" s="237"/>
      <c r="B2996" s="127"/>
      <c r="C2996" s="127"/>
      <c r="D2996" s="187"/>
      <c r="E2996" s="242"/>
      <c r="F2996" s="187"/>
      <c r="G2996" s="240"/>
      <c r="H2996" s="127"/>
      <c r="I2996" s="166"/>
      <c r="J2996" s="187"/>
      <c r="K2996" s="300"/>
      <c r="L2996" s="250"/>
      <c r="M2996" s="127"/>
      <c r="N2996" s="127"/>
    </row>
    <row r="2997" spans="1:14" x14ac:dyDescent="0.2">
      <c r="A2997" s="237"/>
      <c r="B2997" s="127"/>
      <c r="C2997" s="127"/>
      <c r="D2997" s="187"/>
      <c r="E2997" s="242"/>
      <c r="F2997" s="187"/>
      <c r="G2997" s="240"/>
      <c r="H2997" s="127"/>
      <c r="I2997" s="166"/>
      <c r="J2997" s="187"/>
      <c r="K2997" s="300"/>
      <c r="L2997" s="250"/>
      <c r="M2997" s="127"/>
      <c r="N2997" s="127"/>
    </row>
    <row r="2998" spans="1:14" x14ac:dyDescent="0.2">
      <c r="A2998" s="237"/>
      <c r="B2998" s="127"/>
      <c r="C2998" s="127"/>
      <c r="D2998" s="187"/>
      <c r="E2998" s="242"/>
      <c r="F2998" s="187"/>
      <c r="G2998" s="240"/>
      <c r="H2998" s="127"/>
      <c r="I2998" s="166"/>
      <c r="J2998" s="187"/>
      <c r="K2998" s="300"/>
      <c r="L2998" s="250"/>
      <c r="M2998" s="127"/>
      <c r="N2998" s="127"/>
    </row>
    <row r="2999" spans="1:14" x14ac:dyDescent="0.2">
      <c r="A2999" s="237"/>
      <c r="B2999" s="127"/>
      <c r="C2999" s="127"/>
      <c r="D2999" s="187"/>
      <c r="E2999" s="242"/>
      <c r="F2999" s="187"/>
      <c r="G2999" s="240"/>
      <c r="H2999" s="127"/>
      <c r="I2999" s="166"/>
      <c r="J2999" s="187"/>
      <c r="K2999" s="300"/>
      <c r="L2999" s="250"/>
      <c r="M2999" s="127"/>
      <c r="N2999" s="127"/>
    </row>
    <row r="3000" spans="1:14" x14ac:dyDescent="0.2">
      <c r="A3000" s="237"/>
      <c r="B3000" s="127"/>
      <c r="C3000" s="127"/>
      <c r="D3000" s="187"/>
      <c r="E3000" s="242"/>
      <c r="F3000" s="187"/>
      <c r="G3000" s="240"/>
      <c r="H3000" s="127"/>
      <c r="I3000" s="166"/>
      <c r="J3000" s="187"/>
      <c r="K3000" s="300"/>
      <c r="L3000" s="250"/>
      <c r="M3000" s="127"/>
      <c r="N3000" s="127"/>
    </row>
    <row r="3001" spans="1:14" x14ac:dyDescent="0.2">
      <c r="A3001" s="237"/>
      <c r="B3001" s="127"/>
      <c r="C3001" s="127"/>
      <c r="D3001" s="187"/>
      <c r="E3001" s="242"/>
      <c r="F3001" s="187"/>
      <c r="G3001" s="240"/>
      <c r="H3001" s="127"/>
      <c r="I3001" s="166"/>
      <c r="J3001" s="187"/>
      <c r="K3001" s="300"/>
      <c r="L3001" s="250"/>
      <c r="M3001" s="127"/>
      <c r="N3001" s="127"/>
    </row>
    <row r="3002" spans="1:14" x14ac:dyDescent="0.2">
      <c r="A3002" s="237"/>
      <c r="B3002" s="127"/>
      <c r="C3002" s="127"/>
      <c r="D3002" s="187"/>
      <c r="E3002" s="242"/>
      <c r="F3002" s="187"/>
      <c r="G3002" s="240"/>
      <c r="H3002" s="127"/>
      <c r="I3002" s="166"/>
      <c r="J3002" s="187"/>
      <c r="K3002" s="300"/>
      <c r="L3002" s="250"/>
      <c r="M3002" s="127"/>
      <c r="N3002" s="127"/>
    </row>
    <row r="3003" spans="1:14" x14ac:dyDescent="0.2">
      <c r="A3003" s="237"/>
      <c r="B3003" s="127"/>
      <c r="C3003" s="127"/>
      <c r="D3003" s="187"/>
      <c r="E3003" s="242"/>
      <c r="F3003" s="187"/>
      <c r="G3003" s="240"/>
      <c r="H3003" s="127"/>
      <c r="I3003" s="166"/>
      <c r="J3003" s="187"/>
      <c r="K3003" s="300"/>
      <c r="L3003" s="250"/>
      <c r="M3003" s="127"/>
      <c r="N3003" s="127"/>
    </row>
    <row r="3004" spans="1:14" x14ac:dyDescent="0.2">
      <c r="A3004" s="237"/>
      <c r="B3004" s="127"/>
      <c r="C3004" s="127"/>
      <c r="D3004" s="187"/>
      <c r="E3004" s="242"/>
      <c r="F3004" s="187"/>
      <c r="G3004" s="240"/>
      <c r="H3004" s="127"/>
      <c r="I3004" s="166"/>
      <c r="J3004" s="187"/>
      <c r="K3004" s="300"/>
      <c r="L3004" s="250"/>
      <c r="M3004" s="127"/>
      <c r="N3004" s="127"/>
    </row>
    <row r="3005" spans="1:14" x14ac:dyDescent="0.2">
      <c r="A3005" s="237"/>
      <c r="B3005" s="127"/>
      <c r="C3005" s="127"/>
      <c r="D3005" s="187"/>
      <c r="E3005" s="242"/>
      <c r="F3005" s="187"/>
      <c r="G3005" s="240"/>
      <c r="H3005" s="127"/>
      <c r="I3005" s="166"/>
      <c r="J3005" s="187"/>
      <c r="K3005" s="300"/>
      <c r="L3005" s="250"/>
      <c r="M3005" s="127"/>
      <c r="N3005" s="127"/>
    </row>
    <row r="3006" spans="1:14" x14ac:dyDescent="0.2">
      <c r="A3006" s="237"/>
      <c r="B3006" s="127"/>
      <c r="C3006" s="127"/>
      <c r="D3006" s="187"/>
      <c r="E3006" s="242"/>
      <c r="F3006" s="187"/>
      <c r="G3006" s="240"/>
      <c r="H3006" s="127"/>
      <c r="I3006" s="166"/>
      <c r="J3006" s="187"/>
      <c r="K3006" s="300"/>
      <c r="L3006" s="250"/>
      <c r="M3006" s="127"/>
      <c r="N3006" s="127"/>
    </row>
    <row r="3007" spans="1:14" x14ac:dyDescent="0.2">
      <c r="A3007" s="237"/>
      <c r="B3007" s="127"/>
      <c r="C3007" s="127"/>
      <c r="D3007" s="187"/>
      <c r="E3007" s="242"/>
      <c r="F3007" s="187"/>
      <c r="G3007" s="240"/>
      <c r="H3007" s="127"/>
      <c r="I3007" s="166"/>
      <c r="J3007" s="187"/>
      <c r="K3007" s="300"/>
      <c r="L3007" s="250"/>
      <c r="M3007" s="127"/>
      <c r="N3007" s="127"/>
    </row>
    <row r="3008" spans="1:14" x14ac:dyDescent="0.2">
      <c r="A3008" s="237"/>
      <c r="B3008" s="127"/>
      <c r="C3008" s="127"/>
      <c r="D3008" s="187"/>
      <c r="E3008" s="242"/>
      <c r="F3008" s="187"/>
      <c r="G3008" s="240"/>
      <c r="H3008" s="127"/>
      <c r="I3008" s="166"/>
      <c r="J3008" s="187"/>
      <c r="K3008" s="300"/>
      <c r="L3008" s="250"/>
      <c r="M3008" s="127"/>
      <c r="N3008" s="127"/>
    </row>
    <row r="3009" spans="1:14" x14ac:dyDescent="0.2">
      <c r="A3009" s="237"/>
      <c r="B3009" s="127"/>
      <c r="C3009" s="127"/>
      <c r="D3009" s="187"/>
      <c r="E3009" s="242"/>
      <c r="F3009" s="187"/>
      <c r="G3009" s="240"/>
      <c r="H3009" s="127"/>
      <c r="I3009" s="166"/>
      <c r="J3009" s="187"/>
      <c r="K3009" s="300"/>
      <c r="L3009" s="250"/>
      <c r="M3009" s="127"/>
      <c r="N3009" s="127"/>
    </row>
    <row r="3010" spans="1:14" x14ac:dyDescent="0.2">
      <c r="A3010" s="237"/>
      <c r="B3010" s="127"/>
      <c r="C3010" s="127"/>
      <c r="D3010" s="187"/>
      <c r="E3010" s="242"/>
      <c r="F3010" s="187"/>
      <c r="G3010" s="240"/>
      <c r="H3010" s="127"/>
      <c r="I3010" s="166"/>
      <c r="J3010" s="187"/>
      <c r="K3010" s="300"/>
      <c r="L3010" s="250"/>
      <c r="M3010" s="127"/>
      <c r="N3010" s="127"/>
    </row>
    <row r="3011" spans="1:14" x14ac:dyDescent="0.2">
      <c r="A3011" s="237"/>
      <c r="B3011" s="127"/>
      <c r="C3011" s="127"/>
      <c r="D3011" s="187"/>
      <c r="E3011" s="242"/>
      <c r="F3011" s="187"/>
      <c r="G3011" s="240"/>
      <c r="H3011" s="127"/>
      <c r="I3011" s="166"/>
      <c r="J3011" s="187"/>
      <c r="K3011" s="300"/>
      <c r="L3011" s="250"/>
      <c r="M3011" s="127"/>
      <c r="N3011" s="127"/>
    </row>
    <row r="3012" spans="1:14" x14ac:dyDescent="0.2">
      <c r="A3012" s="237"/>
      <c r="B3012" s="127"/>
      <c r="C3012" s="127"/>
      <c r="D3012" s="187"/>
      <c r="E3012" s="242"/>
      <c r="F3012" s="187"/>
      <c r="G3012" s="240"/>
      <c r="H3012" s="127"/>
      <c r="I3012" s="166"/>
      <c r="J3012" s="187"/>
      <c r="K3012" s="300"/>
      <c r="L3012" s="250"/>
      <c r="M3012" s="127"/>
      <c r="N3012" s="127"/>
    </row>
    <row r="3013" spans="1:14" x14ac:dyDescent="0.2">
      <c r="A3013" s="237"/>
      <c r="B3013" s="127"/>
      <c r="C3013" s="127"/>
      <c r="D3013" s="187"/>
      <c r="E3013" s="242"/>
      <c r="F3013" s="187"/>
      <c r="G3013" s="240"/>
      <c r="H3013" s="127"/>
      <c r="I3013" s="166"/>
      <c r="J3013" s="187"/>
      <c r="K3013" s="300"/>
      <c r="L3013" s="250"/>
      <c r="M3013" s="127"/>
      <c r="N3013" s="127"/>
    </row>
    <row r="3014" spans="1:14" x14ac:dyDescent="0.2">
      <c r="A3014" s="237"/>
      <c r="B3014" s="127"/>
      <c r="C3014" s="127"/>
      <c r="D3014" s="187"/>
      <c r="E3014" s="242"/>
      <c r="F3014" s="187"/>
      <c r="G3014" s="240"/>
      <c r="H3014" s="127"/>
      <c r="I3014" s="166"/>
      <c r="J3014" s="187"/>
      <c r="K3014" s="300"/>
      <c r="L3014" s="250"/>
      <c r="M3014" s="127"/>
      <c r="N3014" s="127"/>
    </row>
    <row r="3015" spans="1:14" x14ac:dyDescent="0.2">
      <c r="A3015" s="237"/>
      <c r="B3015" s="127"/>
      <c r="C3015" s="127"/>
      <c r="D3015" s="187"/>
      <c r="E3015" s="242"/>
      <c r="F3015" s="187"/>
      <c r="G3015" s="240"/>
      <c r="H3015" s="127"/>
      <c r="I3015" s="166"/>
      <c r="J3015" s="187"/>
      <c r="K3015" s="300"/>
      <c r="L3015" s="250"/>
      <c r="M3015" s="127"/>
      <c r="N3015" s="127"/>
    </row>
    <row r="3016" spans="1:14" x14ac:dyDescent="0.2">
      <c r="A3016" s="237"/>
      <c r="B3016" s="127"/>
      <c r="C3016" s="127"/>
      <c r="D3016" s="187"/>
      <c r="E3016" s="242"/>
      <c r="F3016" s="187"/>
      <c r="G3016" s="240"/>
      <c r="H3016" s="127"/>
      <c r="I3016" s="166"/>
      <c r="J3016" s="187"/>
      <c r="K3016" s="300"/>
      <c r="L3016" s="250"/>
      <c r="M3016" s="127"/>
      <c r="N3016" s="127"/>
    </row>
    <row r="3017" spans="1:14" x14ac:dyDescent="0.2">
      <c r="A3017" s="237"/>
      <c r="B3017" s="127"/>
      <c r="C3017" s="127"/>
      <c r="D3017" s="187"/>
      <c r="E3017" s="242"/>
      <c r="F3017" s="187"/>
      <c r="G3017" s="240"/>
      <c r="H3017" s="127"/>
      <c r="I3017" s="166"/>
      <c r="J3017" s="187"/>
      <c r="K3017" s="300"/>
      <c r="L3017" s="250"/>
      <c r="M3017" s="127"/>
      <c r="N3017" s="127"/>
    </row>
    <row r="3018" spans="1:14" x14ac:dyDescent="0.2">
      <c r="A3018" s="237"/>
      <c r="B3018" s="127"/>
      <c r="C3018" s="127"/>
      <c r="D3018" s="187"/>
      <c r="E3018" s="242"/>
      <c r="F3018" s="187"/>
      <c r="G3018" s="240"/>
      <c r="H3018" s="127"/>
      <c r="I3018" s="166"/>
      <c r="J3018" s="187"/>
      <c r="K3018" s="300"/>
      <c r="L3018" s="250"/>
      <c r="M3018" s="127"/>
      <c r="N3018" s="127"/>
    </row>
    <row r="3019" spans="1:14" x14ac:dyDescent="0.2">
      <c r="A3019" s="237"/>
      <c r="B3019" s="127"/>
      <c r="C3019" s="127"/>
      <c r="D3019" s="187"/>
      <c r="E3019" s="242"/>
      <c r="F3019" s="187"/>
      <c r="G3019" s="240"/>
      <c r="H3019" s="127"/>
      <c r="I3019" s="166"/>
      <c r="J3019" s="187"/>
      <c r="K3019" s="300"/>
      <c r="L3019" s="250"/>
      <c r="M3019" s="127"/>
      <c r="N3019" s="127"/>
    </row>
    <row r="3020" spans="1:14" x14ac:dyDescent="0.2">
      <c r="A3020" s="237"/>
      <c r="B3020" s="127"/>
      <c r="C3020" s="127"/>
      <c r="D3020" s="187"/>
      <c r="E3020" s="242"/>
      <c r="F3020" s="187"/>
      <c r="G3020" s="240"/>
      <c r="H3020" s="127"/>
      <c r="I3020" s="166"/>
      <c r="J3020" s="187"/>
      <c r="K3020" s="300"/>
      <c r="L3020" s="250"/>
      <c r="M3020" s="127"/>
      <c r="N3020" s="127"/>
    </row>
    <row r="3021" spans="1:14" x14ac:dyDescent="0.2">
      <c r="A3021" s="237"/>
      <c r="B3021" s="127"/>
      <c r="C3021" s="127"/>
      <c r="D3021" s="187"/>
      <c r="E3021" s="242"/>
      <c r="F3021" s="187"/>
      <c r="G3021" s="240"/>
      <c r="H3021" s="127"/>
      <c r="I3021" s="166"/>
      <c r="J3021" s="187"/>
      <c r="K3021" s="300"/>
      <c r="L3021" s="250"/>
      <c r="M3021" s="127"/>
      <c r="N3021" s="127"/>
    </row>
    <row r="3022" spans="1:14" x14ac:dyDescent="0.2">
      <c r="A3022" s="237"/>
      <c r="B3022" s="127"/>
      <c r="C3022" s="127"/>
      <c r="D3022" s="187"/>
      <c r="E3022" s="242"/>
      <c r="F3022" s="187"/>
      <c r="G3022" s="240"/>
      <c r="H3022" s="127"/>
      <c r="I3022" s="166"/>
      <c r="J3022" s="187"/>
      <c r="K3022" s="300"/>
      <c r="L3022" s="250"/>
      <c r="M3022" s="127"/>
      <c r="N3022" s="127"/>
    </row>
    <row r="3023" spans="1:14" x14ac:dyDescent="0.2">
      <c r="A3023" s="237"/>
      <c r="B3023" s="127"/>
      <c r="C3023" s="127"/>
      <c r="D3023" s="187"/>
      <c r="E3023" s="242"/>
      <c r="F3023" s="187"/>
      <c r="G3023" s="240"/>
      <c r="H3023" s="127"/>
      <c r="I3023" s="166"/>
      <c r="J3023" s="187"/>
      <c r="K3023" s="300"/>
      <c r="L3023" s="250"/>
      <c r="M3023" s="127"/>
      <c r="N3023" s="127"/>
    </row>
    <row r="3024" spans="1:14" x14ac:dyDescent="0.2">
      <c r="A3024" s="237"/>
      <c r="B3024" s="127"/>
      <c r="C3024" s="127"/>
      <c r="D3024" s="187"/>
      <c r="E3024" s="242"/>
      <c r="F3024" s="187"/>
      <c r="G3024" s="240"/>
      <c r="H3024" s="127"/>
      <c r="I3024" s="166"/>
      <c r="J3024" s="187"/>
      <c r="K3024" s="300"/>
      <c r="L3024" s="250"/>
      <c r="M3024" s="127"/>
      <c r="N3024" s="127"/>
    </row>
    <row r="3025" spans="1:18" x14ac:dyDescent="0.2">
      <c r="A3025" s="234"/>
      <c r="B3025" s="127"/>
      <c r="C3025" s="127"/>
      <c r="D3025" s="187"/>
      <c r="E3025" s="242"/>
      <c r="F3025" s="187"/>
      <c r="G3025" s="240"/>
      <c r="H3025" s="127"/>
      <c r="I3025" s="166"/>
      <c r="J3025" s="187"/>
      <c r="K3025" s="300"/>
      <c r="L3025" s="250"/>
      <c r="M3025" s="127"/>
      <c r="N3025" s="127"/>
    </row>
    <row r="3026" spans="1:18" x14ac:dyDescent="0.2">
      <c r="A3026" s="237"/>
      <c r="B3026" s="127"/>
      <c r="C3026" s="127"/>
      <c r="D3026" s="187"/>
      <c r="E3026" s="242"/>
      <c r="F3026" s="187"/>
      <c r="G3026" s="240"/>
      <c r="H3026" s="127"/>
      <c r="I3026" s="166"/>
      <c r="J3026" s="187"/>
      <c r="K3026" s="300"/>
      <c r="L3026" s="250"/>
      <c r="M3026" s="127"/>
      <c r="N3026" s="127"/>
    </row>
    <row r="3027" spans="1:18" x14ac:dyDescent="0.2">
      <c r="A3027" s="237"/>
      <c r="B3027" s="127"/>
      <c r="C3027" s="127"/>
      <c r="D3027" s="187"/>
      <c r="E3027" s="242"/>
      <c r="F3027" s="187"/>
      <c r="G3027" s="240"/>
      <c r="H3027" s="127"/>
      <c r="I3027" s="166"/>
      <c r="J3027" s="187"/>
      <c r="K3027" s="300"/>
      <c r="L3027" s="250"/>
      <c r="M3027" s="127"/>
      <c r="N3027" s="127"/>
    </row>
    <row r="3028" spans="1:18" x14ac:dyDescent="0.2">
      <c r="A3028" s="237"/>
      <c r="B3028" s="127"/>
      <c r="C3028" s="127"/>
      <c r="D3028" s="187"/>
      <c r="E3028" s="242"/>
      <c r="F3028" s="187"/>
      <c r="G3028" s="240"/>
      <c r="H3028" s="127"/>
      <c r="I3028" s="166"/>
      <c r="J3028" s="187"/>
      <c r="K3028" s="300"/>
      <c r="L3028" s="250"/>
      <c r="M3028" s="127"/>
      <c r="N3028" s="127"/>
    </row>
    <row r="3029" spans="1:18" x14ac:dyDescent="0.2">
      <c r="A3029" s="237"/>
      <c r="B3029" s="127"/>
      <c r="C3029" s="127"/>
      <c r="D3029" s="187"/>
      <c r="E3029" s="242"/>
      <c r="F3029" s="187"/>
      <c r="G3029" s="240"/>
      <c r="H3029" s="127"/>
      <c r="I3029" s="166"/>
      <c r="J3029" s="187"/>
      <c r="K3029" s="300"/>
      <c r="L3029" s="250"/>
      <c r="M3029" s="127"/>
      <c r="N3029" s="127"/>
    </row>
    <row r="3030" spans="1:18" x14ac:dyDescent="0.2">
      <c r="A3030" s="237"/>
      <c r="B3030" s="127"/>
      <c r="C3030" s="127"/>
      <c r="D3030" s="187"/>
      <c r="E3030" s="242"/>
      <c r="F3030" s="187"/>
      <c r="G3030" s="240"/>
      <c r="H3030" s="127"/>
      <c r="I3030" s="166"/>
      <c r="J3030" s="187"/>
      <c r="K3030" s="300"/>
      <c r="L3030" s="250"/>
      <c r="M3030" s="127"/>
      <c r="N3030" s="127"/>
    </row>
    <row r="3031" spans="1:18" x14ac:dyDescent="0.2">
      <c r="A3031" s="237"/>
      <c r="B3031" s="127"/>
      <c r="C3031" s="127"/>
      <c r="D3031" s="187"/>
      <c r="E3031" s="242"/>
      <c r="F3031" s="187"/>
      <c r="G3031" s="240"/>
      <c r="H3031" s="127"/>
      <c r="I3031" s="166"/>
      <c r="J3031" s="187"/>
      <c r="K3031" s="300"/>
      <c r="L3031" s="250"/>
      <c r="M3031" s="127"/>
      <c r="N3031" s="127"/>
    </row>
    <row r="3032" spans="1:18" x14ac:dyDescent="0.2">
      <c r="A3032" s="237"/>
      <c r="B3032" s="127"/>
      <c r="C3032" s="127"/>
      <c r="D3032" s="187"/>
      <c r="E3032" s="242"/>
      <c r="F3032" s="187"/>
      <c r="G3032" s="240"/>
      <c r="H3032" s="127"/>
      <c r="I3032" s="166"/>
      <c r="J3032" s="187"/>
      <c r="K3032" s="300"/>
      <c r="L3032" s="250"/>
      <c r="M3032" s="127"/>
      <c r="N3032" s="127"/>
    </row>
    <row r="3033" spans="1:18" x14ac:dyDescent="0.2">
      <c r="A3033" s="237"/>
      <c r="B3033" s="127"/>
      <c r="C3033" s="127"/>
      <c r="D3033" s="187"/>
      <c r="E3033" s="242"/>
      <c r="F3033" s="187"/>
      <c r="G3033" s="240"/>
      <c r="H3033" s="127"/>
      <c r="I3033" s="166"/>
      <c r="J3033" s="187"/>
      <c r="K3033" s="300"/>
      <c r="L3033" s="250"/>
      <c r="M3033" s="127"/>
      <c r="N3033" s="127"/>
      <c r="R3033" t="s">
        <v>224</v>
      </c>
    </row>
    <row r="3034" spans="1:18" x14ac:dyDescent="0.2">
      <c r="A3034" s="237"/>
      <c r="B3034" s="127"/>
      <c r="C3034" s="127"/>
      <c r="D3034" s="187"/>
      <c r="E3034" s="242"/>
      <c r="F3034" s="187"/>
      <c r="G3034" s="240"/>
      <c r="H3034" s="127"/>
      <c r="I3034" s="166"/>
      <c r="J3034" s="187"/>
      <c r="K3034" s="300"/>
      <c r="L3034" s="250"/>
      <c r="M3034" s="127"/>
      <c r="N3034" s="127"/>
      <c r="R3034"/>
    </row>
    <row r="3035" spans="1:18" x14ac:dyDescent="0.2">
      <c r="A3035" s="237"/>
      <c r="B3035" s="127"/>
      <c r="C3035" s="127"/>
      <c r="D3035" s="187"/>
      <c r="E3035" s="242"/>
      <c r="F3035" s="187"/>
      <c r="G3035" s="240"/>
      <c r="H3035" s="127"/>
      <c r="I3035" s="166"/>
      <c r="J3035" s="187"/>
      <c r="K3035" s="300"/>
      <c r="L3035" s="250"/>
      <c r="M3035" s="127"/>
      <c r="N3035" s="127"/>
      <c r="R3035"/>
    </row>
    <row r="3036" spans="1:18" x14ac:dyDescent="0.2">
      <c r="A3036" s="237"/>
      <c r="B3036" s="127"/>
      <c r="C3036" s="127"/>
      <c r="D3036" s="187"/>
      <c r="E3036" s="242"/>
      <c r="F3036" s="187"/>
      <c r="G3036" s="240"/>
      <c r="H3036" s="127"/>
      <c r="I3036" s="166"/>
      <c r="J3036" s="187"/>
      <c r="K3036" s="300"/>
      <c r="L3036" s="250"/>
      <c r="M3036" s="127"/>
      <c r="N3036" s="127"/>
      <c r="R3036"/>
    </row>
    <row r="3037" spans="1:18" x14ac:dyDescent="0.2">
      <c r="A3037" s="237"/>
      <c r="B3037" s="127"/>
      <c r="C3037" s="127"/>
      <c r="D3037" s="187"/>
      <c r="E3037" s="242"/>
      <c r="F3037" s="187"/>
      <c r="G3037" s="240"/>
      <c r="H3037" s="127"/>
      <c r="I3037" s="166"/>
      <c r="J3037" s="187"/>
      <c r="K3037" s="300"/>
      <c r="L3037" s="250"/>
      <c r="M3037" s="127"/>
      <c r="N3037" s="127"/>
      <c r="R3037"/>
    </row>
    <row r="3038" spans="1:18" x14ac:dyDescent="0.2">
      <c r="A3038" s="237"/>
      <c r="B3038" s="127"/>
      <c r="C3038" s="127"/>
      <c r="D3038" s="187"/>
      <c r="E3038" s="242"/>
      <c r="F3038" s="187"/>
      <c r="G3038" s="240"/>
      <c r="H3038" s="127"/>
      <c r="I3038" s="166"/>
      <c r="J3038" s="187"/>
      <c r="K3038" s="300"/>
      <c r="L3038" s="250"/>
      <c r="M3038" s="127"/>
      <c r="N3038" s="127"/>
      <c r="R3038"/>
    </row>
    <row r="3039" spans="1:18" x14ac:dyDescent="0.2">
      <c r="A3039" s="237"/>
      <c r="B3039" s="127"/>
      <c r="C3039" s="127"/>
      <c r="D3039" s="187"/>
      <c r="E3039" s="242"/>
      <c r="F3039" s="187"/>
      <c r="G3039" s="240"/>
      <c r="H3039" s="127"/>
      <c r="I3039" s="166"/>
      <c r="J3039" s="187"/>
      <c r="K3039" s="300"/>
      <c r="L3039" s="250"/>
      <c r="M3039" s="127"/>
      <c r="N3039" s="127"/>
      <c r="R3039"/>
    </row>
    <row r="3040" spans="1:18" x14ac:dyDescent="0.2">
      <c r="A3040" s="237"/>
      <c r="B3040" s="127"/>
      <c r="C3040" s="127"/>
      <c r="D3040" s="187"/>
      <c r="E3040" s="242"/>
      <c r="F3040" s="187"/>
      <c r="G3040" s="240"/>
      <c r="H3040" s="127"/>
      <c r="I3040" s="166"/>
      <c r="J3040" s="187"/>
      <c r="K3040" s="300"/>
      <c r="L3040" s="250"/>
      <c r="M3040" s="127"/>
      <c r="N3040" s="127"/>
      <c r="R3040"/>
    </row>
    <row r="3041" spans="1:18" x14ac:dyDescent="0.2">
      <c r="A3041" s="237"/>
      <c r="B3041" s="127"/>
      <c r="C3041" s="127"/>
      <c r="D3041" s="187"/>
      <c r="E3041" s="242"/>
      <c r="F3041" s="187"/>
      <c r="G3041" s="240"/>
      <c r="H3041" s="127"/>
      <c r="I3041" s="166"/>
      <c r="J3041" s="187"/>
      <c r="K3041" s="300"/>
      <c r="L3041" s="250"/>
      <c r="M3041" s="127"/>
      <c r="N3041" s="127"/>
      <c r="R3041"/>
    </row>
    <row r="3042" spans="1:18" x14ac:dyDescent="0.2">
      <c r="A3042" s="237"/>
      <c r="B3042" s="127"/>
      <c r="C3042" s="127"/>
      <c r="D3042" s="187"/>
      <c r="E3042" s="242"/>
      <c r="F3042" s="187"/>
      <c r="G3042" s="240"/>
      <c r="H3042" s="127"/>
      <c r="I3042" s="166"/>
      <c r="J3042" s="187"/>
      <c r="K3042" s="300"/>
      <c r="L3042" s="250"/>
      <c r="M3042" s="127"/>
      <c r="N3042" s="127"/>
      <c r="R3042"/>
    </row>
    <row r="3043" spans="1:18" x14ac:dyDescent="0.2">
      <c r="A3043" s="237"/>
      <c r="B3043" s="127"/>
      <c r="C3043" s="127"/>
      <c r="D3043" s="187"/>
      <c r="E3043" s="242"/>
      <c r="F3043" s="187"/>
      <c r="G3043" s="240"/>
      <c r="H3043" s="127"/>
      <c r="I3043" s="166"/>
      <c r="J3043" s="187"/>
      <c r="K3043" s="300"/>
      <c r="L3043" s="250"/>
      <c r="M3043" s="127"/>
      <c r="N3043" s="127"/>
      <c r="R3043"/>
    </row>
    <row r="3044" spans="1:18" x14ac:dyDescent="0.2">
      <c r="A3044" s="237"/>
      <c r="B3044" s="127"/>
      <c r="C3044" s="127"/>
      <c r="D3044" s="187"/>
      <c r="E3044" s="242"/>
      <c r="F3044" s="187"/>
      <c r="G3044" s="240"/>
      <c r="H3044" s="127"/>
      <c r="I3044" s="166"/>
      <c r="J3044" s="187"/>
      <c r="K3044" s="300"/>
      <c r="L3044" s="250"/>
      <c r="M3044" s="127"/>
      <c r="N3044" s="127"/>
      <c r="R3044"/>
    </row>
    <row r="3045" spans="1:18" x14ac:dyDescent="0.2">
      <c r="A3045" s="237"/>
      <c r="B3045" s="168"/>
      <c r="C3045" s="168"/>
      <c r="D3045" s="187"/>
      <c r="E3045" s="243"/>
      <c r="F3045" s="188"/>
      <c r="G3045" s="230"/>
      <c r="H3045" s="232"/>
      <c r="I3045" s="233"/>
      <c r="J3045" s="188"/>
      <c r="K3045" s="300"/>
      <c r="L3045" s="168"/>
      <c r="M3045" s="168"/>
      <c r="N3045" s="168"/>
      <c r="O3045" s="168"/>
      <c r="P3045" s="168"/>
    </row>
    <row r="3046" spans="1:18" x14ac:dyDescent="0.2">
      <c r="A3046" s="237"/>
      <c r="B3046" s="168"/>
      <c r="C3046" s="168"/>
      <c r="D3046" s="187"/>
      <c r="E3046" s="243"/>
      <c r="F3046" s="188"/>
      <c r="G3046" s="230"/>
      <c r="H3046" s="232"/>
      <c r="I3046" s="233"/>
      <c r="J3046" s="188"/>
      <c r="K3046" s="300"/>
      <c r="L3046" s="168"/>
      <c r="M3046" s="168"/>
      <c r="N3046" s="168"/>
      <c r="O3046" s="168"/>
      <c r="P3046" s="168"/>
    </row>
    <row r="3047" spans="1:18" x14ac:dyDescent="0.2">
      <c r="A3047" s="237"/>
      <c r="B3047" s="168"/>
      <c r="C3047" s="168"/>
      <c r="D3047" s="187"/>
      <c r="E3047" s="243"/>
      <c r="F3047" s="188"/>
      <c r="G3047" s="230"/>
      <c r="H3047" s="232"/>
      <c r="I3047" s="233"/>
      <c r="J3047" s="188"/>
      <c r="K3047" s="300"/>
      <c r="L3047" s="168"/>
      <c r="M3047" s="168"/>
      <c r="N3047" s="168"/>
      <c r="O3047" s="168"/>
      <c r="P3047" s="168"/>
    </row>
    <row r="3048" spans="1:18" x14ac:dyDescent="0.2">
      <c r="A3048" s="237"/>
      <c r="B3048" s="168"/>
      <c r="C3048" s="168"/>
      <c r="D3048" s="187"/>
      <c r="E3048" s="243"/>
      <c r="F3048" s="188"/>
      <c r="G3048" s="230"/>
      <c r="H3048" s="232"/>
      <c r="I3048" s="233"/>
      <c r="J3048" s="188"/>
      <c r="K3048" s="300"/>
      <c r="L3048" s="168"/>
      <c r="M3048" s="168"/>
      <c r="N3048" s="168"/>
      <c r="O3048" s="168"/>
      <c r="P3048" s="168"/>
    </row>
    <row r="3049" spans="1:18" x14ac:dyDescent="0.2">
      <c r="A3049" s="237"/>
      <c r="B3049" s="168"/>
      <c r="C3049" s="168"/>
      <c r="D3049" s="187"/>
      <c r="E3049" s="243"/>
      <c r="F3049" s="188"/>
      <c r="G3049" s="230"/>
      <c r="H3049" s="232"/>
      <c r="I3049" s="233"/>
      <c r="J3049" s="188"/>
      <c r="K3049" s="300"/>
      <c r="L3049" s="168"/>
      <c r="M3049" s="168"/>
      <c r="N3049" s="168"/>
      <c r="O3049" s="168"/>
      <c r="P3049" s="168"/>
    </row>
    <row r="3050" spans="1:18" x14ac:dyDescent="0.2">
      <c r="A3050" s="237"/>
      <c r="B3050" s="168"/>
      <c r="C3050" s="168"/>
      <c r="D3050" s="187"/>
      <c r="E3050" s="243"/>
      <c r="F3050" s="188"/>
      <c r="G3050" s="230"/>
      <c r="H3050" s="232"/>
      <c r="I3050" s="233"/>
      <c r="J3050" s="188"/>
      <c r="K3050" s="300"/>
      <c r="L3050" s="168"/>
      <c r="M3050" s="168"/>
      <c r="N3050" s="168"/>
      <c r="O3050" s="168"/>
      <c r="P3050" s="168"/>
    </row>
    <row r="3051" spans="1:18" x14ac:dyDescent="0.2">
      <c r="A3051" s="237"/>
      <c r="B3051" s="168"/>
      <c r="C3051" s="168"/>
      <c r="D3051" s="187"/>
      <c r="E3051" s="243"/>
      <c r="F3051" s="188"/>
      <c r="G3051" s="230"/>
      <c r="H3051" s="232"/>
      <c r="I3051" s="233"/>
      <c r="J3051" s="188"/>
      <c r="K3051" s="300"/>
      <c r="L3051" s="168"/>
      <c r="M3051" s="168"/>
      <c r="N3051" s="168"/>
      <c r="O3051" s="168"/>
      <c r="P3051" s="168"/>
    </row>
    <row r="3052" spans="1:18" x14ac:dyDescent="0.2">
      <c r="A3052" s="237"/>
      <c r="B3052" s="168"/>
      <c r="C3052" s="168"/>
      <c r="D3052" s="187"/>
      <c r="E3052" s="243"/>
      <c r="F3052" s="188"/>
      <c r="G3052" s="230"/>
      <c r="H3052" s="232"/>
      <c r="I3052" s="233"/>
      <c r="J3052" s="188"/>
      <c r="K3052" s="300"/>
      <c r="L3052" s="168"/>
      <c r="M3052" s="168"/>
      <c r="N3052" s="168"/>
      <c r="O3052" s="168"/>
      <c r="P3052" s="168"/>
    </row>
    <row r="3053" spans="1:18" x14ac:dyDescent="0.2">
      <c r="A3053" s="237"/>
      <c r="B3053" s="168"/>
      <c r="C3053" s="168"/>
      <c r="D3053" s="187"/>
      <c r="E3053" s="243"/>
      <c r="F3053" s="188"/>
      <c r="G3053" s="230"/>
      <c r="H3053" s="232"/>
      <c r="I3053" s="233"/>
      <c r="J3053" s="188"/>
      <c r="K3053" s="300"/>
      <c r="L3053" s="168"/>
      <c r="M3053" s="168"/>
      <c r="N3053" s="168"/>
      <c r="O3053" s="168"/>
      <c r="P3053" s="168"/>
    </row>
    <row r="3054" spans="1:18" x14ac:dyDescent="0.2">
      <c r="A3054" s="237"/>
      <c r="B3054" s="168"/>
      <c r="C3054" s="168"/>
      <c r="D3054" s="187"/>
      <c r="E3054" s="243"/>
      <c r="F3054" s="188"/>
      <c r="G3054" s="230"/>
      <c r="H3054" s="232"/>
      <c r="I3054" s="233"/>
      <c r="J3054" s="188"/>
      <c r="K3054" s="300"/>
      <c r="L3054" s="168"/>
      <c r="M3054" s="168"/>
      <c r="N3054" s="168"/>
      <c r="O3054" s="168"/>
      <c r="P3054" s="168"/>
    </row>
    <row r="3055" spans="1:18" x14ac:dyDescent="0.2">
      <c r="A3055" s="234"/>
      <c r="B3055" s="168"/>
      <c r="C3055" s="168"/>
      <c r="D3055" s="187"/>
      <c r="E3055" s="243"/>
      <c r="F3055" s="188"/>
      <c r="G3055" s="230"/>
      <c r="H3055" s="232"/>
      <c r="I3055" s="233"/>
      <c r="J3055" s="188"/>
      <c r="K3055" s="300"/>
      <c r="L3055" s="168"/>
      <c r="M3055" s="168"/>
      <c r="N3055" s="168"/>
      <c r="O3055" s="168"/>
      <c r="P3055" s="168"/>
    </row>
    <row r="3056" spans="1:18" x14ac:dyDescent="0.2">
      <c r="A3056" s="234"/>
      <c r="B3056" s="168"/>
      <c r="C3056" s="168"/>
      <c r="D3056" s="187"/>
      <c r="E3056" s="243"/>
      <c r="F3056" s="188"/>
      <c r="G3056" s="230"/>
      <c r="H3056" s="232"/>
      <c r="I3056" s="233"/>
      <c r="J3056" s="188"/>
      <c r="K3056" s="300"/>
      <c r="L3056" s="168"/>
      <c r="M3056" s="168"/>
      <c r="N3056" s="168"/>
      <c r="O3056" s="168"/>
      <c r="P3056" s="168"/>
    </row>
    <row r="3057" spans="1:16" x14ac:dyDescent="0.2">
      <c r="A3057" s="234"/>
      <c r="B3057" s="168"/>
      <c r="C3057" s="168"/>
      <c r="D3057" s="187"/>
      <c r="E3057" s="243"/>
      <c r="F3057" s="188"/>
      <c r="G3057" s="230"/>
      <c r="H3057" s="232"/>
      <c r="I3057" s="233"/>
      <c r="J3057" s="188"/>
      <c r="K3057" s="300"/>
      <c r="L3057" s="168"/>
      <c r="M3057" s="168"/>
      <c r="N3057" s="168"/>
      <c r="O3057" s="168"/>
      <c r="P3057" s="168"/>
    </row>
    <row r="3058" spans="1:16" x14ac:dyDescent="0.2">
      <c r="A3058" s="234"/>
      <c r="B3058" s="168"/>
      <c r="C3058" s="168"/>
      <c r="D3058" s="187"/>
      <c r="E3058" s="243"/>
      <c r="F3058" s="188"/>
      <c r="G3058" s="230"/>
      <c r="H3058" s="232"/>
      <c r="I3058" s="233"/>
      <c r="J3058" s="188"/>
      <c r="K3058" s="300"/>
      <c r="L3058" s="168"/>
      <c r="M3058" s="168"/>
      <c r="N3058" s="168"/>
      <c r="O3058" s="168"/>
      <c r="P3058" s="168"/>
    </row>
    <row r="3059" spans="1:16" x14ac:dyDescent="0.2">
      <c r="A3059" s="234"/>
      <c r="B3059" s="168"/>
      <c r="C3059" s="168"/>
      <c r="D3059" s="187"/>
      <c r="E3059" s="243"/>
      <c r="F3059" s="188"/>
      <c r="G3059" s="230"/>
      <c r="H3059" s="232"/>
      <c r="I3059" s="233"/>
      <c r="J3059" s="188"/>
      <c r="K3059" s="300"/>
      <c r="L3059" s="168"/>
      <c r="M3059" s="168"/>
      <c r="N3059" s="168"/>
      <c r="O3059" s="168"/>
      <c r="P3059" s="168"/>
    </row>
    <row r="3060" spans="1:16" x14ac:dyDescent="0.2">
      <c r="A3060" s="234"/>
      <c r="B3060" s="168"/>
      <c r="C3060" s="168"/>
      <c r="D3060" s="187"/>
      <c r="E3060" s="243"/>
      <c r="F3060" s="188"/>
      <c r="G3060" s="230"/>
      <c r="H3060" s="232"/>
      <c r="I3060" s="233"/>
      <c r="J3060" s="188"/>
      <c r="K3060" s="300"/>
      <c r="L3060" s="168"/>
      <c r="M3060" s="168"/>
      <c r="N3060" s="168"/>
      <c r="O3060" s="168"/>
      <c r="P3060" s="168"/>
    </row>
    <row r="3061" spans="1:16" x14ac:dyDescent="0.2">
      <c r="A3061" s="234"/>
      <c r="B3061" s="168"/>
      <c r="C3061" s="168"/>
      <c r="D3061" s="187"/>
      <c r="E3061" s="243"/>
      <c r="F3061" s="188"/>
      <c r="G3061" s="230"/>
      <c r="H3061" s="232"/>
      <c r="I3061" s="233"/>
      <c r="J3061" s="188"/>
      <c r="K3061" s="300"/>
      <c r="L3061" s="168"/>
      <c r="M3061" s="168"/>
      <c r="N3061" s="168"/>
      <c r="O3061" s="168"/>
      <c r="P3061" s="168"/>
    </row>
    <row r="3062" spans="1:16" x14ac:dyDescent="0.2">
      <c r="A3062" s="234"/>
      <c r="B3062" s="168"/>
      <c r="C3062" s="168"/>
      <c r="D3062" s="187"/>
      <c r="E3062" s="243"/>
      <c r="F3062" s="188"/>
      <c r="G3062" s="230"/>
      <c r="H3062" s="232"/>
      <c r="I3062" s="233"/>
      <c r="J3062" s="188"/>
      <c r="K3062" s="300"/>
      <c r="L3062" s="168"/>
      <c r="M3062" s="168"/>
      <c r="N3062" s="168"/>
      <c r="O3062" s="168"/>
      <c r="P3062" s="168"/>
    </row>
    <row r="3063" spans="1:16" x14ac:dyDescent="0.2">
      <c r="A3063" s="237"/>
      <c r="B3063" s="168"/>
      <c r="C3063" s="168"/>
      <c r="D3063" s="187"/>
      <c r="E3063" s="243"/>
      <c r="F3063" s="188"/>
      <c r="G3063" s="230"/>
      <c r="H3063" s="231"/>
      <c r="I3063" s="169"/>
      <c r="J3063" s="188"/>
      <c r="K3063" s="300"/>
      <c r="L3063" s="168"/>
      <c r="M3063" s="168"/>
      <c r="N3063" s="168"/>
      <c r="O3063" s="168"/>
      <c r="P3063" s="168"/>
    </row>
    <row r="3064" spans="1:16" x14ac:dyDescent="0.2">
      <c r="A3064" s="237"/>
      <c r="B3064" s="168"/>
      <c r="C3064" s="168"/>
      <c r="D3064" s="187"/>
      <c r="E3064" s="243"/>
      <c r="F3064" s="188"/>
      <c r="G3064" s="230"/>
      <c r="H3064" s="231"/>
      <c r="I3064" s="169"/>
      <c r="J3064" s="188"/>
      <c r="K3064" s="300"/>
      <c r="L3064" s="168"/>
      <c r="M3064" s="168"/>
      <c r="N3064" s="168"/>
      <c r="O3064" s="168"/>
      <c r="P3064" s="168"/>
    </row>
    <row r="3065" spans="1:16" x14ac:dyDescent="0.2">
      <c r="A3065" s="237"/>
      <c r="B3065" s="168"/>
      <c r="C3065" s="168"/>
      <c r="D3065" s="187"/>
      <c r="E3065" s="243"/>
      <c r="F3065" s="188"/>
      <c r="G3065" s="230"/>
      <c r="H3065" s="231"/>
      <c r="I3065" s="169"/>
      <c r="J3065" s="188"/>
      <c r="K3065" s="300"/>
      <c r="L3065" s="168"/>
      <c r="M3065" s="168"/>
      <c r="N3065" s="168"/>
      <c r="O3065" s="168"/>
      <c r="P3065" s="168"/>
    </row>
    <row r="3066" spans="1:16" x14ac:dyDescent="0.2">
      <c r="A3066" s="237"/>
      <c r="B3066" s="168"/>
      <c r="C3066" s="168"/>
      <c r="D3066" s="187"/>
      <c r="E3066" s="243"/>
      <c r="F3066" s="188"/>
      <c r="G3066" s="230"/>
      <c r="H3066" s="231"/>
      <c r="I3066" s="169"/>
      <c r="J3066" s="188"/>
      <c r="K3066" s="300"/>
      <c r="L3066" s="168"/>
      <c r="M3066" s="168"/>
      <c r="N3066" s="168"/>
      <c r="O3066" s="168"/>
      <c r="P3066" s="168"/>
    </row>
    <row r="3067" spans="1:16" x14ac:dyDescent="0.2">
      <c r="A3067" s="234"/>
      <c r="B3067" s="168"/>
      <c r="C3067" s="168"/>
      <c r="D3067" s="187"/>
      <c r="E3067" s="243"/>
      <c r="F3067" s="188"/>
      <c r="G3067" s="230"/>
      <c r="H3067" s="231"/>
      <c r="I3067" s="169"/>
      <c r="J3067" s="188"/>
      <c r="K3067" s="300"/>
      <c r="L3067" s="168"/>
      <c r="M3067" s="168"/>
      <c r="N3067" s="168"/>
      <c r="O3067" s="168"/>
      <c r="P3067" s="168"/>
    </row>
    <row r="3068" spans="1:16" x14ac:dyDescent="0.2">
      <c r="A3068" s="237"/>
      <c r="B3068" s="168"/>
      <c r="C3068" s="168"/>
      <c r="D3068" s="187"/>
      <c r="E3068" s="243"/>
      <c r="F3068" s="188"/>
      <c r="G3068" s="230"/>
      <c r="H3068" s="231"/>
      <c r="I3068" s="169"/>
      <c r="J3068" s="188"/>
      <c r="K3068" s="300"/>
      <c r="L3068" s="168"/>
      <c r="M3068" s="168"/>
      <c r="N3068" s="168"/>
      <c r="O3068" s="168"/>
      <c r="P3068" s="168"/>
    </row>
    <row r="3069" spans="1:16" x14ac:dyDescent="0.2">
      <c r="A3069" s="237"/>
      <c r="B3069" s="168"/>
      <c r="C3069" s="168"/>
      <c r="D3069" s="187"/>
      <c r="E3069" s="243"/>
      <c r="F3069" s="188"/>
      <c r="G3069" s="230"/>
      <c r="H3069" s="231"/>
      <c r="I3069" s="169"/>
      <c r="J3069" s="188"/>
      <c r="K3069" s="300"/>
      <c r="L3069" s="168"/>
      <c r="M3069" s="168"/>
      <c r="N3069" s="168"/>
      <c r="O3069" s="168"/>
      <c r="P3069" s="168"/>
    </row>
    <row r="3070" spans="1:16" x14ac:dyDescent="0.2">
      <c r="A3070" s="237"/>
      <c r="B3070" s="168"/>
      <c r="C3070" s="168"/>
      <c r="D3070" s="187"/>
      <c r="E3070" s="243"/>
      <c r="F3070" s="188"/>
      <c r="G3070" s="230"/>
      <c r="H3070" s="231"/>
      <c r="I3070" s="169"/>
      <c r="J3070" s="188"/>
      <c r="K3070" s="300"/>
      <c r="L3070" s="168"/>
      <c r="M3070" s="168"/>
      <c r="N3070" s="168"/>
      <c r="O3070" s="168"/>
      <c r="P3070" s="168"/>
    </row>
    <row r="3071" spans="1:16" x14ac:dyDescent="0.2">
      <c r="A3071" s="237"/>
      <c r="B3071" s="168"/>
      <c r="C3071" s="168"/>
      <c r="D3071" s="187"/>
      <c r="E3071" s="243"/>
      <c r="F3071" s="188"/>
      <c r="G3071" s="230"/>
      <c r="H3071" s="231"/>
      <c r="I3071" s="169"/>
      <c r="J3071" s="188"/>
      <c r="K3071" s="300"/>
      <c r="L3071" s="168"/>
      <c r="M3071" s="168"/>
      <c r="N3071" s="168"/>
      <c r="O3071" s="168"/>
      <c r="P3071" s="168"/>
    </row>
    <row r="3072" spans="1:16" x14ac:dyDescent="0.2">
      <c r="A3072" s="237"/>
      <c r="B3072" s="168"/>
      <c r="C3072" s="168"/>
      <c r="D3072" s="187"/>
      <c r="E3072" s="243"/>
      <c r="F3072" s="188"/>
      <c r="G3072" s="230"/>
      <c r="H3072" s="231"/>
      <c r="I3072" s="169"/>
      <c r="J3072" s="188"/>
      <c r="K3072" s="300"/>
      <c r="L3072" s="168"/>
      <c r="M3072" s="168"/>
      <c r="N3072" s="168"/>
      <c r="O3072" s="168"/>
      <c r="P3072" s="168"/>
    </row>
    <row r="3073" spans="1:16" x14ac:dyDescent="0.2">
      <c r="A3073" s="237"/>
      <c r="B3073" s="168"/>
      <c r="C3073" s="168"/>
      <c r="D3073" s="187"/>
      <c r="E3073" s="243"/>
      <c r="F3073" s="188"/>
      <c r="G3073" s="230"/>
      <c r="H3073" s="231"/>
      <c r="I3073" s="169"/>
      <c r="J3073" s="188"/>
      <c r="K3073" s="300"/>
      <c r="L3073" s="168"/>
      <c r="M3073" s="168"/>
      <c r="N3073" s="168"/>
      <c r="O3073" s="168"/>
      <c r="P3073" s="168"/>
    </row>
    <row r="3074" spans="1:16" x14ac:dyDescent="0.2">
      <c r="A3074" s="237"/>
      <c r="B3074" s="168"/>
      <c r="C3074" s="168"/>
      <c r="D3074" s="187"/>
      <c r="E3074" s="243"/>
      <c r="F3074" s="188"/>
      <c r="G3074" s="230"/>
      <c r="H3074" s="231"/>
      <c r="I3074" s="169"/>
      <c r="J3074" s="188"/>
      <c r="K3074" s="300"/>
      <c r="L3074" s="168"/>
      <c r="M3074" s="168"/>
      <c r="N3074" s="168"/>
      <c r="O3074" s="168"/>
      <c r="P3074" s="168"/>
    </row>
    <row r="3075" spans="1:16" x14ac:dyDescent="0.2">
      <c r="A3075" s="237"/>
      <c r="B3075" s="168"/>
      <c r="C3075" s="168"/>
      <c r="D3075" s="187"/>
      <c r="E3075" s="243"/>
      <c r="F3075" s="188"/>
      <c r="G3075" s="230"/>
      <c r="H3075" s="231"/>
      <c r="I3075" s="169"/>
      <c r="J3075" s="188"/>
      <c r="K3075" s="300"/>
      <c r="L3075" s="168"/>
      <c r="M3075" s="168"/>
      <c r="N3075" s="168"/>
      <c r="O3075" s="168"/>
      <c r="P3075" s="168"/>
    </row>
    <row r="3076" spans="1:16" x14ac:dyDescent="0.2">
      <c r="A3076" s="237"/>
      <c r="B3076" s="168"/>
      <c r="C3076" s="168"/>
      <c r="D3076" s="187"/>
      <c r="E3076" s="243"/>
      <c r="F3076" s="188"/>
      <c r="G3076" s="230"/>
      <c r="H3076" s="231"/>
      <c r="I3076" s="169"/>
      <c r="J3076" s="188"/>
      <c r="K3076" s="300"/>
      <c r="L3076" s="168"/>
      <c r="M3076" s="168"/>
      <c r="N3076" s="168"/>
      <c r="O3076" s="168"/>
      <c r="P3076" s="168"/>
    </row>
    <row r="3077" spans="1:16" x14ac:dyDescent="0.2">
      <c r="A3077" s="237"/>
      <c r="B3077" s="168"/>
      <c r="C3077" s="168"/>
      <c r="D3077" s="187"/>
      <c r="E3077" s="243"/>
      <c r="F3077" s="188"/>
      <c r="G3077" s="230"/>
      <c r="H3077" s="231"/>
      <c r="I3077" s="169"/>
      <c r="J3077" s="188"/>
      <c r="K3077" s="300"/>
      <c r="L3077" s="168"/>
      <c r="M3077" s="168"/>
      <c r="N3077" s="168"/>
      <c r="O3077" s="168"/>
      <c r="P3077" s="168"/>
    </row>
    <row r="3078" spans="1:16" x14ac:dyDescent="0.2">
      <c r="A3078" s="237"/>
      <c r="B3078" s="168"/>
      <c r="C3078" s="168"/>
      <c r="D3078" s="187"/>
      <c r="E3078" s="243"/>
      <c r="F3078" s="188"/>
      <c r="G3078" s="230"/>
      <c r="H3078" s="231"/>
      <c r="I3078" s="169"/>
      <c r="J3078" s="188"/>
      <c r="K3078" s="300"/>
      <c r="L3078" s="168"/>
      <c r="M3078" s="168"/>
      <c r="N3078" s="168"/>
      <c r="O3078" s="168"/>
      <c r="P3078" s="168"/>
    </row>
    <row r="3079" spans="1:16" x14ac:dyDescent="0.2">
      <c r="A3079" s="237"/>
      <c r="B3079" s="168"/>
      <c r="C3079" s="168"/>
      <c r="D3079" s="187"/>
      <c r="E3079" s="243"/>
      <c r="F3079" s="188"/>
      <c r="G3079" s="230"/>
      <c r="H3079" s="231"/>
      <c r="I3079" s="169"/>
      <c r="J3079" s="188"/>
      <c r="K3079" s="300"/>
      <c r="L3079" s="168"/>
      <c r="M3079" s="168"/>
      <c r="N3079" s="168"/>
      <c r="O3079" s="168"/>
      <c r="P3079" s="168"/>
    </row>
    <row r="3080" spans="1:16" x14ac:dyDescent="0.2">
      <c r="A3080" s="237"/>
      <c r="B3080" s="168"/>
      <c r="C3080" s="168"/>
      <c r="D3080" s="187"/>
      <c r="E3080" s="243"/>
      <c r="F3080" s="188"/>
      <c r="G3080" s="230"/>
      <c r="H3080" s="231"/>
      <c r="I3080" s="169"/>
      <c r="J3080" s="188"/>
      <c r="K3080" s="300"/>
      <c r="L3080" s="168"/>
      <c r="M3080" s="168"/>
      <c r="N3080" s="168"/>
      <c r="O3080" s="168"/>
      <c r="P3080" s="168"/>
    </row>
    <row r="3081" spans="1:16" x14ac:dyDescent="0.2">
      <c r="A3081" s="237"/>
      <c r="B3081" s="168"/>
      <c r="C3081" s="168"/>
      <c r="D3081" s="187"/>
      <c r="E3081" s="243"/>
      <c r="F3081" s="188"/>
      <c r="G3081" s="230"/>
      <c r="H3081" s="231"/>
      <c r="I3081" s="169"/>
      <c r="J3081" s="188"/>
      <c r="K3081" s="300"/>
      <c r="L3081" s="168"/>
      <c r="M3081" s="168"/>
      <c r="N3081" s="168"/>
      <c r="O3081" s="168"/>
      <c r="P3081" s="168"/>
    </row>
    <row r="3082" spans="1:16" x14ac:dyDescent="0.2">
      <c r="A3082" s="237"/>
      <c r="B3082" s="168"/>
      <c r="C3082" s="168"/>
      <c r="D3082" s="187"/>
      <c r="E3082" s="243"/>
      <c r="F3082" s="188"/>
      <c r="G3082" s="230"/>
      <c r="H3082" s="231"/>
      <c r="I3082" s="169"/>
      <c r="J3082" s="188"/>
      <c r="K3082" s="300"/>
      <c r="L3082" s="168"/>
      <c r="M3082" s="168"/>
      <c r="N3082" s="168"/>
      <c r="O3082" s="168"/>
      <c r="P3082" s="168"/>
    </row>
    <row r="3083" spans="1:16" x14ac:dyDescent="0.2">
      <c r="A3083" s="234"/>
      <c r="B3083" s="168"/>
      <c r="C3083" s="168"/>
      <c r="D3083" s="187"/>
      <c r="E3083" s="243"/>
      <c r="F3083" s="188"/>
      <c r="G3083" s="230"/>
      <c r="H3083" s="231"/>
      <c r="I3083" s="169"/>
      <c r="J3083" s="188"/>
      <c r="K3083" s="300"/>
      <c r="L3083" s="168"/>
      <c r="M3083" s="168"/>
      <c r="N3083" s="168"/>
      <c r="O3083" s="168"/>
      <c r="P3083" s="168"/>
    </row>
    <row r="3084" spans="1:16" x14ac:dyDescent="0.2">
      <c r="A3084" s="237"/>
      <c r="B3084" s="168"/>
      <c r="C3084" s="168"/>
      <c r="D3084" s="187"/>
      <c r="E3084" s="243"/>
      <c r="F3084" s="188"/>
      <c r="G3084" s="230"/>
      <c r="H3084" s="231"/>
      <c r="I3084" s="169"/>
      <c r="J3084" s="188"/>
      <c r="K3084" s="300"/>
      <c r="L3084" s="168"/>
      <c r="M3084" s="168"/>
      <c r="N3084" s="168"/>
      <c r="O3084" s="168"/>
      <c r="P3084" s="168"/>
    </row>
    <row r="3085" spans="1:16" x14ac:dyDescent="0.2">
      <c r="A3085" s="237"/>
      <c r="B3085" s="168"/>
      <c r="C3085" s="168"/>
      <c r="D3085" s="187"/>
      <c r="E3085" s="243"/>
      <c r="F3085" s="188"/>
      <c r="G3085" s="230"/>
      <c r="H3085" s="231"/>
      <c r="I3085" s="169"/>
      <c r="J3085" s="188"/>
      <c r="K3085" s="300"/>
      <c r="L3085" s="168"/>
      <c r="M3085" s="168"/>
      <c r="N3085" s="168"/>
      <c r="O3085" s="168"/>
      <c r="P3085" s="168"/>
    </row>
    <row r="3086" spans="1:16" x14ac:dyDescent="0.2">
      <c r="A3086" s="237"/>
      <c r="B3086" s="168"/>
      <c r="C3086" s="168"/>
      <c r="D3086" s="187"/>
      <c r="E3086" s="243"/>
      <c r="F3086" s="188"/>
      <c r="G3086" s="230"/>
      <c r="H3086" s="231"/>
      <c r="I3086" s="169"/>
      <c r="J3086" s="188"/>
      <c r="K3086" s="300"/>
      <c r="L3086" s="168"/>
      <c r="M3086" s="168"/>
      <c r="N3086" s="168"/>
      <c r="O3086" s="168"/>
      <c r="P3086" s="168"/>
    </row>
    <row r="3087" spans="1:16" x14ac:dyDescent="0.2">
      <c r="A3087" s="234"/>
      <c r="B3087" s="168"/>
      <c r="C3087" s="168"/>
      <c r="D3087" s="187"/>
      <c r="E3087" s="243"/>
      <c r="F3087" s="188"/>
      <c r="G3087" s="230"/>
      <c r="H3087" s="231"/>
      <c r="I3087" s="169"/>
      <c r="J3087" s="188"/>
      <c r="K3087" s="300"/>
      <c r="L3087" s="168"/>
      <c r="M3087" s="168"/>
      <c r="N3087" s="168"/>
      <c r="O3087" s="168"/>
      <c r="P3087" s="168"/>
    </row>
    <row r="3088" spans="1:16" x14ac:dyDescent="0.2">
      <c r="A3088" s="234"/>
      <c r="B3088" s="168"/>
      <c r="C3088" s="168"/>
      <c r="D3088" s="187"/>
      <c r="E3088" s="243"/>
      <c r="F3088" s="188"/>
      <c r="G3088" s="230"/>
      <c r="H3088" s="231"/>
      <c r="I3088" s="169"/>
      <c r="J3088" s="188"/>
      <c r="K3088" s="300"/>
      <c r="L3088" s="168"/>
      <c r="M3088" s="168"/>
      <c r="N3088" s="168"/>
      <c r="O3088" s="168"/>
      <c r="P3088" s="168"/>
    </row>
    <row r="3089" spans="1:16" x14ac:dyDescent="0.2">
      <c r="A3089" s="234"/>
      <c r="B3089" s="168"/>
      <c r="C3089" s="168"/>
      <c r="D3089" s="187"/>
      <c r="E3089" s="243"/>
      <c r="F3089" s="188"/>
      <c r="G3089" s="230"/>
      <c r="H3089" s="231"/>
      <c r="I3089" s="169"/>
      <c r="J3089" s="188"/>
      <c r="K3089" s="300"/>
      <c r="L3089" s="168"/>
      <c r="M3089" s="168"/>
      <c r="N3089" s="168"/>
      <c r="O3089" s="168"/>
      <c r="P3089" s="168"/>
    </row>
    <row r="3090" spans="1:16" x14ac:dyDescent="0.2">
      <c r="A3090" s="237"/>
      <c r="B3090" s="168"/>
      <c r="C3090" s="168"/>
      <c r="D3090" s="187"/>
      <c r="E3090" s="243"/>
      <c r="F3090" s="188"/>
      <c r="G3090" s="230"/>
      <c r="H3090" s="231"/>
      <c r="I3090" s="169"/>
      <c r="J3090" s="188"/>
      <c r="K3090" s="300"/>
      <c r="L3090" s="168"/>
      <c r="M3090" s="168"/>
      <c r="N3090" s="168"/>
      <c r="O3090" s="168"/>
      <c r="P3090" s="168"/>
    </row>
    <row r="3091" spans="1:16" x14ac:dyDescent="0.2">
      <c r="A3091" s="237"/>
      <c r="B3091" s="168"/>
      <c r="C3091" s="168"/>
      <c r="D3091" s="187"/>
      <c r="E3091" s="243"/>
      <c r="F3091" s="188"/>
      <c r="G3091" s="230"/>
      <c r="H3091" s="231"/>
      <c r="I3091" s="169"/>
      <c r="J3091" s="188"/>
      <c r="K3091" s="300"/>
      <c r="L3091" s="168"/>
      <c r="M3091" s="168"/>
      <c r="N3091" s="168"/>
      <c r="O3091" s="168"/>
      <c r="P3091" s="168"/>
    </row>
    <row r="3092" spans="1:16" x14ac:dyDescent="0.2">
      <c r="A3092" s="237"/>
      <c r="B3092" s="168"/>
      <c r="C3092" s="168"/>
      <c r="D3092" s="188"/>
      <c r="E3092" s="243"/>
      <c r="F3092" s="188"/>
      <c r="G3092" s="230"/>
      <c r="H3092" s="231"/>
      <c r="I3092" s="169"/>
      <c r="J3092" s="188"/>
      <c r="K3092" s="300"/>
      <c r="L3092" s="168"/>
      <c r="M3092" s="168"/>
      <c r="N3092" s="168"/>
      <c r="O3092" s="168"/>
      <c r="P3092" s="168"/>
    </row>
    <row r="3093" spans="1:16" x14ac:dyDescent="0.2">
      <c r="A3093" s="237"/>
      <c r="B3093" s="168"/>
      <c r="C3093" s="168"/>
      <c r="D3093" s="188"/>
      <c r="E3093" s="243"/>
      <c r="F3093" s="188"/>
      <c r="G3093" s="230"/>
      <c r="H3093" s="231"/>
      <c r="I3093" s="169"/>
      <c r="J3093" s="188"/>
      <c r="K3093" s="300"/>
      <c r="L3093" s="168"/>
      <c r="M3093" s="168"/>
      <c r="N3093" s="168"/>
      <c r="O3093" s="168"/>
      <c r="P3093" s="168"/>
    </row>
    <row r="3094" spans="1:16" x14ac:dyDescent="0.2">
      <c r="A3094" s="237"/>
      <c r="B3094" s="168"/>
      <c r="C3094" s="168"/>
      <c r="D3094" s="188"/>
      <c r="E3094" s="243"/>
      <c r="F3094" s="188"/>
      <c r="G3094" s="230"/>
      <c r="H3094" s="231"/>
      <c r="I3094" s="169"/>
      <c r="J3094" s="188"/>
      <c r="K3094" s="300"/>
      <c r="L3094" s="168"/>
      <c r="M3094" s="168"/>
      <c r="N3094" s="168"/>
      <c r="O3094" s="168"/>
      <c r="P3094" s="168"/>
    </row>
    <row r="3095" spans="1:16" x14ac:dyDescent="0.2">
      <c r="A3095" s="237"/>
      <c r="B3095" s="168"/>
      <c r="C3095" s="168"/>
      <c r="D3095" s="188"/>
      <c r="E3095" s="243"/>
      <c r="F3095" s="188"/>
      <c r="G3095" s="230"/>
      <c r="H3095" s="231"/>
      <c r="I3095" s="169"/>
      <c r="J3095" s="188"/>
      <c r="K3095" s="300"/>
      <c r="L3095" s="168"/>
      <c r="M3095" s="168"/>
      <c r="N3095" s="168"/>
      <c r="O3095" s="168"/>
      <c r="P3095" s="168"/>
    </row>
    <row r="3096" spans="1:16" x14ac:dyDescent="0.2">
      <c r="A3096" s="237"/>
      <c r="B3096" s="168"/>
      <c r="C3096" s="168"/>
      <c r="D3096" s="188"/>
      <c r="E3096" s="243"/>
      <c r="F3096" s="188"/>
      <c r="G3096" s="230"/>
      <c r="H3096" s="231"/>
      <c r="I3096" s="169"/>
      <c r="J3096" s="188"/>
      <c r="K3096" s="300"/>
      <c r="L3096" s="168"/>
      <c r="M3096" s="168"/>
      <c r="N3096" s="168"/>
      <c r="O3096" s="168"/>
      <c r="P3096" s="168"/>
    </row>
    <row r="3097" spans="1:16" x14ac:dyDescent="0.2">
      <c r="A3097" s="237"/>
      <c r="B3097" s="168"/>
      <c r="C3097" s="168"/>
      <c r="D3097" s="188"/>
      <c r="E3097" s="243"/>
      <c r="F3097" s="188"/>
      <c r="G3097" s="230"/>
      <c r="H3097" s="231"/>
      <c r="I3097" s="169"/>
      <c r="J3097" s="188"/>
      <c r="K3097" s="300"/>
      <c r="L3097" s="168"/>
      <c r="M3097" s="168"/>
      <c r="N3097" s="168"/>
      <c r="O3097" s="168"/>
      <c r="P3097" s="168"/>
    </row>
    <row r="3098" spans="1:16" x14ac:dyDescent="0.2">
      <c r="A3098" s="237"/>
      <c r="B3098" s="168"/>
      <c r="C3098" s="168"/>
      <c r="D3098" s="188"/>
      <c r="E3098" s="243"/>
      <c r="F3098" s="188"/>
      <c r="G3098" s="230"/>
      <c r="H3098" s="231"/>
      <c r="I3098" s="169"/>
      <c r="J3098" s="188"/>
      <c r="K3098" s="300"/>
      <c r="L3098" s="168"/>
      <c r="M3098" s="168"/>
      <c r="N3098" s="168"/>
      <c r="O3098" s="168"/>
      <c r="P3098" s="168"/>
    </row>
    <row r="3099" spans="1:16" x14ac:dyDescent="0.2">
      <c r="A3099" s="237"/>
      <c r="B3099" s="168"/>
      <c r="C3099" s="168"/>
      <c r="D3099" s="188"/>
      <c r="E3099" s="243"/>
      <c r="F3099" s="188"/>
      <c r="G3099" s="230"/>
      <c r="H3099" s="231"/>
      <c r="I3099" s="169"/>
      <c r="J3099" s="188"/>
      <c r="K3099" s="300"/>
      <c r="L3099" s="168"/>
      <c r="M3099" s="168"/>
      <c r="N3099" s="168"/>
      <c r="O3099" s="168"/>
      <c r="P3099" s="168"/>
    </row>
    <row r="3100" spans="1:16" x14ac:dyDescent="0.2">
      <c r="A3100" s="237"/>
      <c r="B3100" s="168"/>
      <c r="C3100" s="168"/>
      <c r="D3100" s="188"/>
      <c r="E3100" s="243"/>
      <c r="F3100" s="188"/>
      <c r="G3100" s="230"/>
      <c r="H3100" s="231"/>
      <c r="I3100" s="169"/>
      <c r="J3100" s="188"/>
      <c r="K3100" s="300"/>
      <c r="L3100" s="168"/>
      <c r="M3100" s="168"/>
      <c r="N3100" s="168"/>
      <c r="O3100" s="168"/>
      <c r="P3100" s="168"/>
    </row>
    <row r="3101" spans="1:16" x14ac:dyDescent="0.2">
      <c r="A3101" s="237"/>
      <c r="B3101" s="168"/>
      <c r="C3101" s="168"/>
      <c r="D3101" s="188"/>
      <c r="E3101" s="243"/>
      <c r="F3101" s="188"/>
      <c r="G3101" s="230"/>
      <c r="H3101" s="231"/>
      <c r="I3101" s="169"/>
      <c r="J3101" s="188"/>
      <c r="K3101" s="300"/>
      <c r="L3101" s="168"/>
      <c r="M3101" s="168"/>
      <c r="N3101" s="168"/>
      <c r="O3101" s="168"/>
      <c r="P3101" s="168"/>
    </row>
    <row r="3102" spans="1:16" x14ac:dyDescent="0.2">
      <c r="A3102" s="237"/>
      <c r="B3102" s="168"/>
      <c r="C3102" s="168"/>
      <c r="D3102" s="188"/>
      <c r="E3102" s="243"/>
      <c r="F3102" s="188"/>
      <c r="G3102" s="230"/>
      <c r="H3102" s="231"/>
      <c r="I3102" s="169"/>
      <c r="J3102" s="188"/>
      <c r="K3102" s="300"/>
      <c r="L3102" s="168"/>
      <c r="M3102" s="168"/>
      <c r="N3102" s="168"/>
      <c r="O3102" s="168"/>
      <c r="P3102" s="168"/>
    </row>
    <row r="3103" spans="1:16" x14ac:dyDescent="0.2">
      <c r="A3103" s="237"/>
      <c r="B3103" s="168"/>
      <c r="C3103" s="168"/>
      <c r="D3103" s="188"/>
      <c r="E3103" s="243"/>
      <c r="F3103" s="188"/>
      <c r="G3103" s="230"/>
      <c r="H3103" s="231"/>
      <c r="I3103" s="169"/>
      <c r="J3103" s="188"/>
      <c r="K3103" s="300"/>
      <c r="L3103" s="168"/>
      <c r="M3103" s="168"/>
      <c r="N3103" s="168"/>
      <c r="O3103" s="168"/>
      <c r="P3103" s="168"/>
    </row>
    <row r="3104" spans="1:16" x14ac:dyDescent="0.2">
      <c r="A3104" s="237"/>
      <c r="B3104" s="168"/>
      <c r="C3104" s="168"/>
      <c r="D3104" s="188"/>
      <c r="E3104" s="243"/>
      <c r="F3104" s="188"/>
      <c r="G3104" s="230"/>
      <c r="H3104" s="231"/>
      <c r="I3104" s="169"/>
      <c r="J3104" s="188"/>
      <c r="K3104" s="300"/>
      <c r="L3104" s="168"/>
      <c r="M3104" s="168"/>
      <c r="N3104" s="168"/>
      <c r="O3104" s="168"/>
      <c r="P3104" s="168"/>
    </row>
    <row r="3105" spans="1:16" x14ac:dyDescent="0.2">
      <c r="A3105" s="237"/>
      <c r="B3105" s="168"/>
      <c r="C3105" s="168"/>
      <c r="D3105" s="188"/>
      <c r="E3105" s="243"/>
      <c r="F3105" s="188"/>
      <c r="G3105" s="230"/>
      <c r="H3105" s="231"/>
      <c r="I3105" s="169"/>
      <c r="J3105" s="188"/>
      <c r="K3105" s="300"/>
      <c r="L3105" s="168"/>
      <c r="M3105" s="168"/>
      <c r="N3105" s="168"/>
      <c r="O3105" s="168"/>
      <c r="P3105" s="168"/>
    </row>
    <row r="3106" spans="1:16" x14ac:dyDescent="0.2">
      <c r="A3106" s="237"/>
      <c r="B3106" s="168"/>
      <c r="C3106" s="168"/>
      <c r="D3106" s="188"/>
      <c r="E3106" s="243"/>
      <c r="F3106" s="188"/>
      <c r="G3106" s="230"/>
      <c r="H3106" s="231"/>
      <c r="I3106" s="169"/>
      <c r="J3106" s="188"/>
      <c r="K3106" s="300"/>
      <c r="L3106" s="168"/>
      <c r="M3106" s="168"/>
      <c r="N3106" s="168"/>
      <c r="O3106" s="168"/>
      <c r="P3106" s="168"/>
    </row>
    <row r="3107" spans="1:16" x14ac:dyDescent="0.2">
      <c r="A3107" s="237"/>
      <c r="B3107" s="168"/>
      <c r="C3107" s="168"/>
      <c r="D3107" s="188"/>
      <c r="E3107" s="243"/>
      <c r="F3107" s="188"/>
      <c r="G3107" s="230"/>
      <c r="H3107" s="231"/>
      <c r="I3107" s="169"/>
      <c r="J3107" s="188"/>
      <c r="K3107" s="300"/>
      <c r="L3107" s="168"/>
      <c r="M3107" s="168"/>
      <c r="N3107" s="168"/>
      <c r="O3107" s="168"/>
      <c r="P3107" s="168"/>
    </row>
    <row r="3108" spans="1:16" x14ac:dyDescent="0.2">
      <c r="A3108" s="237"/>
      <c r="B3108" s="168"/>
      <c r="C3108" s="168"/>
      <c r="D3108" s="188"/>
      <c r="E3108" s="243"/>
      <c r="F3108" s="188"/>
      <c r="G3108" s="230"/>
      <c r="H3108" s="231"/>
      <c r="I3108" s="169"/>
      <c r="J3108" s="188"/>
      <c r="K3108" s="300"/>
      <c r="L3108" s="168"/>
      <c r="M3108" s="168"/>
      <c r="N3108" s="168"/>
      <c r="O3108" s="168"/>
      <c r="P3108" s="168"/>
    </row>
    <row r="3109" spans="1:16" x14ac:dyDescent="0.2">
      <c r="A3109" s="237"/>
      <c r="B3109" s="168"/>
      <c r="C3109" s="168"/>
      <c r="D3109" s="188"/>
      <c r="E3109" s="243"/>
      <c r="F3109" s="188"/>
      <c r="G3109" s="230"/>
      <c r="H3109" s="231"/>
      <c r="I3109" s="169"/>
      <c r="J3109" s="188"/>
      <c r="K3109" s="300"/>
      <c r="L3109" s="168"/>
      <c r="M3109" s="168"/>
      <c r="N3109" s="168"/>
      <c r="O3109" s="168"/>
      <c r="P3109" s="168"/>
    </row>
    <row r="3110" spans="1:16" x14ac:dyDescent="0.2">
      <c r="A3110" s="237"/>
      <c r="B3110" s="168"/>
      <c r="C3110" s="168"/>
      <c r="D3110" s="188"/>
      <c r="E3110" s="243"/>
      <c r="F3110" s="188"/>
      <c r="G3110" s="230"/>
      <c r="H3110" s="231"/>
      <c r="I3110" s="169"/>
      <c r="J3110" s="188"/>
      <c r="K3110" s="300"/>
      <c r="L3110" s="168"/>
      <c r="M3110" s="168"/>
      <c r="N3110" s="168"/>
      <c r="O3110" s="168"/>
      <c r="P3110" s="168"/>
    </row>
    <row r="3111" spans="1:16" x14ac:dyDescent="0.2">
      <c r="A3111" s="237"/>
      <c r="B3111" s="168"/>
      <c r="C3111" s="168"/>
      <c r="D3111" s="188"/>
      <c r="E3111" s="243"/>
      <c r="F3111" s="188"/>
      <c r="G3111" s="230"/>
      <c r="H3111" s="231"/>
      <c r="I3111" s="169"/>
      <c r="J3111" s="188"/>
      <c r="K3111" s="300"/>
      <c r="L3111" s="168"/>
      <c r="M3111" s="168"/>
      <c r="N3111" s="168"/>
      <c r="O3111" s="168"/>
      <c r="P3111" s="168"/>
    </row>
    <row r="3112" spans="1:16" x14ac:dyDescent="0.2">
      <c r="A3112" s="237"/>
      <c r="B3112" s="168"/>
      <c r="C3112" s="168"/>
      <c r="D3112" s="188"/>
      <c r="E3112" s="243"/>
      <c r="F3112" s="188"/>
      <c r="G3112" s="230"/>
      <c r="H3112" s="231"/>
      <c r="I3112" s="169"/>
      <c r="J3112" s="188"/>
      <c r="K3112" s="300"/>
      <c r="L3112" s="168"/>
      <c r="M3112" s="168"/>
      <c r="N3112" s="168"/>
      <c r="O3112" s="168"/>
      <c r="P3112" s="168"/>
    </row>
    <row r="3113" spans="1:16" x14ac:dyDescent="0.2">
      <c r="A3113" s="237"/>
      <c r="B3113" s="168"/>
      <c r="C3113" s="168"/>
      <c r="D3113" s="188"/>
      <c r="E3113" s="243"/>
      <c r="F3113" s="188"/>
      <c r="G3113" s="230"/>
      <c r="H3113" s="231"/>
      <c r="I3113" s="169"/>
      <c r="J3113" s="188"/>
      <c r="K3113" s="300"/>
      <c r="L3113" s="168"/>
      <c r="M3113" s="168"/>
      <c r="N3113" s="168"/>
      <c r="O3113" s="168"/>
      <c r="P3113" s="168"/>
    </row>
    <row r="3114" spans="1:16" x14ac:dyDescent="0.2">
      <c r="A3114" s="237"/>
      <c r="B3114" s="168"/>
      <c r="C3114" s="168"/>
      <c r="D3114" s="188"/>
      <c r="E3114" s="243"/>
      <c r="F3114" s="188"/>
      <c r="G3114" s="230"/>
      <c r="H3114" s="231"/>
      <c r="I3114" s="169"/>
      <c r="J3114" s="188"/>
      <c r="K3114" s="300"/>
      <c r="L3114" s="168"/>
      <c r="M3114" s="168"/>
      <c r="N3114" s="168"/>
      <c r="O3114" s="168"/>
      <c r="P3114" s="168"/>
    </row>
    <row r="3115" spans="1:16" x14ac:dyDescent="0.2">
      <c r="A3115" s="237"/>
      <c r="B3115" s="168"/>
      <c r="C3115" s="168"/>
      <c r="D3115" s="188"/>
      <c r="E3115" s="243"/>
      <c r="F3115" s="188"/>
      <c r="G3115" s="230"/>
      <c r="H3115" s="231"/>
      <c r="I3115" s="169"/>
      <c r="J3115" s="188"/>
      <c r="K3115" s="300"/>
      <c r="L3115" s="168"/>
      <c r="M3115" s="168"/>
      <c r="N3115" s="168"/>
      <c r="O3115" s="168"/>
      <c r="P3115" s="168"/>
    </row>
    <row r="3116" spans="1:16" x14ac:dyDescent="0.2">
      <c r="A3116" s="237"/>
      <c r="B3116" s="168"/>
      <c r="C3116" s="168"/>
      <c r="D3116" s="188"/>
      <c r="E3116" s="243"/>
      <c r="F3116" s="188"/>
      <c r="G3116" s="230"/>
      <c r="H3116" s="231"/>
      <c r="I3116" s="169"/>
      <c r="J3116" s="188"/>
      <c r="K3116" s="300"/>
      <c r="L3116" s="168"/>
      <c r="M3116" s="168"/>
      <c r="N3116" s="168"/>
      <c r="O3116" s="168"/>
      <c r="P3116" s="168"/>
    </row>
    <row r="3117" spans="1:16" x14ac:dyDescent="0.2">
      <c r="A3117" s="237"/>
      <c r="B3117" s="168"/>
      <c r="C3117" s="168"/>
      <c r="D3117" s="188"/>
      <c r="E3117" s="243"/>
      <c r="F3117" s="188"/>
      <c r="G3117" s="230"/>
      <c r="H3117" s="231"/>
      <c r="I3117" s="169"/>
      <c r="J3117" s="188"/>
      <c r="K3117" s="300"/>
      <c r="L3117" s="168"/>
      <c r="M3117" s="168"/>
      <c r="N3117" s="168"/>
      <c r="O3117" s="168"/>
      <c r="P3117" s="168"/>
    </row>
    <row r="3118" spans="1:16" x14ac:dyDescent="0.2">
      <c r="A3118" s="237"/>
      <c r="B3118" s="168"/>
      <c r="C3118" s="168"/>
      <c r="D3118" s="188"/>
      <c r="E3118" s="243"/>
      <c r="F3118" s="188"/>
      <c r="G3118" s="230"/>
      <c r="H3118" s="231"/>
      <c r="I3118" s="169"/>
      <c r="J3118" s="188"/>
      <c r="K3118" s="300"/>
      <c r="L3118" s="168"/>
      <c r="M3118" s="168"/>
      <c r="N3118" s="168"/>
      <c r="O3118" s="168"/>
      <c r="P3118" s="168"/>
    </row>
    <row r="3119" spans="1:16" x14ac:dyDescent="0.2">
      <c r="A3119" s="237"/>
      <c r="B3119" s="168"/>
      <c r="C3119" s="168"/>
      <c r="D3119" s="188"/>
      <c r="E3119" s="243"/>
      <c r="F3119" s="188"/>
      <c r="G3119" s="230"/>
      <c r="H3119" s="231"/>
      <c r="I3119" s="169"/>
      <c r="J3119" s="188"/>
      <c r="K3119" s="300"/>
      <c r="L3119" s="168"/>
      <c r="M3119" s="168"/>
      <c r="N3119" s="168"/>
      <c r="O3119" s="168"/>
      <c r="P3119" s="168"/>
    </row>
    <row r="3120" spans="1:16" x14ac:dyDescent="0.2">
      <c r="A3120" s="237"/>
      <c r="B3120" s="168"/>
      <c r="C3120" s="168"/>
      <c r="D3120" s="188"/>
      <c r="E3120" s="243"/>
      <c r="F3120" s="188"/>
      <c r="G3120" s="230"/>
      <c r="H3120" s="231"/>
      <c r="I3120" s="169"/>
      <c r="J3120" s="188"/>
      <c r="K3120" s="300"/>
      <c r="L3120" s="168"/>
      <c r="M3120" s="168"/>
      <c r="N3120" s="168"/>
      <c r="O3120" s="168"/>
      <c r="P3120" s="168"/>
    </row>
    <row r="3121" spans="1:16" x14ac:dyDescent="0.2">
      <c r="A3121" s="237"/>
      <c r="B3121" s="168"/>
      <c r="C3121" s="168"/>
      <c r="D3121" s="188"/>
      <c r="E3121" s="243"/>
      <c r="F3121" s="188"/>
      <c r="G3121" s="230"/>
      <c r="H3121" s="231"/>
      <c r="I3121" s="169"/>
      <c r="J3121" s="188"/>
      <c r="K3121" s="300"/>
      <c r="L3121" s="168"/>
      <c r="M3121" s="168"/>
      <c r="N3121" s="168"/>
      <c r="O3121" s="168"/>
      <c r="P3121" s="168"/>
    </row>
    <row r="3122" spans="1:16" x14ac:dyDescent="0.2">
      <c r="A3122" s="237"/>
      <c r="B3122" s="168"/>
      <c r="C3122" s="168"/>
      <c r="D3122" s="188"/>
      <c r="E3122" s="243"/>
      <c r="F3122" s="188"/>
      <c r="G3122" s="230"/>
      <c r="H3122" s="231"/>
      <c r="I3122" s="169"/>
      <c r="J3122" s="188"/>
      <c r="K3122" s="300"/>
      <c r="L3122" s="168"/>
      <c r="M3122" s="168"/>
      <c r="N3122" s="168"/>
      <c r="O3122" s="168"/>
      <c r="P3122" s="168"/>
    </row>
    <row r="3123" spans="1:16" x14ac:dyDescent="0.2">
      <c r="A3123" s="237"/>
      <c r="B3123" s="168"/>
      <c r="C3123" s="168"/>
      <c r="D3123" s="188"/>
      <c r="E3123" s="243"/>
      <c r="F3123" s="188"/>
      <c r="G3123" s="230"/>
      <c r="H3123" s="231"/>
      <c r="I3123" s="169"/>
      <c r="J3123" s="188"/>
      <c r="K3123" s="300"/>
      <c r="L3123" s="168"/>
      <c r="M3123" s="168"/>
      <c r="N3123" s="168"/>
      <c r="O3123" s="168"/>
      <c r="P3123" s="168"/>
    </row>
    <row r="3124" spans="1:16" x14ac:dyDescent="0.2">
      <c r="A3124" s="237"/>
      <c r="B3124" s="168"/>
      <c r="C3124" s="168"/>
      <c r="D3124" s="188"/>
      <c r="E3124" s="243"/>
      <c r="F3124" s="188"/>
      <c r="G3124" s="230"/>
      <c r="H3124" s="231"/>
      <c r="I3124" s="169"/>
      <c r="J3124" s="188"/>
      <c r="K3124" s="300"/>
      <c r="L3124" s="168"/>
      <c r="M3124" s="168"/>
      <c r="N3124" s="168"/>
      <c r="O3124" s="168"/>
      <c r="P3124" s="168"/>
    </row>
    <row r="3125" spans="1:16" x14ac:dyDescent="0.2">
      <c r="A3125" s="237"/>
      <c r="B3125" s="168"/>
      <c r="C3125" s="168"/>
      <c r="D3125" s="188"/>
      <c r="E3125" s="243"/>
      <c r="F3125" s="188"/>
      <c r="G3125" s="230"/>
      <c r="H3125" s="231"/>
      <c r="I3125" s="169"/>
      <c r="J3125" s="188"/>
      <c r="K3125" s="300"/>
      <c r="L3125" s="168"/>
      <c r="M3125" s="168"/>
      <c r="N3125" s="168"/>
      <c r="O3125" s="168"/>
      <c r="P3125" s="168"/>
    </row>
    <row r="3126" spans="1:16" x14ac:dyDescent="0.2">
      <c r="A3126" s="237"/>
      <c r="B3126" s="168"/>
      <c r="C3126" s="168"/>
      <c r="D3126" s="188"/>
      <c r="E3126" s="243"/>
      <c r="F3126" s="188"/>
      <c r="G3126" s="230"/>
      <c r="H3126" s="231"/>
      <c r="I3126" s="169"/>
      <c r="J3126" s="188"/>
      <c r="K3126" s="300"/>
      <c r="L3126" s="168"/>
      <c r="M3126" s="168"/>
      <c r="N3126" s="168"/>
      <c r="O3126" s="168"/>
      <c r="P3126" s="168"/>
    </row>
    <row r="3127" spans="1:16" x14ac:dyDescent="0.2">
      <c r="A3127" s="237"/>
      <c r="B3127" s="168"/>
      <c r="C3127" s="168"/>
      <c r="D3127" s="188"/>
      <c r="E3127" s="243"/>
      <c r="F3127" s="188"/>
      <c r="G3127" s="230"/>
      <c r="H3127" s="231"/>
      <c r="I3127" s="169"/>
      <c r="J3127" s="188"/>
      <c r="K3127" s="300"/>
      <c r="L3127" s="168"/>
      <c r="M3127" s="168"/>
      <c r="N3127" s="168"/>
      <c r="O3127" s="168"/>
      <c r="P3127" s="168"/>
    </row>
    <row r="3128" spans="1:16" x14ac:dyDescent="0.2">
      <c r="A3128" s="237"/>
      <c r="B3128" s="168"/>
      <c r="C3128" s="168"/>
      <c r="D3128" s="187"/>
      <c r="E3128" s="243"/>
      <c r="F3128" s="188"/>
      <c r="G3128" s="230"/>
      <c r="H3128" s="231"/>
      <c r="I3128" s="166"/>
      <c r="J3128" s="187"/>
      <c r="K3128" s="300"/>
      <c r="L3128" s="168"/>
      <c r="M3128" s="168"/>
      <c r="N3128" s="168"/>
      <c r="O3128" s="168"/>
      <c r="P3128" s="168"/>
    </row>
    <row r="3129" spans="1:16" x14ac:dyDescent="0.2">
      <c r="A3129" s="234"/>
      <c r="B3129" s="168"/>
      <c r="C3129" s="168"/>
      <c r="D3129" s="187"/>
      <c r="E3129" s="243"/>
      <c r="F3129" s="188"/>
      <c r="G3129" s="230"/>
      <c r="H3129" s="231"/>
      <c r="I3129" s="166"/>
      <c r="J3129" s="187"/>
      <c r="K3129" s="300"/>
      <c r="L3129" s="168"/>
      <c r="M3129" s="168"/>
      <c r="N3129" s="168"/>
      <c r="O3129" s="168"/>
      <c r="P3129" s="168"/>
    </row>
    <row r="3130" spans="1:16" x14ac:dyDescent="0.2">
      <c r="A3130" s="237"/>
      <c r="B3130" s="168"/>
      <c r="C3130" s="168"/>
      <c r="D3130" s="187"/>
      <c r="E3130" s="243"/>
      <c r="F3130" s="188"/>
      <c r="G3130" s="230"/>
      <c r="H3130" s="231"/>
      <c r="I3130" s="166"/>
      <c r="J3130" s="187"/>
      <c r="K3130" s="300"/>
      <c r="L3130" s="168"/>
      <c r="M3130" s="168"/>
      <c r="N3130" s="168"/>
      <c r="O3130" s="168"/>
      <c r="P3130" s="168"/>
    </row>
    <row r="3131" spans="1:16" x14ac:dyDescent="0.2">
      <c r="A3131" s="237"/>
      <c r="B3131" s="168"/>
      <c r="C3131" s="168"/>
      <c r="D3131" s="187"/>
      <c r="E3131" s="243"/>
      <c r="F3131" s="188"/>
      <c r="G3131" s="230"/>
      <c r="H3131" s="231"/>
      <c r="I3131" s="166"/>
      <c r="J3131" s="187"/>
      <c r="K3131" s="300"/>
      <c r="L3131" s="168"/>
      <c r="M3131" s="168"/>
      <c r="N3131" s="168"/>
      <c r="O3131" s="168"/>
      <c r="P3131" s="168"/>
    </row>
    <row r="3132" spans="1:16" x14ac:dyDescent="0.2">
      <c r="A3132" s="237"/>
      <c r="B3132" s="168"/>
      <c r="C3132" s="168"/>
      <c r="D3132" s="187"/>
      <c r="E3132" s="243"/>
      <c r="F3132" s="188"/>
      <c r="G3132" s="230"/>
      <c r="H3132" s="231"/>
      <c r="I3132" s="166"/>
      <c r="J3132" s="187"/>
      <c r="K3132" s="300"/>
      <c r="L3132" s="168"/>
      <c r="M3132" s="168"/>
      <c r="N3132" s="168"/>
      <c r="O3132" s="168"/>
      <c r="P3132" s="168"/>
    </row>
    <row r="3133" spans="1:16" x14ac:dyDescent="0.2">
      <c r="A3133" s="237"/>
      <c r="B3133" s="168"/>
      <c r="C3133" s="168"/>
      <c r="D3133" s="187"/>
      <c r="E3133" s="243"/>
      <c r="F3133" s="188"/>
      <c r="G3133" s="230"/>
      <c r="H3133" s="231"/>
      <c r="I3133" s="166"/>
      <c r="J3133" s="187"/>
      <c r="K3133" s="300"/>
      <c r="L3133" s="168"/>
      <c r="M3133" s="168"/>
      <c r="N3133" s="168"/>
      <c r="O3133" s="168"/>
      <c r="P3133" s="168"/>
    </row>
    <row r="3134" spans="1:16" x14ac:dyDescent="0.2">
      <c r="A3134" s="237"/>
      <c r="B3134" s="168"/>
      <c r="C3134" s="168"/>
      <c r="D3134" s="188"/>
      <c r="E3134" s="243"/>
      <c r="F3134" s="188"/>
      <c r="G3134" s="230"/>
      <c r="H3134" s="231"/>
      <c r="I3134" s="166"/>
      <c r="J3134" s="187"/>
      <c r="K3134" s="300"/>
      <c r="L3134" s="168"/>
      <c r="M3134" s="168"/>
      <c r="N3134" s="168"/>
      <c r="O3134" s="168"/>
      <c r="P3134" s="168"/>
    </row>
    <row r="3135" spans="1:16" x14ac:dyDescent="0.2">
      <c r="A3135" s="237"/>
      <c r="B3135" s="168"/>
      <c r="C3135" s="168"/>
      <c r="D3135" s="188"/>
      <c r="E3135" s="243"/>
      <c r="F3135" s="188"/>
      <c r="G3135" s="230"/>
      <c r="H3135" s="231"/>
      <c r="I3135" s="166"/>
      <c r="J3135" s="187"/>
      <c r="K3135" s="300"/>
      <c r="L3135" s="168"/>
      <c r="M3135" s="168"/>
      <c r="N3135" s="168"/>
      <c r="O3135" s="168"/>
      <c r="P3135" s="168"/>
    </row>
    <row r="3136" spans="1:16" x14ac:dyDescent="0.2">
      <c r="A3136" s="237"/>
      <c r="B3136" s="168"/>
      <c r="C3136" s="168"/>
      <c r="D3136" s="188"/>
      <c r="E3136" s="243"/>
      <c r="F3136" s="188"/>
      <c r="G3136" s="230"/>
      <c r="H3136" s="231"/>
      <c r="I3136" s="166"/>
      <c r="J3136" s="187"/>
      <c r="K3136" s="300"/>
      <c r="L3136" s="168"/>
      <c r="M3136" s="168"/>
      <c r="N3136" s="168"/>
      <c r="O3136" s="168"/>
      <c r="P3136" s="168"/>
    </row>
    <row r="3137" spans="1:16" x14ac:dyDescent="0.2">
      <c r="A3137" s="237"/>
      <c r="B3137" s="168"/>
      <c r="C3137" s="168"/>
      <c r="D3137" s="188"/>
      <c r="E3137" s="243"/>
      <c r="F3137" s="188"/>
      <c r="G3137" s="230"/>
      <c r="H3137" s="231"/>
      <c r="I3137" s="166"/>
      <c r="J3137" s="187"/>
      <c r="K3137" s="300"/>
      <c r="L3137" s="168"/>
      <c r="M3137" s="168"/>
      <c r="N3137" s="168"/>
      <c r="O3137" s="168"/>
      <c r="P3137" s="168"/>
    </row>
    <row r="3138" spans="1:16" x14ac:dyDescent="0.2">
      <c r="A3138" s="237"/>
      <c r="B3138" s="168"/>
      <c r="C3138" s="168"/>
      <c r="D3138" s="188"/>
      <c r="E3138" s="243"/>
      <c r="F3138" s="188"/>
      <c r="G3138" s="230"/>
      <c r="H3138" s="231"/>
      <c r="I3138" s="169"/>
      <c r="J3138" s="188"/>
      <c r="K3138" s="300"/>
      <c r="L3138" s="168"/>
      <c r="M3138" s="168"/>
      <c r="N3138" s="168"/>
      <c r="O3138" s="168"/>
      <c r="P3138" s="168"/>
    </row>
    <row r="3139" spans="1:16" x14ac:dyDescent="0.2">
      <c r="A3139" s="237"/>
      <c r="B3139" s="168"/>
      <c r="C3139" s="168"/>
      <c r="D3139" s="188"/>
      <c r="E3139" s="243"/>
      <c r="F3139" s="188"/>
      <c r="G3139" s="230"/>
      <c r="H3139" s="231"/>
      <c r="I3139" s="169"/>
      <c r="J3139" s="188"/>
      <c r="K3139" s="300"/>
      <c r="L3139" s="168"/>
      <c r="M3139" s="168"/>
      <c r="N3139" s="168"/>
      <c r="O3139" s="168"/>
      <c r="P3139" s="168"/>
    </row>
    <row r="3140" spans="1:16" x14ac:dyDescent="0.2">
      <c r="A3140" s="237"/>
      <c r="B3140" s="168"/>
      <c r="C3140" s="168"/>
      <c r="D3140" s="187"/>
      <c r="E3140" s="243"/>
      <c r="F3140" s="188"/>
      <c r="G3140" s="230"/>
      <c r="H3140" s="231"/>
      <c r="I3140" s="169"/>
      <c r="J3140" s="188"/>
      <c r="K3140" s="300"/>
      <c r="L3140" s="168"/>
      <c r="M3140" s="168"/>
      <c r="N3140" s="168"/>
      <c r="O3140" s="168"/>
      <c r="P3140" s="168"/>
    </row>
    <row r="3141" spans="1:16" x14ac:dyDescent="0.2">
      <c r="A3141" s="237"/>
      <c r="B3141" s="168"/>
      <c r="C3141" s="168"/>
      <c r="D3141" s="187"/>
      <c r="E3141" s="243"/>
      <c r="F3141" s="188"/>
      <c r="G3141" s="230"/>
      <c r="H3141" s="231"/>
      <c r="I3141" s="169"/>
      <c r="J3141" s="188"/>
      <c r="K3141" s="300"/>
      <c r="L3141" s="168"/>
      <c r="M3141" s="168"/>
      <c r="N3141" s="168"/>
      <c r="O3141" s="168"/>
      <c r="P3141" s="168"/>
    </row>
    <row r="3142" spans="1:16" x14ac:dyDescent="0.2">
      <c r="A3142" s="237"/>
      <c r="B3142" s="168"/>
      <c r="C3142" s="168"/>
      <c r="D3142" s="187"/>
      <c r="E3142" s="243"/>
      <c r="F3142" s="188"/>
      <c r="G3142" s="230"/>
      <c r="H3142" s="231"/>
      <c r="I3142" s="169"/>
      <c r="J3142" s="188"/>
      <c r="K3142" s="300"/>
      <c r="L3142" s="168"/>
      <c r="M3142" s="168"/>
      <c r="N3142" s="168"/>
      <c r="O3142" s="168"/>
      <c r="P3142" s="168"/>
    </row>
    <row r="3143" spans="1:16" x14ac:dyDescent="0.2">
      <c r="A3143" s="237"/>
      <c r="B3143" s="168"/>
      <c r="C3143" s="168"/>
      <c r="D3143" s="187"/>
      <c r="E3143" s="243"/>
      <c r="F3143" s="188"/>
      <c r="G3143" s="230"/>
      <c r="H3143" s="231"/>
      <c r="I3143" s="169"/>
      <c r="J3143" s="188"/>
      <c r="K3143" s="300"/>
      <c r="L3143" s="168"/>
      <c r="M3143" s="168"/>
      <c r="N3143" s="168"/>
      <c r="O3143" s="168"/>
      <c r="P3143" s="168"/>
    </row>
    <row r="3144" spans="1:16" x14ac:dyDescent="0.2">
      <c r="A3144" s="237"/>
      <c r="B3144" s="168"/>
      <c r="C3144" s="168"/>
      <c r="D3144" s="187"/>
      <c r="E3144" s="243"/>
      <c r="F3144" s="188"/>
      <c r="G3144" s="230"/>
      <c r="H3144" s="231"/>
      <c r="I3144" s="169"/>
      <c r="J3144" s="188"/>
      <c r="K3144" s="300"/>
      <c r="L3144" s="168"/>
      <c r="M3144" s="168"/>
      <c r="N3144" s="168"/>
      <c r="O3144" s="168"/>
      <c r="P3144" s="168"/>
    </row>
    <row r="3145" spans="1:16" x14ac:dyDescent="0.2">
      <c r="A3145" s="237"/>
      <c r="B3145" s="168"/>
      <c r="C3145" s="168"/>
      <c r="D3145" s="187"/>
      <c r="E3145" s="243"/>
      <c r="F3145" s="188"/>
      <c r="G3145" s="230"/>
      <c r="H3145" s="231"/>
      <c r="I3145" s="169"/>
      <c r="J3145" s="188"/>
      <c r="K3145" s="300"/>
      <c r="L3145" s="168"/>
      <c r="M3145" s="168"/>
      <c r="N3145" s="168"/>
      <c r="O3145" s="168"/>
      <c r="P3145" s="168"/>
    </row>
    <row r="3146" spans="1:16" x14ac:dyDescent="0.2">
      <c r="A3146" s="237"/>
      <c r="B3146" s="168"/>
      <c r="C3146" s="168"/>
      <c r="D3146" s="187"/>
      <c r="E3146" s="243"/>
      <c r="F3146" s="188"/>
      <c r="G3146" s="230"/>
      <c r="H3146" s="231"/>
      <c r="I3146" s="169"/>
      <c r="J3146" s="188"/>
      <c r="K3146" s="300"/>
      <c r="L3146" s="168"/>
      <c r="M3146" s="168"/>
      <c r="N3146" s="168"/>
      <c r="O3146" s="168"/>
      <c r="P3146" s="168"/>
    </row>
    <row r="3147" spans="1:16" x14ac:dyDescent="0.2">
      <c r="A3147" s="237"/>
      <c r="B3147" s="168"/>
      <c r="C3147" s="168"/>
      <c r="D3147" s="187"/>
      <c r="E3147" s="243"/>
      <c r="F3147" s="188"/>
      <c r="G3147" s="230"/>
      <c r="H3147" s="231"/>
      <c r="I3147" s="169"/>
      <c r="J3147" s="188"/>
      <c r="K3147" s="300"/>
      <c r="L3147" s="168"/>
      <c r="M3147" s="168"/>
      <c r="N3147" s="168"/>
      <c r="O3147" s="168"/>
      <c r="P3147" s="168"/>
    </row>
    <row r="3148" spans="1:16" x14ac:dyDescent="0.2">
      <c r="A3148" s="234"/>
      <c r="B3148" s="168"/>
      <c r="C3148" s="168"/>
      <c r="D3148" s="187"/>
      <c r="E3148" s="243"/>
      <c r="F3148" s="188"/>
      <c r="G3148" s="230"/>
      <c r="H3148" s="231"/>
      <c r="I3148" s="169"/>
      <c r="J3148" s="188"/>
      <c r="K3148" s="300"/>
      <c r="L3148" s="168"/>
      <c r="M3148" s="168"/>
      <c r="N3148" s="168"/>
      <c r="O3148" s="168"/>
      <c r="P3148" s="168"/>
    </row>
    <row r="3149" spans="1:16" x14ac:dyDescent="0.2">
      <c r="A3149" s="234"/>
      <c r="B3149" s="168"/>
      <c r="C3149" s="168"/>
      <c r="D3149" s="187"/>
      <c r="E3149" s="243"/>
      <c r="F3149" s="188"/>
      <c r="G3149" s="230"/>
      <c r="H3149" s="231"/>
      <c r="I3149" s="169"/>
      <c r="J3149" s="188"/>
      <c r="K3149" s="300"/>
      <c r="L3149" s="168"/>
      <c r="M3149" s="168"/>
      <c r="N3149" s="168"/>
      <c r="O3149" s="168"/>
      <c r="P3149" s="168"/>
    </row>
    <row r="3150" spans="1:16" x14ac:dyDescent="0.2">
      <c r="A3150" s="234"/>
      <c r="B3150" s="168"/>
      <c r="C3150" s="168"/>
      <c r="D3150" s="188"/>
      <c r="E3150" s="243"/>
      <c r="F3150" s="188"/>
      <c r="G3150" s="230"/>
      <c r="H3150" s="231"/>
      <c r="I3150" s="169"/>
      <c r="J3150" s="188"/>
      <c r="K3150" s="300"/>
      <c r="L3150" s="168"/>
      <c r="M3150" s="168"/>
      <c r="N3150" s="168"/>
      <c r="O3150" s="168"/>
      <c r="P3150" s="168"/>
    </row>
    <row r="3151" spans="1:16" x14ac:dyDescent="0.2">
      <c r="A3151" s="234"/>
      <c r="B3151" s="168"/>
      <c r="C3151" s="168"/>
      <c r="D3151" s="188"/>
      <c r="E3151" s="243"/>
      <c r="F3151" s="188"/>
      <c r="G3151" s="230"/>
      <c r="H3151" s="231"/>
      <c r="I3151" s="169"/>
      <c r="J3151" s="188"/>
      <c r="K3151" s="300"/>
      <c r="L3151" s="168"/>
      <c r="M3151" s="168"/>
      <c r="N3151" s="168"/>
      <c r="O3151" s="168"/>
      <c r="P3151" s="168"/>
    </row>
    <row r="3152" spans="1:16" x14ac:dyDescent="0.2">
      <c r="A3152" s="234"/>
      <c r="B3152" s="168"/>
      <c r="C3152" s="168"/>
      <c r="D3152" s="188"/>
      <c r="E3152" s="243"/>
      <c r="F3152" s="188"/>
      <c r="G3152" s="230"/>
      <c r="H3152" s="231"/>
      <c r="I3152" s="169"/>
      <c r="J3152" s="188"/>
      <c r="K3152" s="300"/>
      <c r="L3152" s="168"/>
      <c r="M3152" s="168"/>
      <c r="N3152" s="168"/>
      <c r="O3152" s="168"/>
      <c r="P3152" s="168"/>
    </row>
    <row r="3153" spans="1:16" x14ac:dyDescent="0.2">
      <c r="A3153" s="234"/>
      <c r="B3153" s="168"/>
      <c r="C3153" s="168"/>
      <c r="D3153" s="188"/>
      <c r="E3153" s="243"/>
      <c r="F3153" s="188"/>
      <c r="G3153" s="230"/>
      <c r="H3153" s="231"/>
      <c r="I3153" s="169"/>
      <c r="J3153" s="188"/>
      <c r="K3153" s="300"/>
      <c r="L3153" s="168"/>
      <c r="M3153" s="168"/>
      <c r="N3153" s="168"/>
      <c r="O3153" s="168"/>
      <c r="P3153" s="168"/>
    </row>
    <row r="3154" spans="1:16" x14ac:dyDescent="0.2">
      <c r="A3154" s="234"/>
      <c r="B3154" s="168"/>
      <c r="C3154" s="168"/>
      <c r="D3154" s="188"/>
      <c r="E3154" s="243"/>
      <c r="F3154" s="188"/>
      <c r="G3154" s="230"/>
      <c r="H3154" s="231"/>
      <c r="I3154" s="169"/>
      <c r="J3154" s="188"/>
      <c r="K3154" s="300"/>
      <c r="L3154" s="168"/>
      <c r="M3154" s="168"/>
      <c r="N3154" s="168"/>
      <c r="O3154" s="168"/>
      <c r="P3154" s="168"/>
    </row>
    <row r="3155" spans="1:16" x14ac:dyDescent="0.2">
      <c r="A3155" s="234"/>
      <c r="B3155" s="168"/>
      <c r="C3155" s="168"/>
      <c r="D3155" s="188"/>
      <c r="E3155" s="243"/>
      <c r="F3155" s="188"/>
      <c r="G3155" s="230"/>
      <c r="H3155" s="231"/>
      <c r="I3155" s="169"/>
      <c r="J3155" s="188"/>
      <c r="K3155" s="300"/>
      <c r="L3155" s="168"/>
      <c r="M3155" s="168"/>
      <c r="N3155" s="168"/>
      <c r="O3155" s="168"/>
      <c r="P3155" s="168"/>
    </row>
    <row r="3156" spans="1:16" x14ac:dyDescent="0.2">
      <c r="A3156" s="234"/>
      <c r="B3156" s="168"/>
      <c r="C3156" s="168"/>
      <c r="D3156" s="188"/>
      <c r="E3156" s="243"/>
      <c r="F3156" s="188"/>
      <c r="G3156" s="230"/>
      <c r="H3156" s="231"/>
      <c r="I3156" s="169"/>
      <c r="J3156" s="188"/>
      <c r="K3156" s="300"/>
      <c r="L3156" s="168"/>
      <c r="M3156" s="168"/>
      <c r="N3156" s="168"/>
      <c r="O3156" s="168"/>
      <c r="P3156" s="168"/>
    </row>
    <row r="3157" spans="1:16" x14ac:dyDescent="0.2">
      <c r="A3157" s="234"/>
      <c r="B3157" s="168"/>
      <c r="C3157" s="168"/>
      <c r="D3157" s="188"/>
      <c r="E3157" s="243"/>
      <c r="F3157" s="188"/>
      <c r="G3157" s="230"/>
      <c r="H3157" s="231"/>
      <c r="I3157" s="169"/>
      <c r="J3157" s="188"/>
      <c r="K3157" s="300"/>
      <c r="L3157" s="168"/>
      <c r="M3157" s="168"/>
      <c r="N3157" s="168"/>
      <c r="O3157" s="168"/>
      <c r="P3157" s="168"/>
    </row>
    <row r="3158" spans="1:16" x14ac:dyDescent="0.2">
      <c r="A3158" s="234"/>
      <c r="B3158" s="168"/>
      <c r="C3158" s="168"/>
      <c r="D3158" s="188"/>
      <c r="E3158" s="243"/>
      <c r="F3158" s="188"/>
      <c r="G3158" s="230"/>
      <c r="H3158" s="231"/>
      <c r="I3158" s="169"/>
      <c r="J3158" s="188"/>
      <c r="K3158" s="300"/>
      <c r="L3158" s="168"/>
      <c r="M3158" s="168"/>
      <c r="N3158" s="168"/>
      <c r="O3158" s="168"/>
      <c r="P3158" s="168"/>
    </row>
    <row r="3159" spans="1:16" x14ac:dyDescent="0.2">
      <c r="A3159" s="234"/>
      <c r="B3159" s="168"/>
      <c r="C3159" s="168"/>
      <c r="D3159" s="188"/>
      <c r="E3159" s="243"/>
      <c r="F3159" s="188"/>
      <c r="G3159" s="230"/>
      <c r="H3159" s="231"/>
      <c r="I3159" s="169"/>
      <c r="J3159" s="188"/>
      <c r="K3159" s="300"/>
      <c r="L3159" s="168"/>
      <c r="M3159" s="168"/>
      <c r="N3159" s="168"/>
      <c r="O3159" s="168"/>
      <c r="P3159" s="168"/>
    </row>
    <row r="3160" spans="1:16" x14ac:dyDescent="0.2">
      <c r="A3160" s="234"/>
      <c r="B3160" s="168"/>
      <c r="C3160" s="168"/>
      <c r="D3160" s="188"/>
      <c r="E3160" s="243"/>
      <c r="F3160" s="188"/>
      <c r="G3160" s="230"/>
      <c r="H3160" s="231"/>
      <c r="I3160" s="169"/>
      <c r="J3160" s="188"/>
      <c r="K3160" s="300"/>
      <c r="L3160" s="168"/>
      <c r="M3160" s="168"/>
      <c r="N3160" s="168"/>
      <c r="O3160" s="168"/>
      <c r="P3160" s="168"/>
    </row>
    <row r="3161" spans="1:16" x14ac:dyDescent="0.2">
      <c r="A3161" s="237"/>
      <c r="B3161" s="168"/>
      <c r="C3161" s="168"/>
      <c r="D3161" s="188"/>
      <c r="E3161" s="243"/>
      <c r="F3161" s="188"/>
      <c r="G3161" s="230"/>
      <c r="H3161" s="231"/>
      <c r="I3161" s="169"/>
      <c r="J3161" s="188"/>
      <c r="K3161" s="300"/>
      <c r="L3161" s="168"/>
      <c r="M3161" s="168"/>
      <c r="N3161" s="168"/>
      <c r="O3161" s="168"/>
      <c r="P3161" s="168"/>
    </row>
    <row r="3162" spans="1:16" x14ac:dyDescent="0.2">
      <c r="A3162" s="237"/>
      <c r="B3162" s="168"/>
      <c r="C3162" s="168"/>
      <c r="D3162" s="188"/>
      <c r="E3162" s="243"/>
      <c r="F3162" s="188"/>
      <c r="G3162" s="230"/>
      <c r="H3162" s="231"/>
      <c r="I3162" s="169"/>
      <c r="J3162" s="188"/>
      <c r="K3162" s="300"/>
      <c r="L3162" s="168"/>
      <c r="M3162" s="168"/>
      <c r="N3162" s="168"/>
      <c r="O3162" s="168"/>
      <c r="P3162" s="168"/>
    </row>
    <row r="3163" spans="1:16" x14ac:dyDescent="0.2">
      <c r="A3163" s="237"/>
      <c r="B3163" s="168"/>
      <c r="C3163" s="168"/>
      <c r="D3163" s="188"/>
      <c r="E3163" s="243"/>
      <c r="F3163" s="188"/>
      <c r="G3163" s="230"/>
      <c r="H3163" s="231"/>
      <c r="I3163" s="169"/>
      <c r="J3163" s="188"/>
      <c r="K3163" s="300"/>
      <c r="L3163" s="168"/>
      <c r="M3163" s="168"/>
      <c r="N3163" s="168"/>
      <c r="O3163" s="168"/>
      <c r="P3163" s="168"/>
    </row>
    <row r="3164" spans="1:16" x14ac:dyDescent="0.2">
      <c r="A3164" s="237"/>
      <c r="B3164" s="168"/>
      <c r="C3164" s="168"/>
      <c r="D3164" s="188"/>
      <c r="E3164" s="243"/>
      <c r="F3164" s="188"/>
      <c r="G3164" s="230"/>
      <c r="H3164" s="231"/>
      <c r="I3164" s="169"/>
      <c r="J3164" s="188"/>
      <c r="K3164" s="300"/>
      <c r="L3164" s="168"/>
      <c r="M3164" s="168"/>
      <c r="N3164" s="168"/>
      <c r="O3164" s="168"/>
      <c r="P3164" s="168"/>
    </row>
    <row r="3165" spans="1:16" x14ac:dyDescent="0.2">
      <c r="A3165" s="237"/>
      <c r="B3165" s="168"/>
      <c r="C3165" s="168"/>
      <c r="D3165" s="188"/>
      <c r="E3165" s="243"/>
      <c r="F3165" s="188"/>
      <c r="G3165" s="230"/>
      <c r="H3165" s="231"/>
      <c r="I3165" s="169"/>
      <c r="J3165" s="188"/>
      <c r="K3165" s="300"/>
      <c r="L3165" s="168"/>
      <c r="M3165" s="168"/>
      <c r="N3165" s="168"/>
      <c r="O3165" s="168"/>
      <c r="P3165" s="168"/>
    </row>
    <row r="3166" spans="1:16" x14ac:dyDescent="0.2">
      <c r="A3166" s="237"/>
      <c r="B3166" s="168"/>
      <c r="C3166" s="168"/>
      <c r="D3166" s="188"/>
      <c r="E3166" s="243"/>
      <c r="F3166" s="188"/>
      <c r="G3166" s="230"/>
      <c r="H3166" s="231"/>
      <c r="I3166" s="169"/>
      <c r="J3166" s="188"/>
      <c r="K3166" s="300"/>
      <c r="L3166" s="168"/>
      <c r="M3166" s="168"/>
      <c r="N3166" s="168"/>
      <c r="O3166" s="168"/>
      <c r="P3166" s="168"/>
    </row>
    <row r="3167" spans="1:16" x14ac:dyDescent="0.2">
      <c r="A3167" s="237"/>
      <c r="B3167" s="168"/>
      <c r="C3167" s="168"/>
      <c r="D3167" s="188"/>
      <c r="E3167" s="243"/>
      <c r="F3167" s="188"/>
      <c r="G3167" s="230"/>
      <c r="H3167" s="231"/>
      <c r="I3167" s="169"/>
      <c r="J3167" s="188"/>
      <c r="K3167" s="300"/>
      <c r="L3167" s="168"/>
      <c r="M3167" s="168"/>
      <c r="N3167" s="168"/>
      <c r="O3167" s="168"/>
      <c r="P3167" s="168"/>
    </row>
    <row r="3168" spans="1:16" x14ac:dyDescent="0.2">
      <c r="A3168" s="237"/>
      <c r="B3168" s="168"/>
      <c r="C3168" s="168"/>
      <c r="D3168" s="188"/>
      <c r="E3168" s="243"/>
      <c r="F3168" s="188"/>
      <c r="G3168" s="230"/>
      <c r="H3168" s="231"/>
      <c r="I3168" s="169"/>
      <c r="J3168" s="188"/>
      <c r="K3168" s="300"/>
      <c r="L3168" s="168"/>
      <c r="M3168" s="168"/>
      <c r="N3168" s="168"/>
      <c r="O3168" s="168"/>
      <c r="P3168" s="168"/>
    </row>
    <row r="3169" spans="1:16" x14ac:dyDescent="0.2">
      <c r="A3169" s="237"/>
      <c r="B3169" s="168"/>
      <c r="C3169" s="168"/>
      <c r="D3169" s="188"/>
      <c r="E3169" s="243"/>
      <c r="F3169" s="188"/>
      <c r="G3169" s="230"/>
      <c r="H3169" s="231"/>
      <c r="I3169" s="169"/>
      <c r="J3169" s="188"/>
      <c r="K3169" s="300"/>
      <c r="L3169" s="168"/>
      <c r="M3169" s="168"/>
      <c r="N3169" s="168"/>
      <c r="O3169" s="168"/>
      <c r="P3169" s="168"/>
    </row>
    <row r="3170" spans="1:16" x14ac:dyDescent="0.2">
      <c r="A3170" s="237"/>
      <c r="B3170" s="168"/>
      <c r="C3170" s="168"/>
      <c r="D3170" s="188"/>
      <c r="E3170" s="243"/>
      <c r="F3170" s="188"/>
      <c r="G3170" s="230"/>
      <c r="H3170" s="231"/>
      <c r="I3170" s="169"/>
      <c r="J3170" s="188"/>
      <c r="K3170" s="300"/>
      <c r="L3170" s="168"/>
      <c r="M3170" s="168"/>
      <c r="N3170" s="168"/>
      <c r="O3170" s="168"/>
      <c r="P3170" s="168"/>
    </row>
    <row r="3171" spans="1:16" x14ac:dyDescent="0.2">
      <c r="A3171" s="237"/>
      <c r="B3171" s="168"/>
      <c r="C3171" s="168"/>
      <c r="D3171" s="188"/>
      <c r="E3171" s="243"/>
      <c r="F3171" s="188"/>
      <c r="G3171" s="230"/>
      <c r="H3171" s="231"/>
      <c r="I3171" s="169"/>
      <c r="J3171" s="188"/>
      <c r="K3171" s="300"/>
      <c r="L3171" s="168"/>
      <c r="M3171" s="168"/>
      <c r="N3171" s="168"/>
      <c r="O3171" s="168"/>
      <c r="P3171" s="168"/>
    </row>
    <row r="3172" spans="1:16" x14ac:dyDescent="0.2">
      <c r="A3172" s="237"/>
      <c r="B3172" s="168"/>
      <c r="C3172" s="168"/>
      <c r="D3172" s="188"/>
      <c r="E3172" s="243"/>
      <c r="F3172" s="188"/>
      <c r="G3172" s="230"/>
      <c r="H3172" s="231"/>
      <c r="I3172" s="169"/>
      <c r="J3172" s="188"/>
      <c r="K3172" s="300"/>
      <c r="L3172" s="168"/>
      <c r="M3172" s="168"/>
      <c r="N3172" s="168"/>
      <c r="O3172" s="168"/>
      <c r="P3172" s="168"/>
    </row>
    <row r="3173" spans="1:16" x14ac:dyDescent="0.2">
      <c r="A3173" s="234"/>
      <c r="B3173" s="168"/>
      <c r="C3173" s="168"/>
      <c r="D3173" s="188"/>
      <c r="E3173" s="243"/>
      <c r="F3173" s="188"/>
      <c r="G3173" s="230"/>
      <c r="H3173" s="231"/>
      <c r="I3173" s="169"/>
      <c r="J3173" s="188"/>
      <c r="K3173" s="300"/>
      <c r="L3173" s="168"/>
      <c r="M3173" s="168"/>
      <c r="N3173" s="168"/>
      <c r="O3173" s="168"/>
      <c r="P3173" s="168"/>
    </row>
    <row r="3174" spans="1:16" x14ac:dyDescent="0.2">
      <c r="A3174" s="237"/>
      <c r="B3174" s="168"/>
      <c r="C3174" s="168"/>
      <c r="D3174" s="188"/>
      <c r="E3174" s="243"/>
      <c r="F3174" s="188"/>
      <c r="G3174" s="230"/>
      <c r="H3174" s="231"/>
      <c r="I3174" s="169"/>
      <c r="J3174" s="188"/>
      <c r="K3174" s="300"/>
      <c r="L3174" s="168"/>
      <c r="M3174" s="168"/>
      <c r="N3174" s="168"/>
      <c r="O3174" s="168"/>
      <c r="P3174" s="168"/>
    </row>
    <row r="3175" spans="1:16" x14ac:dyDescent="0.2">
      <c r="A3175" s="237"/>
      <c r="B3175" s="168"/>
      <c r="C3175" s="168"/>
      <c r="D3175" s="188"/>
      <c r="E3175" s="243"/>
      <c r="F3175" s="188"/>
      <c r="G3175" s="230"/>
      <c r="H3175" s="231"/>
      <c r="I3175" s="169"/>
      <c r="J3175" s="188"/>
      <c r="K3175" s="300"/>
      <c r="L3175" s="168"/>
      <c r="M3175" s="168"/>
      <c r="N3175" s="168"/>
      <c r="O3175" s="168"/>
      <c r="P3175" s="168"/>
    </row>
    <row r="3176" spans="1:16" x14ac:dyDescent="0.2">
      <c r="A3176" s="237"/>
      <c r="B3176" s="168"/>
      <c r="C3176" s="168"/>
      <c r="D3176" s="188"/>
      <c r="E3176" s="243"/>
      <c r="F3176" s="188"/>
      <c r="G3176" s="230"/>
      <c r="H3176" s="231"/>
      <c r="I3176" s="169"/>
      <c r="J3176" s="188"/>
      <c r="K3176" s="300"/>
      <c r="L3176" s="168"/>
      <c r="M3176" s="168"/>
      <c r="N3176" s="168"/>
      <c r="O3176" s="168"/>
      <c r="P3176" s="168"/>
    </row>
    <row r="3177" spans="1:16" x14ac:dyDescent="0.2">
      <c r="A3177" s="237"/>
      <c r="B3177" s="168"/>
      <c r="C3177" s="168"/>
      <c r="D3177" s="188"/>
      <c r="E3177" s="243"/>
      <c r="F3177" s="188"/>
      <c r="G3177" s="230"/>
      <c r="H3177" s="231"/>
      <c r="I3177" s="169"/>
      <c r="J3177" s="188"/>
      <c r="K3177" s="300"/>
      <c r="L3177" s="168"/>
      <c r="M3177" s="168"/>
      <c r="N3177" s="168"/>
      <c r="O3177" s="168"/>
      <c r="P3177" s="168"/>
    </row>
    <row r="3178" spans="1:16" x14ac:dyDescent="0.2">
      <c r="A3178" s="237"/>
      <c r="B3178" s="168"/>
      <c r="C3178" s="168"/>
      <c r="D3178" s="188"/>
      <c r="E3178" s="243"/>
      <c r="F3178" s="188"/>
      <c r="G3178" s="230"/>
      <c r="H3178" s="231"/>
      <c r="I3178" s="169"/>
      <c r="J3178" s="188"/>
      <c r="K3178" s="300"/>
      <c r="L3178" s="168"/>
      <c r="M3178" s="168"/>
      <c r="N3178" s="168"/>
      <c r="O3178" s="168"/>
      <c r="P3178" s="168"/>
    </row>
    <row r="3179" spans="1:16" x14ac:dyDescent="0.2">
      <c r="A3179" s="237"/>
      <c r="B3179" s="168"/>
      <c r="C3179" s="168"/>
      <c r="D3179" s="188"/>
      <c r="E3179" s="243"/>
      <c r="F3179" s="188"/>
      <c r="G3179" s="230"/>
      <c r="H3179" s="231"/>
      <c r="I3179" s="169"/>
      <c r="J3179" s="188"/>
      <c r="K3179" s="300"/>
      <c r="L3179" s="168"/>
      <c r="M3179" s="168"/>
      <c r="N3179" s="168"/>
      <c r="O3179" s="168"/>
      <c r="P3179" s="168"/>
    </row>
    <row r="3180" spans="1:16" x14ac:dyDescent="0.2">
      <c r="A3180" s="237"/>
      <c r="B3180" s="168"/>
      <c r="C3180" s="168"/>
      <c r="D3180" s="188"/>
      <c r="E3180" s="243"/>
      <c r="F3180" s="188"/>
      <c r="G3180" s="230"/>
      <c r="H3180" s="231"/>
      <c r="I3180" s="169"/>
      <c r="J3180" s="188"/>
      <c r="K3180" s="300"/>
      <c r="L3180" s="168"/>
      <c r="M3180" s="168"/>
      <c r="N3180" s="168"/>
      <c r="O3180" s="168"/>
      <c r="P3180" s="168"/>
    </row>
    <row r="3181" spans="1:16" x14ac:dyDescent="0.2">
      <c r="A3181" s="237"/>
      <c r="B3181" s="168"/>
      <c r="C3181" s="168"/>
      <c r="D3181" s="188"/>
      <c r="E3181" s="243"/>
      <c r="F3181" s="188"/>
      <c r="G3181" s="230"/>
      <c r="H3181" s="231"/>
      <c r="I3181" s="169"/>
      <c r="J3181" s="188"/>
      <c r="K3181" s="300"/>
      <c r="L3181" s="168"/>
      <c r="M3181" s="168"/>
      <c r="N3181" s="168"/>
      <c r="O3181" s="168"/>
      <c r="P3181" s="168"/>
    </row>
    <row r="3182" spans="1:16" x14ac:dyDescent="0.2">
      <c r="A3182" s="237"/>
      <c r="B3182" s="168"/>
      <c r="C3182" s="168"/>
      <c r="D3182" s="188"/>
      <c r="E3182" s="243"/>
      <c r="F3182" s="188"/>
      <c r="G3182" s="230"/>
      <c r="H3182" s="231"/>
      <c r="I3182" s="169"/>
      <c r="J3182" s="188"/>
      <c r="K3182" s="300"/>
      <c r="L3182" s="168"/>
      <c r="M3182" s="168"/>
      <c r="N3182" s="168"/>
      <c r="O3182" s="168"/>
      <c r="P3182" s="168"/>
    </row>
    <row r="3183" spans="1:16" x14ac:dyDescent="0.2">
      <c r="A3183" s="237"/>
      <c r="B3183" s="168"/>
      <c r="C3183" s="168"/>
      <c r="D3183" s="188"/>
      <c r="E3183" s="243"/>
      <c r="F3183" s="188"/>
      <c r="G3183" s="230"/>
      <c r="H3183" s="231"/>
      <c r="I3183" s="169"/>
      <c r="J3183" s="188"/>
      <c r="K3183" s="300"/>
      <c r="L3183" s="168"/>
      <c r="M3183" s="168"/>
      <c r="N3183" s="168"/>
      <c r="O3183" s="168"/>
      <c r="P3183" s="168"/>
    </row>
    <row r="3184" spans="1:16" x14ac:dyDescent="0.2">
      <c r="A3184" s="237"/>
      <c r="B3184" s="168"/>
      <c r="C3184" s="168"/>
      <c r="D3184" s="188"/>
      <c r="E3184" s="243"/>
      <c r="F3184" s="188"/>
      <c r="G3184" s="230"/>
      <c r="H3184" s="231"/>
      <c r="I3184" s="169"/>
      <c r="J3184" s="188"/>
      <c r="K3184" s="300"/>
      <c r="L3184" s="168"/>
      <c r="M3184" s="168"/>
      <c r="N3184" s="168"/>
      <c r="O3184" s="168"/>
      <c r="P3184" s="168"/>
    </row>
    <row r="3185" spans="1:16" x14ac:dyDescent="0.2">
      <c r="A3185" s="237"/>
      <c r="B3185" s="168"/>
      <c r="C3185" s="168"/>
      <c r="D3185" s="188"/>
      <c r="E3185" s="243"/>
      <c r="F3185" s="188"/>
      <c r="G3185" s="230"/>
      <c r="H3185" s="231"/>
      <c r="I3185" s="169"/>
      <c r="J3185" s="188"/>
      <c r="K3185" s="300"/>
      <c r="L3185" s="168"/>
      <c r="M3185" s="168"/>
      <c r="N3185" s="168"/>
      <c r="O3185" s="168"/>
      <c r="P3185" s="168"/>
    </row>
    <row r="3186" spans="1:16" x14ac:dyDescent="0.2">
      <c r="A3186" s="237"/>
      <c r="B3186" s="168"/>
      <c r="C3186" s="168"/>
      <c r="D3186" s="188"/>
      <c r="E3186" s="243"/>
      <c r="F3186" s="188"/>
      <c r="G3186" s="230"/>
      <c r="H3186" s="231"/>
      <c r="I3186" s="169"/>
      <c r="J3186" s="188"/>
      <c r="K3186" s="300"/>
      <c r="L3186" s="168"/>
      <c r="M3186" s="168"/>
      <c r="N3186" s="168"/>
      <c r="O3186" s="168"/>
      <c r="P3186" s="168"/>
    </row>
    <row r="3187" spans="1:16" x14ac:dyDescent="0.2">
      <c r="A3187" s="237"/>
      <c r="B3187" s="168"/>
      <c r="C3187" s="168"/>
      <c r="D3187" s="188"/>
      <c r="E3187" s="243"/>
      <c r="F3187" s="188"/>
      <c r="G3187" s="230"/>
      <c r="H3187" s="231"/>
      <c r="I3187" s="169"/>
      <c r="J3187" s="188"/>
      <c r="K3187" s="300"/>
      <c r="L3187" s="168"/>
      <c r="M3187" s="168"/>
      <c r="N3187" s="168"/>
      <c r="O3187" s="168"/>
      <c r="P3187" s="168"/>
    </row>
    <row r="3188" spans="1:16" x14ac:dyDescent="0.2">
      <c r="A3188" s="237"/>
      <c r="B3188" s="168"/>
      <c r="C3188" s="168"/>
      <c r="D3188" s="188"/>
      <c r="E3188" s="243"/>
      <c r="F3188" s="188"/>
      <c r="G3188" s="230"/>
      <c r="H3188" s="231"/>
      <c r="I3188" s="169"/>
      <c r="J3188" s="188"/>
      <c r="K3188" s="300"/>
      <c r="L3188" s="168"/>
      <c r="M3188" s="168"/>
      <c r="N3188" s="168"/>
      <c r="O3188" s="168"/>
      <c r="P3188" s="168"/>
    </row>
    <row r="3189" spans="1:16" x14ac:dyDescent="0.2">
      <c r="A3189" s="237"/>
      <c r="B3189" s="168"/>
      <c r="C3189" s="168"/>
      <c r="D3189" s="188"/>
      <c r="E3189" s="243"/>
      <c r="F3189" s="188"/>
      <c r="G3189" s="230"/>
      <c r="H3189" s="231"/>
      <c r="I3189" s="169"/>
      <c r="J3189" s="188"/>
      <c r="K3189" s="300"/>
      <c r="L3189" s="168"/>
      <c r="M3189" s="168"/>
      <c r="N3189" s="168"/>
      <c r="O3189" s="168"/>
      <c r="P3189" s="168"/>
    </row>
    <row r="3190" spans="1:16" x14ac:dyDescent="0.2">
      <c r="A3190" s="237"/>
      <c r="B3190" s="168"/>
      <c r="C3190" s="168"/>
      <c r="D3190" s="188"/>
      <c r="E3190" s="243"/>
      <c r="F3190" s="188"/>
      <c r="G3190" s="230"/>
      <c r="H3190" s="231"/>
      <c r="I3190" s="169"/>
      <c r="J3190" s="188"/>
      <c r="K3190" s="300"/>
      <c r="L3190" s="168"/>
      <c r="M3190" s="168"/>
      <c r="N3190" s="168"/>
      <c r="O3190" s="168"/>
      <c r="P3190" s="168"/>
    </row>
    <row r="3191" spans="1:16" x14ac:dyDescent="0.2">
      <c r="A3191" s="237"/>
      <c r="B3191" s="168"/>
      <c r="C3191" s="168"/>
      <c r="D3191" s="188"/>
      <c r="E3191" s="243"/>
      <c r="F3191" s="188"/>
      <c r="G3191" s="230"/>
      <c r="H3191" s="231"/>
      <c r="I3191" s="169"/>
      <c r="J3191" s="188"/>
      <c r="K3191" s="300"/>
      <c r="L3191" s="168"/>
      <c r="M3191" s="168"/>
      <c r="N3191" s="168"/>
      <c r="O3191" s="168"/>
      <c r="P3191" s="168"/>
    </row>
    <row r="3192" spans="1:16" x14ac:dyDescent="0.2">
      <c r="A3192" s="237"/>
      <c r="B3192" s="168"/>
      <c r="C3192" s="168"/>
      <c r="D3192" s="188"/>
      <c r="E3192" s="243"/>
      <c r="F3192" s="188"/>
      <c r="G3192" s="230"/>
      <c r="H3192" s="231"/>
      <c r="I3192" s="169"/>
      <c r="J3192" s="188"/>
      <c r="K3192" s="300"/>
      <c r="L3192" s="168"/>
      <c r="M3192" s="168"/>
      <c r="N3192" s="168"/>
      <c r="O3192" s="168"/>
      <c r="P3192" s="168"/>
    </row>
    <row r="3193" spans="1:16" x14ac:dyDescent="0.2">
      <c r="A3193" s="237"/>
      <c r="B3193" s="168"/>
      <c r="C3193" s="168"/>
      <c r="D3193" s="188"/>
      <c r="E3193" s="243"/>
      <c r="F3193" s="188"/>
      <c r="G3193" s="230"/>
      <c r="H3193" s="231"/>
      <c r="I3193" s="169"/>
      <c r="J3193" s="188"/>
      <c r="K3193" s="300"/>
      <c r="L3193" s="168"/>
      <c r="M3193" s="168"/>
      <c r="N3193" s="168"/>
      <c r="O3193" s="168"/>
      <c r="P3193" s="168"/>
    </row>
    <row r="3194" spans="1:16" x14ac:dyDescent="0.2">
      <c r="A3194" s="237"/>
      <c r="B3194" s="168"/>
      <c r="C3194" s="168"/>
      <c r="D3194" s="188"/>
      <c r="E3194" s="243"/>
      <c r="F3194" s="188"/>
      <c r="G3194" s="230"/>
      <c r="H3194" s="231"/>
      <c r="I3194" s="169"/>
      <c r="J3194" s="188"/>
      <c r="K3194" s="300"/>
      <c r="L3194" s="168"/>
      <c r="M3194" s="168"/>
      <c r="N3194" s="168"/>
      <c r="O3194" s="168"/>
      <c r="P3194" s="168"/>
    </row>
    <row r="3195" spans="1:16" x14ac:dyDescent="0.2">
      <c r="A3195" s="237"/>
      <c r="B3195" s="168"/>
      <c r="C3195" s="168"/>
      <c r="D3195" s="188"/>
      <c r="E3195" s="243"/>
      <c r="F3195" s="188"/>
      <c r="G3195" s="230"/>
      <c r="H3195" s="231"/>
      <c r="I3195" s="169"/>
      <c r="J3195" s="188"/>
      <c r="K3195" s="300"/>
      <c r="L3195" s="168"/>
      <c r="M3195" s="168"/>
      <c r="N3195" s="168"/>
      <c r="O3195" s="168"/>
      <c r="P3195" s="168"/>
    </row>
    <row r="3196" spans="1:16" x14ac:dyDescent="0.2">
      <c r="A3196" s="237"/>
      <c r="B3196" s="168"/>
      <c r="C3196" s="168"/>
      <c r="D3196" s="188"/>
      <c r="E3196" s="243"/>
      <c r="F3196" s="188"/>
      <c r="G3196" s="230"/>
      <c r="H3196" s="231"/>
      <c r="I3196" s="169"/>
      <c r="J3196" s="188"/>
      <c r="K3196" s="300"/>
      <c r="L3196" s="168"/>
      <c r="M3196" s="168"/>
      <c r="N3196" s="168"/>
      <c r="O3196" s="168"/>
      <c r="P3196" s="168"/>
    </row>
    <row r="3197" spans="1:16" x14ac:dyDescent="0.2">
      <c r="A3197" s="237"/>
      <c r="B3197" s="168"/>
      <c r="C3197" s="168"/>
      <c r="D3197" s="188"/>
      <c r="E3197" s="243"/>
      <c r="F3197" s="188"/>
      <c r="G3197" s="230"/>
      <c r="H3197" s="231"/>
      <c r="I3197" s="169"/>
      <c r="J3197" s="188"/>
      <c r="K3197" s="300"/>
      <c r="L3197" s="168"/>
      <c r="M3197" s="168"/>
      <c r="N3197" s="168"/>
      <c r="O3197" s="168"/>
      <c r="P3197" s="168"/>
    </row>
    <row r="3198" spans="1:16" x14ac:dyDescent="0.2">
      <c r="A3198" s="237"/>
      <c r="B3198" s="168"/>
      <c r="C3198" s="168"/>
      <c r="D3198" s="188"/>
      <c r="E3198" s="243"/>
      <c r="F3198" s="188"/>
      <c r="G3198" s="230"/>
      <c r="H3198" s="231"/>
      <c r="I3198" s="169"/>
      <c r="J3198" s="188"/>
      <c r="K3198" s="300"/>
      <c r="L3198" s="168"/>
      <c r="M3198" s="168"/>
      <c r="N3198" s="168"/>
      <c r="O3198" s="168"/>
      <c r="P3198" s="168"/>
    </row>
    <row r="3199" spans="1:16" x14ac:dyDescent="0.2">
      <c r="A3199" s="237"/>
      <c r="B3199" s="168"/>
      <c r="C3199" s="168"/>
      <c r="D3199" s="188"/>
      <c r="E3199" s="243"/>
      <c r="F3199" s="188"/>
      <c r="G3199" s="230"/>
      <c r="H3199" s="231"/>
      <c r="I3199" s="169"/>
      <c r="J3199" s="188"/>
      <c r="K3199" s="300"/>
      <c r="L3199" s="168"/>
      <c r="M3199" s="168"/>
      <c r="N3199" s="168"/>
      <c r="O3199" s="168"/>
      <c r="P3199" s="168"/>
    </row>
    <row r="3200" spans="1:16" x14ac:dyDescent="0.2">
      <c r="A3200" s="237"/>
      <c r="B3200" s="168"/>
      <c r="C3200" s="168"/>
      <c r="D3200" s="188"/>
      <c r="E3200" s="243"/>
      <c r="F3200" s="188"/>
      <c r="G3200" s="230"/>
      <c r="H3200" s="231"/>
      <c r="I3200" s="169"/>
      <c r="J3200" s="188"/>
      <c r="K3200" s="300"/>
      <c r="L3200" s="168"/>
      <c r="M3200" s="168"/>
      <c r="N3200" s="168"/>
      <c r="O3200" s="168"/>
      <c r="P3200" s="168"/>
    </row>
    <row r="3201" spans="1:16" x14ac:dyDescent="0.2">
      <c r="A3201" s="237"/>
      <c r="B3201" s="168"/>
      <c r="C3201" s="168"/>
      <c r="D3201" s="188"/>
      <c r="E3201" s="243"/>
      <c r="F3201" s="188"/>
      <c r="G3201" s="230"/>
      <c r="H3201" s="231"/>
      <c r="I3201" s="169"/>
      <c r="J3201" s="188"/>
      <c r="K3201" s="300"/>
      <c r="L3201" s="168"/>
      <c r="M3201" s="168"/>
      <c r="N3201" s="168"/>
      <c r="O3201" s="168"/>
      <c r="P3201" s="168"/>
    </row>
    <row r="3202" spans="1:16" x14ac:dyDescent="0.2">
      <c r="A3202" s="237"/>
      <c r="B3202" s="168"/>
      <c r="C3202" s="168"/>
      <c r="D3202" s="188"/>
      <c r="E3202" s="243"/>
      <c r="F3202" s="188"/>
      <c r="G3202" s="230"/>
      <c r="H3202" s="231"/>
      <c r="I3202" s="169"/>
      <c r="J3202" s="188"/>
      <c r="K3202" s="300"/>
      <c r="L3202" s="168"/>
      <c r="M3202" s="168"/>
      <c r="N3202" s="168"/>
      <c r="O3202" s="168"/>
      <c r="P3202" s="168"/>
    </row>
    <row r="3203" spans="1:16" x14ac:dyDescent="0.2">
      <c r="A3203" s="237"/>
      <c r="B3203" s="168"/>
      <c r="C3203" s="168"/>
      <c r="D3203" s="188"/>
      <c r="E3203" s="243"/>
      <c r="F3203" s="188"/>
      <c r="G3203" s="230"/>
      <c r="H3203" s="231"/>
      <c r="I3203" s="169"/>
      <c r="J3203" s="188"/>
      <c r="K3203" s="300"/>
      <c r="L3203" s="168"/>
      <c r="M3203" s="168"/>
      <c r="N3203" s="168"/>
      <c r="O3203" s="168"/>
      <c r="P3203" s="168"/>
    </row>
    <row r="3204" spans="1:16" x14ac:dyDescent="0.2">
      <c r="A3204" s="237"/>
      <c r="B3204" s="168"/>
      <c r="C3204" s="168"/>
      <c r="D3204" s="188"/>
      <c r="E3204" s="243"/>
      <c r="F3204" s="188"/>
      <c r="G3204" s="230"/>
      <c r="H3204" s="231"/>
      <c r="I3204" s="169"/>
      <c r="J3204" s="188"/>
      <c r="K3204" s="300"/>
      <c r="L3204" s="168"/>
      <c r="M3204" s="168"/>
      <c r="N3204" s="168"/>
      <c r="O3204" s="168"/>
      <c r="P3204" s="168"/>
    </row>
    <row r="3205" spans="1:16" x14ac:dyDescent="0.2">
      <c r="A3205" s="237"/>
      <c r="B3205" s="168"/>
      <c r="C3205" s="168"/>
      <c r="D3205" s="188"/>
      <c r="E3205" s="243"/>
      <c r="F3205" s="188"/>
      <c r="G3205" s="230"/>
      <c r="H3205" s="231"/>
      <c r="I3205" s="169"/>
      <c r="J3205" s="188"/>
      <c r="K3205" s="300"/>
      <c r="L3205" s="168"/>
      <c r="M3205" s="168"/>
      <c r="N3205" s="168"/>
      <c r="O3205" s="168"/>
      <c r="P3205" s="168"/>
    </row>
    <row r="3206" spans="1:16" x14ac:dyDescent="0.2">
      <c r="A3206" s="237"/>
      <c r="B3206" s="168"/>
      <c r="C3206" s="168"/>
      <c r="D3206" s="188"/>
      <c r="E3206" s="243"/>
      <c r="F3206" s="188"/>
      <c r="G3206" s="230"/>
      <c r="H3206" s="231"/>
      <c r="I3206" s="169"/>
      <c r="J3206" s="188"/>
      <c r="K3206" s="300"/>
      <c r="L3206" s="168"/>
      <c r="M3206" s="168"/>
      <c r="N3206" s="168"/>
      <c r="O3206" s="168"/>
      <c r="P3206" s="168"/>
    </row>
    <row r="3207" spans="1:16" x14ac:dyDescent="0.2">
      <c r="A3207" s="237"/>
      <c r="B3207" s="168"/>
      <c r="C3207" s="168"/>
      <c r="D3207" s="188"/>
      <c r="E3207" s="243"/>
      <c r="F3207" s="188"/>
      <c r="G3207" s="230"/>
      <c r="H3207" s="231"/>
      <c r="I3207" s="169"/>
      <c r="J3207" s="188"/>
      <c r="K3207" s="300"/>
      <c r="L3207" s="168"/>
      <c r="M3207" s="168"/>
      <c r="N3207" s="168"/>
      <c r="O3207" s="168"/>
      <c r="P3207" s="168"/>
    </row>
    <row r="3208" spans="1:16" x14ac:dyDescent="0.2">
      <c r="A3208" s="237"/>
      <c r="B3208" s="168"/>
      <c r="C3208" s="168"/>
      <c r="D3208" s="188"/>
      <c r="E3208" s="243"/>
      <c r="F3208" s="188"/>
      <c r="G3208" s="230"/>
      <c r="H3208" s="231"/>
      <c r="I3208" s="169"/>
      <c r="J3208" s="188"/>
      <c r="K3208" s="300"/>
      <c r="L3208" s="168"/>
      <c r="M3208" s="168"/>
      <c r="N3208" s="168"/>
      <c r="O3208" s="168"/>
      <c r="P3208" s="168"/>
    </row>
    <row r="3209" spans="1:16" x14ac:dyDescent="0.2">
      <c r="A3209" s="237"/>
      <c r="B3209" s="168"/>
      <c r="C3209" s="168"/>
      <c r="D3209" s="188"/>
      <c r="E3209" s="243"/>
      <c r="F3209" s="188"/>
      <c r="G3209" s="230"/>
      <c r="H3209" s="231"/>
      <c r="I3209" s="169"/>
      <c r="J3209" s="188"/>
      <c r="K3209" s="300"/>
      <c r="L3209" s="168"/>
      <c r="M3209" s="168"/>
      <c r="N3209" s="168"/>
      <c r="O3209" s="168"/>
      <c r="P3209" s="168"/>
    </row>
    <row r="3210" spans="1:16" x14ac:dyDescent="0.2">
      <c r="A3210" s="237"/>
      <c r="B3210" s="168"/>
      <c r="C3210" s="168"/>
      <c r="D3210" s="188"/>
      <c r="E3210" s="243"/>
      <c r="F3210" s="188"/>
      <c r="G3210" s="230"/>
      <c r="H3210" s="231"/>
      <c r="I3210" s="169"/>
      <c r="J3210" s="188"/>
      <c r="K3210" s="300"/>
      <c r="L3210" s="168"/>
      <c r="M3210" s="168"/>
      <c r="N3210" s="168"/>
      <c r="O3210" s="168"/>
      <c r="P3210" s="168"/>
    </row>
    <row r="3211" spans="1:16" x14ac:dyDescent="0.2">
      <c r="A3211" s="237"/>
      <c r="B3211" s="168"/>
      <c r="C3211" s="168"/>
      <c r="D3211" s="188"/>
      <c r="E3211" s="243"/>
      <c r="F3211" s="188"/>
      <c r="G3211" s="230"/>
      <c r="H3211" s="231"/>
      <c r="I3211" s="169"/>
      <c r="J3211" s="188"/>
      <c r="K3211" s="300"/>
      <c r="L3211" s="168"/>
      <c r="M3211" s="168"/>
      <c r="N3211" s="168"/>
      <c r="O3211" s="168"/>
      <c r="P3211" s="168"/>
    </row>
    <row r="3212" spans="1:16" x14ac:dyDescent="0.2">
      <c r="A3212" s="237"/>
      <c r="B3212" s="168"/>
      <c r="C3212" s="168"/>
      <c r="D3212" s="188"/>
      <c r="E3212" s="243"/>
      <c r="F3212" s="188"/>
      <c r="G3212" s="230"/>
      <c r="H3212" s="231"/>
      <c r="I3212" s="169"/>
      <c r="J3212" s="188"/>
      <c r="K3212" s="300"/>
      <c r="L3212" s="168"/>
      <c r="M3212" s="168"/>
      <c r="N3212" s="168"/>
      <c r="O3212" s="168"/>
      <c r="P3212" s="168"/>
    </row>
    <row r="3213" spans="1:16" x14ac:dyDescent="0.2">
      <c r="A3213" s="237"/>
      <c r="B3213" s="168"/>
      <c r="C3213" s="168"/>
      <c r="D3213" s="188"/>
      <c r="E3213" s="243"/>
      <c r="F3213" s="188"/>
      <c r="G3213" s="230"/>
      <c r="H3213" s="231"/>
      <c r="I3213" s="169"/>
      <c r="J3213" s="188"/>
      <c r="K3213" s="300"/>
      <c r="L3213" s="168"/>
      <c r="M3213" s="168"/>
      <c r="N3213" s="168"/>
      <c r="O3213" s="168"/>
      <c r="P3213" s="168"/>
    </row>
    <row r="3214" spans="1:16" x14ac:dyDescent="0.2">
      <c r="A3214" s="237"/>
      <c r="B3214" s="168"/>
      <c r="C3214" s="168"/>
      <c r="D3214" s="188"/>
      <c r="E3214" s="243"/>
      <c r="F3214" s="188"/>
      <c r="G3214" s="230"/>
      <c r="H3214" s="231"/>
      <c r="I3214" s="169"/>
      <c r="J3214" s="188"/>
      <c r="K3214" s="300"/>
      <c r="L3214" s="168"/>
      <c r="M3214" s="168"/>
      <c r="N3214" s="168"/>
      <c r="O3214" s="168"/>
      <c r="P3214" s="168"/>
    </row>
    <row r="3215" spans="1:16" x14ac:dyDescent="0.2">
      <c r="A3215" s="237"/>
      <c r="B3215" s="168"/>
      <c r="C3215" s="168"/>
      <c r="D3215" s="188"/>
      <c r="E3215" s="243"/>
      <c r="F3215" s="188"/>
      <c r="G3215" s="230"/>
      <c r="H3215" s="231"/>
      <c r="I3215" s="169"/>
      <c r="J3215" s="188"/>
      <c r="K3215" s="300"/>
      <c r="L3215" s="168"/>
      <c r="M3215" s="168"/>
      <c r="N3215" s="168"/>
      <c r="O3215" s="168"/>
      <c r="P3215" s="168"/>
    </row>
    <row r="3216" spans="1:16" x14ac:dyDescent="0.2">
      <c r="A3216" s="237"/>
      <c r="B3216" s="168"/>
      <c r="C3216" s="168"/>
      <c r="D3216" s="188"/>
      <c r="E3216" s="243"/>
      <c r="F3216" s="188"/>
      <c r="G3216" s="230"/>
      <c r="H3216" s="231"/>
      <c r="I3216" s="169"/>
      <c r="J3216" s="188"/>
      <c r="K3216" s="300"/>
      <c r="L3216" s="168"/>
      <c r="M3216" s="168"/>
      <c r="N3216" s="168"/>
      <c r="O3216" s="168"/>
      <c r="P3216" s="168"/>
    </row>
    <row r="3217" spans="1:16" x14ac:dyDescent="0.2">
      <c r="A3217" s="237"/>
      <c r="B3217" s="168"/>
      <c r="C3217" s="168"/>
      <c r="D3217" s="188"/>
      <c r="E3217" s="243"/>
      <c r="F3217" s="188"/>
      <c r="G3217" s="230"/>
      <c r="H3217" s="231"/>
      <c r="I3217" s="169"/>
      <c r="J3217" s="188"/>
      <c r="K3217" s="300"/>
      <c r="L3217" s="168"/>
      <c r="M3217" s="168"/>
      <c r="N3217" s="168"/>
      <c r="O3217" s="168"/>
      <c r="P3217" s="168"/>
    </row>
    <row r="3218" spans="1:16" x14ac:dyDescent="0.2">
      <c r="A3218" s="237"/>
      <c r="B3218" s="168"/>
      <c r="C3218" s="168"/>
      <c r="D3218" s="188"/>
      <c r="E3218" s="243"/>
      <c r="F3218" s="188"/>
      <c r="G3218" s="230"/>
      <c r="H3218" s="231"/>
      <c r="I3218" s="169"/>
      <c r="J3218" s="188"/>
      <c r="K3218" s="300"/>
      <c r="L3218" s="168"/>
      <c r="M3218" s="168"/>
      <c r="N3218" s="168"/>
      <c r="O3218" s="168"/>
      <c r="P3218" s="168"/>
    </row>
    <row r="3219" spans="1:16" x14ac:dyDescent="0.2">
      <c r="A3219" s="237"/>
      <c r="B3219" s="168"/>
      <c r="C3219" s="168"/>
      <c r="D3219" s="188"/>
      <c r="E3219" s="243"/>
      <c r="F3219" s="188"/>
      <c r="G3219" s="230"/>
      <c r="H3219" s="231"/>
      <c r="I3219" s="169"/>
      <c r="J3219" s="188"/>
      <c r="K3219" s="300"/>
      <c r="L3219" s="168"/>
      <c r="M3219" s="168"/>
      <c r="N3219" s="168"/>
      <c r="O3219" s="168"/>
      <c r="P3219" s="168"/>
    </row>
    <row r="3220" spans="1:16" x14ac:dyDescent="0.2">
      <c r="A3220" s="237"/>
      <c r="B3220" s="168"/>
      <c r="C3220" s="168"/>
      <c r="D3220" s="188"/>
      <c r="E3220" s="243"/>
      <c r="F3220" s="188"/>
      <c r="G3220" s="230"/>
      <c r="H3220" s="231"/>
      <c r="I3220" s="169"/>
      <c r="J3220" s="188"/>
      <c r="K3220" s="300"/>
      <c r="L3220" s="168"/>
      <c r="M3220" s="168"/>
      <c r="N3220" s="168"/>
      <c r="O3220" s="168"/>
      <c r="P3220" s="168"/>
    </row>
    <row r="3221" spans="1:16" x14ac:dyDescent="0.2">
      <c r="A3221" s="237"/>
      <c r="B3221" s="168"/>
      <c r="C3221" s="168"/>
      <c r="D3221" s="188"/>
      <c r="E3221" s="243"/>
      <c r="F3221" s="188"/>
      <c r="G3221" s="230"/>
      <c r="H3221" s="231"/>
      <c r="I3221" s="169"/>
      <c r="J3221" s="188"/>
      <c r="K3221" s="300"/>
      <c r="L3221" s="168"/>
      <c r="M3221" s="168"/>
      <c r="N3221" s="168"/>
      <c r="O3221" s="168"/>
      <c r="P3221" s="168"/>
    </row>
    <row r="3222" spans="1:16" x14ac:dyDescent="0.2">
      <c r="A3222" s="237"/>
      <c r="B3222" s="168"/>
      <c r="C3222" s="168"/>
      <c r="D3222" s="188"/>
      <c r="E3222" s="243"/>
      <c r="F3222" s="188"/>
      <c r="G3222" s="230"/>
      <c r="H3222" s="231"/>
      <c r="I3222" s="169"/>
      <c r="J3222" s="188"/>
      <c r="K3222" s="300"/>
      <c r="L3222" s="168"/>
      <c r="M3222" s="168"/>
      <c r="N3222" s="168"/>
      <c r="O3222" s="168"/>
      <c r="P3222" s="168"/>
    </row>
    <row r="3223" spans="1:16" x14ac:dyDescent="0.2">
      <c r="A3223" s="237"/>
      <c r="B3223" s="168"/>
      <c r="C3223" s="168"/>
      <c r="D3223" s="188"/>
      <c r="E3223" s="243"/>
      <c r="F3223" s="188"/>
      <c r="G3223" s="230"/>
      <c r="H3223" s="231"/>
      <c r="I3223" s="169"/>
      <c r="J3223" s="188"/>
      <c r="K3223" s="300"/>
      <c r="L3223" s="168"/>
      <c r="M3223" s="168"/>
      <c r="N3223" s="168"/>
      <c r="O3223" s="168"/>
      <c r="P3223" s="168"/>
    </row>
    <row r="3224" spans="1:16" x14ac:dyDescent="0.2">
      <c r="A3224" s="237"/>
      <c r="B3224" s="168"/>
      <c r="C3224" s="168"/>
      <c r="D3224" s="188"/>
      <c r="E3224" s="243"/>
      <c r="F3224" s="188"/>
      <c r="G3224" s="230"/>
      <c r="H3224" s="231"/>
      <c r="I3224" s="169"/>
      <c r="J3224" s="188"/>
      <c r="K3224" s="300"/>
      <c r="L3224" s="168"/>
      <c r="M3224" s="168"/>
      <c r="N3224" s="168"/>
      <c r="O3224" s="168"/>
      <c r="P3224" s="168"/>
    </row>
    <row r="3225" spans="1:16" x14ac:dyDescent="0.2">
      <c r="A3225" s="237"/>
      <c r="B3225" s="168"/>
      <c r="C3225" s="168"/>
      <c r="D3225" s="188"/>
      <c r="E3225" s="243"/>
      <c r="F3225" s="188"/>
      <c r="G3225" s="230"/>
      <c r="H3225" s="231"/>
      <c r="I3225" s="169"/>
      <c r="J3225" s="188"/>
      <c r="K3225" s="300"/>
      <c r="L3225" s="168"/>
      <c r="M3225" s="168"/>
      <c r="N3225" s="168"/>
      <c r="O3225" s="168"/>
      <c r="P3225" s="168"/>
    </row>
    <row r="3226" spans="1:16" x14ac:dyDescent="0.2">
      <c r="A3226" s="237"/>
      <c r="B3226" s="168"/>
      <c r="C3226" s="168"/>
      <c r="D3226" s="188"/>
      <c r="E3226" s="243"/>
      <c r="F3226" s="188"/>
      <c r="G3226" s="230"/>
      <c r="H3226" s="231"/>
      <c r="I3226" s="169"/>
      <c r="J3226" s="188"/>
      <c r="K3226" s="300"/>
      <c r="L3226" s="168"/>
      <c r="M3226" s="168"/>
      <c r="N3226" s="168"/>
      <c r="O3226" s="168"/>
      <c r="P3226" s="168"/>
    </row>
    <row r="3227" spans="1:16" x14ac:dyDescent="0.2">
      <c r="A3227" s="237"/>
      <c r="B3227" s="168"/>
      <c r="C3227" s="168"/>
      <c r="D3227" s="188"/>
      <c r="E3227" s="243"/>
      <c r="F3227" s="188"/>
      <c r="G3227" s="230"/>
      <c r="H3227" s="231"/>
      <c r="I3227" s="169"/>
      <c r="J3227" s="188"/>
      <c r="K3227" s="300"/>
      <c r="L3227" s="168"/>
      <c r="M3227" s="168"/>
      <c r="N3227" s="168"/>
      <c r="O3227" s="168"/>
      <c r="P3227" s="168"/>
    </row>
    <row r="3228" spans="1:16" x14ac:dyDescent="0.2">
      <c r="A3228" s="237"/>
      <c r="B3228" s="168"/>
      <c r="C3228" s="168"/>
      <c r="D3228" s="188"/>
      <c r="E3228" s="243"/>
      <c r="F3228" s="188"/>
      <c r="G3228" s="230"/>
      <c r="H3228" s="231"/>
      <c r="I3228" s="169"/>
      <c r="J3228" s="188"/>
      <c r="K3228" s="300"/>
      <c r="L3228" s="168"/>
      <c r="M3228" s="168"/>
      <c r="N3228" s="168"/>
      <c r="O3228" s="168"/>
      <c r="P3228" s="168"/>
    </row>
    <row r="3229" spans="1:16" x14ac:dyDescent="0.2">
      <c r="A3229" s="237"/>
      <c r="B3229" s="168"/>
      <c r="C3229" s="168"/>
      <c r="D3229" s="188"/>
      <c r="E3229" s="243"/>
      <c r="F3229" s="188"/>
      <c r="G3229" s="230"/>
      <c r="H3229" s="231"/>
      <c r="I3229" s="169"/>
      <c r="J3229" s="188"/>
      <c r="K3229" s="300"/>
      <c r="L3229" s="168"/>
      <c r="M3229" s="168"/>
      <c r="N3229" s="168"/>
      <c r="O3229" s="168"/>
      <c r="P3229" s="168"/>
    </row>
    <row r="3230" spans="1:16" x14ac:dyDescent="0.2">
      <c r="A3230" s="237"/>
      <c r="B3230" s="168"/>
      <c r="C3230" s="168"/>
      <c r="D3230" s="188"/>
      <c r="E3230" s="243"/>
      <c r="F3230" s="188"/>
      <c r="G3230" s="230"/>
      <c r="H3230" s="231"/>
      <c r="I3230" s="169"/>
      <c r="J3230" s="188"/>
      <c r="K3230" s="300"/>
      <c r="L3230" s="168"/>
      <c r="M3230" s="168"/>
      <c r="N3230" s="168"/>
      <c r="O3230" s="168"/>
      <c r="P3230" s="168"/>
    </row>
    <row r="3231" spans="1:16" x14ac:dyDescent="0.2">
      <c r="A3231" s="237"/>
      <c r="B3231" s="168"/>
      <c r="C3231" s="168"/>
      <c r="D3231" s="188"/>
      <c r="E3231" s="243"/>
      <c r="F3231" s="188"/>
      <c r="G3231" s="230"/>
      <c r="H3231" s="231"/>
      <c r="I3231" s="169"/>
      <c r="J3231" s="188"/>
      <c r="K3231" s="300"/>
      <c r="L3231" s="168"/>
      <c r="M3231" s="168"/>
      <c r="N3231" s="168"/>
      <c r="O3231" s="168"/>
      <c r="P3231" s="168"/>
    </row>
    <row r="3232" spans="1:16" x14ac:dyDescent="0.2">
      <c r="A3232" s="237"/>
      <c r="B3232" s="168"/>
      <c r="C3232" s="168"/>
      <c r="D3232" s="188"/>
      <c r="E3232" s="243"/>
      <c r="F3232" s="188"/>
      <c r="G3232" s="230"/>
      <c r="H3232" s="231"/>
      <c r="I3232" s="169"/>
      <c r="J3232" s="188"/>
      <c r="K3232" s="300"/>
      <c r="L3232" s="168"/>
      <c r="M3232" s="168"/>
      <c r="N3232" s="168"/>
      <c r="O3232" s="168"/>
      <c r="P3232" s="168"/>
    </row>
    <row r="3233" spans="1:16" x14ac:dyDescent="0.2">
      <c r="A3233" s="237"/>
      <c r="B3233" s="168"/>
      <c r="C3233" s="168"/>
      <c r="D3233" s="188"/>
      <c r="E3233" s="243"/>
      <c r="F3233" s="188"/>
      <c r="G3233" s="230"/>
      <c r="H3233" s="231"/>
      <c r="I3233" s="169"/>
      <c r="J3233" s="188"/>
      <c r="K3233" s="300"/>
      <c r="L3233" s="168"/>
      <c r="M3233" s="168"/>
      <c r="N3233" s="168"/>
      <c r="O3233" s="168"/>
      <c r="P3233" s="168"/>
    </row>
    <row r="3234" spans="1:16" x14ac:dyDescent="0.2">
      <c r="A3234" s="237"/>
      <c r="B3234" s="168"/>
      <c r="C3234" s="168"/>
      <c r="D3234" s="188"/>
      <c r="E3234" s="243"/>
      <c r="F3234" s="188"/>
      <c r="G3234" s="230"/>
      <c r="H3234" s="231"/>
      <c r="I3234" s="169"/>
      <c r="J3234" s="188"/>
      <c r="K3234" s="300"/>
      <c r="L3234" s="168"/>
      <c r="M3234" s="168"/>
      <c r="N3234" s="168"/>
      <c r="O3234" s="168"/>
      <c r="P3234" s="168"/>
    </row>
    <row r="3235" spans="1:16" x14ac:dyDescent="0.2">
      <c r="A3235" s="237"/>
      <c r="B3235" s="168"/>
      <c r="C3235" s="168"/>
      <c r="D3235" s="188"/>
      <c r="E3235" s="243"/>
      <c r="F3235" s="188"/>
      <c r="G3235" s="230"/>
      <c r="H3235" s="231"/>
      <c r="I3235" s="169"/>
      <c r="J3235" s="188"/>
      <c r="K3235" s="300"/>
      <c r="L3235" s="168"/>
      <c r="M3235" s="168"/>
      <c r="N3235" s="168"/>
      <c r="O3235" s="168"/>
      <c r="P3235" s="168"/>
    </row>
    <row r="3236" spans="1:16" x14ac:dyDescent="0.2">
      <c r="A3236" s="237"/>
      <c r="B3236" s="168"/>
      <c r="C3236" s="168"/>
      <c r="D3236" s="188"/>
      <c r="E3236" s="243"/>
      <c r="F3236" s="188"/>
      <c r="G3236" s="230"/>
      <c r="H3236" s="231"/>
      <c r="I3236" s="169"/>
      <c r="J3236" s="188"/>
      <c r="K3236" s="300"/>
      <c r="L3236" s="168"/>
      <c r="M3236" s="168"/>
      <c r="N3236" s="168"/>
      <c r="O3236" s="168"/>
      <c r="P3236" s="168"/>
    </row>
    <row r="3237" spans="1:16" x14ac:dyDescent="0.2">
      <c r="A3237" s="237"/>
      <c r="B3237" s="168"/>
      <c r="C3237" s="168"/>
      <c r="D3237" s="188"/>
      <c r="E3237" s="243"/>
      <c r="F3237" s="188"/>
      <c r="G3237" s="230"/>
      <c r="H3237" s="231"/>
      <c r="I3237" s="169"/>
      <c r="J3237" s="188"/>
      <c r="K3237" s="300"/>
      <c r="L3237" s="168"/>
      <c r="M3237" s="168"/>
      <c r="N3237" s="168"/>
      <c r="O3237" s="168"/>
      <c r="P3237" s="168"/>
    </row>
    <row r="3238" spans="1:16" x14ac:dyDescent="0.2">
      <c r="A3238" s="237"/>
      <c r="B3238" s="168"/>
      <c r="C3238" s="168"/>
      <c r="D3238" s="188"/>
      <c r="E3238" s="243"/>
      <c r="F3238" s="188"/>
      <c r="G3238" s="230"/>
      <c r="H3238" s="231"/>
      <c r="I3238" s="169"/>
      <c r="J3238" s="188"/>
      <c r="K3238" s="300"/>
      <c r="L3238" s="168"/>
      <c r="M3238" s="168"/>
      <c r="N3238" s="168"/>
      <c r="O3238" s="168"/>
      <c r="P3238" s="168"/>
    </row>
    <row r="3239" spans="1:16" x14ac:dyDescent="0.2">
      <c r="A3239" s="237"/>
      <c r="B3239" s="168"/>
      <c r="C3239" s="168"/>
      <c r="D3239" s="188"/>
      <c r="E3239" s="243"/>
      <c r="F3239" s="188"/>
      <c r="G3239" s="230"/>
      <c r="H3239" s="231"/>
      <c r="I3239" s="169"/>
      <c r="J3239" s="188"/>
      <c r="K3239" s="300"/>
      <c r="L3239" s="168"/>
      <c r="M3239" s="168"/>
      <c r="N3239" s="168"/>
      <c r="O3239" s="168"/>
      <c r="P3239" s="168"/>
    </row>
    <row r="3240" spans="1:16" x14ac:dyDescent="0.2">
      <c r="A3240" s="237"/>
      <c r="B3240" s="168"/>
      <c r="C3240" s="168"/>
      <c r="D3240" s="188"/>
      <c r="E3240" s="243"/>
      <c r="F3240" s="188"/>
      <c r="G3240" s="230"/>
      <c r="H3240" s="231"/>
      <c r="I3240" s="169"/>
      <c r="J3240" s="188"/>
      <c r="K3240" s="300"/>
      <c r="L3240" s="168"/>
      <c r="M3240" s="168"/>
      <c r="N3240" s="168"/>
      <c r="O3240" s="168"/>
      <c r="P3240" s="168"/>
    </row>
    <row r="3241" spans="1:16" x14ac:dyDescent="0.2">
      <c r="A3241" s="237"/>
      <c r="B3241" s="168"/>
      <c r="C3241" s="168"/>
      <c r="D3241" s="188"/>
      <c r="E3241" s="243"/>
      <c r="F3241" s="188"/>
      <c r="G3241" s="230"/>
      <c r="H3241" s="231"/>
      <c r="I3241" s="169"/>
      <c r="J3241" s="188"/>
      <c r="K3241" s="300"/>
      <c r="L3241" s="168"/>
      <c r="M3241" s="168"/>
      <c r="N3241" s="168"/>
      <c r="O3241" s="168"/>
      <c r="P3241" s="168"/>
    </row>
    <row r="3242" spans="1:16" x14ac:dyDescent="0.2">
      <c r="A3242" s="237"/>
      <c r="B3242" s="168"/>
      <c r="C3242" s="168"/>
      <c r="D3242" s="188"/>
      <c r="E3242" s="243"/>
      <c r="F3242" s="188"/>
      <c r="G3242" s="230"/>
      <c r="H3242" s="231"/>
      <c r="I3242" s="169"/>
      <c r="J3242" s="188"/>
      <c r="K3242" s="300"/>
      <c r="L3242" s="168"/>
      <c r="M3242" s="168"/>
      <c r="N3242" s="168"/>
      <c r="O3242" s="168"/>
      <c r="P3242" s="168"/>
    </row>
    <row r="3243" spans="1:16" x14ac:dyDescent="0.2">
      <c r="A3243" s="237"/>
      <c r="B3243" s="168"/>
      <c r="C3243" s="168"/>
      <c r="D3243" s="188"/>
      <c r="E3243" s="243"/>
      <c r="F3243" s="188"/>
      <c r="G3243" s="230"/>
      <c r="H3243" s="231"/>
      <c r="I3243" s="169"/>
      <c r="J3243" s="188"/>
      <c r="K3243" s="300"/>
      <c r="L3243" s="168"/>
      <c r="M3243" s="168"/>
      <c r="N3243" s="168"/>
      <c r="O3243" s="168"/>
      <c r="P3243" s="168"/>
    </row>
    <row r="3244" spans="1:16" x14ac:dyDescent="0.2">
      <c r="A3244" s="237"/>
      <c r="B3244" s="168"/>
      <c r="C3244" s="168"/>
      <c r="D3244" s="188"/>
      <c r="E3244" s="243"/>
      <c r="F3244" s="188"/>
      <c r="G3244" s="230"/>
      <c r="H3244" s="231"/>
      <c r="I3244" s="169"/>
      <c r="J3244" s="188"/>
      <c r="K3244" s="300"/>
      <c r="L3244" s="168"/>
      <c r="M3244" s="168"/>
      <c r="N3244" s="168"/>
      <c r="O3244" s="168"/>
      <c r="P3244" s="168"/>
    </row>
    <row r="3245" spans="1:16" x14ac:dyDescent="0.2">
      <c r="A3245" s="237"/>
      <c r="B3245" s="168"/>
      <c r="C3245" s="168"/>
      <c r="D3245" s="188"/>
      <c r="E3245" s="243"/>
      <c r="F3245" s="188"/>
      <c r="G3245" s="230"/>
      <c r="H3245" s="231"/>
      <c r="I3245" s="169"/>
      <c r="J3245" s="188"/>
      <c r="K3245" s="300"/>
      <c r="L3245" s="168"/>
      <c r="M3245" s="168"/>
      <c r="N3245" s="168"/>
      <c r="O3245" s="168"/>
      <c r="P3245" s="168"/>
    </row>
    <row r="3246" spans="1:16" x14ac:dyDescent="0.2">
      <c r="A3246" s="237"/>
      <c r="B3246" s="168"/>
      <c r="C3246" s="168"/>
      <c r="D3246" s="188"/>
      <c r="E3246" s="243"/>
      <c r="F3246" s="188"/>
      <c r="G3246" s="230"/>
      <c r="H3246" s="231"/>
      <c r="I3246" s="169"/>
      <c r="J3246" s="188"/>
      <c r="K3246" s="300"/>
      <c r="L3246" s="168"/>
      <c r="M3246" s="168"/>
      <c r="N3246" s="168"/>
      <c r="O3246" s="168"/>
      <c r="P3246" s="168"/>
    </row>
    <row r="3247" spans="1:16" x14ac:dyDescent="0.2">
      <c r="A3247" s="237"/>
      <c r="B3247" s="168"/>
      <c r="C3247" s="168"/>
      <c r="D3247" s="188"/>
      <c r="E3247" s="243"/>
      <c r="F3247" s="188"/>
      <c r="G3247" s="230"/>
      <c r="H3247" s="231"/>
      <c r="I3247" s="169"/>
      <c r="J3247" s="188"/>
      <c r="K3247" s="300"/>
      <c r="L3247" s="168"/>
      <c r="M3247" s="168"/>
      <c r="N3247" s="168"/>
      <c r="O3247" s="168"/>
      <c r="P3247" s="168"/>
    </row>
    <row r="3248" spans="1:16" x14ac:dyDescent="0.2">
      <c r="A3248" s="237"/>
      <c r="B3248" s="168"/>
      <c r="C3248" s="168"/>
      <c r="D3248" s="188"/>
      <c r="E3248" s="243"/>
      <c r="F3248" s="188"/>
      <c r="G3248" s="230"/>
      <c r="H3248" s="231"/>
      <c r="I3248" s="169"/>
      <c r="J3248" s="188"/>
      <c r="K3248" s="300"/>
      <c r="L3248" s="168"/>
      <c r="M3248" s="168"/>
      <c r="N3248" s="168"/>
      <c r="O3248" s="168"/>
      <c r="P3248" s="168"/>
    </row>
    <row r="3249" spans="1:16" x14ac:dyDescent="0.2">
      <c r="A3249" s="237"/>
      <c r="B3249" s="168"/>
      <c r="C3249" s="168"/>
      <c r="D3249" s="188"/>
      <c r="E3249" s="243"/>
      <c r="F3249" s="188"/>
      <c r="G3249" s="230"/>
      <c r="H3249" s="231"/>
      <c r="I3249" s="169"/>
      <c r="J3249" s="188"/>
      <c r="K3249" s="300"/>
      <c r="L3249" s="168"/>
      <c r="M3249" s="168"/>
      <c r="N3249" s="168"/>
      <c r="O3249" s="168"/>
      <c r="P3249" s="168"/>
    </row>
    <row r="3250" spans="1:16" x14ac:dyDescent="0.2">
      <c r="A3250" s="237"/>
      <c r="B3250" s="168"/>
      <c r="C3250" s="168"/>
      <c r="D3250" s="188"/>
      <c r="E3250" s="243"/>
      <c r="F3250" s="188"/>
      <c r="G3250" s="230"/>
      <c r="H3250" s="231"/>
      <c r="I3250" s="169"/>
      <c r="J3250" s="188"/>
      <c r="K3250" s="300"/>
      <c r="L3250" s="168"/>
      <c r="M3250" s="168"/>
      <c r="N3250" s="168"/>
      <c r="O3250" s="168"/>
      <c r="P3250" s="168"/>
    </row>
    <row r="3251" spans="1:16" x14ac:dyDescent="0.2">
      <c r="A3251" s="237"/>
      <c r="B3251" s="168"/>
      <c r="C3251" s="168"/>
      <c r="D3251" s="188"/>
      <c r="E3251" s="243"/>
      <c r="F3251" s="188"/>
      <c r="G3251" s="230"/>
      <c r="H3251" s="231"/>
      <c r="I3251" s="169"/>
      <c r="J3251" s="188"/>
      <c r="K3251" s="300"/>
      <c r="L3251" s="168"/>
      <c r="M3251" s="168"/>
      <c r="N3251" s="168"/>
      <c r="O3251" s="168"/>
      <c r="P3251" s="168"/>
    </row>
    <row r="3252" spans="1:16" x14ac:dyDescent="0.2">
      <c r="A3252" s="237"/>
      <c r="B3252" s="168"/>
      <c r="C3252" s="168"/>
      <c r="D3252" s="188"/>
      <c r="E3252" s="243"/>
      <c r="F3252" s="188"/>
      <c r="G3252" s="230"/>
      <c r="H3252" s="231"/>
      <c r="I3252" s="169"/>
      <c r="J3252" s="188"/>
      <c r="K3252" s="300"/>
      <c r="L3252" s="168"/>
      <c r="M3252" s="168"/>
      <c r="N3252" s="168"/>
      <c r="O3252" s="168"/>
      <c r="P3252" s="168"/>
    </row>
    <row r="3253" spans="1:16" x14ac:dyDescent="0.2">
      <c r="A3253" s="237"/>
      <c r="B3253" s="168"/>
      <c r="C3253" s="168"/>
      <c r="D3253" s="188"/>
      <c r="E3253" s="243"/>
      <c r="F3253" s="188"/>
      <c r="G3253" s="230"/>
      <c r="H3253" s="231"/>
      <c r="I3253" s="169"/>
      <c r="J3253" s="188"/>
      <c r="K3253" s="300"/>
      <c r="L3253" s="168"/>
      <c r="M3253" s="168"/>
      <c r="N3253" s="168"/>
      <c r="O3253" s="168"/>
      <c r="P3253" s="168"/>
    </row>
    <row r="3254" spans="1:16" x14ac:dyDescent="0.2">
      <c r="A3254" s="237"/>
      <c r="B3254" s="168"/>
      <c r="C3254" s="168"/>
      <c r="D3254" s="188"/>
      <c r="E3254" s="243"/>
      <c r="F3254" s="188"/>
      <c r="G3254" s="230"/>
      <c r="H3254" s="231"/>
      <c r="I3254" s="169"/>
      <c r="J3254" s="188"/>
      <c r="K3254" s="300"/>
      <c r="L3254" s="168"/>
      <c r="M3254" s="168"/>
      <c r="N3254" s="168"/>
      <c r="O3254" s="168"/>
      <c r="P3254" s="168"/>
    </row>
    <row r="3255" spans="1:16" x14ac:dyDescent="0.2">
      <c r="A3255" s="237"/>
      <c r="B3255" s="168"/>
      <c r="C3255" s="168"/>
      <c r="D3255" s="188"/>
      <c r="E3255" s="243"/>
      <c r="F3255" s="188"/>
      <c r="G3255" s="230"/>
      <c r="H3255" s="231"/>
      <c r="I3255" s="169"/>
      <c r="J3255" s="188"/>
      <c r="K3255" s="300"/>
      <c r="L3255" s="168"/>
      <c r="M3255" s="168"/>
      <c r="N3255" s="168"/>
      <c r="O3255" s="168"/>
      <c r="P3255" s="168"/>
    </row>
    <row r="3256" spans="1:16" x14ac:dyDescent="0.2">
      <c r="A3256" s="237"/>
      <c r="B3256" s="168"/>
      <c r="C3256" s="168"/>
      <c r="D3256" s="188"/>
      <c r="E3256" s="243"/>
      <c r="F3256" s="188"/>
      <c r="G3256" s="230"/>
      <c r="H3256" s="231"/>
      <c r="I3256" s="169"/>
      <c r="J3256" s="188"/>
      <c r="K3256" s="300"/>
      <c r="L3256" s="168"/>
      <c r="M3256" s="168"/>
      <c r="N3256" s="168"/>
      <c r="O3256" s="168"/>
      <c r="P3256" s="168"/>
    </row>
    <row r="3257" spans="1:16" x14ac:dyDescent="0.2">
      <c r="A3257" s="237"/>
      <c r="B3257" s="168"/>
      <c r="C3257" s="168"/>
      <c r="D3257" s="188"/>
      <c r="E3257" s="243"/>
      <c r="F3257" s="188"/>
      <c r="G3257" s="230"/>
      <c r="H3257" s="231"/>
      <c r="I3257" s="169"/>
      <c r="J3257" s="188"/>
      <c r="K3257" s="300"/>
      <c r="L3257" s="168"/>
      <c r="M3257" s="168"/>
      <c r="N3257" s="168"/>
      <c r="O3257" s="168"/>
      <c r="P3257" s="168"/>
    </row>
    <row r="3258" spans="1:16" x14ac:dyDescent="0.2">
      <c r="A3258" s="237"/>
      <c r="B3258" s="168"/>
      <c r="C3258" s="168"/>
      <c r="D3258" s="188"/>
      <c r="E3258" s="243"/>
      <c r="F3258" s="188"/>
      <c r="G3258" s="230"/>
      <c r="H3258" s="231"/>
      <c r="I3258" s="169"/>
      <c r="J3258" s="188"/>
      <c r="K3258" s="300"/>
      <c r="L3258" s="168"/>
      <c r="M3258" s="168"/>
      <c r="N3258" s="168"/>
      <c r="O3258" s="168"/>
      <c r="P3258" s="168"/>
    </row>
    <row r="3259" spans="1:16" x14ac:dyDescent="0.2">
      <c r="A3259" s="237"/>
      <c r="B3259" s="168"/>
      <c r="C3259" s="168"/>
      <c r="D3259" s="188"/>
      <c r="E3259" s="243"/>
      <c r="F3259" s="188"/>
      <c r="G3259" s="230"/>
      <c r="H3259" s="231"/>
      <c r="I3259" s="169"/>
      <c r="J3259" s="188"/>
      <c r="K3259" s="300"/>
      <c r="L3259" s="168"/>
      <c r="M3259" s="168"/>
      <c r="N3259" s="168"/>
      <c r="O3259" s="168"/>
      <c r="P3259" s="168"/>
    </row>
    <row r="3260" spans="1:16" x14ac:dyDescent="0.2">
      <c r="A3260" s="237"/>
      <c r="B3260" s="168"/>
      <c r="C3260" s="168"/>
      <c r="D3260" s="188"/>
      <c r="E3260" s="243"/>
      <c r="F3260" s="188"/>
      <c r="G3260" s="230"/>
      <c r="H3260" s="231"/>
      <c r="I3260" s="169"/>
      <c r="J3260" s="188"/>
      <c r="K3260" s="300"/>
      <c r="L3260" s="168"/>
      <c r="M3260" s="168"/>
      <c r="N3260" s="168"/>
      <c r="O3260" s="168"/>
      <c r="P3260" s="168"/>
    </row>
    <row r="3261" spans="1:16" x14ac:dyDescent="0.2">
      <c r="A3261" s="237"/>
      <c r="B3261" s="168"/>
      <c r="C3261" s="168"/>
      <c r="D3261" s="188"/>
      <c r="E3261" s="243"/>
      <c r="F3261" s="188"/>
      <c r="G3261" s="230"/>
      <c r="H3261" s="231"/>
      <c r="I3261" s="169"/>
      <c r="J3261" s="188"/>
      <c r="K3261" s="300"/>
      <c r="L3261" s="168"/>
      <c r="M3261" s="168"/>
      <c r="N3261" s="168"/>
      <c r="O3261" s="168"/>
      <c r="P3261" s="168"/>
    </row>
    <row r="3262" spans="1:16" x14ac:dyDescent="0.2">
      <c r="A3262" s="237"/>
      <c r="B3262" s="168"/>
      <c r="C3262" s="168"/>
      <c r="D3262" s="188"/>
      <c r="E3262" s="243"/>
      <c r="F3262" s="188"/>
      <c r="G3262" s="230"/>
      <c r="H3262" s="231"/>
      <c r="I3262" s="169"/>
      <c r="J3262" s="188"/>
      <c r="K3262" s="300"/>
      <c r="L3262" s="168"/>
      <c r="M3262" s="168"/>
      <c r="N3262" s="168"/>
      <c r="O3262" s="168"/>
      <c r="P3262" s="168"/>
    </row>
    <row r="3263" spans="1:16" x14ac:dyDescent="0.2">
      <c r="A3263" s="234"/>
      <c r="B3263" s="168"/>
      <c r="C3263" s="168"/>
      <c r="D3263" s="188"/>
      <c r="E3263" s="243"/>
      <c r="F3263" s="188"/>
      <c r="G3263" s="230"/>
      <c r="H3263" s="231"/>
      <c r="I3263" s="169"/>
      <c r="J3263" s="188"/>
      <c r="K3263" s="300"/>
      <c r="L3263" s="168"/>
      <c r="M3263" s="168"/>
      <c r="N3263" s="168"/>
      <c r="O3263" s="168"/>
      <c r="P3263" s="168"/>
    </row>
    <row r="3264" spans="1:16" x14ac:dyDescent="0.2">
      <c r="A3264" s="237"/>
      <c r="B3264" s="168"/>
      <c r="C3264" s="168"/>
      <c r="D3264" s="188"/>
      <c r="E3264" s="243"/>
      <c r="F3264" s="188"/>
      <c r="G3264" s="230"/>
      <c r="H3264" s="231"/>
      <c r="I3264" s="169"/>
      <c r="J3264" s="188"/>
      <c r="K3264" s="300"/>
      <c r="L3264" s="168"/>
      <c r="M3264" s="168"/>
      <c r="N3264" s="168"/>
      <c r="O3264" s="168"/>
      <c r="P3264" s="168"/>
    </row>
    <row r="3265" spans="1:16" x14ac:dyDescent="0.2">
      <c r="A3265" s="234"/>
      <c r="B3265" s="168"/>
      <c r="C3265" s="168"/>
      <c r="D3265" s="188"/>
      <c r="E3265" s="243"/>
      <c r="F3265" s="188"/>
      <c r="G3265" s="230"/>
      <c r="H3265" s="231"/>
      <c r="I3265" s="169"/>
      <c r="J3265" s="188"/>
      <c r="K3265" s="300"/>
      <c r="L3265" s="168"/>
      <c r="M3265" s="168"/>
      <c r="N3265" s="168"/>
      <c r="O3265" s="168"/>
      <c r="P3265" s="168"/>
    </row>
    <row r="3266" spans="1:16" x14ac:dyDescent="0.2">
      <c r="A3266" s="237"/>
      <c r="B3266" s="168"/>
      <c r="C3266" s="168"/>
      <c r="D3266" s="188"/>
      <c r="E3266" s="243"/>
      <c r="F3266" s="188"/>
      <c r="G3266" s="230"/>
      <c r="H3266" s="231"/>
      <c r="I3266" s="169"/>
      <c r="J3266" s="188"/>
      <c r="K3266" s="300"/>
      <c r="L3266" s="168"/>
      <c r="M3266" s="168"/>
      <c r="N3266" s="168"/>
      <c r="O3266" s="168"/>
      <c r="P3266" s="168"/>
    </row>
    <row r="3267" spans="1:16" x14ac:dyDescent="0.2">
      <c r="A3267" s="237"/>
      <c r="B3267" s="168"/>
      <c r="C3267" s="168"/>
      <c r="D3267" s="188"/>
      <c r="E3267" s="243"/>
      <c r="F3267" s="188"/>
      <c r="G3267" s="230"/>
      <c r="H3267" s="231"/>
      <c r="I3267" s="169"/>
      <c r="J3267" s="188"/>
      <c r="K3267" s="300"/>
      <c r="L3267" s="168"/>
      <c r="M3267" s="168"/>
      <c r="N3267" s="168"/>
      <c r="O3267" s="168"/>
      <c r="P3267" s="168"/>
    </row>
    <row r="3268" spans="1:16" x14ac:dyDescent="0.2">
      <c r="A3268" s="237"/>
      <c r="B3268" s="168"/>
      <c r="C3268" s="168"/>
      <c r="D3268" s="188"/>
      <c r="E3268" s="243"/>
      <c r="F3268" s="188"/>
      <c r="G3268" s="230"/>
      <c r="H3268" s="231"/>
      <c r="I3268" s="169"/>
      <c r="J3268" s="188"/>
      <c r="K3268" s="300"/>
      <c r="L3268" s="168"/>
      <c r="M3268" s="168"/>
      <c r="N3268" s="168"/>
      <c r="O3268" s="168"/>
      <c r="P3268" s="168"/>
    </row>
    <row r="3269" spans="1:16" x14ac:dyDescent="0.2">
      <c r="A3269" s="237"/>
      <c r="B3269" s="168"/>
      <c r="C3269" s="168"/>
      <c r="D3269" s="188"/>
      <c r="E3269" s="243"/>
      <c r="F3269" s="188"/>
      <c r="G3269" s="230"/>
      <c r="H3269" s="231"/>
      <c r="I3269" s="169"/>
      <c r="J3269" s="188"/>
      <c r="K3269" s="300"/>
      <c r="L3269" s="168"/>
      <c r="M3269" s="168"/>
      <c r="N3269" s="168"/>
      <c r="O3269" s="168"/>
      <c r="P3269" s="168"/>
    </row>
    <row r="3270" spans="1:16" x14ac:dyDescent="0.2">
      <c r="A3270" s="237"/>
      <c r="B3270" s="168"/>
      <c r="C3270" s="168"/>
      <c r="D3270" s="188"/>
      <c r="E3270" s="243"/>
      <c r="F3270" s="188"/>
      <c r="G3270" s="230"/>
      <c r="H3270" s="231"/>
      <c r="I3270" s="169"/>
      <c r="J3270" s="188"/>
      <c r="K3270" s="300"/>
      <c r="L3270" s="168"/>
      <c r="M3270" s="168"/>
      <c r="N3270" s="168"/>
      <c r="O3270" s="168"/>
      <c r="P3270" s="168"/>
    </row>
    <row r="3271" spans="1:16" x14ac:dyDescent="0.2">
      <c r="A3271" s="237"/>
      <c r="B3271" s="168"/>
      <c r="C3271" s="168"/>
      <c r="D3271" s="188"/>
      <c r="E3271" s="243"/>
      <c r="F3271" s="188"/>
      <c r="G3271" s="230"/>
      <c r="H3271" s="231"/>
      <c r="I3271" s="169"/>
      <c r="J3271" s="188"/>
      <c r="K3271" s="300"/>
      <c r="L3271" s="168"/>
      <c r="M3271" s="168"/>
      <c r="N3271" s="168"/>
      <c r="O3271" s="168"/>
      <c r="P3271" s="168"/>
    </row>
    <row r="3272" spans="1:16" x14ac:dyDescent="0.2">
      <c r="A3272" s="237"/>
      <c r="B3272" s="168"/>
      <c r="C3272" s="168"/>
      <c r="D3272" s="188"/>
      <c r="E3272" s="243"/>
      <c r="F3272" s="188"/>
      <c r="G3272" s="230"/>
      <c r="H3272" s="231"/>
      <c r="I3272" s="169"/>
      <c r="J3272" s="188"/>
      <c r="K3272" s="300"/>
      <c r="L3272" s="168"/>
      <c r="M3272" s="168"/>
      <c r="N3272" s="168"/>
      <c r="O3272" s="168"/>
      <c r="P3272" s="168"/>
    </row>
    <row r="3273" spans="1:16" x14ac:dyDescent="0.2">
      <c r="A3273" s="237"/>
      <c r="B3273" s="168"/>
      <c r="C3273" s="168"/>
      <c r="D3273" s="188"/>
      <c r="E3273" s="243"/>
      <c r="F3273" s="188"/>
      <c r="G3273" s="230"/>
      <c r="H3273" s="231"/>
      <c r="I3273" s="169"/>
      <c r="J3273" s="188"/>
      <c r="K3273" s="300"/>
      <c r="L3273" s="168"/>
      <c r="M3273" s="168"/>
      <c r="N3273" s="168"/>
      <c r="O3273" s="168"/>
      <c r="P3273" s="168"/>
    </row>
    <row r="3274" spans="1:16" x14ac:dyDescent="0.2">
      <c r="A3274" s="237"/>
      <c r="B3274" s="168"/>
      <c r="C3274" s="168"/>
      <c r="D3274" s="188"/>
      <c r="E3274" s="243"/>
      <c r="F3274" s="188"/>
      <c r="G3274" s="230"/>
      <c r="H3274" s="231"/>
      <c r="I3274" s="169"/>
      <c r="J3274" s="188"/>
      <c r="K3274" s="300"/>
      <c r="L3274" s="168"/>
      <c r="M3274" s="168"/>
      <c r="N3274" s="168"/>
      <c r="O3274" s="168"/>
      <c r="P3274" s="168"/>
    </row>
    <row r="3275" spans="1:16" x14ac:dyDescent="0.2">
      <c r="A3275" s="237"/>
      <c r="B3275" s="168"/>
      <c r="C3275" s="168"/>
      <c r="D3275" s="188"/>
      <c r="E3275" s="243"/>
      <c r="F3275" s="188"/>
      <c r="G3275" s="230"/>
      <c r="H3275" s="231"/>
      <c r="I3275" s="169"/>
      <c r="J3275" s="188"/>
      <c r="K3275" s="300"/>
      <c r="L3275" s="168"/>
      <c r="M3275" s="168"/>
      <c r="N3275" s="168"/>
      <c r="O3275" s="168"/>
      <c r="P3275" s="168"/>
    </row>
    <row r="3276" spans="1:16" x14ac:dyDescent="0.2">
      <c r="A3276" s="237"/>
      <c r="B3276" s="168"/>
      <c r="C3276" s="168"/>
      <c r="D3276" s="188"/>
      <c r="E3276" s="243"/>
      <c r="F3276" s="188"/>
      <c r="G3276" s="230"/>
      <c r="H3276" s="231"/>
      <c r="I3276" s="169"/>
      <c r="J3276" s="188"/>
      <c r="K3276" s="300"/>
      <c r="L3276" s="168"/>
      <c r="M3276" s="168"/>
      <c r="N3276" s="168"/>
      <c r="O3276" s="168"/>
      <c r="P3276" s="168"/>
    </row>
    <row r="3277" spans="1:16" x14ac:dyDescent="0.2">
      <c r="A3277" s="237"/>
      <c r="B3277" s="168"/>
      <c r="C3277" s="168"/>
      <c r="D3277" s="188"/>
      <c r="E3277" s="243"/>
      <c r="F3277" s="188"/>
      <c r="G3277" s="230"/>
      <c r="H3277" s="231"/>
      <c r="I3277" s="169"/>
      <c r="J3277" s="188"/>
      <c r="K3277" s="300"/>
      <c r="L3277" s="168"/>
      <c r="M3277" s="168"/>
      <c r="N3277" s="168"/>
      <c r="O3277" s="168"/>
      <c r="P3277" s="168"/>
    </row>
    <row r="3278" spans="1:16" x14ac:dyDescent="0.2">
      <c r="A3278" s="237"/>
      <c r="B3278" s="168"/>
      <c r="C3278" s="168"/>
      <c r="D3278" s="188"/>
      <c r="E3278" s="243"/>
      <c r="F3278" s="188"/>
      <c r="G3278" s="230"/>
      <c r="H3278" s="231"/>
      <c r="I3278" s="169"/>
      <c r="J3278" s="188"/>
      <c r="K3278" s="300"/>
      <c r="L3278" s="168"/>
      <c r="M3278" s="168"/>
      <c r="N3278" s="168"/>
      <c r="O3278" s="168"/>
      <c r="P3278" s="168"/>
    </row>
    <row r="3279" spans="1:16" x14ac:dyDescent="0.2">
      <c r="A3279" s="237"/>
      <c r="B3279" s="168"/>
      <c r="C3279" s="168"/>
      <c r="D3279" s="188"/>
      <c r="E3279" s="243"/>
      <c r="F3279" s="188"/>
      <c r="G3279" s="230"/>
      <c r="H3279" s="231"/>
      <c r="I3279" s="169"/>
      <c r="J3279" s="188"/>
      <c r="K3279" s="300"/>
      <c r="L3279" s="168"/>
      <c r="M3279" s="168"/>
      <c r="N3279" s="168"/>
      <c r="O3279" s="168"/>
      <c r="P3279" s="168"/>
    </row>
    <row r="3280" spans="1:16" x14ac:dyDescent="0.2">
      <c r="A3280" s="237"/>
      <c r="B3280" s="168"/>
      <c r="C3280" s="168"/>
      <c r="D3280" s="187"/>
      <c r="E3280" s="243"/>
      <c r="F3280" s="188"/>
      <c r="G3280" s="230"/>
      <c r="H3280" s="231"/>
      <c r="I3280" s="166"/>
      <c r="J3280" s="187"/>
      <c r="K3280" s="300"/>
      <c r="L3280" s="168"/>
      <c r="M3280" s="168"/>
      <c r="N3280" s="168"/>
      <c r="O3280" s="168"/>
      <c r="P3280" s="168"/>
    </row>
    <row r="3281" spans="1:16" x14ac:dyDescent="0.2">
      <c r="A3281" s="237"/>
      <c r="B3281" s="168"/>
      <c r="C3281" s="168"/>
      <c r="D3281" s="187"/>
      <c r="E3281" s="243"/>
      <c r="F3281" s="188"/>
      <c r="G3281" s="230"/>
      <c r="H3281" s="231"/>
      <c r="I3281" s="166"/>
      <c r="J3281" s="187"/>
      <c r="K3281" s="300"/>
      <c r="L3281" s="168"/>
      <c r="M3281" s="168"/>
      <c r="N3281" s="168"/>
      <c r="O3281" s="168"/>
      <c r="P3281" s="168"/>
    </row>
    <row r="3282" spans="1:16" x14ac:dyDescent="0.2">
      <c r="A3282" s="237"/>
      <c r="B3282" s="168"/>
      <c r="C3282" s="168"/>
      <c r="D3282" s="187"/>
      <c r="E3282" s="243"/>
      <c r="F3282" s="188"/>
      <c r="G3282" s="230"/>
      <c r="H3282" s="231"/>
      <c r="I3282" s="166"/>
      <c r="J3282" s="187"/>
      <c r="K3282" s="300"/>
      <c r="L3282" s="168"/>
      <c r="M3282" s="168"/>
      <c r="N3282" s="168"/>
      <c r="O3282" s="168"/>
      <c r="P3282" s="168"/>
    </row>
    <row r="3283" spans="1:16" x14ac:dyDescent="0.2">
      <c r="A3283" s="237"/>
      <c r="B3283" s="168"/>
      <c r="C3283" s="168"/>
      <c r="D3283" s="187"/>
      <c r="E3283" s="243"/>
      <c r="F3283" s="188"/>
      <c r="G3283" s="230"/>
      <c r="H3283" s="231"/>
      <c r="I3283" s="166"/>
      <c r="J3283" s="187"/>
      <c r="K3283" s="300"/>
      <c r="L3283" s="168"/>
      <c r="M3283" s="168"/>
      <c r="N3283" s="168"/>
      <c r="O3283" s="168"/>
      <c r="P3283" s="168"/>
    </row>
    <row r="3284" spans="1:16" x14ac:dyDescent="0.2">
      <c r="A3284" s="237"/>
      <c r="B3284" s="168"/>
      <c r="C3284" s="168"/>
      <c r="D3284" s="187"/>
      <c r="E3284" s="243"/>
      <c r="F3284" s="188"/>
      <c r="G3284" s="230"/>
      <c r="H3284" s="231"/>
      <c r="I3284" s="166"/>
      <c r="J3284" s="187"/>
      <c r="K3284" s="300"/>
      <c r="L3284" s="168"/>
      <c r="M3284" s="168"/>
      <c r="N3284" s="168"/>
      <c r="O3284" s="168"/>
      <c r="P3284" s="168"/>
    </row>
    <row r="3285" spans="1:16" x14ac:dyDescent="0.2">
      <c r="A3285" s="237"/>
      <c r="B3285" s="168"/>
      <c r="C3285" s="168"/>
      <c r="D3285" s="187"/>
      <c r="E3285" s="243"/>
      <c r="F3285" s="188"/>
      <c r="G3285" s="230"/>
      <c r="H3285" s="231"/>
      <c r="I3285" s="166"/>
      <c r="J3285" s="187"/>
      <c r="K3285" s="300"/>
      <c r="L3285" s="168"/>
      <c r="M3285" s="168"/>
      <c r="N3285" s="168"/>
      <c r="O3285" s="168"/>
      <c r="P3285" s="168"/>
    </row>
    <row r="3286" spans="1:16" x14ac:dyDescent="0.2">
      <c r="A3286" s="237"/>
      <c r="B3286" s="168"/>
      <c r="C3286" s="168"/>
      <c r="D3286" s="187"/>
      <c r="E3286" s="243"/>
      <c r="F3286" s="188"/>
      <c r="G3286" s="230"/>
      <c r="H3286" s="231"/>
      <c r="I3286" s="166"/>
      <c r="J3286" s="187"/>
      <c r="K3286" s="300"/>
      <c r="L3286" s="168"/>
      <c r="M3286" s="168"/>
      <c r="N3286" s="168"/>
      <c r="O3286" s="168"/>
      <c r="P3286" s="168"/>
    </row>
    <row r="3287" spans="1:16" x14ac:dyDescent="0.2">
      <c r="A3287" s="237"/>
      <c r="B3287" s="168"/>
      <c r="C3287" s="168"/>
      <c r="D3287" s="187"/>
      <c r="E3287" s="243"/>
      <c r="F3287" s="188"/>
      <c r="G3287" s="230"/>
      <c r="H3287" s="231"/>
      <c r="I3287" s="166"/>
      <c r="J3287" s="187"/>
      <c r="K3287" s="300"/>
      <c r="L3287" s="168"/>
      <c r="M3287" s="168"/>
      <c r="N3287" s="168"/>
      <c r="O3287" s="168"/>
      <c r="P3287" s="168"/>
    </row>
    <row r="3288" spans="1:16" x14ac:dyDescent="0.2">
      <c r="A3288" s="237"/>
      <c r="B3288" s="168"/>
      <c r="C3288" s="168"/>
      <c r="D3288" s="187"/>
      <c r="E3288" s="243"/>
      <c r="F3288" s="188"/>
      <c r="G3288" s="230"/>
      <c r="H3288" s="231"/>
      <c r="I3288" s="166"/>
      <c r="J3288" s="187"/>
      <c r="K3288" s="300"/>
      <c r="L3288" s="168"/>
      <c r="M3288" s="168"/>
      <c r="N3288" s="168"/>
      <c r="O3288" s="168"/>
      <c r="P3288" s="168"/>
    </row>
    <row r="3289" spans="1:16" x14ac:dyDescent="0.2">
      <c r="A3289" s="237"/>
      <c r="B3289" s="168"/>
      <c r="C3289" s="168"/>
      <c r="D3289" s="187"/>
      <c r="E3289" s="243"/>
      <c r="F3289" s="188"/>
      <c r="G3289" s="230"/>
      <c r="H3289" s="231"/>
      <c r="I3289" s="166"/>
      <c r="J3289" s="187"/>
      <c r="K3289" s="300"/>
      <c r="L3289" s="168"/>
      <c r="M3289" s="168"/>
      <c r="N3289" s="168"/>
      <c r="O3289" s="168"/>
      <c r="P3289" s="168"/>
    </row>
    <row r="3290" spans="1:16" x14ac:dyDescent="0.2">
      <c r="A3290" s="237"/>
      <c r="B3290" s="168"/>
      <c r="C3290" s="168"/>
      <c r="D3290" s="187"/>
      <c r="E3290" s="243"/>
      <c r="F3290" s="188"/>
      <c r="G3290" s="230"/>
      <c r="H3290" s="231"/>
      <c r="I3290" s="166"/>
      <c r="J3290" s="187"/>
      <c r="K3290" s="300"/>
      <c r="L3290" s="168"/>
      <c r="M3290" s="168"/>
      <c r="N3290" s="168"/>
      <c r="O3290" s="168"/>
      <c r="P3290" s="168"/>
    </row>
    <row r="3291" spans="1:16" x14ac:dyDescent="0.2">
      <c r="A3291" s="237"/>
      <c r="B3291" s="168"/>
      <c r="C3291" s="168"/>
      <c r="D3291" s="187"/>
      <c r="E3291" s="243"/>
      <c r="F3291" s="188"/>
      <c r="G3291" s="230"/>
      <c r="H3291" s="231"/>
      <c r="I3291" s="166"/>
      <c r="J3291" s="187"/>
      <c r="K3291" s="300"/>
      <c r="L3291" s="168"/>
      <c r="M3291" s="168"/>
      <c r="N3291" s="168"/>
      <c r="O3291" s="168"/>
      <c r="P3291" s="168"/>
    </row>
    <row r="3292" spans="1:16" x14ac:dyDescent="0.2">
      <c r="A3292" s="237"/>
      <c r="B3292" s="168"/>
      <c r="C3292" s="168"/>
      <c r="D3292" s="188"/>
      <c r="E3292" s="243"/>
      <c r="F3292" s="188"/>
      <c r="G3292" s="230"/>
      <c r="H3292" s="231"/>
      <c r="I3292" s="166"/>
      <c r="J3292" s="187"/>
      <c r="K3292" s="300"/>
      <c r="L3292" s="168"/>
      <c r="M3292" s="168"/>
      <c r="N3292" s="168"/>
      <c r="O3292" s="168"/>
      <c r="P3292" s="168"/>
    </row>
    <row r="3293" spans="1:16" x14ac:dyDescent="0.2">
      <c r="A3293" s="237"/>
      <c r="B3293" s="168"/>
      <c r="C3293" s="168"/>
      <c r="D3293" s="188"/>
      <c r="E3293" s="243"/>
      <c r="F3293" s="188"/>
      <c r="G3293" s="230"/>
      <c r="H3293" s="231"/>
      <c r="I3293" s="166"/>
      <c r="J3293" s="187"/>
      <c r="K3293" s="300"/>
      <c r="L3293" s="168"/>
      <c r="M3293" s="168"/>
      <c r="N3293" s="168"/>
      <c r="O3293" s="168"/>
      <c r="P3293" s="168"/>
    </row>
    <row r="3294" spans="1:16" x14ac:dyDescent="0.2">
      <c r="A3294" s="237"/>
      <c r="B3294" s="168"/>
      <c r="C3294" s="168"/>
      <c r="D3294" s="187"/>
      <c r="E3294" s="243"/>
      <c r="F3294" s="173"/>
      <c r="G3294" s="193"/>
      <c r="H3294" s="217"/>
      <c r="I3294" s="166"/>
      <c r="J3294" s="187"/>
      <c r="K3294" s="300"/>
      <c r="L3294" s="168"/>
      <c r="M3294" s="168"/>
      <c r="N3294" s="168"/>
      <c r="O3294" s="168"/>
      <c r="P3294" s="168"/>
    </row>
    <row r="3295" spans="1:16" x14ac:dyDescent="0.2">
      <c r="A3295" s="237"/>
      <c r="B3295" s="168"/>
      <c r="C3295" s="168"/>
      <c r="D3295" s="188"/>
      <c r="E3295" s="243"/>
      <c r="F3295" s="173"/>
      <c r="G3295" s="193"/>
      <c r="H3295" s="217"/>
      <c r="I3295" s="166"/>
      <c r="J3295" s="187"/>
      <c r="K3295" s="300"/>
      <c r="L3295" s="168"/>
      <c r="M3295" s="168"/>
      <c r="N3295" s="168"/>
      <c r="O3295" s="168"/>
      <c r="P3295" s="168"/>
    </row>
    <row r="3296" spans="1:16" x14ac:dyDescent="0.2">
      <c r="A3296" s="237"/>
      <c r="B3296" s="168"/>
      <c r="C3296" s="168"/>
      <c r="D3296" s="188"/>
      <c r="E3296" s="243"/>
      <c r="F3296" s="173"/>
      <c r="G3296" s="193"/>
      <c r="H3296" s="217"/>
      <c r="I3296" s="166"/>
      <c r="J3296" s="187"/>
      <c r="K3296" s="300"/>
      <c r="L3296" s="168"/>
      <c r="M3296" s="168"/>
      <c r="N3296" s="168"/>
      <c r="O3296" s="168"/>
      <c r="P3296" s="168"/>
    </row>
    <row r="3297" spans="1:16" x14ac:dyDescent="0.2">
      <c r="A3297" s="237"/>
      <c r="B3297" s="168"/>
      <c r="C3297" s="168"/>
      <c r="D3297" s="188"/>
      <c r="E3297" s="243"/>
      <c r="F3297" s="173"/>
      <c r="G3297" s="193"/>
      <c r="H3297" s="217"/>
      <c r="I3297" s="166"/>
      <c r="J3297" s="187"/>
      <c r="K3297" s="300"/>
      <c r="L3297" s="168"/>
      <c r="M3297" s="168"/>
      <c r="N3297" s="168"/>
      <c r="O3297" s="168"/>
      <c r="P3297" s="168"/>
    </row>
    <row r="3298" spans="1:16" x14ac:dyDescent="0.2">
      <c r="A3298" s="237"/>
      <c r="B3298" s="168"/>
      <c r="C3298" s="168"/>
      <c r="D3298" s="188"/>
      <c r="E3298" s="243"/>
      <c r="F3298" s="173"/>
      <c r="G3298" s="193"/>
      <c r="H3298" s="217"/>
      <c r="I3298" s="166"/>
      <c r="J3298" s="187"/>
      <c r="K3298" s="300"/>
      <c r="L3298" s="168"/>
      <c r="M3298" s="168"/>
      <c r="N3298" s="168"/>
      <c r="O3298" s="168"/>
      <c r="P3298" s="168"/>
    </row>
    <row r="3299" spans="1:16" x14ac:dyDescent="0.2">
      <c r="A3299" s="237"/>
      <c r="B3299" s="168"/>
      <c r="C3299" s="168"/>
      <c r="D3299" s="188"/>
      <c r="E3299" s="243"/>
      <c r="F3299" s="173"/>
      <c r="G3299" s="193"/>
      <c r="H3299" s="217"/>
      <c r="I3299" s="166"/>
      <c r="J3299" s="187"/>
      <c r="K3299" s="300"/>
      <c r="L3299" s="168"/>
      <c r="M3299" s="168"/>
      <c r="N3299" s="168"/>
      <c r="O3299" s="168"/>
      <c r="P3299" s="168"/>
    </row>
    <row r="3300" spans="1:16" x14ac:dyDescent="0.2">
      <c r="A3300" s="237"/>
      <c r="B3300" s="168"/>
      <c r="C3300" s="168"/>
      <c r="D3300" s="188"/>
      <c r="E3300" s="243"/>
      <c r="F3300" s="173"/>
      <c r="G3300" s="193"/>
      <c r="H3300" s="217"/>
      <c r="I3300" s="166"/>
      <c r="J3300" s="187"/>
      <c r="K3300" s="300"/>
      <c r="L3300" s="168"/>
      <c r="M3300" s="168"/>
      <c r="N3300" s="168"/>
      <c r="O3300" s="168"/>
      <c r="P3300" s="168"/>
    </row>
    <row r="3301" spans="1:16" x14ac:dyDescent="0.2">
      <c r="A3301" s="237"/>
      <c r="B3301" s="168"/>
      <c r="C3301" s="168"/>
      <c r="D3301" s="188"/>
      <c r="E3301" s="243"/>
      <c r="F3301" s="173"/>
      <c r="G3301" s="193"/>
      <c r="H3301" s="217"/>
      <c r="I3301" s="166"/>
      <c r="J3301" s="187"/>
      <c r="K3301" s="300"/>
      <c r="L3301" s="168"/>
      <c r="M3301" s="168"/>
      <c r="N3301" s="168"/>
      <c r="O3301" s="168"/>
      <c r="P3301" s="168"/>
    </row>
    <row r="3302" spans="1:16" x14ac:dyDescent="0.2">
      <c r="A3302" s="237"/>
      <c r="B3302" s="168"/>
      <c r="C3302" s="168"/>
      <c r="D3302" s="188"/>
      <c r="E3302" s="243"/>
      <c r="F3302" s="173"/>
      <c r="G3302" s="193"/>
      <c r="H3302" s="217"/>
      <c r="I3302" s="166"/>
      <c r="J3302" s="187"/>
      <c r="K3302" s="300"/>
      <c r="L3302" s="168"/>
      <c r="M3302" s="168"/>
      <c r="N3302" s="168"/>
      <c r="O3302" s="168"/>
      <c r="P3302" s="168"/>
    </row>
    <row r="3303" spans="1:16" x14ac:dyDescent="0.2">
      <c r="A3303" s="237"/>
      <c r="B3303" s="168"/>
      <c r="C3303" s="168"/>
      <c r="D3303" s="188"/>
      <c r="E3303" s="243"/>
      <c r="F3303" s="173"/>
      <c r="G3303" s="193"/>
      <c r="H3303" s="217"/>
      <c r="I3303" s="166"/>
      <c r="J3303" s="187"/>
      <c r="K3303" s="300"/>
      <c r="L3303" s="168"/>
      <c r="M3303" s="168"/>
      <c r="N3303" s="168"/>
      <c r="O3303" s="168"/>
      <c r="P3303" s="168"/>
    </row>
    <row r="3304" spans="1:16" x14ac:dyDescent="0.2">
      <c r="A3304" s="237"/>
      <c r="B3304" s="168"/>
      <c r="C3304" s="168"/>
      <c r="D3304" s="188"/>
      <c r="E3304" s="243"/>
      <c r="F3304" s="173"/>
      <c r="G3304" s="193"/>
      <c r="H3304" s="217"/>
      <c r="I3304" s="166"/>
      <c r="J3304" s="187"/>
      <c r="K3304" s="300"/>
      <c r="L3304" s="168"/>
      <c r="M3304" s="168"/>
      <c r="N3304" s="168"/>
      <c r="O3304" s="168"/>
      <c r="P3304" s="168"/>
    </row>
    <row r="3305" spans="1:16" x14ac:dyDescent="0.2">
      <c r="A3305" s="237"/>
      <c r="B3305" s="168"/>
      <c r="C3305" s="168"/>
      <c r="D3305" s="188"/>
      <c r="E3305" s="243"/>
      <c r="F3305" s="173"/>
      <c r="G3305" s="193"/>
      <c r="H3305" s="217"/>
      <c r="I3305" s="166"/>
      <c r="J3305" s="187"/>
      <c r="K3305" s="300"/>
      <c r="L3305" s="168"/>
      <c r="M3305" s="168"/>
      <c r="N3305" s="168"/>
      <c r="O3305" s="168"/>
      <c r="P3305" s="168"/>
    </row>
    <row r="3306" spans="1:16" x14ac:dyDescent="0.2">
      <c r="A3306" s="237"/>
      <c r="B3306" s="168"/>
      <c r="C3306" s="168"/>
      <c r="D3306" s="188"/>
      <c r="E3306" s="243"/>
      <c r="F3306" s="173"/>
      <c r="G3306" s="193"/>
      <c r="H3306" s="217"/>
      <c r="I3306" s="166"/>
      <c r="J3306" s="187"/>
      <c r="K3306" s="300"/>
      <c r="L3306" s="168"/>
      <c r="M3306" s="168"/>
      <c r="N3306" s="168"/>
      <c r="O3306" s="168"/>
      <c r="P3306" s="168"/>
    </row>
    <row r="3307" spans="1:16" x14ac:dyDescent="0.2">
      <c r="A3307" s="237"/>
      <c r="B3307" s="168"/>
      <c r="C3307" s="168"/>
      <c r="D3307" s="188"/>
      <c r="E3307" s="243"/>
      <c r="F3307" s="173"/>
      <c r="G3307" s="193"/>
      <c r="H3307" s="217"/>
      <c r="I3307" s="166"/>
      <c r="J3307" s="187"/>
      <c r="K3307" s="300"/>
      <c r="L3307" s="168"/>
      <c r="M3307" s="168"/>
      <c r="N3307" s="168"/>
      <c r="O3307" s="168"/>
      <c r="P3307" s="168"/>
    </row>
    <row r="3308" spans="1:16" x14ac:dyDescent="0.2">
      <c r="A3308" s="237"/>
      <c r="B3308" s="168"/>
      <c r="C3308" s="168"/>
      <c r="D3308" s="188"/>
      <c r="E3308" s="243"/>
      <c r="F3308" s="173"/>
      <c r="G3308" s="193"/>
      <c r="H3308" s="217"/>
      <c r="I3308" s="166"/>
      <c r="J3308" s="187"/>
      <c r="K3308" s="300"/>
      <c r="L3308" s="168"/>
      <c r="M3308" s="168"/>
      <c r="N3308" s="168"/>
      <c r="O3308" s="168"/>
      <c r="P3308" s="168"/>
    </row>
    <row r="3309" spans="1:16" x14ac:dyDescent="0.2">
      <c r="A3309" s="237"/>
      <c r="B3309" s="168"/>
      <c r="C3309" s="168"/>
      <c r="D3309" s="188"/>
      <c r="E3309" s="243"/>
      <c r="F3309" s="173"/>
      <c r="G3309" s="193"/>
      <c r="H3309" s="217"/>
      <c r="I3309" s="166"/>
      <c r="J3309" s="187"/>
      <c r="K3309" s="300"/>
      <c r="L3309" s="168"/>
      <c r="M3309" s="168"/>
      <c r="N3309" s="168"/>
      <c r="O3309" s="168"/>
      <c r="P3309" s="168"/>
    </row>
    <row r="3310" spans="1:16" x14ac:dyDescent="0.2">
      <c r="A3310" s="237"/>
      <c r="B3310" s="168"/>
      <c r="C3310" s="168"/>
      <c r="D3310" s="188"/>
      <c r="E3310" s="243"/>
      <c r="F3310" s="173"/>
      <c r="G3310" s="193"/>
      <c r="H3310" s="217"/>
      <c r="I3310" s="166"/>
      <c r="J3310" s="187"/>
      <c r="K3310" s="300"/>
      <c r="L3310" s="168"/>
      <c r="M3310" s="168"/>
      <c r="N3310" s="168"/>
      <c r="O3310" s="168"/>
      <c r="P3310" s="168"/>
    </row>
    <row r="3311" spans="1:16" x14ac:dyDescent="0.2">
      <c r="A3311" s="237"/>
      <c r="B3311" s="168"/>
      <c r="C3311" s="168"/>
      <c r="D3311" s="187"/>
      <c r="E3311" s="243"/>
      <c r="F3311" s="173"/>
      <c r="G3311" s="193"/>
      <c r="H3311" s="217"/>
      <c r="I3311" s="169"/>
      <c r="J3311" s="188"/>
      <c r="K3311" s="300"/>
      <c r="L3311" s="168"/>
      <c r="M3311" s="168"/>
      <c r="N3311" s="168"/>
      <c r="O3311" s="168"/>
      <c r="P3311" s="168"/>
    </row>
    <row r="3312" spans="1:16" x14ac:dyDescent="0.2">
      <c r="A3312" s="237"/>
      <c r="B3312" s="168"/>
      <c r="C3312" s="168"/>
      <c r="D3312" s="187"/>
      <c r="E3312" s="243"/>
      <c r="F3312" s="173"/>
      <c r="G3312" s="193"/>
      <c r="H3312" s="217"/>
      <c r="I3312" s="169"/>
      <c r="J3312" s="188"/>
      <c r="K3312" s="300"/>
      <c r="L3312" s="168"/>
      <c r="M3312" s="168"/>
      <c r="N3312" s="168"/>
      <c r="O3312" s="168"/>
      <c r="P3312" s="168"/>
    </row>
    <row r="3313" spans="1:16" x14ac:dyDescent="0.2">
      <c r="A3313" s="237"/>
      <c r="B3313" s="168"/>
      <c r="C3313" s="168"/>
      <c r="D3313" s="187"/>
      <c r="E3313" s="243"/>
      <c r="F3313" s="173"/>
      <c r="G3313" s="193"/>
      <c r="H3313" s="217"/>
      <c r="I3313" s="169"/>
      <c r="J3313" s="188"/>
      <c r="K3313" s="300"/>
      <c r="L3313" s="168"/>
      <c r="M3313" s="168"/>
      <c r="N3313" s="168"/>
      <c r="O3313" s="168"/>
      <c r="P3313" s="168"/>
    </row>
    <row r="3314" spans="1:16" x14ac:dyDescent="0.2">
      <c r="A3314" s="237"/>
      <c r="B3314" s="168"/>
      <c r="C3314" s="168"/>
      <c r="D3314" s="187"/>
      <c r="E3314" s="243"/>
      <c r="F3314" s="173"/>
      <c r="G3314" s="193"/>
      <c r="H3314" s="217"/>
      <c r="I3314" s="169"/>
      <c r="J3314" s="188"/>
      <c r="K3314" s="300"/>
      <c r="L3314" s="168"/>
      <c r="M3314" s="168"/>
      <c r="N3314" s="168"/>
      <c r="O3314" s="168"/>
      <c r="P3314" s="168"/>
    </row>
    <row r="3315" spans="1:16" x14ac:dyDescent="0.2">
      <c r="A3315" s="237"/>
      <c r="B3315" s="168"/>
      <c r="C3315" s="168"/>
      <c r="D3315" s="187"/>
      <c r="E3315" s="243"/>
      <c r="F3315" s="173"/>
      <c r="G3315" s="193"/>
      <c r="H3315" s="217"/>
      <c r="I3315" s="169"/>
      <c r="J3315" s="188"/>
      <c r="K3315" s="300"/>
      <c r="L3315" s="168"/>
      <c r="M3315" s="168"/>
      <c r="N3315" s="168"/>
      <c r="O3315" s="168"/>
      <c r="P3315" s="168"/>
    </row>
    <row r="3316" spans="1:16" x14ac:dyDescent="0.2">
      <c r="A3316" s="237"/>
      <c r="B3316" s="168"/>
      <c r="C3316" s="168"/>
      <c r="D3316" s="187"/>
      <c r="E3316" s="243"/>
      <c r="F3316" s="173"/>
      <c r="G3316" s="193"/>
      <c r="H3316" s="217"/>
      <c r="I3316" s="169"/>
      <c r="J3316" s="188"/>
      <c r="K3316" s="300"/>
      <c r="L3316" s="168"/>
      <c r="M3316" s="168"/>
      <c r="N3316" s="168"/>
      <c r="O3316" s="168"/>
      <c r="P3316" s="168"/>
    </row>
    <row r="3317" spans="1:16" x14ac:dyDescent="0.2">
      <c r="A3317" s="237"/>
      <c r="B3317" s="168"/>
      <c r="C3317" s="168"/>
      <c r="D3317" s="187"/>
      <c r="E3317" s="243"/>
      <c r="F3317" s="173"/>
      <c r="G3317" s="193"/>
      <c r="H3317" s="217"/>
      <c r="I3317" s="169"/>
      <c r="J3317" s="188"/>
      <c r="K3317" s="300"/>
      <c r="L3317" s="168"/>
      <c r="M3317" s="168"/>
      <c r="N3317" s="168"/>
      <c r="O3317" s="168"/>
      <c r="P3317" s="168"/>
    </row>
    <row r="3318" spans="1:16" x14ac:dyDescent="0.2">
      <c r="A3318" s="237"/>
      <c r="B3318" s="168"/>
      <c r="C3318" s="168"/>
      <c r="D3318" s="187"/>
      <c r="E3318" s="243"/>
      <c r="F3318" s="173"/>
      <c r="G3318" s="193"/>
      <c r="H3318" s="217"/>
      <c r="I3318" s="169"/>
      <c r="J3318" s="188"/>
      <c r="K3318" s="300"/>
      <c r="L3318" s="168"/>
      <c r="M3318" s="168"/>
      <c r="N3318" s="168"/>
      <c r="O3318" s="168"/>
      <c r="P3318" s="168"/>
    </row>
    <row r="3319" spans="1:16" x14ac:dyDescent="0.2">
      <c r="A3319" s="237"/>
      <c r="B3319" s="168"/>
      <c r="C3319" s="168"/>
      <c r="D3319" s="187"/>
      <c r="E3319" s="243"/>
      <c r="F3319" s="173"/>
      <c r="G3319" s="193"/>
      <c r="H3319" s="217"/>
      <c r="I3319" s="169"/>
      <c r="J3319" s="188"/>
      <c r="K3319" s="300"/>
      <c r="L3319" s="168"/>
      <c r="M3319" s="168"/>
      <c r="N3319" s="168"/>
      <c r="O3319" s="168"/>
      <c r="P3319" s="168"/>
    </row>
    <row r="3320" spans="1:16" x14ac:dyDescent="0.2">
      <c r="A3320" s="237"/>
      <c r="B3320" s="168"/>
      <c r="C3320" s="168"/>
      <c r="D3320" s="187"/>
      <c r="E3320" s="243"/>
      <c r="F3320" s="173"/>
      <c r="G3320" s="193"/>
      <c r="H3320" s="217"/>
      <c r="I3320" s="169"/>
      <c r="J3320" s="188"/>
      <c r="K3320" s="300"/>
      <c r="L3320" s="168"/>
      <c r="M3320" s="168"/>
      <c r="N3320" s="168"/>
      <c r="O3320" s="168"/>
      <c r="P3320" s="168"/>
    </row>
    <row r="3321" spans="1:16" x14ac:dyDescent="0.2">
      <c r="A3321" s="237"/>
      <c r="B3321" s="168"/>
      <c r="C3321" s="168"/>
      <c r="D3321" s="187"/>
      <c r="E3321" s="243"/>
      <c r="F3321" s="173"/>
      <c r="G3321" s="193"/>
      <c r="H3321" s="217"/>
      <c r="I3321" s="169"/>
      <c r="J3321" s="188"/>
      <c r="K3321" s="300"/>
      <c r="L3321" s="168"/>
      <c r="M3321" s="168"/>
      <c r="N3321" s="168"/>
      <c r="O3321" s="168"/>
      <c r="P3321" s="168"/>
    </row>
    <row r="3322" spans="1:16" x14ac:dyDescent="0.2">
      <c r="A3322" s="237"/>
      <c r="B3322" s="168"/>
      <c r="C3322" s="168"/>
      <c r="D3322" s="188"/>
      <c r="E3322" s="243"/>
      <c r="F3322" s="173"/>
      <c r="G3322" s="193"/>
      <c r="H3322" s="217"/>
      <c r="I3322" s="169"/>
      <c r="J3322" s="188"/>
      <c r="K3322" s="300"/>
      <c r="L3322" s="168"/>
      <c r="M3322" s="168"/>
      <c r="N3322" s="168"/>
      <c r="O3322" s="168"/>
      <c r="P3322" s="168"/>
    </row>
    <row r="3323" spans="1:16" x14ac:dyDescent="0.2">
      <c r="A3323" s="237"/>
      <c r="B3323" s="168"/>
      <c r="C3323" s="168"/>
      <c r="D3323" s="188"/>
      <c r="E3323" s="243"/>
      <c r="F3323" s="173"/>
      <c r="G3323" s="193"/>
      <c r="H3323" s="217"/>
      <c r="I3323" s="169"/>
      <c r="J3323" s="188"/>
      <c r="K3323" s="300"/>
      <c r="L3323" s="168"/>
      <c r="M3323" s="168"/>
      <c r="N3323" s="168"/>
      <c r="O3323" s="168"/>
      <c r="P3323" s="168"/>
    </row>
    <row r="3324" spans="1:16" x14ac:dyDescent="0.2">
      <c r="A3324" s="237"/>
      <c r="B3324" s="168"/>
      <c r="C3324" s="168"/>
      <c r="D3324" s="188"/>
      <c r="E3324" s="243"/>
      <c r="F3324" s="173"/>
      <c r="G3324" s="193"/>
      <c r="H3324" s="217"/>
      <c r="I3324" s="169"/>
      <c r="J3324" s="188"/>
      <c r="K3324" s="300"/>
      <c r="L3324" s="168"/>
      <c r="M3324" s="168"/>
      <c r="N3324" s="168"/>
      <c r="O3324" s="168"/>
      <c r="P3324" s="168"/>
    </row>
    <row r="3325" spans="1:16" x14ac:dyDescent="0.2">
      <c r="A3325" s="237"/>
      <c r="B3325" s="168"/>
      <c r="C3325" s="168"/>
      <c r="D3325" s="188"/>
      <c r="E3325" s="243"/>
      <c r="F3325" s="173"/>
      <c r="G3325" s="193"/>
      <c r="H3325" s="217"/>
      <c r="I3325" s="169"/>
      <c r="J3325" s="188"/>
      <c r="K3325" s="300"/>
      <c r="L3325" s="168"/>
      <c r="M3325" s="168"/>
      <c r="N3325" s="168"/>
      <c r="O3325" s="168"/>
      <c r="P3325" s="168"/>
    </row>
    <row r="3326" spans="1:16" x14ac:dyDescent="0.2">
      <c r="A3326" s="237"/>
      <c r="B3326" s="168"/>
      <c r="C3326" s="168"/>
      <c r="D3326" s="188"/>
      <c r="E3326" s="243"/>
      <c r="F3326" s="173"/>
      <c r="G3326" s="193"/>
      <c r="H3326" s="217"/>
      <c r="I3326" s="169"/>
      <c r="J3326" s="188"/>
      <c r="K3326" s="300"/>
      <c r="L3326" s="168"/>
      <c r="M3326" s="168"/>
      <c r="N3326" s="168"/>
      <c r="O3326" s="168"/>
      <c r="P3326" s="168"/>
    </row>
    <row r="3327" spans="1:16" x14ac:dyDescent="0.2">
      <c r="A3327" s="237"/>
      <c r="B3327" s="168"/>
      <c r="C3327" s="168"/>
      <c r="D3327" s="187"/>
      <c r="E3327" s="243"/>
      <c r="F3327" s="173"/>
      <c r="G3327" s="193"/>
      <c r="H3327" s="217"/>
      <c r="I3327" s="166"/>
      <c r="J3327" s="187"/>
      <c r="K3327" s="300"/>
      <c r="L3327" s="168"/>
      <c r="M3327" s="168"/>
      <c r="N3327" s="168"/>
      <c r="O3327" s="168"/>
      <c r="P3327" s="168"/>
    </row>
    <row r="3328" spans="1:16" x14ac:dyDescent="0.2">
      <c r="A3328" s="237"/>
      <c r="B3328" s="168"/>
      <c r="C3328" s="168"/>
      <c r="D3328" s="187"/>
      <c r="E3328" s="243"/>
      <c r="F3328" s="173"/>
      <c r="G3328" s="193"/>
      <c r="H3328" s="217"/>
      <c r="I3328" s="166"/>
      <c r="J3328" s="187"/>
      <c r="K3328" s="300"/>
      <c r="L3328" s="168"/>
      <c r="M3328" s="168"/>
      <c r="N3328" s="168"/>
      <c r="O3328" s="168"/>
      <c r="P3328" s="168"/>
    </row>
    <row r="3329" spans="1:16" x14ac:dyDescent="0.2">
      <c r="A3329" s="237"/>
      <c r="B3329" s="168"/>
      <c r="C3329" s="168"/>
      <c r="D3329" s="187"/>
      <c r="E3329" s="243"/>
      <c r="F3329" s="173"/>
      <c r="G3329" s="193"/>
      <c r="H3329" s="217"/>
      <c r="I3329" s="166"/>
      <c r="J3329" s="187"/>
      <c r="K3329" s="300"/>
      <c r="L3329" s="168"/>
      <c r="M3329" s="168"/>
      <c r="N3329" s="168"/>
      <c r="O3329" s="168"/>
      <c r="P3329" s="168"/>
    </row>
    <row r="3330" spans="1:16" x14ac:dyDescent="0.2">
      <c r="A3330" s="237"/>
      <c r="B3330" s="168"/>
      <c r="C3330" s="168"/>
      <c r="D3330" s="187"/>
      <c r="E3330" s="243"/>
      <c r="F3330" s="173"/>
      <c r="G3330" s="193"/>
      <c r="H3330" s="217"/>
      <c r="I3330" s="166"/>
      <c r="J3330" s="187"/>
      <c r="K3330" s="300"/>
      <c r="L3330" s="168"/>
      <c r="M3330" s="168"/>
      <c r="N3330" s="168"/>
      <c r="O3330" s="168"/>
      <c r="P3330" s="168"/>
    </row>
    <row r="3331" spans="1:16" x14ac:dyDescent="0.2">
      <c r="A3331" s="237"/>
      <c r="B3331" s="168"/>
      <c r="C3331" s="168"/>
      <c r="D3331" s="187"/>
      <c r="E3331" s="243"/>
      <c r="F3331" s="173"/>
      <c r="G3331" s="193"/>
      <c r="H3331" s="217"/>
      <c r="I3331" s="166"/>
      <c r="J3331" s="187"/>
      <c r="K3331" s="300"/>
      <c r="L3331" s="168"/>
      <c r="M3331" s="168"/>
      <c r="N3331" s="168"/>
      <c r="O3331" s="168"/>
      <c r="P3331" s="168"/>
    </row>
    <row r="3332" spans="1:16" x14ac:dyDescent="0.2">
      <c r="A3332" s="237"/>
      <c r="B3332" s="168"/>
      <c r="C3332" s="168"/>
      <c r="D3332" s="187"/>
      <c r="E3332" s="243"/>
      <c r="F3332" s="173"/>
      <c r="G3332" s="193"/>
      <c r="H3332" s="217"/>
      <c r="I3332" s="166"/>
      <c r="J3332" s="187"/>
      <c r="K3332" s="300"/>
      <c r="L3332" s="168"/>
      <c r="M3332" s="168"/>
      <c r="N3332" s="168"/>
      <c r="O3332" s="168"/>
      <c r="P3332" s="168"/>
    </row>
    <row r="3333" spans="1:16" x14ac:dyDescent="0.2">
      <c r="A3333" s="237"/>
      <c r="B3333" s="168"/>
      <c r="C3333" s="168"/>
      <c r="D3333" s="187"/>
      <c r="E3333" s="243"/>
      <c r="F3333" s="173"/>
      <c r="G3333" s="193"/>
      <c r="H3333" s="217"/>
      <c r="I3333" s="166"/>
      <c r="J3333" s="187"/>
      <c r="K3333" s="300"/>
      <c r="L3333" s="168"/>
      <c r="M3333" s="168"/>
      <c r="N3333" s="168"/>
      <c r="O3333" s="168"/>
      <c r="P3333" s="168"/>
    </row>
    <row r="3334" spans="1:16" x14ac:dyDescent="0.2">
      <c r="A3334" s="237"/>
      <c r="B3334" s="168"/>
      <c r="C3334" s="168"/>
      <c r="D3334" s="187"/>
      <c r="E3334" s="243"/>
      <c r="F3334" s="173"/>
      <c r="G3334" s="193"/>
      <c r="H3334" s="217"/>
      <c r="I3334" s="166"/>
      <c r="J3334" s="187"/>
      <c r="K3334" s="300"/>
      <c r="L3334" s="168"/>
      <c r="M3334" s="168"/>
      <c r="N3334" s="168"/>
      <c r="O3334" s="168"/>
      <c r="P3334" s="168"/>
    </row>
    <row r="3335" spans="1:16" x14ac:dyDescent="0.2">
      <c r="A3335" s="237"/>
      <c r="B3335" s="168"/>
      <c r="C3335" s="168"/>
      <c r="D3335" s="187"/>
      <c r="E3335" s="243"/>
      <c r="F3335" s="173"/>
      <c r="G3335" s="193"/>
      <c r="H3335" s="217"/>
      <c r="I3335" s="166"/>
      <c r="J3335" s="187"/>
      <c r="K3335" s="300"/>
      <c r="L3335" s="168"/>
      <c r="M3335" s="168"/>
      <c r="N3335" s="168"/>
      <c r="O3335" s="168"/>
      <c r="P3335" s="168"/>
    </row>
    <row r="3336" spans="1:16" x14ac:dyDescent="0.2">
      <c r="A3336" s="237"/>
      <c r="B3336" s="168"/>
      <c r="C3336" s="168"/>
      <c r="D3336" s="187"/>
      <c r="E3336" s="243"/>
      <c r="F3336" s="173"/>
      <c r="G3336" s="193"/>
      <c r="H3336" s="217"/>
      <c r="I3336" s="166"/>
      <c r="J3336" s="187"/>
      <c r="K3336" s="300"/>
      <c r="L3336" s="168"/>
      <c r="M3336" s="168"/>
      <c r="N3336" s="168"/>
      <c r="O3336" s="168"/>
      <c r="P3336" s="168"/>
    </row>
    <row r="3337" spans="1:16" x14ac:dyDescent="0.2">
      <c r="A3337" s="237"/>
      <c r="B3337" s="168"/>
      <c r="C3337" s="168"/>
      <c r="D3337" s="187"/>
      <c r="E3337" s="243"/>
      <c r="F3337" s="173"/>
      <c r="G3337" s="193"/>
      <c r="H3337" s="217"/>
      <c r="I3337" s="166"/>
      <c r="J3337" s="187"/>
      <c r="K3337" s="300"/>
      <c r="L3337" s="168"/>
      <c r="M3337" s="168"/>
      <c r="N3337" s="168"/>
      <c r="O3337" s="168"/>
      <c r="P3337" s="168"/>
    </row>
    <row r="3338" spans="1:16" x14ac:dyDescent="0.2">
      <c r="A3338" s="237"/>
      <c r="B3338" s="168"/>
      <c r="C3338" s="168"/>
      <c r="D3338" s="187"/>
      <c r="E3338" s="243"/>
      <c r="F3338" s="173"/>
      <c r="G3338" s="193"/>
      <c r="H3338" s="217"/>
      <c r="I3338" s="166"/>
      <c r="J3338" s="187"/>
      <c r="K3338" s="300"/>
      <c r="L3338" s="168"/>
      <c r="M3338" s="168"/>
      <c r="N3338" s="168"/>
      <c r="O3338" s="168"/>
      <c r="P3338" s="168"/>
    </row>
    <row r="3339" spans="1:16" x14ac:dyDescent="0.2">
      <c r="A3339" s="237"/>
      <c r="B3339" s="168"/>
      <c r="C3339" s="168"/>
      <c r="D3339" s="188"/>
      <c r="E3339" s="243"/>
      <c r="F3339" s="173"/>
      <c r="G3339" s="193"/>
      <c r="H3339" s="217"/>
      <c r="I3339" s="166"/>
      <c r="J3339" s="187"/>
      <c r="K3339" s="300"/>
      <c r="L3339" s="168"/>
      <c r="M3339" s="168"/>
      <c r="N3339" s="168"/>
      <c r="O3339" s="168"/>
      <c r="P3339" s="168"/>
    </row>
    <row r="3340" spans="1:16" x14ac:dyDescent="0.2">
      <c r="A3340" s="237"/>
      <c r="B3340" s="168"/>
      <c r="C3340" s="168"/>
      <c r="D3340" s="188"/>
      <c r="E3340" s="243"/>
      <c r="F3340" s="173"/>
      <c r="G3340" s="193"/>
      <c r="H3340" s="217"/>
      <c r="I3340" s="166"/>
      <c r="J3340" s="187"/>
      <c r="K3340" s="300"/>
      <c r="L3340" s="168"/>
      <c r="M3340" s="168"/>
      <c r="N3340" s="168"/>
      <c r="O3340" s="168"/>
      <c r="P3340" s="168"/>
    </row>
    <row r="3341" spans="1:16" x14ac:dyDescent="0.2">
      <c r="A3341" s="237"/>
      <c r="B3341" s="168"/>
      <c r="C3341" s="168"/>
      <c r="D3341" s="188"/>
      <c r="E3341" s="243"/>
      <c r="F3341" s="173"/>
      <c r="G3341" s="193"/>
      <c r="H3341" s="217"/>
      <c r="I3341" s="166"/>
      <c r="J3341" s="187"/>
      <c r="K3341" s="300"/>
      <c r="L3341" s="168"/>
      <c r="M3341" s="168"/>
      <c r="N3341" s="168"/>
      <c r="O3341" s="168"/>
      <c r="P3341" s="168"/>
    </row>
    <row r="3342" spans="1:16" x14ac:dyDescent="0.2">
      <c r="A3342" s="237"/>
      <c r="B3342" s="168"/>
      <c r="C3342" s="168"/>
      <c r="D3342" s="188"/>
      <c r="E3342" s="243"/>
      <c r="F3342" s="173"/>
      <c r="G3342" s="193"/>
      <c r="H3342" s="217"/>
      <c r="I3342" s="166"/>
      <c r="J3342" s="187"/>
      <c r="K3342" s="300"/>
      <c r="L3342" s="168"/>
      <c r="M3342" s="168"/>
      <c r="N3342" s="168"/>
      <c r="O3342" s="168"/>
      <c r="P3342" s="168"/>
    </row>
    <row r="3343" spans="1:16" x14ac:dyDescent="0.2">
      <c r="A3343" s="237"/>
      <c r="B3343" s="168"/>
      <c r="C3343" s="168"/>
      <c r="D3343" s="188"/>
      <c r="E3343" s="243"/>
      <c r="F3343" s="173"/>
      <c r="G3343" s="193"/>
      <c r="H3343" s="217"/>
      <c r="I3343" s="166"/>
      <c r="J3343" s="187"/>
      <c r="K3343" s="300"/>
      <c r="L3343" s="168"/>
      <c r="M3343" s="168"/>
      <c r="N3343" s="168"/>
      <c r="O3343" s="168"/>
      <c r="P3343" s="168"/>
    </row>
    <row r="3344" spans="1:16" x14ac:dyDescent="0.2">
      <c r="A3344" s="237"/>
      <c r="B3344" s="168"/>
      <c r="C3344" s="168"/>
      <c r="D3344" s="188"/>
      <c r="E3344" s="243"/>
      <c r="F3344" s="173"/>
      <c r="G3344" s="193"/>
      <c r="H3344" s="217"/>
      <c r="I3344" s="166"/>
      <c r="J3344" s="187"/>
      <c r="K3344" s="300"/>
      <c r="L3344" s="168"/>
      <c r="M3344" s="168"/>
      <c r="N3344" s="168"/>
      <c r="O3344" s="168"/>
      <c r="P3344" s="168"/>
    </row>
    <row r="3345" spans="1:16" x14ac:dyDescent="0.2">
      <c r="A3345" s="237"/>
      <c r="B3345" s="168"/>
      <c r="C3345" s="168"/>
      <c r="D3345" s="188"/>
      <c r="E3345" s="243"/>
      <c r="F3345" s="173"/>
      <c r="G3345" s="193"/>
      <c r="H3345" s="217"/>
      <c r="I3345" s="166"/>
      <c r="J3345" s="187"/>
      <c r="K3345" s="300"/>
      <c r="L3345" s="168"/>
      <c r="M3345" s="168"/>
      <c r="N3345" s="168"/>
      <c r="O3345" s="168"/>
      <c r="P3345" s="168"/>
    </row>
    <row r="3346" spans="1:16" x14ac:dyDescent="0.2">
      <c r="A3346" s="237"/>
      <c r="B3346" s="168"/>
      <c r="C3346" s="168"/>
      <c r="D3346" s="188"/>
      <c r="E3346" s="243"/>
      <c r="F3346" s="173"/>
      <c r="G3346" s="193"/>
      <c r="H3346" s="217"/>
      <c r="I3346" s="166"/>
      <c r="J3346" s="187"/>
      <c r="K3346" s="300"/>
      <c r="L3346" s="168"/>
      <c r="M3346" s="168"/>
      <c r="N3346" s="168"/>
      <c r="O3346" s="168"/>
      <c r="P3346" s="168"/>
    </row>
    <row r="3347" spans="1:16" x14ac:dyDescent="0.2">
      <c r="A3347" s="237"/>
      <c r="B3347" s="168"/>
      <c r="C3347" s="168"/>
      <c r="D3347" s="188"/>
      <c r="E3347" s="243"/>
      <c r="F3347" s="173"/>
      <c r="G3347" s="193"/>
      <c r="H3347" s="217"/>
      <c r="I3347" s="166"/>
      <c r="J3347" s="187"/>
      <c r="K3347" s="300"/>
      <c r="L3347" s="168"/>
      <c r="M3347" s="168"/>
      <c r="N3347" s="168"/>
      <c r="O3347" s="168"/>
      <c r="P3347" s="168"/>
    </row>
    <row r="3348" spans="1:16" x14ac:dyDescent="0.2">
      <c r="A3348" s="237"/>
      <c r="B3348" s="168"/>
      <c r="C3348" s="168"/>
      <c r="D3348" s="188"/>
      <c r="E3348" s="243"/>
      <c r="F3348" s="173"/>
      <c r="G3348" s="193"/>
      <c r="H3348" s="217"/>
      <c r="I3348" s="166"/>
      <c r="J3348" s="187"/>
      <c r="K3348" s="300"/>
      <c r="L3348" s="168"/>
      <c r="M3348" s="168"/>
      <c r="N3348" s="168"/>
      <c r="O3348" s="168"/>
      <c r="P3348" s="168"/>
    </row>
    <row r="3349" spans="1:16" x14ac:dyDescent="0.2">
      <c r="A3349" s="237"/>
      <c r="B3349" s="168"/>
      <c r="C3349" s="168"/>
      <c r="D3349" s="188"/>
      <c r="E3349" s="243"/>
      <c r="F3349" s="173"/>
      <c r="G3349" s="193"/>
      <c r="H3349" s="217"/>
      <c r="I3349" s="166"/>
      <c r="J3349" s="187"/>
      <c r="K3349" s="300"/>
      <c r="L3349" s="168"/>
      <c r="M3349" s="168"/>
      <c r="N3349" s="168"/>
      <c r="O3349" s="168"/>
      <c r="P3349" s="168"/>
    </row>
    <row r="3350" spans="1:16" x14ac:dyDescent="0.2">
      <c r="A3350" s="237"/>
      <c r="B3350" s="168"/>
      <c r="C3350" s="168"/>
      <c r="D3350" s="188"/>
      <c r="E3350" s="243"/>
      <c r="F3350" s="173"/>
      <c r="G3350" s="193"/>
      <c r="H3350" s="217"/>
      <c r="I3350" s="166"/>
      <c r="J3350" s="187"/>
      <c r="K3350" s="300"/>
      <c r="L3350" s="168"/>
      <c r="M3350" s="168"/>
      <c r="N3350" s="168"/>
      <c r="O3350" s="168"/>
      <c r="P3350" s="168"/>
    </row>
    <row r="3351" spans="1:16" x14ac:dyDescent="0.2">
      <c r="A3351" s="237"/>
      <c r="B3351" s="168"/>
      <c r="C3351" s="168"/>
      <c r="D3351" s="188"/>
      <c r="E3351" s="243"/>
      <c r="F3351" s="173"/>
      <c r="G3351" s="193"/>
      <c r="H3351" s="217"/>
      <c r="I3351" s="166"/>
      <c r="J3351" s="187"/>
      <c r="K3351" s="300"/>
      <c r="L3351" s="168"/>
      <c r="M3351" s="168"/>
      <c r="N3351" s="168"/>
      <c r="O3351" s="168"/>
      <c r="P3351" s="168"/>
    </row>
    <row r="3352" spans="1:16" x14ac:dyDescent="0.2">
      <c r="A3352" s="237"/>
      <c r="B3352" s="168"/>
      <c r="C3352" s="168"/>
      <c r="D3352" s="188"/>
      <c r="E3352" s="243"/>
      <c r="F3352" s="173"/>
      <c r="G3352" s="193"/>
      <c r="H3352" s="217"/>
      <c r="I3352" s="166"/>
      <c r="J3352" s="187"/>
      <c r="K3352" s="300"/>
      <c r="L3352" s="168"/>
      <c r="M3352" s="168"/>
      <c r="N3352" s="168"/>
      <c r="O3352" s="168"/>
      <c r="P3352" s="168"/>
    </row>
    <row r="3353" spans="1:16" x14ac:dyDescent="0.2">
      <c r="A3353" s="237"/>
      <c r="B3353" s="168"/>
      <c r="C3353" s="168"/>
      <c r="D3353" s="187"/>
      <c r="E3353" s="243"/>
      <c r="F3353" s="173"/>
      <c r="G3353" s="193"/>
      <c r="H3353" s="217"/>
      <c r="I3353" s="169"/>
      <c r="J3353" s="188"/>
      <c r="K3353" s="300"/>
      <c r="L3353" s="168"/>
      <c r="M3353" s="168"/>
      <c r="N3353" s="168"/>
      <c r="O3353" s="168"/>
      <c r="P3353" s="168"/>
    </row>
    <row r="3354" spans="1:16" x14ac:dyDescent="0.2">
      <c r="A3354" s="237"/>
      <c r="B3354" s="168"/>
      <c r="C3354" s="168"/>
      <c r="D3354" s="187"/>
      <c r="E3354" s="243"/>
      <c r="F3354" s="173"/>
      <c r="G3354" s="193"/>
      <c r="H3354" s="217"/>
      <c r="I3354" s="169"/>
      <c r="J3354" s="188"/>
      <c r="K3354" s="300"/>
      <c r="L3354" s="168"/>
      <c r="M3354" s="168"/>
      <c r="N3354" s="168"/>
      <c r="O3354" s="168"/>
      <c r="P3354" s="168"/>
    </row>
    <row r="3355" spans="1:16" x14ac:dyDescent="0.2">
      <c r="A3355" s="237"/>
      <c r="B3355" s="168"/>
      <c r="C3355" s="168"/>
      <c r="D3355" s="187"/>
      <c r="E3355" s="243"/>
      <c r="F3355" s="173"/>
      <c r="G3355" s="193"/>
      <c r="H3355" s="217"/>
      <c r="I3355" s="169"/>
      <c r="J3355" s="188"/>
      <c r="K3355" s="300"/>
      <c r="L3355" s="168"/>
      <c r="M3355" s="168"/>
      <c r="N3355" s="168"/>
      <c r="O3355" s="168"/>
      <c r="P3355" s="168"/>
    </row>
    <row r="3356" spans="1:16" x14ac:dyDescent="0.2">
      <c r="A3356" s="237"/>
      <c r="B3356" s="168"/>
      <c r="C3356" s="168"/>
      <c r="D3356" s="187"/>
      <c r="E3356" s="243"/>
      <c r="F3356" s="173"/>
      <c r="G3356" s="193"/>
      <c r="H3356" s="217"/>
      <c r="I3356" s="169"/>
      <c r="J3356" s="188"/>
      <c r="K3356" s="300"/>
      <c r="L3356" s="168"/>
      <c r="M3356" s="168"/>
      <c r="N3356" s="168"/>
      <c r="O3356" s="168"/>
      <c r="P3356" s="168"/>
    </row>
    <row r="3357" spans="1:16" x14ac:dyDescent="0.2">
      <c r="A3357" s="237"/>
      <c r="B3357" s="168"/>
      <c r="C3357" s="168"/>
      <c r="D3357" s="187"/>
      <c r="E3357" s="243"/>
      <c r="F3357" s="173"/>
      <c r="G3357" s="193"/>
      <c r="H3357" s="217"/>
      <c r="I3357" s="169"/>
      <c r="J3357" s="188"/>
      <c r="K3357" s="300"/>
      <c r="L3357" s="168"/>
      <c r="M3357" s="168"/>
      <c r="N3357" s="168"/>
      <c r="O3357" s="168"/>
      <c r="P3357" s="168"/>
    </row>
    <row r="3358" spans="1:16" x14ac:dyDescent="0.2">
      <c r="A3358" s="237"/>
      <c r="B3358" s="168"/>
      <c r="C3358" s="168"/>
      <c r="D3358" s="187"/>
      <c r="E3358" s="243"/>
      <c r="F3358" s="173"/>
      <c r="G3358" s="193"/>
      <c r="H3358" s="217"/>
      <c r="I3358" s="169"/>
      <c r="J3358" s="188"/>
      <c r="K3358" s="300"/>
      <c r="L3358" s="168"/>
      <c r="M3358" s="168"/>
      <c r="N3358" s="168"/>
      <c r="O3358" s="168"/>
      <c r="P3358" s="168"/>
    </row>
    <row r="3359" spans="1:16" x14ac:dyDescent="0.2">
      <c r="A3359" s="237"/>
      <c r="B3359" s="168"/>
      <c r="C3359" s="168"/>
      <c r="D3359" s="187"/>
      <c r="E3359" s="243"/>
      <c r="F3359" s="173"/>
      <c r="G3359" s="193"/>
      <c r="H3359" s="217"/>
      <c r="I3359" s="169"/>
      <c r="J3359" s="188"/>
      <c r="K3359" s="300"/>
      <c r="L3359" s="168"/>
      <c r="M3359" s="168"/>
      <c r="N3359" s="168"/>
      <c r="O3359" s="168"/>
      <c r="P3359" s="168"/>
    </row>
    <row r="3360" spans="1:16" x14ac:dyDescent="0.2">
      <c r="A3360" s="237"/>
      <c r="B3360" s="168"/>
      <c r="C3360" s="168"/>
      <c r="D3360" s="187"/>
      <c r="E3360" s="243"/>
      <c r="F3360" s="173"/>
      <c r="G3360" s="193"/>
      <c r="H3360" s="217"/>
      <c r="I3360" s="169"/>
      <c r="J3360" s="188"/>
      <c r="K3360" s="300"/>
      <c r="L3360" s="168"/>
      <c r="M3360" s="168"/>
      <c r="N3360" s="168"/>
      <c r="O3360" s="168"/>
      <c r="P3360" s="168"/>
    </row>
    <row r="3361" spans="1:16" x14ac:dyDescent="0.2">
      <c r="A3361" s="237"/>
      <c r="B3361" s="168"/>
      <c r="C3361" s="168"/>
      <c r="D3361" s="187"/>
      <c r="E3361" s="243"/>
      <c r="F3361" s="173"/>
      <c r="G3361" s="193"/>
      <c r="H3361" s="217"/>
      <c r="I3361" s="169"/>
      <c r="J3361" s="188"/>
      <c r="K3361" s="300"/>
      <c r="L3361" s="168"/>
      <c r="M3361" s="168"/>
      <c r="N3361" s="168"/>
      <c r="O3361" s="168"/>
      <c r="P3361" s="168"/>
    </row>
    <row r="3362" spans="1:16" x14ac:dyDescent="0.2">
      <c r="A3362" s="237"/>
      <c r="B3362" s="168"/>
      <c r="C3362" s="168"/>
      <c r="D3362" s="187"/>
      <c r="E3362" s="243"/>
      <c r="F3362" s="173"/>
      <c r="G3362" s="193"/>
      <c r="H3362" s="217"/>
      <c r="I3362" s="169"/>
      <c r="J3362" s="188"/>
      <c r="K3362" s="300"/>
      <c r="L3362" s="168"/>
      <c r="M3362" s="168"/>
      <c r="N3362" s="168"/>
      <c r="O3362" s="168"/>
      <c r="P3362" s="168"/>
    </row>
    <row r="3363" spans="1:16" x14ac:dyDescent="0.2">
      <c r="A3363" s="237"/>
      <c r="B3363" s="168"/>
      <c r="C3363" s="168"/>
      <c r="D3363" s="187"/>
      <c r="E3363" s="243"/>
      <c r="F3363" s="173"/>
      <c r="G3363" s="193"/>
      <c r="H3363" s="217"/>
      <c r="I3363" s="169"/>
      <c r="J3363" s="188"/>
      <c r="K3363" s="300"/>
      <c r="L3363" s="168"/>
      <c r="M3363" s="168"/>
      <c r="N3363" s="168"/>
      <c r="O3363" s="168"/>
      <c r="P3363" s="168"/>
    </row>
    <row r="3364" spans="1:16" x14ac:dyDescent="0.2">
      <c r="A3364" s="237"/>
      <c r="B3364" s="168"/>
      <c r="C3364" s="168"/>
      <c r="D3364" s="187"/>
      <c r="E3364" s="243"/>
      <c r="F3364" s="173"/>
      <c r="G3364" s="193"/>
      <c r="H3364" s="217"/>
      <c r="I3364" s="169"/>
      <c r="J3364" s="188"/>
      <c r="K3364" s="300"/>
      <c r="L3364" s="168"/>
      <c r="M3364" s="168"/>
      <c r="N3364" s="168"/>
      <c r="O3364" s="168"/>
      <c r="P3364" s="168"/>
    </row>
    <row r="3365" spans="1:16" x14ac:dyDescent="0.2">
      <c r="A3365" s="237"/>
      <c r="B3365" s="168"/>
      <c r="C3365" s="168"/>
      <c r="D3365" s="187"/>
      <c r="E3365" s="243"/>
      <c r="F3365" s="173"/>
      <c r="G3365" s="193"/>
      <c r="H3365" s="217"/>
      <c r="I3365" s="169"/>
      <c r="J3365" s="188"/>
      <c r="K3365" s="300"/>
      <c r="L3365" s="168"/>
      <c r="M3365" s="168"/>
      <c r="N3365" s="168"/>
      <c r="O3365" s="168"/>
      <c r="P3365" s="168"/>
    </row>
    <row r="3366" spans="1:16" x14ac:dyDescent="0.2">
      <c r="A3366" s="237"/>
      <c r="B3366" s="168"/>
      <c r="C3366" s="168"/>
      <c r="D3366" s="187"/>
      <c r="E3366" s="243"/>
      <c r="F3366" s="173"/>
      <c r="G3366" s="193"/>
      <c r="H3366" s="217"/>
      <c r="I3366" s="169"/>
      <c r="J3366" s="188"/>
      <c r="K3366" s="300"/>
      <c r="L3366" s="168"/>
      <c r="M3366" s="168"/>
      <c r="N3366" s="168"/>
      <c r="O3366" s="168"/>
      <c r="P3366" s="168"/>
    </row>
    <row r="3367" spans="1:16" x14ac:dyDescent="0.2">
      <c r="A3367" s="237"/>
      <c r="B3367" s="168"/>
      <c r="C3367" s="168"/>
      <c r="D3367" s="187"/>
      <c r="E3367" s="243"/>
      <c r="F3367" s="173"/>
      <c r="G3367" s="193"/>
      <c r="H3367" s="217"/>
      <c r="I3367" s="169"/>
      <c r="J3367" s="188"/>
      <c r="K3367" s="300"/>
      <c r="L3367" s="168"/>
      <c r="M3367" s="168"/>
      <c r="N3367" s="168"/>
      <c r="O3367" s="168"/>
      <c r="P3367" s="168"/>
    </row>
    <row r="3368" spans="1:16" x14ac:dyDescent="0.2">
      <c r="A3368" s="237"/>
      <c r="B3368" s="168"/>
      <c r="C3368" s="168"/>
      <c r="D3368" s="187"/>
      <c r="E3368" s="243"/>
      <c r="F3368" s="173"/>
      <c r="G3368" s="193"/>
      <c r="H3368" s="217"/>
      <c r="I3368" s="166"/>
      <c r="J3368" s="187"/>
      <c r="K3368" s="300"/>
      <c r="L3368" s="168"/>
      <c r="M3368" s="168"/>
      <c r="N3368" s="168"/>
      <c r="O3368" s="168"/>
      <c r="P3368" s="168"/>
    </row>
    <row r="3369" spans="1:16" x14ac:dyDescent="0.2">
      <c r="A3369" s="237"/>
      <c r="B3369" s="168"/>
      <c r="C3369" s="168"/>
      <c r="D3369" s="187"/>
      <c r="E3369" s="243"/>
      <c r="F3369" s="173"/>
      <c r="G3369" s="193"/>
      <c r="H3369" s="217"/>
      <c r="I3369" s="166"/>
      <c r="J3369" s="187"/>
      <c r="K3369" s="300"/>
      <c r="L3369" s="168"/>
      <c r="M3369" s="168"/>
      <c r="N3369" s="168"/>
      <c r="O3369" s="168"/>
      <c r="P3369" s="168"/>
    </row>
    <row r="3370" spans="1:16" x14ac:dyDescent="0.2">
      <c r="A3370" s="237"/>
      <c r="B3370" s="168"/>
      <c r="C3370" s="168"/>
      <c r="D3370" s="188"/>
      <c r="E3370" s="243"/>
      <c r="F3370" s="173"/>
      <c r="G3370" s="193"/>
      <c r="H3370" s="217"/>
      <c r="I3370" s="166"/>
      <c r="J3370" s="187"/>
      <c r="K3370" s="300"/>
      <c r="L3370" s="168"/>
      <c r="M3370" s="168"/>
      <c r="N3370" s="168"/>
      <c r="O3370" s="168"/>
      <c r="P3370" s="168"/>
    </row>
    <row r="3371" spans="1:16" x14ac:dyDescent="0.2">
      <c r="A3371" s="237"/>
      <c r="B3371" s="168"/>
      <c r="C3371" s="168"/>
      <c r="D3371" s="188"/>
      <c r="E3371" s="243"/>
      <c r="F3371" s="173"/>
      <c r="G3371" s="193"/>
      <c r="H3371" s="217"/>
      <c r="I3371" s="166"/>
      <c r="J3371" s="187"/>
      <c r="K3371" s="300"/>
      <c r="L3371" s="168"/>
      <c r="M3371" s="168"/>
      <c r="N3371" s="168"/>
      <c r="O3371" s="168"/>
      <c r="P3371" s="168"/>
    </row>
    <row r="3372" spans="1:16" x14ac:dyDescent="0.2">
      <c r="A3372" s="237"/>
      <c r="B3372" s="168"/>
      <c r="C3372" s="168"/>
      <c r="D3372" s="188"/>
      <c r="E3372" s="243"/>
      <c r="F3372" s="173"/>
      <c r="G3372" s="193"/>
      <c r="H3372" s="217"/>
      <c r="I3372" s="166"/>
      <c r="J3372" s="187"/>
      <c r="K3372" s="300"/>
      <c r="L3372" s="168"/>
      <c r="M3372" s="168"/>
      <c r="N3372" s="168"/>
      <c r="O3372" s="168"/>
      <c r="P3372" s="168"/>
    </row>
    <row r="3373" spans="1:16" x14ac:dyDescent="0.2">
      <c r="A3373" s="237"/>
      <c r="B3373" s="168"/>
      <c r="C3373" s="168"/>
      <c r="D3373" s="188"/>
      <c r="E3373" s="243"/>
      <c r="F3373" s="173"/>
      <c r="G3373" s="193"/>
      <c r="H3373" s="217"/>
      <c r="I3373" s="166"/>
      <c r="J3373" s="187"/>
      <c r="K3373" s="300"/>
      <c r="L3373" s="168"/>
      <c r="M3373" s="168"/>
      <c r="N3373" s="168"/>
      <c r="O3373" s="168"/>
      <c r="P3373" s="168"/>
    </row>
    <row r="3374" spans="1:16" x14ac:dyDescent="0.2">
      <c r="A3374" s="234"/>
      <c r="B3374" s="168"/>
      <c r="C3374" s="168"/>
      <c r="D3374" s="188"/>
      <c r="E3374" s="243"/>
      <c r="F3374" s="173"/>
      <c r="G3374" s="193"/>
      <c r="H3374" s="217"/>
      <c r="I3374" s="166"/>
      <c r="J3374" s="187"/>
      <c r="K3374" s="300"/>
      <c r="L3374" s="168"/>
      <c r="M3374" s="168"/>
      <c r="N3374" s="168"/>
      <c r="O3374" s="168"/>
      <c r="P3374" s="168"/>
    </row>
    <row r="3375" spans="1:16" x14ac:dyDescent="0.2">
      <c r="A3375" s="237"/>
      <c r="B3375" s="168"/>
      <c r="C3375" s="168"/>
      <c r="D3375" s="187"/>
      <c r="E3375" s="243"/>
      <c r="F3375" s="173"/>
      <c r="G3375" s="193"/>
      <c r="H3375" s="217"/>
      <c r="I3375" s="166"/>
      <c r="J3375" s="187"/>
      <c r="K3375" s="300"/>
      <c r="L3375" s="168"/>
      <c r="M3375" s="168"/>
      <c r="N3375" s="168"/>
      <c r="O3375" s="168"/>
      <c r="P3375" s="168"/>
    </row>
    <row r="3376" spans="1:16" x14ac:dyDescent="0.2">
      <c r="A3376" s="237"/>
      <c r="B3376" s="168"/>
      <c r="C3376" s="168"/>
      <c r="D3376" s="187"/>
      <c r="E3376" s="243"/>
      <c r="F3376" s="173"/>
      <c r="G3376" s="193"/>
      <c r="H3376" s="217"/>
      <c r="I3376" s="166"/>
      <c r="J3376" s="187"/>
      <c r="K3376" s="300"/>
      <c r="L3376" s="168"/>
      <c r="M3376" s="168"/>
      <c r="N3376" s="168"/>
      <c r="O3376" s="168"/>
      <c r="P3376" s="168"/>
    </row>
    <row r="3377" spans="1:16" x14ac:dyDescent="0.2">
      <c r="A3377" s="237"/>
      <c r="B3377" s="168"/>
      <c r="C3377" s="168"/>
      <c r="D3377" s="187"/>
      <c r="E3377" s="243"/>
      <c r="F3377" s="173"/>
      <c r="G3377" s="193"/>
      <c r="H3377" s="217"/>
      <c r="I3377" s="166"/>
      <c r="J3377" s="187"/>
      <c r="K3377" s="300"/>
      <c r="L3377" s="168"/>
      <c r="M3377" s="168"/>
      <c r="N3377" s="168"/>
      <c r="O3377" s="168"/>
      <c r="P3377" s="168"/>
    </row>
    <row r="3378" spans="1:16" x14ac:dyDescent="0.2">
      <c r="A3378" s="237"/>
      <c r="B3378" s="168"/>
      <c r="C3378" s="168"/>
      <c r="D3378" s="187"/>
      <c r="E3378" s="243"/>
      <c r="F3378" s="173"/>
      <c r="G3378" s="193"/>
      <c r="H3378" s="217"/>
      <c r="I3378" s="166"/>
      <c r="J3378" s="187"/>
      <c r="K3378" s="300"/>
      <c r="L3378" s="168"/>
      <c r="M3378" s="168"/>
      <c r="N3378" s="168"/>
      <c r="O3378" s="168"/>
      <c r="P3378" s="168"/>
    </row>
    <row r="3379" spans="1:16" x14ac:dyDescent="0.2">
      <c r="A3379" s="237"/>
      <c r="B3379" s="168"/>
      <c r="C3379" s="168"/>
      <c r="D3379" s="187"/>
      <c r="E3379" s="243"/>
      <c r="F3379" s="173"/>
      <c r="G3379" s="193"/>
      <c r="H3379" s="217"/>
      <c r="I3379" s="166"/>
      <c r="J3379" s="187"/>
      <c r="K3379" s="300"/>
      <c r="L3379" s="168"/>
      <c r="M3379" s="168"/>
      <c r="N3379" s="168"/>
      <c r="O3379" s="168"/>
      <c r="P3379" s="168"/>
    </row>
    <row r="3380" spans="1:16" x14ac:dyDescent="0.2">
      <c r="A3380" s="237"/>
      <c r="B3380" s="168"/>
      <c r="C3380" s="168"/>
      <c r="D3380" s="187"/>
      <c r="E3380" s="243"/>
      <c r="F3380" s="173"/>
      <c r="G3380" s="193"/>
      <c r="H3380" s="217"/>
      <c r="I3380" s="166"/>
      <c r="J3380" s="187"/>
      <c r="K3380" s="300"/>
      <c r="L3380" s="168"/>
      <c r="M3380" s="168"/>
      <c r="N3380" s="168"/>
      <c r="O3380" s="168"/>
      <c r="P3380" s="168"/>
    </row>
    <row r="3381" spans="1:16" x14ac:dyDescent="0.2">
      <c r="A3381" s="237"/>
      <c r="B3381" s="168"/>
      <c r="C3381" s="168"/>
      <c r="D3381" s="187"/>
      <c r="E3381" s="243"/>
      <c r="F3381" s="173"/>
      <c r="G3381" s="193"/>
      <c r="H3381" s="217"/>
      <c r="I3381" s="166"/>
      <c r="J3381" s="187"/>
      <c r="K3381" s="300"/>
      <c r="L3381" s="168"/>
      <c r="M3381" s="168"/>
      <c r="N3381" s="168"/>
      <c r="O3381" s="168"/>
      <c r="P3381" s="168"/>
    </row>
    <row r="3382" spans="1:16" x14ac:dyDescent="0.2">
      <c r="A3382" s="237"/>
      <c r="B3382" s="168"/>
      <c r="C3382" s="168"/>
      <c r="D3382" s="187"/>
      <c r="E3382" s="243"/>
      <c r="F3382" s="173"/>
      <c r="G3382" s="193"/>
      <c r="H3382" s="217"/>
      <c r="I3382" s="166"/>
      <c r="J3382" s="187"/>
      <c r="K3382" s="300"/>
      <c r="L3382" s="168"/>
      <c r="M3382" s="168"/>
      <c r="N3382" s="168"/>
      <c r="O3382" s="168"/>
      <c r="P3382" s="168"/>
    </row>
    <row r="3383" spans="1:16" x14ac:dyDescent="0.2">
      <c r="A3383" s="234"/>
      <c r="B3383" s="168"/>
      <c r="C3383" s="168"/>
      <c r="D3383" s="187"/>
      <c r="E3383" s="243"/>
      <c r="F3383" s="173"/>
      <c r="G3383" s="193"/>
      <c r="H3383" s="217"/>
      <c r="I3383" s="166"/>
      <c r="J3383" s="187"/>
      <c r="K3383" s="300"/>
      <c r="L3383" s="168"/>
      <c r="M3383" s="168"/>
      <c r="N3383" s="168"/>
      <c r="O3383" s="168"/>
      <c r="P3383" s="168"/>
    </row>
    <row r="3384" spans="1:16" x14ac:dyDescent="0.2">
      <c r="A3384" s="237"/>
      <c r="B3384" s="168"/>
      <c r="C3384" s="168"/>
      <c r="D3384" s="187"/>
      <c r="E3384" s="243"/>
      <c r="F3384" s="173"/>
      <c r="G3384" s="193"/>
      <c r="H3384" s="217"/>
      <c r="I3384" s="166"/>
      <c r="J3384" s="187"/>
      <c r="K3384" s="300"/>
      <c r="L3384" s="168"/>
      <c r="M3384" s="168"/>
      <c r="N3384" s="168"/>
      <c r="O3384" s="168"/>
      <c r="P3384" s="168"/>
    </row>
    <row r="3385" spans="1:16" x14ac:dyDescent="0.2">
      <c r="A3385" s="237"/>
      <c r="B3385" s="168"/>
      <c r="C3385" s="168"/>
      <c r="D3385" s="187"/>
      <c r="E3385" s="243"/>
      <c r="F3385" s="173"/>
      <c r="G3385" s="193"/>
      <c r="H3385" s="217"/>
      <c r="I3385" s="166"/>
      <c r="J3385" s="187"/>
      <c r="K3385" s="300"/>
      <c r="L3385" s="168"/>
      <c r="M3385" s="168"/>
      <c r="N3385" s="168"/>
      <c r="O3385" s="168"/>
      <c r="P3385" s="168"/>
    </row>
    <row r="3386" spans="1:16" x14ac:dyDescent="0.2">
      <c r="A3386" s="237"/>
      <c r="B3386" s="168"/>
      <c r="C3386" s="168"/>
      <c r="D3386" s="187"/>
      <c r="E3386" s="243"/>
      <c r="F3386" s="173"/>
      <c r="G3386" s="193"/>
      <c r="H3386" s="217"/>
      <c r="I3386" s="166"/>
      <c r="J3386" s="187"/>
      <c r="K3386" s="300"/>
      <c r="L3386" s="168"/>
      <c r="M3386" s="168"/>
      <c r="N3386" s="168"/>
      <c r="O3386" s="168"/>
      <c r="P3386" s="168"/>
    </row>
    <row r="3387" spans="1:16" x14ac:dyDescent="0.2">
      <c r="A3387" s="237"/>
      <c r="B3387" s="168"/>
      <c r="C3387" s="168"/>
      <c r="D3387" s="187"/>
      <c r="E3387" s="243"/>
      <c r="F3387" s="173"/>
      <c r="G3387" s="193"/>
      <c r="H3387" s="217"/>
      <c r="I3387" s="166"/>
      <c r="J3387" s="187"/>
      <c r="K3387" s="300"/>
      <c r="L3387" s="168"/>
      <c r="M3387" s="168"/>
      <c r="N3387" s="168"/>
      <c r="O3387" s="168"/>
      <c r="P3387" s="168"/>
    </row>
    <row r="3388" spans="1:16" x14ac:dyDescent="0.2">
      <c r="A3388" s="237"/>
      <c r="B3388" s="168"/>
      <c r="C3388" s="168"/>
      <c r="D3388" s="187"/>
      <c r="E3388" s="243"/>
      <c r="F3388" s="173"/>
      <c r="G3388" s="193"/>
      <c r="H3388" s="217"/>
      <c r="I3388" s="166"/>
      <c r="J3388" s="187"/>
      <c r="K3388" s="300"/>
      <c r="L3388" s="168"/>
      <c r="M3388" s="168"/>
      <c r="N3388" s="168"/>
      <c r="O3388" s="168"/>
      <c r="P3388" s="168"/>
    </row>
    <row r="3389" spans="1:16" x14ac:dyDescent="0.2">
      <c r="A3389" s="237"/>
      <c r="B3389" s="168"/>
      <c r="C3389" s="168"/>
      <c r="D3389" s="187"/>
      <c r="E3389" s="243"/>
      <c r="F3389" s="173"/>
      <c r="G3389" s="193"/>
      <c r="H3389" s="217"/>
      <c r="I3389" s="166"/>
      <c r="J3389" s="187"/>
      <c r="K3389" s="300"/>
      <c r="L3389" s="168"/>
      <c r="M3389" s="168"/>
      <c r="N3389" s="168"/>
      <c r="O3389" s="168"/>
      <c r="P3389" s="168"/>
    </row>
    <row r="3390" spans="1:16" x14ac:dyDescent="0.2">
      <c r="A3390" s="237"/>
      <c r="B3390" s="168"/>
      <c r="C3390" s="168"/>
      <c r="D3390" s="187"/>
      <c r="E3390" s="243"/>
      <c r="F3390" s="173"/>
      <c r="G3390" s="193"/>
      <c r="H3390" s="217"/>
      <c r="I3390" s="166"/>
      <c r="J3390" s="187"/>
      <c r="K3390" s="300"/>
      <c r="L3390" s="168"/>
      <c r="M3390" s="168"/>
      <c r="N3390" s="168"/>
      <c r="O3390" s="168"/>
      <c r="P3390" s="168"/>
    </row>
    <row r="3391" spans="1:16" x14ac:dyDescent="0.2">
      <c r="A3391" s="237"/>
      <c r="B3391" s="168"/>
      <c r="C3391" s="168"/>
      <c r="D3391" s="187"/>
      <c r="E3391" s="243"/>
      <c r="F3391" s="173"/>
      <c r="G3391" s="193"/>
      <c r="H3391" s="217"/>
      <c r="I3391" s="166"/>
      <c r="J3391" s="187"/>
      <c r="K3391" s="300"/>
      <c r="L3391" s="168"/>
      <c r="M3391" s="168"/>
      <c r="N3391" s="168"/>
      <c r="O3391" s="168"/>
      <c r="P3391" s="168"/>
    </row>
    <row r="3392" spans="1:16" x14ac:dyDescent="0.2">
      <c r="A3392" s="237"/>
      <c r="B3392" s="168"/>
      <c r="C3392" s="168"/>
      <c r="D3392" s="187"/>
      <c r="E3392" s="243"/>
      <c r="F3392" s="173"/>
      <c r="G3392" s="193"/>
      <c r="H3392" s="217"/>
      <c r="I3392" s="166"/>
      <c r="J3392" s="187"/>
      <c r="K3392" s="300"/>
      <c r="L3392" s="168"/>
      <c r="M3392" s="168"/>
      <c r="N3392" s="168"/>
      <c r="O3392" s="168"/>
      <c r="P3392" s="168"/>
    </row>
    <row r="3393" spans="1:16" x14ac:dyDescent="0.2">
      <c r="A3393" s="237"/>
      <c r="B3393" s="168"/>
      <c r="C3393" s="168"/>
      <c r="D3393" s="187"/>
      <c r="E3393" s="243"/>
      <c r="F3393" s="173"/>
      <c r="G3393" s="193"/>
      <c r="H3393" s="217"/>
      <c r="I3393" s="166"/>
      <c r="J3393" s="187"/>
      <c r="K3393" s="300"/>
      <c r="L3393" s="168"/>
      <c r="M3393" s="168"/>
      <c r="N3393" s="168"/>
      <c r="O3393" s="168"/>
      <c r="P3393" s="168"/>
    </row>
    <row r="3394" spans="1:16" x14ac:dyDescent="0.2">
      <c r="A3394" s="237"/>
      <c r="B3394" s="168"/>
      <c r="C3394" s="168"/>
      <c r="D3394" s="187"/>
      <c r="E3394" s="243"/>
      <c r="F3394" s="173"/>
      <c r="G3394" s="193"/>
      <c r="H3394" s="217"/>
      <c r="I3394" s="166"/>
      <c r="J3394" s="187"/>
      <c r="K3394" s="300"/>
      <c r="L3394" s="168"/>
      <c r="M3394" s="168"/>
      <c r="N3394" s="168"/>
      <c r="O3394" s="168"/>
      <c r="P3394" s="168"/>
    </row>
    <row r="3395" spans="1:16" x14ac:dyDescent="0.2">
      <c r="A3395" s="237"/>
      <c r="B3395" s="168"/>
      <c r="C3395" s="168"/>
      <c r="D3395" s="187"/>
      <c r="E3395" s="243"/>
      <c r="F3395" s="173"/>
      <c r="G3395" s="193"/>
      <c r="H3395" s="217"/>
      <c r="I3395" s="166"/>
      <c r="J3395" s="187"/>
      <c r="K3395" s="300"/>
      <c r="L3395" s="168"/>
      <c r="M3395" s="168"/>
      <c r="N3395" s="168"/>
      <c r="O3395" s="168"/>
      <c r="P3395" s="168"/>
    </row>
    <row r="3396" spans="1:16" x14ac:dyDescent="0.2">
      <c r="A3396" s="237"/>
      <c r="B3396" s="168"/>
      <c r="C3396" s="168"/>
      <c r="D3396" s="187"/>
      <c r="E3396" s="243"/>
      <c r="F3396" s="173"/>
      <c r="G3396" s="193"/>
      <c r="H3396" s="217"/>
      <c r="I3396" s="166"/>
      <c r="J3396" s="187"/>
      <c r="K3396" s="300"/>
      <c r="L3396" s="168"/>
      <c r="M3396" s="168"/>
      <c r="N3396" s="168"/>
      <c r="O3396" s="168"/>
      <c r="P3396" s="168"/>
    </row>
    <row r="3397" spans="1:16" x14ac:dyDescent="0.2">
      <c r="A3397" s="237"/>
      <c r="B3397" s="168"/>
      <c r="C3397" s="168"/>
      <c r="D3397" s="187"/>
      <c r="E3397" s="243"/>
      <c r="F3397" s="173"/>
      <c r="G3397" s="193"/>
      <c r="H3397" s="217"/>
      <c r="I3397" s="166"/>
      <c r="J3397" s="187"/>
      <c r="K3397" s="300"/>
      <c r="L3397" s="168"/>
      <c r="M3397" s="168"/>
      <c r="N3397" s="168"/>
      <c r="O3397" s="168"/>
      <c r="P3397" s="168"/>
    </row>
    <row r="3398" spans="1:16" x14ac:dyDescent="0.2">
      <c r="A3398" s="237"/>
      <c r="B3398" s="168"/>
      <c r="C3398" s="168"/>
      <c r="D3398" s="187"/>
      <c r="E3398" s="243"/>
      <c r="F3398" s="173"/>
      <c r="G3398" s="193"/>
      <c r="H3398" s="217"/>
      <c r="I3398" s="166"/>
      <c r="J3398" s="187"/>
      <c r="K3398" s="300"/>
      <c r="L3398" s="168"/>
      <c r="M3398" s="168"/>
      <c r="N3398" s="168"/>
      <c r="O3398" s="168"/>
      <c r="P3398" s="168"/>
    </row>
    <row r="3399" spans="1:16" x14ac:dyDescent="0.2">
      <c r="A3399" s="237"/>
      <c r="B3399" s="168"/>
      <c r="C3399" s="168"/>
      <c r="D3399" s="187"/>
      <c r="E3399" s="243"/>
      <c r="F3399" s="173"/>
      <c r="G3399" s="193"/>
      <c r="H3399" s="217"/>
      <c r="I3399" s="166"/>
      <c r="J3399" s="187"/>
      <c r="K3399" s="300"/>
      <c r="L3399" s="168"/>
      <c r="M3399" s="168"/>
      <c r="N3399" s="168"/>
      <c r="O3399" s="168"/>
      <c r="P3399" s="168"/>
    </row>
    <row r="3400" spans="1:16" x14ac:dyDescent="0.2">
      <c r="A3400" s="237"/>
      <c r="B3400" s="168"/>
      <c r="C3400" s="168"/>
      <c r="D3400" s="187"/>
      <c r="E3400" s="243"/>
      <c r="F3400" s="173"/>
      <c r="G3400" s="193"/>
      <c r="H3400" s="217"/>
      <c r="I3400" s="166"/>
      <c r="J3400" s="187"/>
      <c r="K3400" s="300"/>
      <c r="L3400" s="168"/>
      <c r="M3400" s="168"/>
      <c r="N3400" s="168"/>
      <c r="O3400" s="168"/>
      <c r="P3400" s="168"/>
    </row>
    <row r="3401" spans="1:16" x14ac:dyDescent="0.2">
      <c r="A3401" s="237"/>
      <c r="B3401" s="168"/>
      <c r="C3401" s="168"/>
      <c r="D3401" s="187"/>
      <c r="E3401" s="243"/>
      <c r="F3401" s="173"/>
      <c r="G3401" s="193"/>
      <c r="H3401" s="217"/>
      <c r="I3401" s="166"/>
      <c r="J3401" s="187"/>
      <c r="K3401" s="300"/>
      <c r="L3401" s="168"/>
      <c r="M3401" s="168"/>
      <c r="N3401" s="168"/>
      <c r="O3401" s="168"/>
      <c r="P3401" s="168"/>
    </row>
    <row r="3402" spans="1:16" x14ac:dyDescent="0.2">
      <c r="A3402" s="237"/>
      <c r="B3402" s="168"/>
      <c r="C3402" s="168"/>
      <c r="D3402" s="188"/>
      <c r="E3402" s="243"/>
      <c r="F3402" s="173"/>
      <c r="G3402" s="193"/>
      <c r="H3402" s="217"/>
      <c r="I3402" s="166"/>
      <c r="J3402" s="187"/>
      <c r="K3402" s="300"/>
      <c r="L3402" s="168"/>
      <c r="M3402" s="168"/>
      <c r="N3402" s="168"/>
      <c r="O3402" s="168"/>
      <c r="P3402" s="168"/>
    </row>
    <row r="3403" spans="1:16" x14ac:dyDescent="0.2">
      <c r="A3403" s="237"/>
      <c r="B3403" s="127"/>
      <c r="C3403" s="127"/>
      <c r="D3403" s="187"/>
      <c r="E3403" s="244"/>
      <c r="F3403" s="174"/>
      <c r="G3403" s="194"/>
      <c r="H3403" s="218"/>
      <c r="I3403" s="166"/>
      <c r="J3403" s="187"/>
      <c r="K3403" s="303"/>
    </row>
    <row r="3404" spans="1:16" x14ac:dyDescent="0.2">
      <c r="A3404" s="237"/>
      <c r="B3404" s="127"/>
      <c r="C3404" s="127"/>
      <c r="D3404" s="187"/>
      <c r="E3404" s="244"/>
      <c r="F3404" s="174"/>
      <c r="G3404" s="194"/>
      <c r="H3404" s="218"/>
      <c r="I3404" s="166"/>
      <c r="J3404" s="187"/>
      <c r="K3404" s="303"/>
    </row>
    <row r="3405" spans="1:16" x14ac:dyDescent="0.2">
      <c r="A3405" s="237"/>
      <c r="B3405" s="168"/>
      <c r="C3405" s="168"/>
      <c r="D3405" s="188"/>
      <c r="E3405" s="243"/>
      <c r="F3405" s="173"/>
      <c r="G3405" s="193"/>
      <c r="H3405" s="217"/>
      <c r="I3405" s="166"/>
      <c r="J3405" s="187"/>
      <c r="K3405" s="300"/>
      <c r="L3405" s="168"/>
      <c r="M3405" s="168"/>
      <c r="N3405" s="168"/>
      <c r="O3405" s="168"/>
      <c r="P3405" s="168"/>
    </row>
    <row r="3406" spans="1:16" x14ac:dyDescent="0.2">
      <c r="A3406" s="237"/>
      <c r="B3406" s="168"/>
      <c r="C3406" s="168"/>
      <c r="D3406" s="188"/>
      <c r="E3406" s="243"/>
      <c r="F3406" s="173"/>
      <c r="G3406" s="193"/>
      <c r="H3406" s="217"/>
      <c r="I3406" s="166"/>
      <c r="J3406" s="187"/>
      <c r="K3406" s="300"/>
      <c r="L3406" s="168"/>
      <c r="M3406" s="168"/>
      <c r="N3406" s="168"/>
      <c r="O3406" s="168"/>
      <c r="P3406" s="168"/>
    </row>
    <row r="3407" spans="1:16" x14ac:dyDescent="0.2">
      <c r="A3407" s="237"/>
      <c r="B3407" s="168"/>
      <c r="C3407" s="168"/>
      <c r="D3407" s="188"/>
      <c r="E3407" s="243"/>
      <c r="F3407" s="173"/>
      <c r="G3407" s="193"/>
      <c r="H3407" s="217"/>
      <c r="I3407" s="166"/>
      <c r="J3407" s="187"/>
      <c r="K3407" s="300"/>
      <c r="L3407" s="168"/>
      <c r="M3407" s="168"/>
      <c r="N3407" s="168"/>
      <c r="O3407" s="168"/>
      <c r="P3407" s="168"/>
    </row>
    <row r="3408" spans="1:16" x14ac:dyDescent="0.2">
      <c r="A3408" s="237"/>
      <c r="B3408" s="168"/>
      <c r="C3408" s="168"/>
      <c r="D3408" s="188"/>
      <c r="E3408" s="243"/>
      <c r="F3408" s="173"/>
      <c r="G3408" s="193"/>
      <c r="H3408" s="217"/>
      <c r="I3408" s="166"/>
      <c r="J3408" s="187"/>
      <c r="K3408" s="300"/>
      <c r="L3408" s="168"/>
      <c r="M3408" s="168"/>
      <c r="N3408" s="168"/>
      <c r="O3408" s="168"/>
      <c r="P3408" s="168"/>
    </row>
    <row r="3409" spans="1:16" x14ac:dyDescent="0.2">
      <c r="A3409" s="237"/>
      <c r="B3409" s="168"/>
      <c r="C3409" s="168"/>
      <c r="D3409" s="188"/>
      <c r="E3409" s="243"/>
      <c r="F3409" s="173"/>
      <c r="G3409" s="193"/>
      <c r="H3409" s="217"/>
      <c r="I3409" s="166"/>
      <c r="J3409" s="187"/>
      <c r="K3409" s="300"/>
      <c r="L3409" s="168"/>
      <c r="M3409" s="168"/>
      <c r="N3409" s="168"/>
      <c r="O3409" s="168"/>
      <c r="P3409" s="168"/>
    </row>
    <row r="3410" spans="1:16" x14ac:dyDescent="0.2">
      <c r="A3410" s="237"/>
      <c r="B3410" s="168"/>
      <c r="C3410" s="168"/>
      <c r="D3410" s="188"/>
      <c r="E3410" s="243"/>
      <c r="F3410" s="173"/>
      <c r="G3410" s="193"/>
      <c r="H3410" s="217"/>
      <c r="I3410" s="166"/>
      <c r="J3410" s="187"/>
      <c r="K3410" s="300"/>
      <c r="L3410" s="168"/>
      <c r="M3410" s="168"/>
      <c r="N3410" s="168"/>
      <c r="O3410" s="168"/>
      <c r="P3410" s="168"/>
    </row>
    <row r="3411" spans="1:16" x14ac:dyDescent="0.2">
      <c r="A3411" s="237"/>
      <c r="B3411" s="168"/>
      <c r="C3411" s="168"/>
      <c r="D3411" s="188"/>
      <c r="E3411" s="243"/>
      <c r="F3411" s="173"/>
      <c r="G3411" s="193"/>
      <c r="H3411" s="217"/>
      <c r="I3411" s="166"/>
      <c r="J3411" s="187"/>
      <c r="K3411" s="300"/>
      <c r="L3411" s="168"/>
      <c r="M3411" s="168"/>
      <c r="N3411" s="168"/>
      <c r="O3411" s="168"/>
      <c r="P3411" s="168"/>
    </row>
    <row r="3412" spans="1:16" x14ac:dyDescent="0.2">
      <c r="A3412" s="237"/>
      <c r="B3412" s="168"/>
      <c r="C3412" s="168"/>
      <c r="D3412" s="188"/>
      <c r="E3412" s="243"/>
      <c r="F3412" s="173"/>
      <c r="G3412" s="193"/>
      <c r="H3412" s="217"/>
      <c r="I3412" s="166"/>
      <c r="J3412" s="187"/>
      <c r="K3412" s="300"/>
      <c r="L3412" s="168"/>
      <c r="M3412" s="168"/>
      <c r="N3412" s="168"/>
      <c r="O3412" s="168"/>
      <c r="P3412" s="168"/>
    </row>
    <row r="3413" spans="1:16" x14ac:dyDescent="0.2">
      <c r="A3413" s="237"/>
      <c r="B3413" s="168"/>
      <c r="C3413" s="168"/>
      <c r="D3413" s="188"/>
      <c r="E3413" s="243"/>
      <c r="F3413" s="173"/>
      <c r="G3413" s="193"/>
      <c r="H3413" s="217"/>
      <c r="I3413" s="166"/>
      <c r="J3413" s="187"/>
      <c r="K3413" s="300"/>
      <c r="L3413" s="168"/>
      <c r="M3413" s="168"/>
      <c r="N3413" s="168"/>
      <c r="O3413" s="168"/>
      <c r="P3413" s="168"/>
    </row>
    <row r="3414" spans="1:16" x14ac:dyDescent="0.2">
      <c r="A3414" s="237"/>
      <c r="B3414" s="168"/>
      <c r="C3414" s="168"/>
      <c r="D3414" s="188"/>
      <c r="E3414" s="243"/>
      <c r="F3414" s="173"/>
      <c r="G3414" s="193"/>
      <c r="H3414" s="217"/>
      <c r="I3414" s="166"/>
      <c r="J3414" s="187"/>
      <c r="K3414" s="300"/>
      <c r="L3414" s="168"/>
      <c r="M3414" s="168"/>
      <c r="N3414" s="168"/>
      <c r="O3414" s="168"/>
      <c r="P3414" s="168"/>
    </row>
    <row r="3415" spans="1:16" x14ac:dyDescent="0.2">
      <c r="A3415" s="237"/>
      <c r="B3415" s="168"/>
      <c r="C3415" s="168"/>
      <c r="D3415" s="187"/>
      <c r="E3415" s="243"/>
      <c r="F3415" s="173"/>
      <c r="G3415" s="193"/>
      <c r="H3415" s="217"/>
      <c r="I3415" s="169"/>
      <c r="J3415" s="188"/>
      <c r="K3415" s="300"/>
      <c r="L3415" s="168"/>
      <c r="M3415" s="168"/>
      <c r="N3415" s="168"/>
      <c r="O3415" s="168"/>
      <c r="P3415" s="168"/>
    </row>
    <row r="3416" spans="1:16" x14ac:dyDescent="0.2">
      <c r="A3416" s="237"/>
      <c r="B3416" s="168"/>
      <c r="C3416" s="168"/>
      <c r="D3416" s="187"/>
      <c r="E3416" s="243"/>
      <c r="F3416" s="173"/>
      <c r="G3416" s="193"/>
      <c r="H3416" s="217"/>
      <c r="I3416" s="169"/>
      <c r="J3416" s="188"/>
      <c r="K3416" s="300"/>
      <c r="L3416" s="168"/>
      <c r="M3416" s="168"/>
      <c r="N3416" s="168"/>
      <c r="O3416" s="168"/>
      <c r="P3416" s="168"/>
    </row>
    <row r="3417" spans="1:16" x14ac:dyDescent="0.2">
      <c r="A3417" s="237"/>
      <c r="B3417" s="168"/>
      <c r="C3417" s="168"/>
      <c r="D3417" s="187"/>
      <c r="E3417" s="243"/>
      <c r="F3417" s="173"/>
      <c r="G3417" s="193"/>
      <c r="H3417" s="217"/>
      <c r="I3417" s="169"/>
      <c r="J3417" s="188"/>
      <c r="K3417" s="300"/>
      <c r="L3417" s="168"/>
      <c r="M3417" s="168"/>
      <c r="N3417" s="168"/>
      <c r="O3417" s="168"/>
      <c r="P3417" s="168"/>
    </row>
    <row r="3418" spans="1:16" x14ac:dyDescent="0.2">
      <c r="A3418" s="237"/>
      <c r="B3418" s="168"/>
      <c r="C3418" s="168"/>
      <c r="D3418" s="188"/>
      <c r="E3418" s="243"/>
      <c r="F3418" s="173"/>
      <c r="G3418" s="193"/>
      <c r="H3418" s="217"/>
      <c r="I3418" s="169"/>
      <c r="J3418" s="188"/>
      <c r="K3418" s="300"/>
      <c r="L3418" s="168"/>
      <c r="M3418" s="168"/>
      <c r="N3418" s="168"/>
      <c r="O3418" s="168"/>
      <c r="P3418" s="168"/>
    </row>
    <row r="3419" spans="1:16" x14ac:dyDescent="0.2">
      <c r="A3419" s="237"/>
      <c r="B3419" s="168"/>
      <c r="C3419" s="168"/>
      <c r="D3419" s="188"/>
      <c r="E3419" s="243"/>
      <c r="F3419" s="173"/>
      <c r="G3419" s="193"/>
      <c r="H3419" s="217"/>
      <c r="I3419" s="169"/>
      <c r="J3419" s="188"/>
      <c r="K3419" s="300"/>
      <c r="L3419" s="168"/>
      <c r="M3419" s="168"/>
      <c r="N3419" s="168"/>
      <c r="O3419" s="168"/>
      <c r="P3419" s="168"/>
    </row>
    <row r="3420" spans="1:16" x14ac:dyDescent="0.2">
      <c r="A3420" s="237"/>
      <c r="B3420" s="168"/>
      <c r="C3420" s="168"/>
      <c r="D3420" s="188"/>
      <c r="E3420" s="243"/>
      <c r="F3420" s="173"/>
      <c r="G3420" s="193"/>
      <c r="H3420" s="217"/>
      <c r="I3420" s="169"/>
      <c r="J3420" s="188"/>
      <c r="K3420" s="300"/>
      <c r="L3420" s="168"/>
      <c r="M3420" s="168"/>
      <c r="N3420" s="168"/>
      <c r="O3420" s="168"/>
      <c r="P3420" s="168"/>
    </row>
    <row r="3421" spans="1:16" x14ac:dyDescent="0.2">
      <c r="A3421" s="237"/>
      <c r="B3421" s="168"/>
      <c r="C3421" s="168"/>
      <c r="D3421" s="188"/>
      <c r="E3421" s="243"/>
      <c r="F3421" s="173"/>
      <c r="G3421" s="193"/>
      <c r="H3421" s="217"/>
      <c r="I3421" s="169"/>
      <c r="J3421" s="188"/>
      <c r="K3421" s="300"/>
      <c r="L3421" s="168"/>
      <c r="M3421" s="168"/>
      <c r="N3421" s="168"/>
      <c r="O3421" s="168"/>
      <c r="P3421" s="168"/>
    </row>
    <row r="3422" spans="1:16" x14ac:dyDescent="0.2">
      <c r="A3422" s="237"/>
      <c r="B3422" s="168"/>
      <c r="C3422" s="168"/>
      <c r="D3422" s="188"/>
      <c r="E3422" s="243"/>
      <c r="F3422" s="173"/>
      <c r="G3422" s="193"/>
      <c r="H3422" s="217"/>
      <c r="I3422" s="169"/>
      <c r="J3422" s="188"/>
      <c r="K3422" s="300"/>
      <c r="L3422" s="168"/>
      <c r="M3422" s="168"/>
      <c r="N3422" s="168"/>
      <c r="O3422" s="168"/>
      <c r="P3422" s="168"/>
    </row>
    <row r="3423" spans="1:16" x14ac:dyDescent="0.2">
      <c r="A3423" s="237"/>
      <c r="B3423" s="168"/>
      <c r="C3423" s="168"/>
      <c r="D3423" s="188"/>
      <c r="E3423" s="243"/>
      <c r="F3423" s="173"/>
      <c r="G3423" s="193"/>
      <c r="H3423" s="217"/>
      <c r="I3423" s="169"/>
      <c r="J3423" s="188"/>
      <c r="K3423" s="300"/>
      <c r="L3423" s="168"/>
      <c r="M3423" s="168"/>
      <c r="N3423" s="168"/>
      <c r="O3423" s="168"/>
      <c r="P3423" s="168"/>
    </row>
    <row r="3424" spans="1:16" x14ac:dyDescent="0.2">
      <c r="A3424" s="237"/>
      <c r="B3424" s="168"/>
      <c r="C3424" s="168"/>
      <c r="D3424" s="188"/>
      <c r="E3424" s="243"/>
      <c r="F3424" s="173"/>
      <c r="G3424" s="193"/>
      <c r="H3424" s="217"/>
      <c r="I3424" s="169"/>
      <c r="J3424" s="188"/>
      <c r="K3424" s="300"/>
      <c r="L3424" s="168"/>
      <c r="M3424" s="168"/>
      <c r="N3424" s="168"/>
      <c r="O3424" s="168"/>
      <c r="P3424" s="168"/>
    </row>
    <row r="3425" spans="1:16" x14ac:dyDescent="0.2">
      <c r="A3425" s="237"/>
      <c r="B3425" s="168"/>
      <c r="C3425" s="168"/>
      <c r="D3425" s="188"/>
      <c r="E3425" s="243"/>
      <c r="F3425" s="173"/>
      <c r="G3425" s="193"/>
      <c r="H3425" s="217"/>
      <c r="I3425" s="169"/>
      <c r="J3425" s="188"/>
      <c r="K3425" s="300"/>
      <c r="L3425" s="168"/>
      <c r="M3425" s="168"/>
      <c r="N3425" s="168"/>
      <c r="O3425" s="168"/>
      <c r="P3425" s="168"/>
    </row>
    <row r="3426" spans="1:16" x14ac:dyDescent="0.2">
      <c r="A3426" s="237"/>
      <c r="B3426" s="168"/>
      <c r="C3426" s="168"/>
      <c r="D3426" s="188"/>
      <c r="E3426" s="243"/>
      <c r="F3426" s="173"/>
      <c r="G3426" s="193"/>
      <c r="H3426" s="217"/>
      <c r="I3426" s="169"/>
      <c r="J3426" s="188"/>
      <c r="K3426" s="300"/>
      <c r="L3426" s="168"/>
      <c r="M3426" s="168"/>
      <c r="N3426" s="168"/>
      <c r="O3426" s="168"/>
      <c r="P3426" s="168"/>
    </row>
    <row r="3427" spans="1:16" x14ac:dyDescent="0.2">
      <c r="A3427" s="237"/>
      <c r="B3427" s="168"/>
      <c r="C3427" s="168"/>
      <c r="D3427" s="188"/>
      <c r="E3427" s="243"/>
      <c r="F3427" s="173"/>
      <c r="G3427" s="193"/>
      <c r="H3427" s="217"/>
      <c r="I3427" s="166"/>
      <c r="J3427" s="187"/>
      <c r="K3427" s="300"/>
      <c r="L3427" s="168"/>
      <c r="M3427" s="168"/>
      <c r="N3427" s="168"/>
      <c r="O3427" s="168"/>
      <c r="P3427" s="168"/>
    </row>
    <row r="3428" spans="1:16" x14ac:dyDescent="0.2">
      <c r="A3428" s="237"/>
      <c r="B3428" s="168"/>
      <c r="C3428" s="168"/>
      <c r="D3428" s="187"/>
      <c r="E3428" s="243"/>
      <c r="F3428" s="173"/>
      <c r="G3428" s="193"/>
      <c r="H3428" s="217"/>
      <c r="I3428" s="166"/>
      <c r="J3428" s="187"/>
      <c r="K3428" s="300"/>
      <c r="L3428" s="168"/>
      <c r="M3428" s="168"/>
      <c r="N3428" s="168"/>
      <c r="O3428" s="168"/>
      <c r="P3428" s="168"/>
    </row>
    <row r="3429" spans="1:16" x14ac:dyDescent="0.2">
      <c r="A3429" s="237"/>
      <c r="B3429" s="168"/>
      <c r="C3429" s="168"/>
      <c r="D3429" s="187"/>
      <c r="E3429" s="243"/>
      <c r="F3429" s="173"/>
      <c r="G3429" s="193"/>
      <c r="H3429" s="217"/>
      <c r="I3429" s="166"/>
      <c r="J3429" s="187"/>
      <c r="K3429" s="300"/>
      <c r="L3429" s="168"/>
      <c r="M3429" s="168"/>
      <c r="N3429" s="168"/>
      <c r="O3429" s="168"/>
      <c r="P3429" s="168"/>
    </row>
    <row r="3430" spans="1:16" x14ac:dyDescent="0.2">
      <c r="A3430" s="237"/>
      <c r="B3430" s="168"/>
      <c r="C3430" s="168"/>
      <c r="D3430" s="187"/>
      <c r="E3430" s="243"/>
      <c r="F3430" s="173"/>
      <c r="G3430" s="193"/>
      <c r="H3430" s="217"/>
      <c r="I3430" s="166"/>
      <c r="J3430" s="187"/>
      <c r="K3430" s="300"/>
      <c r="L3430" s="168"/>
      <c r="M3430" s="168"/>
      <c r="N3430" s="168"/>
      <c r="O3430" s="168"/>
      <c r="P3430" s="168"/>
    </row>
    <row r="3431" spans="1:16" x14ac:dyDescent="0.2">
      <c r="A3431" s="237"/>
      <c r="B3431" s="168"/>
      <c r="C3431" s="168"/>
      <c r="D3431" s="187"/>
      <c r="E3431" s="243"/>
      <c r="F3431" s="173"/>
      <c r="G3431" s="193"/>
      <c r="H3431" s="217"/>
      <c r="I3431" s="166"/>
      <c r="J3431" s="187"/>
      <c r="K3431" s="300"/>
      <c r="L3431" s="168"/>
      <c r="M3431" s="168"/>
      <c r="N3431" s="168"/>
      <c r="O3431" s="168"/>
      <c r="P3431" s="168"/>
    </row>
    <row r="3432" spans="1:16" x14ac:dyDescent="0.2">
      <c r="A3432" s="237"/>
      <c r="B3432" s="168"/>
      <c r="C3432" s="168"/>
      <c r="D3432" s="187"/>
      <c r="E3432" s="243"/>
      <c r="F3432" s="173"/>
      <c r="G3432" s="193"/>
      <c r="H3432" s="217"/>
      <c r="I3432" s="166"/>
      <c r="J3432" s="187"/>
      <c r="K3432" s="300"/>
      <c r="L3432" s="168"/>
      <c r="M3432" s="168"/>
      <c r="N3432" s="168"/>
      <c r="O3432" s="168"/>
      <c r="P3432" s="168"/>
    </row>
    <row r="3433" spans="1:16" x14ac:dyDescent="0.2">
      <c r="A3433" s="237"/>
      <c r="B3433" s="168"/>
      <c r="C3433" s="168"/>
      <c r="D3433" s="187"/>
      <c r="E3433" s="243"/>
      <c r="F3433" s="173"/>
      <c r="G3433" s="193"/>
      <c r="H3433" s="217"/>
      <c r="I3433" s="166"/>
      <c r="J3433" s="187"/>
      <c r="K3433" s="300"/>
      <c r="L3433" s="168"/>
      <c r="M3433" s="168"/>
      <c r="N3433" s="168"/>
      <c r="O3433" s="168"/>
      <c r="P3433" s="168"/>
    </row>
    <row r="3434" spans="1:16" x14ac:dyDescent="0.2">
      <c r="A3434" s="237"/>
      <c r="B3434" s="168"/>
      <c r="C3434" s="168"/>
      <c r="D3434" s="187"/>
      <c r="E3434" s="243"/>
      <c r="F3434" s="173"/>
      <c r="G3434" s="193"/>
      <c r="H3434" s="217"/>
      <c r="I3434" s="166"/>
      <c r="J3434" s="187"/>
      <c r="K3434" s="300"/>
      <c r="L3434" s="168"/>
      <c r="M3434" s="168"/>
      <c r="N3434" s="168"/>
      <c r="O3434" s="168"/>
      <c r="P3434" s="168"/>
    </row>
    <row r="3435" spans="1:16" x14ac:dyDescent="0.2">
      <c r="A3435" s="237"/>
      <c r="B3435" s="168"/>
      <c r="C3435" s="168"/>
      <c r="D3435" s="187"/>
      <c r="E3435" s="243"/>
      <c r="F3435" s="173"/>
      <c r="G3435" s="193"/>
      <c r="H3435" s="217"/>
      <c r="I3435" s="166"/>
      <c r="J3435" s="187"/>
      <c r="K3435" s="300"/>
      <c r="L3435" s="168"/>
      <c r="M3435" s="168"/>
      <c r="N3435" s="168"/>
      <c r="O3435" s="168"/>
      <c r="P3435" s="168"/>
    </row>
    <row r="3436" spans="1:16" x14ac:dyDescent="0.2">
      <c r="A3436" s="237"/>
      <c r="B3436" s="168"/>
      <c r="C3436" s="168"/>
      <c r="D3436" s="187"/>
      <c r="E3436" s="243"/>
      <c r="F3436" s="173"/>
      <c r="G3436" s="193"/>
      <c r="H3436" s="217"/>
      <c r="I3436" s="166"/>
      <c r="J3436" s="187"/>
      <c r="K3436" s="300"/>
      <c r="L3436" s="168"/>
      <c r="M3436" s="168"/>
      <c r="N3436" s="168"/>
      <c r="O3436" s="168"/>
      <c r="P3436" s="168"/>
    </row>
    <row r="3437" spans="1:16" x14ac:dyDescent="0.2">
      <c r="A3437" s="237"/>
      <c r="B3437" s="168"/>
      <c r="C3437" s="168"/>
      <c r="D3437" s="187"/>
      <c r="E3437" s="243"/>
      <c r="F3437" s="173"/>
      <c r="G3437" s="193"/>
      <c r="H3437" s="217"/>
      <c r="I3437" s="166"/>
      <c r="J3437" s="187"/>
      <c r="K3437" s="300"/>
      <c r="L3437" s="168"/>
      <c r="M3437" s="168"/>
      <c r="N3437" s="168"/>
      <c r="O3437" s="168"/>
      <c r="P3437" s="168"/>
    </row>
    <row r="3438" spans="1:16" x14ac:dyDescent="0.2">
      <c r="A3438" s="237"/>
      <c r="B3438" s="168"/>
      <c r="C3438" s="168"/>
      <c r="D3438" s="187"/>
      <c r="E3438" s="243"/>
      <c r="F3438" s="173"/>
      <c r="G3438" s="193"/>
      <c r="H3438" s="217"/>
      <c r="I3438" s="166"/>
      <c r="J3438" s="187"/>
      <c r="K3438" s="300"/>
      <c r="L3438" s="168"/>
      <c r="M3438" s="168"/>
      <c r="N3438" s="168"/>
      <c r="O3438" s="168"/>
      <c r="P3438" s="168"/>
    </row>
    <row r="3439" spans="1:16" x14ac:dyDescent="0.2">
      <c r="A3439" s="237"/>
      <c r="B3439" s="168"/>
      <c r="C3439" s="168"/>
      <c r="D3439" s="187"/>
      <c r="E3439" s="243"/>
      <c r="F3439" s="173"/>
      <c r="G3439" s="193"/>
      <c r="H3439" s="217"/>
      <c r="I3439" s="166"/>
      <c r="J3439" s="187"/>
      <c r="K3439" s="300"/>
      <c r="L3439" s="168"/>
      <c r="M3439" s="168"/>
      <c r="N3439" s="168"/>
      <c r="O3439" s="168"/>
      <c r="P3439" s="168"/>
    </row>
    <row r="3440" spans="1:16" x14ac:dyDescent="0.2">
      <c r="A3440" s="237"/>
      <c r="B3440" s="168"/>
      <c r="C3440" s="168"/>
      <c r="D3440" s="187"/>
      <c r="E3440" s="243"/>
      <c r="F3440" s="173"/>
      <c r="G3440" s="193"/>
      <c r="H3440" s="217"/>
      <c r="I3440" s="166"/>
      <c r="J3440" s="187"/>
      <c r="K3440" s="300"/>
      <c r="L3440" s="190"/>
      <c r="M3440" s="168"/>
      <c r="N3440" s="168"/>
      <c r="O3440" s="168"/>
      <c r="P3440" s="168"/>
    </row>
    <row r="3441" spans="1:16" x14ac:dyDescent="0.2">
      <c r="A3441" s="237"/>
      <c r="B3441" s="168"/>
      <c r="C3441" s="168"/>
      <c r="D3441" s="187"/>
      <c r="E3441" s="243"/>
      <c r="F3441" s="173"/>
      <c r="G3441" s="193"/>
      <c r="H3441" s="217"/>
      <c r="I3441" s="166"/>
      <c r="J3441" s="187"/>
      <c r="K3441" s="300"/>
      <c r="L3441" s="168"/>
      <c r="M3441" s="168"/>
      <c r="N3441" s="168"/>
      <c r="O3441" s="168"/>
      <c r="P3441" s="168"/>
    </row>
    <row r="3442" spans="1:16" x14ac:dyDescent="0.2">
      <c r="A3442" s="237"/>
      <c r="B3442" s="168"/>
      <c r="C3442" s="168"/>
      <c r="D3442" s="188"/>
      <c r="E3442" s="243"/>
      <c r="F3442" s="173"/>
      <c r="G3442" s="193"/>
      <c r="H3442" s="217"/>
      <c r="I3442" s="166"/>
      <c r="J3442" s="187"/>
      <c r="K3442" s="300"/>
      <c r="L3442" s="168"/>
      <c r="M3442" s="168"/>
      <c r="N3442" s="168"/>
      <c r="O3442" s="168"/>
      <c r="P3442" s="168"/>
    </row>
    <row r="3443" spans="1:16" x14ac:dyDescent="0.2">
      <c r="A3443" s="237"/>
      <c r="B3443" s="168"/>
      <c r="C3443" s="168"/>
      <c r="D3443" s="188"/>
      <c r="E3443" s="243"/>
      <c r="F3443" s="173"/>
      <c r="G3443" s="193"/>
      <c r="H3443" s="217"/>
      <c r="I3443" s="166"/>
      <c r="J3443" s="187"/>
      <c r="K3443" s="300"/>
      <c r="L3443" s="168"/>
      <c r="M3443" s="168"/>
      <c r="N3443" s="168"/>
      <c r="O3443" s="168"/>
      <c r="P3443" s="168"/>
    </row>
    <row r="3444" spans="1:16" x14ac:dyDescent="0.2">
      <c r="A3444" s="237"/>
      <c r="B3444" s="168"/>
      <c r="C3444" s="168"/>
      <c r="D3444" s="188"/>
      <c r="E3444" s="243"/>
      <c r="F3444" s="173"/>
      <c r="G3444" s="193"/>
      <c r="H3444" s="217"/>
      <c r="I3444" s="166"/>
      <c r="J3444" s="187"/>
      <c r="K3444" s="300"/>
      <c r="L3444" s="168"/>
      <c r="M3444" s="168"/>
      <c r="N3444" s="168"/>
      <c r="O3444" s="168"/>
      <c r="P3444" s="168"/>
    </row>
    <row r="3445" spans="1:16" x14ac:dyDescent="0.2">
      <c r="A3445" s="237"/>
      <c r="B3445" s="168"/>
      <c r="C3445" s="168"/>
      <c r="D3445" s="188"/>
      <c r="E3445" s="243"/>
      <c r="F3445" s="173"/>
      <c r="G3445" s="193"/>
      <c r="H3445" s="217"/>
      <c r="I3445" s="166"/>
      <c r="J3445" s="187"/>
      <c r="K3445" s="300"/>
      <c r="L3445" s="168"/>
      <c r="M3445" s="168"/>
      <c r="N3445" s="168"/>
      <c r="O3445" s="168"/>
      <c r="P3445" s="168"/>
    </row>
    <row r="3446" spans="1:16" x14ac:dyDescent="0.2">
      <c r="A3446" s="237"/>
      <c r="B3446" s="168"/>
      <c r="C3446" s="168"/>
      <c r="D3446" s="188"/>
      <c r="E3446" s="243"/>
      <c r="F3446" s="173"/>
      <c r="G3446" s="193"/>
      <c r="H3446" s="217"/>
      <c r="I3446" s="166"/>
      <c r="J3446" s="187"/>
      <c r="K3446" s="300"/>
      <c r="L3446" s="168"/>
      <c r="M3446" s="168"/>
      <c r="N3446" s="168"/>
      <c r="O3446" s="168"/>
      <c r="P3446" s="168"/>
    </row>
    <row r="3447" spans="1:16" x14ac:dyDescent="0.2">
      <c r="A3447" s="237"/>
      <c r="B3447" s="168"/>
      <c r="C3447" s="168"/>
      <c r="D3447" s="188"/>
      <c r="E3447" s="243"/>
      <c r="F3447" s="173"/>
      <c r="G3447" s="193"/>
      <c r="H3447" s="217"/>
      <c r="I3447" s="166"/>
      <c r="J3447" s="187"/>
      <c r="K3447" s="300"/>
      <c r="L3447" s="168"/>
      <c r="M3447" s="168"/>
      <c r="N3447" s="168"/>
      <c r="O3447" s="168"/>
      <c r="P3447" s="168"/>
    </row>
    <row r="3448" spans="1:16" x14ac:dyDescent="0.2">
      <c r="A3448" s="237"/>
      <c r="B3448" s="168"/>
      <c r="C3448" s="168"/>
      <c r="D3448" s="188"/>
      <c r="E3448" s="243"/>
      <c r="F3448" s="173"/>
      <c r="G3448" s="193"/>
      <c r="H3448" s="217"/>
      <c r="I3448" s="166"/>
      <c r="J3448" s="187"/>
      <c r="K3448" s="300"/>
      <c r="L3448" s="168"/>
      <c r="M3448" s="168"/>
      <c r="N3448" s="168"/>
      <c r="O3448" s="168"/>
      <c r="P3448" s="168"/>
    </row>
    <row r="3449" spans="1:16" x14ac:dyDescent="0.2">
      <c r="A3449" s="237"/>
      <c r="B3449" s="168"/>
      <c r="C3449" s="168"/>
      <c r="D3449" s="188"/>
      <c r="E3449" s="243"/>
      <c r="F3449" s="173"/>
      <c r="G3449" s="193"/>
      <c r="H3449" s="217"/>
      <c r="I3449" s="166"/>
      <c r="J3449" s="187"/>
      <c r="K3449" s="300"/>
      <c r="L3449" s="168"/>
      <c r="M3449" s="168"/>
      <c r="N3449" s="168"/>
      <c r="O3449" s="168"/>
      <c r="P3449" s="168"/>
    </row>
    <row r="3450" spans="1:16" x14ac:dyDescent="0.2">
      <c r="A3450" s="237"/>
      <c r="B3450" s="168"/>
      <c r="C3450" s="168"/>
      <c r="D3450" s="187"/>
      <c r="E3450" s="243"/>
      <c r="F3450" s="173"/>
      <c r="G3450" s="193"/>
      <c r="H3450" s="217"/>
      <c r="I3450" s="166"/>
      <c r="J3450" s="187"/>
      <c r="K3450" s="300"/>
      <c r="L3450" s="168"/>
      <c r="M3450" s="168"/>
      <c r="N3450" s="168"/>
      <c r="O3450" s="168"/>
      <c r="P3450" s="168"/>
    </row>
    <row r="3451" spans="1:16" x14ac:dyDescent="0.2">
      <c r="A3451" s="237"/>
      <c r="B3451" s="168"/>
      <c r="C3451" s="168"/>
      <c r="D3451" s="187"/>
      <c r="E3451" s="243"/>
      <c r="F3451" s="173"/>
      <c r="G3451" s="193"/>
      <c r="H3451" s="217"/>
      <c r="I3451" s="166"/>
      <c r="J3451" s="187"/>
      <c r="K3451" s="300"/>
      <c r="L3451" s="168"/>
      <c r="M3451" s="168"/>
      <c r="N3451" s="168"/>
      <c r="O3451" s="168"/>
      <c r="P3451" s="168"/>
    </row>
    <row r="3452" spans="1:16" x14ac:dyDescent="0.2">
      <c r="A3452" s="237"/>
      <c r="B3452" s="168"/>
      <c r="C3452" s="168"/>
      <c r="D3452" s="188"/>
      <c r="E3452" s="243"/>
      <c r="F3452" s="173"/>
      <c r="G3452" s="193"/>
      <c r="H3452" s="217"/>
      <c r="I3452" s="166"/>
      <c r="J3452" s="187"/>
      <c r="K3452" s="300"/>
      <c r="L3452" s="168"/>
      <c r="M3452" s="168"/>
      <c r="N3452" s="168"/>
      <c r="O3452" s="168"/>
      <c r="P3452" s="168"/>
    </row>
    <row r="3453" spans="1:16" x14ac:dyDescent="0.2">
      <c r="A3453" s="237"/>
      <c r="B3453" s="168"/>
      <c r="C3453" s="168"/>
      <c r="D3453" s="188"/>
      <c r="E3453" s="243"/>
      <c r="F3453" s="173"/>
      <c r="G3453" s="193"/>
      <c r="H3453" s="217"/>
      <c r="I3453" s="166"/>
      <c r="J3453" s="187"/>
      <c r="K3453" s="300"/>
      <c r="L3453" s="168"/>
      <c r="M3453" s="168"/>
      <c r="N3453" s="168"/>
      <c r="O3453" s="168"/>
      <c r="P3453" s="168"/>
    </row>
    <row r="3454" spans="1:16" x14ac:dyDescent="0.2">
      <c r="A3454" s="237"/>
      <c r="B3454" s="168"/>
      <c r="C3454" s="168"/>
      <c r="D3454" s="188"/>
      <c r="E3454" s="243"/>
      <c r="F3454" s="173"/>
      <c r="G3454" s="193"/>
      <c r="H3454" s="217"/>
      <c r="I3454" s="166"/>
      <c r="J3454" s="187"/>
      <c r="K3454" s="300"/>
      <c r="L3454" s="168"/>
      <c r="M3454" s="168"/>
      <c r="N3454" s="168"/>
      <c r="O3454" s="168"/>
      <c r="P3454" s="168"/>
    </row>
    <row r="3455" spans="1:16" x14ac:dyDescent="0.2">
      <c r="A3455" s="237"/>
      <c r="B3455" s="168"/>
      <c r="C3455" s="127"/>
      <c r="D3455" s="187"/>
      <c r="E3455" s="244"/>
      <c r="F3455" s="174"/>
      <c r="G3455" s="194"/>
      <c r="H3455" s="218"/>
      <c r="I3455" s="166"/>
      <c r="J3455" s="187"/>
      <c r="K3455" s="303"/>
    </row>
    <row r="3456" spans="1:16" x14ac:dyDescent="0.2">
      <c r="A3456" s="237"/>
      <c r="B3456" s="127"/>
      <c r="C3456" s="127"/>
      <c r="D3456" s="187"/>
      <c r="E3456" s="244"/>
      <c r="F3456" s="174"/>
      <c r="G3456" s="194"/>
      <c r="H3456" s="218"/>
      <c r="I3456" s="166"/>
      <c r="J3456" s="187"/>
      <c r="K3456" s="303"/>
    </row>
    <row r="3457" spans="1:16" x14ac:dyDescent="0.2">
      <c r="A3457" s="234"/>
      <c r="B3457" s="168"/>
      <c r="C3457" s="168"/>
      <c r="D3457" s="188"/>
      <c r="E3457" s="243"/>
      <c r="F3457" s="173"/>
      <c r="G3457" s="193"/>
      <c r="H3457" s="217"/>
      <c r="I3457" s="166"/>
      <c r="J3457" s="187"/>
      <c r="K3457" s="300"/>
      <c r="L3457" s="168"/>
      <c r="M3457" s="168"/>
      <c r="N3457" s="168"/>
      <c r="O3457" s="168"/>
      <c r="P3457" s="168"/>
    </row>
    <row r="3458" spans="1:16" x14ac:dyDescent="0.2">
      <c r="A3458" s="237"/>
      <c r="B3458" s="168"/>
      <c r="C3458" s="168"/>
      <c r="D3458" s="188"/>
      <c r="E3458" s="243"/>
      <c r="F3458" s="173"/>
      <c r="G3458" s="193"/>
      <c r="H3458" s="217"/>
      <c r="I3458" s="166"/>
      <c r="J3458" s="187"/>
      <c r="K3458" s="300"/>
      <c r="L3458" s="168"/>
      <c r="M3458" s="168"/>
      <c r="N3458" s="168"/>
      <c r="O3458" s="168"/>
      <c r="P3458" s="168"/>
    </row>
    <row r="3459" spans="1:16" x14ac:dyDescent="0.2">
      <c r="A3459" s="237"/>
      <c r="B3459" s="168"/>
      <c r="C3459" s="168"/>
      <c r="D3459" s="187"/>
      <c r="E3459" s="243"/>
      <c r="F3459" s="173"/>
      <c r="G3459" s="193"/>
      <c r="H3459" s="217"/>
      <c r="I3459" s="169"/>
      <c r="J3459" s="188"/>
      <c r="K3459" s="300"/>
      <c r="L3459" s="168"/>
      <c r="M3459" s="168"/>
      <c r="N3459" s="168"/>
      <c r="O3459" s="168"/>
      <c r="P3459" s="168"/>
    </row>
    <row r="3460" spans="1:16" x14ac:dyDescent="0.2">
      <c r="A3460" s="237"/>
      <c r="B3460" s="168"/>
      <c r="C3460" s="168"/>
      <c r="D3460" s="187"/>
      <c r="E3460" s="243"/>
      <c r="F3460" s="173"/>
      <c r="G3460" s="193"/>
      <c r="H3460" s="217"/>
      <c r="I3460" s="169"/>
      <c r="J3460" s="188"/>
      <c r="K3460" s="300"/>
      <c r="L3460" s="168"/>
      <c r="M3460" s="168"/>
      <c r="N3460" s="168"/>
      <c r="O3460" s="168"/>
      <c r="P3460" s="168"/>
    </row>
    <row r="3461" spans="1:16" x14ac:dyDescent="0.2">
      <c r="A3461" s="237"/>
      <c r="B3461" s="168"/>
      <c r="C3461" s="168"/>
      <c r="D3461" s="187"/>
      <c r="E3461" s="243"/>
      <c r="F3461" s="173"/>
      <c r="G3461" s="193"/>
      <c r="H3461" s="217"/>
      <c r="I3461" s="169"/>
      <c r="J3461" s="188"/>
      <c r="K3461" s="300"/>
      <c r="L3461" s="168"/>
      <c r="M3461" s="168"/>
      <c r="N3461" s="168"/>
      <c r="O3461" s="168"/>
      <c r="P3461" s="168"/>
    </row>
    <row r="3462" spans="1:16" x14ac:dyDescent="0.2">
      <c r="A3462" s="237"/>
      <c r="B3462" s="168"/>
      <c r="C3462" s="168"/>
      <c r="D3462" s="187"/>
      <c r="E3462" s="243"/>
      <c r="F3462" s="173"/>
      <c r="G3462" s="193"/>
      <c r="H3462" s="217"/>
      <c r="I3462" s="169"/>
      <c r="J3462" s="188"/>
      <c r="K3462" s="300"/>
      <c r="L3462" s="168"/>
      <c r="M3462" s="168"/>
      <c r="N3462" s="168"/>
      <c r="O3462" s="168"/>
      <c r="P3462" s="168"/>
    </row>
    <row r="3463" spans="1:16" x14ac:dyDescent="0.2">
      <c r="A3463" s="237"/>
      <c r="B3463" s="168"/>
      <c r="C3463" s="168"/>
      <c r="D3463" s="187"/>
      <c r="E3463" s="243"/>
      <c r="F3463" s="173"/>
      <c r="G3463" s="193"/>
      <c r="H3463" s="217"/>
      <c r="I3463" s="169"/>
      <c r="J3463" s="188"/>
      <c r="K3463" s="300"/>
      <c r="L3463" s="168"/>
      <c r="M3463" s="168"/>
      <c r="N3463" s="168"/>
      <c r="O3463" s="168"/>
      <c r="P3463" s="168"/>
    </row>
    <row r="3464" spans="1:16" x14ac:dyDescent="0.2">
      <c r="A3464" s="235"/>
      <c r="B3464" s="159"/>
      <c r="C3464" s="158"/>
      <c r="E3464" s="245"/>
      <c r="F3464" s="176"/>
      <c r="G3464" s="195"/>
      <c r="H3464" s="219"/>
      <c r="I3464" s="161"/>
      <c r="J3464" s="186"/>
      <c r="K3464" s="301"/>
      <c r="L3464" s="159"/>
      <c r="M3464" s="159"/>
      <c r="N3464" s="159"/>
      <c r="O3464" s="158"/>
      <c r="P3464" s="158"/>
    </row>
    <row r="3465" spans="1:16" x14ac:dyDescent="0.2">
      <c r="A3465" s="237"/>
      <c r="B3465" s="158"/>
      <c r="C3465" s="158"/>
      <c r="E3465" s="245"/>
      <c r="F3465" s="176"/>
      <c r="G3465" s="195"/>
      <c r="H3465" s="219"/>
      <c r="I3465" s="161"/>
      <c r="J3465" s="186"/>
      <c r="K3465" s="301"/>
      <c r="L3465" s="159"/>
      <c r="M3465" s="159"/>
      <c r="N3465" s="159"/>
      <c r="O3465" s="158"/>
      <c r="P3465" s="158"/>
    </row>
    <row r="3466" spans="1:16" x14ac:dyDescent="0.2">
      <c r="C3466" s="158"/>
      <c r="E3466" s="245"/>
      <c r="F3466" s="176"/>
      <c r="G3466" s="195"/>
      <c r="H3466" s="219"/>
      <c r="I3466" s="161"/>
      <c r="J3466" s="186"/>
      <c r="K3466" s="301"/>
      <c r="L3466" s="159"/>
      <c r="M3466" s="159"/>
      <c r="N3466" s="159"/>
      <c r="O3466" s="158"/>
      <c r="P3466" s="158"/>
    </row>
    <row r="3467" spans="1:16" x14ac:dyDescent="0.2">
      <c r="A3467" s="237"/>
      <c r="B3467" s="158"/>
      <c r="C3467" s="158"/>
      <c r="E3467" s="245"/>
      <c r="F3467" s="176"/>
      <c r="G3467" s="195"/>
      <c r="H3467" s="219"/>
      <c r="I3467" s="161"/>
      <c r="J3467" s="186"/>
      <c r="K3467" s="301"/>
      <c r="L3467" s="159"/>
      <c r="M3467" s="159"/>
      <c r="N3467" s="159"/>
      <c r="O3467" s="158"/>
      <c r="P3467" s="158"/>
    </row>
    <row r="3468" spans="1:16" x14ac:dyDescent="0.2">
      <c r="B3468" s="158"/>
      <c r="C3468" s="158"/>
      <c r="E3468" s="245"/>
      <c r="F3468" s="176"/>
      <c r="G3468" s="195"/>
      <c r="H3468" s="219"/>
      <c r="I3468" s="161"/>
      <c r="J3468" s="186"/>
      <c r="K3468" s="301"/>
      <c r="L3468" s="159"/>
      <c r="M3468" s="159"/>
      <c r="N3468" s="159"/>
      <c r="O3468" s="158"/>
      <c r="P3468" s="158"/>
    </row>
    <row r="3469" spans="1:16" x14ac:dyDescent="0.2">
      <c r="A3469" s="237"/>
      <c r="B3469" s="158"/>
      <c r="C3469" s="158"/>
      <c r="E3469" s="245"/>
      <c r="F3469" s="176"/>
      <c r="G3469" s="195"/>
      <c r="H3469" s="219"/>
      <c r="I3469" s="161"/>
      <c r="J3469" s="186"/>
      <c r="K3469" s="301"/>
      <c r="L3469" s="159"/>
      <c r="M3469" s="159"/>
      <c r="N3469" s="159"/>
      <c r="O3469" s="158"/>
      <c r="P3469" s="158"/>
    </row>
    <row r="3470" spans="1:16" x14ac:dyDescent="0.2">
      <c r="A3470" s="237"/>
      <c r="B3470" s="158"/>
      <c r="C3470" s="158"/>
      <c r="E3470" s="245"/>
      <c r="F3470" s="176"/>
      <c r="G3470" s="195"/>
      <c r="H3470" s="219"/>
      <c r="I3470" s="161"/>
      <c r="J3470" s="186"/>
      <c r="K3470" s="301"/>
      <c r="L3470" s="159"/>
      <c r="M3470" s="159"/>
      <c r="N3470" s="159"/>
      <c r="O3470" s="158"/>
      <c r="P3470" s="158"/>
    </row>
    <row r="3471" spans="1:16" x14ac:dyDescent="0.2">
      <c r="A3471" s="237"/>
      <c r="B3471" s="158"/>
      <c r="C3471" s="158"/>
      <c r="E3471" s="245"/>
      <c r="F3471" s="176"/>
      <c r="G3471" s="195"/>
      <c r="H3471" s="219"/>
      <c r="I3471" s="161"/>
      <c r="J3471" s="186"/>
      <c r="K3471" s="301"/>
      <c r="L3471" s="159"/>
      <c r="M3471" s="159"/>
      <c r="N3471" s="159"/>
      <c r="O3471" s="158"/>
      <c r="P3471" s="158"/>
    </row>
    <row r="3472" spans="1:16" x14ac:dyDescent="0.2">
      <c r="A3472" s="237"/>
      <c r="B3472" s="158"/>
      <c r="C3472" s="158"/>
      <c r="E3472" s="245"/>
      <c r="F3472" s="176"/>
      <c r="G3472" s="195"/>
      <c r="H3472" s="219"/>
      <c r="I3472" s="161"/>
      <c r="J3472" s="186"/>
      <c r="K3472" s="301"/>
      <c r="L3472" s="159"/>
      <c r="M3472" s="159"/>
      <c r="N3472" s="159"/>
      <c r="O3472" s="158"/>
      <c r="P3472" s="158"/>
    </row>
    <row r="3473" spans="1:16" x14ac:dyDescent="0.2">
      <c r="A3473" s="237"/>
      <c r="B3473" s="158"/>
      <c r="C3473" s="158"/>
      <c r="E3473" s="245"/>
      <c r="F3473" s="176"/>
      <c r="G3473" s="195"/>
      <c r="H3473" s="219"/>
      <c r="I3473" s="161"/>
      <c r="J3473" s="186"/>
      <c r="K3473" s="301"/>
      <c r="L3473" s="159"/>
      <c r="M3473" s="159"/>
      <c r="N3473" s="159"/>
      <c r="O3473" s="158"/>
      <c r="P3473" s="158"/>
    </row>
    <row r="3474" spans="1:16" x14ac:dyDescent="0.2">
      <c r="A3474" s="237"/>
      <c r="B3474" s="158"/>
      <c r="C3474" s="158"/>
      <c r="E3474" s="245"/>
      <c r="F3474" s="176"/>
      <c r="G3474" s="195"/>
      <c r="H3474" s="219"/>
      <c r="I3474" s="161"/>
      <c r="J3474" s="186"/>
      <c r="K3474" s="301"/>
      <c r="L3474" s="159"/>
      <c r="M3474" s="159"/>
      <c r="N3474" s="159"/>
      <c r="O3474" s="158"/>
      <c r="P3474" s="158"/>
    </row>
    <row r="3475" spans="1:16" x14ac:dyDescent="0.2">
      <c r="A3475" s="237"/>
      <c r="B3475" s="158"/>
      <c r="C3475" s="158"/>
      <c r="E3475" s="245"/>
      <c r="F3475" s="176"/>
      <c r="G3475" s="195"/>
      <c r="H3475" s="219"/>
      <c r="I3475" s="161"/>
      <c r="J3475" s="186"/>
      <c r="K3475" s="301"/>
      <c r="L3475" s="159"/>
      <c r="M3475" s="159"/>
      <c r="N3475" s="159"/>
      <c r="O3475" s="158"/>
      <c r="P3475" s="158"/>
    </row>
    <row r="3476" spans="1:16" x14ac:dyDescent="0.2">
      <c r="A3476" s="237"/>
      <c r="B3476" s="158"/>
      <c r="C3476" s="158"/>
      <c r="E3476" s="245"/>
      <c r="F3476" s="176"/>
      <c r="G3476" s="195"/>
      <c r="H3476" s="219"/>
      <c r="I3476" s="161"/>
      <c r="J3476" s="186"/>
      <c r="K3476" s="301"/>
      <c r="L3476" s="159"/>
      <c r="M3476" s="159"/>
      <c r="N3476" s="159"/>
      <c r="O3476" s="158"/>
      <c r="P3476" s="158"/>
    </row>
    <row r="3477" spans="1:16" x14ac:dyDescent="0.2">
      <c r="A3477" s="237"/>
      <c r="B3477" s="158"/>
      <c r="C3477" s="158"/>
      <c r="E3477" s="245"/>
      <c r="F3477" s="176"/>
      <c r="G3477" s="195"/>
      <c r="H3477" s="219"/>
      <c r="I3477" s="161"/>
      <c r="J3477" s="186"/>
      <c r="K3477" s="301"/>
      <c r="L3477" s="159"/>
      <c r="M3477" s="159"/>
      <c r="N3477" s="159"/>
      <c r="O3477" s="158"/>
      <c r="P3477" s="158"/>
    </row>
    <row r="3478" spans="1:16" x14ac:dyDescent="0.2">
      <c r="A3478" s="237"/>
      <c r="B3478" s="158"/>
      <c r="C3478" s="158"/>
      <c r="E3478" s="245"/>
      <c r="F3478" s="176"/>
      <c r="G3478" s="195"/>
      <c r="H3478" s="219"/>
      <c r="I3478" s="161"/>
      <c r="J3478" s="186"/>
      <c r="K3478" s="301"/>
      <c r="L3478" s="159"/>
      <c r="M3478" s="159"/>
      <c r="N3478" s="159"/>
      <c r="O3478" s="158"/>
      <c r="P3478" s="158"/>
    </row>
    <row r="3479" spans="1:16" x14ac:dyDescent="0.2">
      <c r="A3479" s="237"/>
      <c r="B3479" s="158"/>
      <c r="C3479" s="158"/>
      <c r="E3479" s="245"/>
      <c r="F3479" s="176"/>
      <c r="G3479" s="195"/>
      <c r="H3479" s="219"/>
      <c r="I3479" s="161"/>
      <c r="J3479" s="186"/>
      <c r="K3479" s="301"/>
      <c r="L3479" s="159"/>
      <c r="M3479" s="159"/>
      <c r="N3479" s="159"/>
      <c r="O3479" s="158"/>
      <c r="P3479" s="158"/>
    </row>
    <row r="3480" spans="1:16" x14ac:dyDescent="0.2">
      <c r="A3480" s="237"/>
      <c r="B3480" s="158"/>
      <c r="C3480" s="158"/>
      <c r="E3480" s="245"/>
      <c r="F3480" s="176"/>
      <c r="G3480" s="195"/>
      <c r="H3480" s="219"/>
      <c r="I3480" s="161"/>
      <c r="J3480" s="186"/>
      <c r="K3480" s="301"/>
      <c r="L3480" s="159"/>
      <c r="M3480" s="159"/>
      <c r="N3480" s="159"/>
      <c r="O3480" s="158"/>
      <c r="P3480" s="158"/>
    </row>
    <row r="3481" spans="1:16" x14ac:dyDescent="0.2">
      <c r="A3481" s="237"/>
      <c r="B3481" s="158"/>
      <c r="C3481" s="158"/>
      <c r="E3481" s="245"/>
      <c r="F3481" s="176"/>
      <c r="G3481" s="195"/>
      <c r="H3481" s="219"/>
      <c r="I3481" s="161"/>
      <c r="J3481" s="186"/>
      <c r="K3481" s="301"/>
      <c r="L3481" s="159"/>
      <c r="M3481" s="159"/>
      <c r="N3481" s="159"/>
      <c r="O3481" s="158"/>
      <c r="P3481" s="158"/>
    </row>
    <row r="3482" spans="1:16" x14ac:dyDescent="0.2">
      <c r="A3482" s="235"/>
      <c r="B3482" s="158"/>
      <c r="C3482" s="158"/>
      <c r="E3482" s="245"/>
      <c r="F3482" s="176"/>
      <c r="G3482" s="195"/>
      <c r="H3482" s="219"/>
      <c r="I3482" s="161"/>
      <c r="J3482" s="186"/>
      <c r="K3482" s="301"/>
      <c r="L3482" s="159"/>
      <c r="M3482" s="159"/>
      <c r="N3482" s="159"/>
      <c r="O3482" s="158"/>
      <c r="P3482" s="158"/>
    </row>
    <row r="3483" spans="1:16" x14ac:dyDescent="0.2">
      <c r="A3483" s="235"/>
      <c r="B3483" s="158"/>
      <c r="C3483" s="158"/>
      <c r="E3483" s="245"/>
      <c r="F3483" s="176"/>
      <c r="G3483" s="195"/>
      <c r="H3483" s="219"/>
      <c r="I3483" s="161"/>
      <c r="J3483" s="186"/>
      <c r="K3483" s="301"/>
      <c r="L3483" s="159"/>
      <c r="M3483" s="159"/>
      <c r="N3483" s="159"/>
      <c r="O3483" s="158"/>
      <c r="P3483" s="158"/>
    </row>
    <row r="3484" spans="1:16" x14ac:dyDescent="0.2">
      <c r="A3484" s="235"/>
      <c r="B3484" s="158"/>
      <c r="C3484" s="158"/>
      <c r="E3484" s="245"/>
      <c r="F3484" s="176"/>
      <c r="G3484" s="195"/>
      <c r="H3484" s="219"/>
      <c r="I3484" s="161"/>
      <c r="J3484" s="186"/>
      <c r="K3484" s="301"/>
      <c r="L3484" s="159"/>
      <c r="M3484" s="159"/>
      <c r="N3484" s="159"/>
      <c r="O3484" s="158"/>
      <c r="P3484" s="158"/>
    </row>
    <row r="3485" spans="1:16" x14ac:dyDescent="0.2">
      <c r="A3485" s="235"/>
      <c r="B3485" s="158"/>
      <c r="C3485" s="158"/>
      <c r="E3485" s="245"/>
      <c r="F3485" s="176"/>
      <c r="G3485" s="195"/>
      <c r="H3485" s="219"/>
      <c r="I3485" s="161"/>
      <c r="J3485" s="186"/>
      <c r="K3485" s="301"/>
      <c r="L3485" s="159"/>
      <c r="M3485" s="159"/>
      <c r="N3485" s="159"/>
      <c r="O3485" s="158"/>
      <c r="P3485" s="158"/>
    </row>
    <row r="3486" spans="1:16" x14ac:dyDescent="0.2">
      <c r="A3486" s="237"/>
      <c r="B3486" s="158"/>
      <c r="C3486" s="158"/>
      <c r="E3486" s="245"/>
      <c r="F3486" s="176"/>
      <c r="G3486" s="195"/>
      <c r="H3486" s="219"/>
      <c r="I3486" s="161"/>
      <c r="J3486" s="186"/>
      <c r="K3486" s="301"/>
      <c r="L3486" s="159"/>
      <c r="M3486" s="159"/>
      <c r="N3486" s="159"/>
      <c r="O3486" s="158"/>
      <c r="P3486" s="158"/>
    </row>
    <row r="3487" spans="1:16" x14ac:dyDescent="0.2">
      <c r="A3487" s="237"/>
      <c r="B3487" s="158"/>
      <c r="C3487" s="158"/>
      <c r="E3487" s="245"/>
      <c r="F3487" s="176"/>
      <c r="G3487" s="195"/>
      <c r="H3487" s="219"/>
      <c r="I3487" s="161"/>
      <c r="J3487" s="186"/>
      <c r="K3487" s="301"/>
      <c r="L3487" s="159"/>
      <c r="M3487" s="159"/>
      <c r="N3487" s="159"/>
      <c r="O3487" s="158"/>
      <c r="P3487" s="158"/>
    </row>
    <row r="3488" spans="1:16" x14ac:dyDescent="0.2">
      <c r="A3488" s="237"/>
      <c r="B3488" s="158"/>
      <c r="C3488" s="158"/>
      <c r="E3488" s="245"/>
      <c r="F3488" s="176"/>
      <c r="G3488" s="195"/>
      <c r="H3488" s="219"/>
      <c r="I3488" s="161"/>
      <c r="J3488" s="186"/>
      <c r="K3488" s="301"/>
      <c r="L3488" s="159"/>
      <c r="M3488" s="159"/>
      <c r="N3488" s="159"/>
      <c r="O3488" s="158"/>
      <c r="P3488" s="158"/>
    </row>
    <row r="3489" spans="1:16" x14ac:dyDescent="0.2">
      <c r="A3489" s="237"/>
      <c r="B3489" s="158"/>
      <c r="C3489" s="158"/>
      <c r="E3489" s="245"/>
      <c r="F3489" s="176"/>
      <c r="G3489" s="195"/>
      <c r="H3489" s="219"/>
      <c r="I3489" s="161"/>
      <c r="J3489" s="186"/>
      <c r="K3489" s="301"/>
      <c r="L3489" s="159"/>
      <c r="M3489" s="159"/>
      <c r="N3489" s="159"/>
      <c r="O3489" s="158"/>
      <c r="P3489" s="158"/>
    </row>
    <row r="3490" spans="1:16" x14ac:dyDescent="0.2">
      <c r="B3490" s="158"/>
      <c r="C3490" s="158"/>
      <c r="E3490" s="245"/>
      <c r="F3490" s="176"/>
      <c r="G3490" s="195"/>
      <c r="H3490" s="219"/>
      <c r="I3490" s="161"/>
      <c r="J3490" s="186"/>
      <c r="K3490" s="301"/>
      <c r="L3490" s="159"/>
      <c r="M3490" s="159"/>
      <c r="N3490" s="159"/>
      <c r="O3490" s="158"/>
      <c r="P3490" s="158"/>
    </row>
    <row r="3491" spans="1:16" x14ac:dyDescent="0.2">
      <c r="A3491" s="235"/>
      <c r="B3491" s="158"/>
      <c r="C3491" s="158"/>
      <c r="E3491" s="245"/>
      <c r="F3491" s="176"/>
      <c r="G3491" s="195"/>
      <c r="H3491" s="219"/>
      <c r="I3491" s="161"/>
      <c r="J3491" s="186"/>
      <c r="K3491" s="301"/>
      <c r="L3491" s="159"/>
      <c r="M3491" s="159"/>
      <c r="N3491" s="159"/>
      <c r="O3491" s="158"/>
      <c r="P3491" s="158"/>
    </row>
    <row r="3492" spans="1:16" x14ac:dyDescent="0.2">
      <c r="A3492" s="235"/>
      <c r="B3492" s="158"/>
      <c r="C3492" s="158"/>
      <c r="E3492" s="245"/>
      <c r="F3492" s="176"/>
      <c r="G3492" s="195"/>
      <c r="H3492" s="219"/>
      <c r="I3492" s="161"/>
      <c r="J3492" s="186"/>
      <c r="K3492" s="301"/>
      <c r="L3492" s="159"/>
      <c r="M3492" s="159"/>
      <c r="N3492" s="159"/>
      <c r="O3492" s="158"/>
      <c r="P3492" s="158"/>
    </row>
    <row r="3493" spans="1:16" x14ac:dyDescent="0.2">
      <c r="A3493" s="235"/>
      <c r="B3493" s="158"/>
      <c r="C3493" s="158"/>
      <c r="E3493" s="245"/>
      <c r="F3493" s="176"/>
      <c r="G3493" s="195"/>
      <c r="H3493" s="219"/>
      <c r="I3493" s="161"/>
      <c r="J3493" s="186"/>
      <c r="K3493" s="301"/>
      <c r="L3493" s="159"/>
      <c r="M3493" s="159"/>
      <c r="N3493" s="159"/>
      <c r="O3493" s="158"/>
      <c r="P3493" s="158"/>
    </row>
    <row r="3494" spans="1:16" x14ac:dyDescent="0.2">
      <c r="A3494" s="235"/>
      <c r="B3494" s="158"/>
      <c r="C3494" s="158"/>
      <c r="E3494" s="245"/>
      <c r="F3494" s="176"/>
      <c r="G3494" s="195"/>
      <c r="H3494" s="219"/>
      <c r="I3494" s="161"/>
      <c r="J3494" s="186"/>
      <c r="K3494" s="301"/>
      <c r="L3494" s="159"/>
      <c r="M3494" s="159"/>
      <c r="N3494" s="159"/>
      <c r="O3494" s="158"/>
      <c r="P3494" s="158"/>
    </row>
    <row r="3495" spans="1:16" x14ac:dyDescent="0.2">
      <c r="A3495" s="235"/>
      <c r="B3495" s="158"/>
      <c r="C3495" s="158"/>
      <c r="E3495" s="245"/>
      <c r="F3495" s="176"/>
      <c r="G3495" s="195"/>
      <c r="H3495" s="219"/>
      <c r="I3495" s="161"/>
      <c r="J3495" s="186"/>
      <c r="K3495" s="301"/>
      <c r="L3495" s="159"/>
      <c r="M3495" s="159"/>
      <c r="N3495" s="159"/>
      <c r="O3495" s="158"/>
      <c r="P3495" s="158"/>
    </row>
    <row r="3496" spans="1:16" x14ac:dyDescent="0.2">
      <c r="A3496" s="235"/>
      <c r="B3496" s="158"/>
      <c r="C3496" s="158"/>
      <c r="E3496" s="245"/>
      <c r="F3496" s="176"/>
      <c r="G3496" s="195"/>
      <c r="H3496" s="219"/>
      <c r="I3496" s="161"/>
      <c r="J3496" s="186"/>
      <c r="K3496" s="301"/>
      <c r="L3496" s="159"/>
      <c r="M3496" s="159"/>
      <c r="N3496" s="159"/>
      <c r="O3496" s="158"/>
      <c r="P3496" s="158"/>
    </row>
    <row r="3497" spans="1:16" x14ac:dyDescent="0.2">
      <c r="A3497" s="235"/>
      <c r="B3497" s="158"/>
      <c r="C3497" s="158"/>
      <c r="E3497" s="245"/>
      <c r="F3497" s="176"/>
      <c r="G3497" s="195"/>
      <c r="H3497" s="219"/>
      <c r="I3497" s="161"/>
      <c r="J3497" s="186"/>
      <c r="K3497" s="301"/>
      <c r="L3497" s="159"/>
      <c r="M3497" s="159"/>
      <c r="N3497" s="159"/>
      <c r="O3497" s="158"/>
      <c r="P3497" s="158"/>
    </row>
    <row r="3498" spans="1:16" x14ac:dyDescent="0.2">
      <c r="A3498" s="235"/>
      <c r="B3498" s="158"/>
      <c r="C3498" s="158"/>
      <c r="E3498" s="245"/>
      <c r="F3498" s="176"/>
      <c r="G3498" s="195"/>
      <c r="H3498" s="219"/>
      <c r="I3498" s="161"/>
      <c r="J3498" s="186"/>
      <c r="K3498" s="301"/>
      <c r="L3498" s="159"/>
      <c r="M3498" s="159"/>
      <c r="N3498" s="159"/>
      <c r="O3498" s="158"/>
      <c r="P3498" s="158"/>
    </row>
    <row r="3499" spans="1:16" x14ac:dyDescent="0.2">
      <c r="A3499" s="237"/>
      <c r="B3499" s="158"/>
      <c r="C3499" s="158"/>
      <c r="E3499" s="245"/>
      <c r="F3499" s="176"/>
      <c r="G3499" s="195"/>
      <c r="H3499" s="219"/>
      <c r="I3499" s="161"/>
      <c r="J3499" s="186"/>
      <c r="K3499" s="301"/>
      <c r="L3499" s="159"/>
      <c r="M3499" s="159"/>
      <c r="N3499" s="159"/>
      <c r="O3499" s="158"/>
      <c r="P3499" s="158"/>
    </row>
    <row r="3500" spans="1:16" x14ac:dyDescent="0.2">
      <c r="A3500" s="237"/>
      <c r="B3500" s="158"/>
      <c r="C3500" s="158"/>
      <c r="E3500" s="245"/>
      <c r="F3500" s="176"/>
      <c r="G3500" s="195"/>
      <c r="H3500" s="219"/>
      <c r="I3500" s="161"/>
      <c r="J3500" s="186"/>
      <c r="K3500" s="301"/>
      <c r="L3500" s="159"/>
      <c r="M3500" s="159"/>
      <c r="N3500" s="159"/>
      <c r="O3500" s="158"/>
      <c r="P3500" s="158"/>
    </row>
    <row r="3501" spans="1:16" x14ac:dyDescent="0.2">
      <c r="A3501" s="237"/>
      <c r="B3501" s="158"/>
      <c r="C3501" s="158"/>
      <c r="E3501" s="245"/>
      <c r="F3501" s="176"/>
      <c r="G3501" s="195"/>
      <c r="H3501" s="219"/>
      <c r="I3501" s="161"/>
      <c r="J3501" s="186"/>
      <c r="K3501" s="301"/>
      <c r="L3501" s="159"/>
      <c r="M3501" s="159"/>
      <c r="N3501" s="159"/>
      <c r="O3501" s="158"/>
      <c r="P3501" s="158"/>
    </row>
    <row r="3502" spans="1:16" x14ac:dyDescent="0.2">
      <c r="A3502" s="237"/>
      <c r="B3502" s="158"/>
      <c r="C3502" s="158"/>
      <c r="E3502" s="245"/>
      <c r="F3502" s="176"/>
      <c r="G3502" s="195"/>
      <c r="H3502" s="219"/>
      <c r="I3502" s="161"/>
      <c r="J3502" s="186"/>
      <c r="K3502" s="301"/>
      <c r="L3502" s="159"/>
      <c r="M3502" s="159"/>
      <c r="N3502" s="159"/>
      <c r="O3502" s="158"/>
      <c r="P3502" s="158"/>
    </row>
    <row r="3503" spans="1:16" x14ac:dyDescent="0.2">
      <c r="A3503" s="237"/>
      <c r="B3503" s="158"/>
      <c r="C3503" s="158"/>
      <c r="E3503" s="245"/>
      <c r="F3503" s="176"/>
      <c r="G3503" s="195"/>
      <c r="H3503" s="219"/>
      <c r="I3503" s="161"/>
      <c r="J3503" s="186"/>
      <c r="K3503" s="301"/>
      <c r="L3503" s="159"/>
      <c r="M3503" s="159"/>
      <c r="N3503" s="159"/>
      <c r="O3503" s="158"/>
      <c r="P3503" s="158"/>
    </row>
    <row r="3504" spans="1:16" x14ac:dyDescent="0.2">
      <c r="A3504" s="237"/>
      <c r="B3504" s="158"/>
      <c r="C3504" s="158"/>
      <c r="E3504" s="245"/>
      <c r="F3504" s="176"/>
      <c r="G3504" s="195"/>
      <c r="H3504" s="219"/>
      <c r="I3504" s="161"/>
      <c r="J3504" s="186"/>
      <c r="K3504" s="301"/>
      <c r="L3504" s="159"/>
      <c r="M3504" s="159"/>
      <c r="N3504" s="159"/>
      <c r="O3504" s="158"/>
      <c r="P3504" s="158"/>
    </row>
    <row r="3505" spans="1:16" x14ac:dyDescent="0.2">
      <c r="A3505" s="237"/>
      <c r="B3505" s="158"/>
      <c r="C3505" s="158"/>
      <c r="E3505" s="245"/>
      <c r="F3505" s="176"/>
      <c r="G3505" s="195"/>
      <c r="H3505" s="219"/>
      <c r="I3505" s="161"/>
      <c r="J3505" s="186"/>
      <c r="K3505" s="301"/>
      <c r="L3505" s="159"/>
      <c r="M3505" s="159"/>
      <c r="N3505" s="159"/>
      <c r="O3505" s="158"/>
      <c r="P3505" s="158"/>
    </row>
    <row r="3506" spans="1:16" x14ac:dyDescent="0.2">
      <c r="A3506" s="237"/>
      <c r="B3506" s="158"/>
      <c r="C3506" s="158"/>
      <c r="E3506" s="245"/>
      <c r="F3506" s="176"/>
      <c r="G3506" s="195"/>
      <c r="H3506" s="219"/>
      <c r="I3506" s="161"/>
      <c r="J3506" s="186"/>
      <c r="K3506" s="301"/>
      <c r="L3506" s="159"/>
      <c r="M3506" s="159"/>
      <c r="N3506" s="159"/>
      <c r="O3506" s="158"/>
      <c r="P3506" s="158"/>
    </row>
    <row r="3507" spans="1:16" x14ac:dyDescent="0.2">
      <c r="A3507" s="237"/>
      <c r="B3507" s="158"/>
      <c r="C3507" s="158"/>
      <c r="E3507" s="245"/>
      <c r="F3507" s="176"/>
      <c r="G3507" s="195"/>
      <c r="H3507" s="219"/>
      <c r="I3507" s="161"/>
      <c r="J3507" s="186"/>
      <c r="K3507" s="301"/>
      <c r="L3507" s="159"/>
      <c r="M3507" s="159"/>
      <c r="N3507" s="159"/>
      <c r="O3507" s="158"/>
      <c r="P3507" s="158"/>
    </row>
    <row r="3508" spans="1:16" x14ac:dyDescent="0.2">
      <c r="A3508" s="237"/>
      <c r="B3508" s="158"/>
      <c r="C3508" s="158"/>
      <c r="E3508" s="245"/>
      <c r="F3508" s="176"/>
      <c r="G3508" s="195"/>
      <c r="H3508" s="219"/>
      <c r="I3508" s="161"/>
      <c r="J3508" s="186"/>
      <c r="K3508" s="301"/>
      <c r="L3508" s="158"/>
      <c r="M3508" s="158"/>
      <c r="N3508" s="158"/>
      <c r="O3508" s="158"/>
      <c r="P3508" s="158"/>
    </row>
    <row r="3509" spans="1:16" x14ac:dyDescent="0.2">
      <c r="A3509" s="235"/>
      <c r="B3509" s="159"/>
      <c r="C3509" s="158"/>
      <c r="E3509" s="245"/>
      <c r="F3509" s="176"/>
      <c r="G3509" s="195"/>
      <c r="H3509" s="219"/>
      <c r="I3509" s="161"/>
      <c r="J3509" s="186"/>
      <c r="K3509" s="301"/>
      <c r="L3509" s="158"/>
      <c r="M3509" s="158"/>
      <c r="N3509" s="158"/>
      <c r="O3509" s="158"/>
      <c r="P3509" s="158"/>
    </row>
    <row r="3510" spans="1:16" x14ac:dyDescent="0.2">
      <c r="A3510" s="237"/>
      <c r="B3510" s="158"/>
      <c r="C3510" s="158"/>
      <c r="E3510" s="245"/>
      <c r="F3510" s="176"/>
      <c r="G3510" s="195"/>
      <c r="H3510" s="219"/>
      <c r="I3510" s="161"/>
      <c r="J3510" s="186"/>
      <c r="K3510" s="301"/>
      <c r="L3510" s="158"/>
      <c r="M3510" s="158"/>
      <c r="N3510" s="158"/>
      <c r="O3510" s="158"/>
      <c r="P3510" s="158"/>
    </row>
    <row r="3511" spans="1:16" x14ac:dyDescent="0.2">
      <c r="A3511" s="235"/>
      <c r="B3511" s="158"/>
      <c r="C3511" s="158"/>
      <c r="E3511" s="245"/>
      <c r="F3511" s="176"/>
      <c r="G3511" s="195"/>
      <c r="H3511" s="219"/>
      <c r="K3511" s="301"/>
      <c r="L3511" s="159"/>
      <c r="M3511" s="159"/>
      <c r="N3511" s="159"/>
      <c r="O3511" s="158"/>
      <c r="P3511" s="158"/>
    </row>
    <row r="3512" spans="1:16" x14ac:dyDescent="0.2">
      <c r="A3512" s="237"/>
      <c r="B3512" s="158"/>
      <c r="C3512" s="158"/>
      <c r="E3512" s="245"/>
      <c r="F3512" s="176"/>
      <c r="G3512" s="195"/>
      <c r="H3512" s="219"/>
      <c r="K3512" s="301"/>
      <c r="L3512" s="159"/>
      <c r="M3512" s="159"/>
      <c r="N3512" s="159"/>
      <c r="O3512" s="158"/>
      <c r="P3512" s="158"/>
    </row>
    <row r="3513" spans="1:16" x14ac:dyDescent="0.2">
      <c r="A3513" s="235"/>
      <c r="B3513" s="159"/>
      <c r="C3513" s="158"/>
      <c r="E3513" s="245"/>
      <c r="F3513" s="176"/>
      <c r="G3513" s="195"/>
      <c r="H3513" s="219"/>
      <c r="K3513" s="301"/>
      <c r="L3513" s="159"/>
      <c r="M3513" s="159"/>
      <c r="N3513" s="159"/>
      <c r="O3513" s="158"/>
      <c r="P3513" s="158"/>
    </row>
    <row r="3514" spans="1:16" x14ac:dyDescent="0.2">
      <c r="A3514" s="237"/>
      <c r="B3514" s="158"/>
      <c r="C3514" s="158"/>
      <c r="E3514" s="245"/>
      <c r="F3514" s="176"/>
      <c r="G3514" s="195"/>
      <c r="H3514" s="219"/>
      <c r="K3514" s="301"/>
      <c r="L3514" s="159"/>
      <c r="M3514" s="159"/>
      <c r="N3514" s="159"/>
      <c r="O3514" s="158"/>
      <c r="P3514" s="158"/>
    </row>
    <row r="3515" spans="1:16" x14ac:dyDescent="0.2">
      <c r="A3515" s="237"/>
      <c r="B3515" s="158"/>
      <c r="C3515" s="158"/>
      <c r="E3515" s="245"/>
      <c r="F3515" s="176"/>
      <c r="G3515" s="195"/>
      <c r="H3515" s="219"/>
      <c r="K3515" s="301"/>
      <c r="L3515" s="159"/>
      <c r="M3515" s="159"/>
      <c r="N3515" s="159"/>
      <c r="O3515" s="158"/>
      <c r="P3515" s="158"/>
    </row>
    <row r="3516" spans="1:16" x14ac:dyDescent="0.2">
      <c r="A3516" s="237"/>
      <c r="B3516" s="158"/>
      <c r="C3516" s="158"/>
      <c r="E3516" s="245"/>
      <c r="F3516" s="176"/>
      <c r="G3516" s="195"/>
      <c r="H3516" s="219"/>
      <c r="K3516" s="301"/>
      <c r="L3516" s="159"/>
      <c r="M3516" s="159"/>
      <c r="N3516" s="159"/>
      <c r="O3516" s="158"/>
      <c r="P3516" s="158"/>
    </row>
    <row r="3517" spans="1:16" x14ac:dyDescent="0.2">
      <c r="A3517" s="237"/>
      <c r="B3517" s="158"/>
      <c r="C3517" s="158"/>
      <c r="E3517" s="245"/>
      <c r="F3517" s="176"/>
      <c r="G3517" s="195"/>
      <c r="H3517" s="219"/>
      <c r="K3517" s="301"/>
      <c r="L3517" s="159"/>
      <c r="M3517" s="159"/>
      <c r="N3517" s="159"/>
      <c r="O3517" s="158"/>
      <c r="P3517" s="158"/>
    </row>
    <row r="3518" spans="1:16" x14ac:dyDescent="0.2">
      <c r="A3518" s="237"/>
      <c r="B3518" s="158"/>
      <c r="C3518" s="158"/>
      <c r="E3518" s="245"/>
      <c r="F3518" s="176"/>
      <c r="G3518" s="195"/>
      <c r="H3518" s="219"/>
      <c r="K3518" s="301"/>
      <c r="L3518" s="159"/>
      <c r="M3518" s="159"/>
      <c r="N3518" s="159"/>
      <c r="O3518" s="158"/>
      <c r="P3518" s="158"/>
    </row>
    <row r="3519" spans="1:16" x14ac:dyDescent="0.2">
      <c r="A3519" s="235"/>
      <c r="B3519" s="158"/>
      <c r="C3519" s="158"/>
      <c r="E3519" s="245"/>
      <c r="F3519" s="176"/>
      <c r="G3519" s="195"/>
      <c r="H3519" s="219"/>
      <c r="K3519" s="301"/>
      <c r="L3519" s="159"/>
      <c r="M3519" s="159"/>
      <c r="N3519" s="159"/>
      <c r="O3519" s="158"/>
      <c r="P3519" s="158"/>
    </row>
    <row r="3520" spans="1:16" x14ac:dyDescent="0.2">
      <c r="A3520" s="237"/>
      <c r="B3520" s="158"/>
      <c r="C3520" s="158"/>
      <c r="E3520" s="245"/>
      <c r="F3520" s="176"/>
      <c r="G3520" s="195"/>
      <c r="H3520" s="219"/>
      <c r="K3520" s="301"/>
      <c r="L3520" s="159"/>
      <c r="M3520" s="159"/>
      <c r="N3520" s="159"/>
      <c r="O3520" s="158"/>
      <c r="P3520" s="158"/>
    </row>
    <row r="3521" spans="1:16" x14ac:dyDescent="0.2">
      <c r="A3521" s="237"/>
      <c r="B3521" s="158"/>
      <c r="C3521" s="158"/>
      <c r="E3521" s="245"/>
      <c r="F3521" s="176"/>
      <c r="G3521" s="195"/>
      <c r="H3521" s="219"/>
      <c r="K3521" s="301"/>
      <c r="L3521" s="159"/>
      <c r="M3521" s="159"/>
      <c r="N3521" s="159"/>
      <c r="O3521" s="158"/>
      <c r="P3521" s="158"/>
    </row>
    <row r="3522" spans="1:16" x14ac:dyDescent="0.2">
      <c r="A3522" s="237"/>
      <c r="B3522" s="158"/>
      <c r="C3522" s="158"/>
      <c r="E3522" s="245"/>
      <c r="F3522" s="176"/>
      <c r="G3522" s="195"/>
      <c r="H3522" s="219"/>
      <c r="K3522" s="301"/>
      <c r="L3522" s="159"/>
      <c r="M3522" s="159"/>
      <c r="N3522" s="159"/>
      <c r="O3522" s="158"/>
      <c r="P3522" s="158"/>
    </row>
    <row r="3523" spans="1:16" x14ac:dyDescent="0.2">
      <c r="A3523" s="237"/>
      <c r="B3523" s="158"/>
      <c r="C3523" s="158"/>
      <c r="E3523" s="245"/>
      <c r="F3523" s="176"/>
      <c r="G3523" s="195"/>
      <c r="H3523" s="219"/>
      <c r="K3523" s="301"/>
      <c r="L3523" s="159"/>
      <c r="M3523" s="159"/>
      <c r="N3523" s="159"/>
      <c r="O3523" s="158"/>
      <c r="P3523" s="158"/>
    </row>
    <row r="3524" spans="1:16" x14ac:dyDescent="0.2">
      <c r="A3524" s="235"/>
      <c r="B3524" s="158"/>
      <c r="C3524" s="158"/>
      <c r="E3524" s="245"/>
      <c r="F3524" s="176"/>
      <c r="G3524" s="195"/>
      <c r="H3524" s="219"/>
      <c r="K3524" s="301"/>
      <c r="L3524" s="159"/>
      <c r="M3524" s="159"/>
      <c r="N3524" s="159"/>
      <c r="O3524" s="158"/>
      <c r="P3524" s="158"/>
    </row>
    <row r="3525" spans="1:16" x14ac:dyDescent="0.2">
      <c r="A3525" s="235"/>
      <c r="B3525" s="158"/>
      <c r="C3525" s="158"/>
      <c r="E3525" s="246"/>
      <c r="F3525" s="176"/>
      <c r="G3525" s="195"/>
      <c r="H3525" s="219"/>
      <c r="K3525" s="301"/>
      <c r="L3525" s="159"/>
      <c r="M3525" s="159"/>
      <c r="N3525" s="159"/>
      <c r="O3525" s="158"/>
      <c r="P3525" s="158"/>
    </row>
    <row r="3526" spans="1:16" x14ac:dyDescent="0.2">
      <c r="A3526" s="237"/>
      <c r="B3526" s="158"/>
      <c r="C3526" s="158"/>
      <c r="E3526" s="245"/>
      <c r="F3526" s="176"/>
      <c r="G3526" s="195"/>
      <c r="H3526" s="219"/>
      <c r="K3526" s="301"/>
      <c r="L3526" s="159"/>
      <c r="M3526" s="159"/>
      <c r="N3526" s="159"/>
      <c r="O3526" s="158"/>
      <c r="P3526" s="158"/>
    </row>
    <row r="3527" spans="1:16" x14ac:dyDescent="0.2">
      <c r="A3527" s="237"/>
      <c r="B3527" s="158"/>
      <c r="C3527" s="158"/>
      <c r="E3527" s="245"/>
      <c r="F3527" s="176"/>
      <c r="G3527" s="195"/>
      <c r="H3527" s="219"/>
      <c r="K3527" s="301"/>
      <c r="L3527" s="159"/>
      <c r="M3527" s="159"/>
      <c r="N3527" s="159"/>
      <c r="O3527" s="158"/>
      <c r="P3527" s="158"/>
    </row>
    <row r="3528" spans="1:16" x14ac:dyDescent="0.2">
      <c r="A3528" s="235"/>
      <c r="B3528" s="158"/>
      <c r="C3528" s="158"/>
      <c r="E3528" s="245"/>
      <c r="F3528" s="176"/>
      <c r="G3528" s="195"/>
      <c r="H3528" s="219"/>
      <c r="K3528" s="301"/>
      <c r="L3528" s="159"/>
      <c r="M3528" s="159"/>
      <c r="N3528" s="159"/>
      <c r="O3528" s="158"/>
      <c r="P3528" s="158"/>
    </row>
    <row r="3529" spans="1:16" x14ac:dyDescent="0.2">
      <c r="A3529" s="235"/>
      <c r="B3529" s="158"/>
      <c r="C3529" s="158"/>
      <c r="E3529" s="245"/>
      <c r="F3529" s="176"/>
      <c r="G3529" s="195"/>
      <c r="H3529" s="219"/>
      <c r="K3529" s="301"/>
      <c r="L3529" s="159"/>
      <c r="M3529" s="159"/>
      <c r="N3529" s="159"/>
      <c r="O3529" s="158"/>
      <c r="P3529" s="158"/>
    </row>
    <row r="3530" spans="1:16" x14ac:dyDescent="0.2">
      <c r="A3530" s="235"/>
      <c r="B3530" s="158"/>
      <c r="C3530" s="158"/>
      <c r="E3530" s="245"/>
      <c r="F3530" s="176"/>
      <c r="G3530" s="195"/>
      <c r="H3530" s="219"/>
      <c r="K3530" s="301"/>
      <c r="L3530" s="159"/>
      <c r="M3530" s="159"/>
      <c r="N3530" s="159"/>
      <c r="O3530" s="158"/>
      <c r="P3530" s="158"/>
    </row>
    <row r="3531" spans="1:16" x14ac:dyDescent="0.2">
      <c r="A3531" s="237"/>
      <c r="B3531" s="158"/>
      <c r="C3531" s="158"/>
      <c r="E3531" s="245"/>
      <c r="F3531" s="176"/>
      <c r="G3531" s="195"/>
      <c r="H3531" s="219"/>
      <c r="K3531" s="301"/>
      <c r="L3531" s="159"/>
      <c r="M3531" s="159"/>
      <c r="N3531" s="159"/>
      <c r="O3531" s="158"/>
      <c r="P3531" s="158"/>
    </row>
    <row r="3532" spans="1:16" x14ac:dyDescent="0.2">
      <c r="A3532" s="237"/>
      <c r="B3532" s="158"/>
      <c r="C3532" s="158"/>
      <c r="E3532" s="245"/>
      <c r="F3532" s="176"/>
      <c r="G3532" s="195"/>
      <c r="H3532" s="219"/>
      <c r="K3532" s="301"/>
      <c r="L3532" s="159"/>
      <c r="M3532" s="159"/>
      <c r="N3532" s="159"/>
      <c r="O3532" s="158"/>
      <c r="P3532" s="158"/>
    </row>
    <row r="3533" spans="1:16" x14ac:dyDescent="0.2">
      <c r="A3533" s="237"/>
      <c r="B3533" s="158"/>
      <c r="C3533" s="158"/>
      <c r="E3533" s="245"/>
      <c r="F3533" s="176"/>
      <c r="G3533" s="195"/>
      <c r="H3533" s="219"/>
      <c r="K3533" s="301"/>
      <c r="L3533" s="159"/>
      <c r="M3533" s="159"/>
      <c r="N3533" s="159"/>
      <c r="O3533" s="158"/>
      <c r="P3533" s="158"/>
    </row>
    <row r="3534" spans="1:16" x14ac:dyDescent="0.2">
      <c r="A3534" s="237"/>
      <c r="B3534" s="158"/>
      <c r="C3534" s="158"/>
      <c r="E3534" s="245"/>
      <c r="F3534" s="176"/>
      <c r="G3534" s="195"/>
      <c r="H3534" s="219"/>
      <c r="K3534" s="301"/>
      <c r="L3534" s="159"/>
      <c r="M3534" s="159"/>
      <c r="N3534" s="159"/>
      <c r="O3534" s="158"/>
      <c r="P3534" s="158"/>
    </row>
    <row r="3535" spans="1:16" x14ac:dyDescent="0.2">
      <c r="A3535" s="237"/>
      <c r="B3535" s="158"/>
      <c r="C3535" s="158"/>
      <c r="E3535" s="245"/>
      <c r="F3535" s="176"/>
      <c r="G3535" s="195"/>
      <c r="H3535" s="219"/>
      <c r="K3535" s="301"/>
      <c r="L3535" s="159"/>
      <c r="M3535" s="159"/>
      <c r="N3535" s="159"/>
      <c r="O3535" s="158"/>
      <c r="P3535" s="158"/>
    </row>
    <row r="3536" spans="1:16" x14ac:dyDescent="0.2">
      <c r="A3536" s="237"/>
      <c r="B3536" s="158"/>
      <c r="C3536" s="158"/>
      <c r="E3536" s="245"/>
      <c r="F3536" s="176"/>
      <c r="G3536" s="195"/>
      <c r="H3536" s="219"/>
      <c r="K3536" s="301"/>
      <c r="L3536" s="159"/>
      <c r="M3536" s="159"/>
      <c r="N3536" s="159"/>
      <c r="O3536" s="158"/>
      <c r="P3536" s="158"/>
    </row>
    <row r="3537" spans="1:16" x14ac:dyDescent="0.2">
      <c r="A3537" s="237"/>
      <c r="B3537" s="158"/>
      <c r="C3537" s="158"/>
      <c r="E3537" s="245"/>
      <c r="F3537" s="176"/>
      <c r="G3537" s="195"/>
      <c r="H3537" s="219"/>
      <c r="K3537" s="301"/>
      <c r="L3537" s="159"/>
      <c r="M3537" s="159"/>
      <c r="N3537" s="159"/>
      <c r="O3537" s="158"/>
      <c r="P3537" s="158"/>
    </row>
    <row r="3538" spans="1:16" x14ac:dyDescent="0.2">
      <c r="A3538" s="235"/>
      <c r="B3538" s="158"/>
      <c r="C3538" s="158"/>
      <c r="E3538" s="245"/>
      <c r="F3538" s="176"/>
      <c r="G3538" s="195"/>
      <c r="H3538" s="219"/>
      <c r="K3538" s="301"/>
      <c r="L3538" s="159"/>
      <c r="M3538" s="159"/>
      <c r="N3538" s="159"/>
      <c r="O3538" s="158"/>
      <c r="P3538" s="158"/>
    </row>
    <row r="3539" spans="1:16" x14ac:dyDescent="0.2">
      <c r="A3539" s="237"/>
      <c r="B3539" s="158"/>
      <c r="C3539" s="158"/>
      <c r="E3539" s="245"/>
      <c r="F3539" s="176"/>
      <c r="G3539" s="195"/>
      <c r="H3539" s="219"/>
      <c r="K3539" s="301"/>
      <c r="L3539" s="159"/>
      <c r="M3539" s="159"/>
      <c r="N3539" s="159"/>
      <c r="O3539" s="158"/>
      <c r="P3539" s="158"/>
    </row>
    <row r="3540" spans="1:16" x14ac:dyDescent="0.2">
      <c r="A3540" s="237"/>
      <c r="B3540" s="158"/>
      <c r="C3540" s="158"/>
      <c r="E3540" s="245"/>
      <c r="F3540" s="176"/>
      <c r="G3540" s="195"/>
      <c r="H3540" s="219"/>
      <c r="K3540" s="301"/>
      <c r="L3540" s="159"/>
      <c r="M3540" s="159"/>
      <c r="N3540" s="159"/>
      <c r="O3540" s="158"/>
      <c r="P3540" s="158"/>
    </row>
    <row r="3541" spans="1:16" x14ac:dyDescent="0.2">
      <c r="A3541" s="235"/>
      <c r="B3541" s="158"/>
      <c r="C3541" s="158"/>
      <c r="E3541" s="245"/>
      <c r="F3541" s="176"/>
      <c r="G3541" s="195"/>
      <c r="H3541" s="219"/>
      <c r="K3541" s="301"/>
      <c r="L3541" s="159"/>
      <c r="M3541" s="159"/>
      <c r="N3541" s="159"/>
      <c r="O3541" s="158"/>
      <c r="P3541" s="158"/>
    </row>
    <row r="3542" spans="1:16" x14ac:dyDescent="0.2">
      <c r="A3542" s="237"/>
      <c r="B3542" s="158"/>
      <c r="C3542" s="158"/>
      <c r="E3542" s="245"/>
      <c r="F3542" s="176"/>
      <c r="G3542" s="195"/>
      <c r="H3542" s="219"/>
      <c r="K3542" s="301"/>
      <c r="L3542" s="159"/>
      <c r="M3542" s="159"/>
      <c r="N3542" s="159"/>
      <c r="O3542" s="158"/>
      <c r="P3542" s="158"/>
    </row>
    <row r="3543" spans="1:16" x14ac:dyDescent="0.2">
      <c r="A3543" s="237"/>
      <c r="B3543" s="158"/>
      <c r="C3543" s="158"/>
      <c r="E3543" s="245"/>
      <c r="F3543" s="176"/>
      <c r="G3543" s="195"/>
      <c r="H3543" s="219"/>
      <c r="K3543" s="301"/>
      <c r="L3543" s="159"/>
      <c r="M3543" s="159"/>
      <c r="N3543" s="159"/>
      <c r="O3543" s="158"/>
      <c r="P3543" s="158"/>
    </row>
    <row r="3544" spans="1:16" x14ac:dyDescent="0.2">
      <c r="A3544" s="237"/>
      <c r="B3544" s="158"/>
      <c r="C3544" s="158"/>
      <c r="E3544" s="245"/>
      <c r="F3544" s="176"/>
      <c r="G3544" s="195"/>
      <c r="H3544" s="219"/>
      <c r="K3544" s="301"/>
      <c r="L3544" s="159"/>
      <c r="M3544" s="159"/>
      <c r="N3544" s="159"/>
      <c r="O3544" s="158"/>
      <c r="P3544" s="158"/>
    </row>
    <row r="3545" spans="1:16" x14ac:dyDescent="0.2">
      <c r="A3545" s="237"/>
      <c r="B3545" s="158"/>
      <c r="C3545" s="158"/>
      <c r="E3545" s="245"/>
      <c r="F3545" s="176"/>
      <c r="G3545" s="195"/>
      <c r="H3545" s="219"/>
      <c r="K3545" s="301"/>
      <c r="L3545" s="159"/>
      <c r="M3545" s="159"/>
      <c r="N3545" s="159"/>
      <c r="O3545" s="158"/>
      <c r="P3545" s="158"/>
    </row>
    <row r="3546" spans="1:16" x14ac:dyDescent="0.2">
      <c r="A3546" s="237"/>
      <c r="B3546" s="158"/>
      <c r="C3546" s="158"/>
      <c r="E3546" s="245"/>
      <c r="F3546" s="176"/>
      <c r="G3546" s="195"/>
      <c r="H3546" s="219"/>
      <c r="K3546" s="301"/>
      <c r="L3546" s="159"/>
      <c r="M3546" s="159"/>
      <c r="N3546" s="159"/>
      <c r="O3546" s="158"/>
      <c r="P3546" s="158"/>
    </row>
    <row r="3547" spans="1:16" x14ac:dyDescent="0.2">
      <c r="A3547" s="237"/>
      <c r="B3547" s="158"/>
      <c r="C3547" s="158"/>
      <c r="E3547" s="245"/>
      <c r="F3547" s="176"/>
      <c r="G3547" s="195"/>
      <c r="H3547" s="219"/>
      <c r="K3547" s="301"/>
      <c r="L3547" s="159"/>
      <c r="M3547" s="159"/>
      <c r="N3547" s="159"/>
      <c r="O3547" s="158"/>
      <c r="P3547" s="158"/>
    </row>
    <row r="3548" spans="1:16" x14ac:dyDescent="0.2">
      <c r="A3548" s="237"/>
      <c r="B3548" s="158"/>
      <c r="C3548" s="158"/>
      <c r="E3548" s="245"/>
      <c r="F3548" s="176"/>
      <c r="G3548" s="195"/>
      <c r="H3548" s="219"/>
      <c r="K3548" s="301"/>
      <c r="L3548" s="159"/>
      <c r="M3548" s="159"/>
      <c r="N3548" s="159"/>
      <c r="O3548" s="158"/>
      <c r="P3548" s="158"/>
    </row>
    <row r="3549" spans="1:16" x14ac:dyDescent="0.2">
      <c r="A3549" s="237"/>
      <c r="B3549" s="158"/>
      <c r="C3549" s="158"/>
      <c r="E3549" s="245"/>
      <c r="F3549" s="176"/>
      <c r="G3549" s="195"/>
      <c r="H3549" s="219"/>
      <c r="K3549" s="301"/>
      <c r="L3549" s="159"/>
      <c r="M3549" s="159"/>
      <c r="N3549" s="159"/>
      <c r="O3549" s="158"/>
      <c r="P3549" s="158"/>
    </row>
    <row r="3550" spans="1:16" x14ac:dyDescent="0.2">
      <c r="A3550" s="237"/>
      <c r="B3550" s="158"/>
      <c r="C3550" s="158"/>
      <c r="E3550" s="245"/>
      <c r="F3550" s="176"/>
      <c r="G3550" s="195"/>
      <c r="H3550" s="219"/>
      <c r="K3550" s="301"/>
      <c r="L3550" s="159"/>
      <c r="M3550" s="159"/>
      <c r="N3550" s="159"/>
      <c r="O3550" s="158"/>
      <c r="P3550" s="158"/>
    </row>
    <row r="3551" spans="1:16" x14ac:dyDescent="0.2">
      <c r="A3551" s="237"/>
      <c r="B3551" s="158"/>
      <c r="C3551" s="158"/>
      <c r="E3551" s="245"/>
      <c r="F3551" s="176"/>
      <c r="G3551" s="195"/>
      <c r="H3551" s="219"/>
      <c r="K3551" s="301"/>
      <c r="L3551" s="159"/>
      <c r="M3551" s="159"/>
      <c r="N3551" s="159"/>
      <c r="O3551" s="158"/>
      <c r="P3551" s="158"/>
    </row>
    <row r="3552" spans="1:16" x14ac:dyDescent="0.2">
      <c r="A3552" s="237"/>
      <c r="B3552" s="158"/>
      <c r="C3552" s="158"/>
      <c r="E3552" s="245"/>
      <c r="F3552" s="176"/>
      <c r="G3552" s="195"/>
      <c r="H3552" s="219"/>
      <c r="K3552" s="301"/>
      <c r="L3552" s="159"/>
      <c r="M3552" s="159"/>
      <c r="N3552" s="159"/>
      <c r="O3552" s="158"/>
      <c r="P3552" s="158"/>
    </row>
    <row r="3553" spans="1:16" x14ac:dyDescent="0.2">
      <c r="A3553" s="237"/>
      <c r="B3553" s="158"/>
      <c r="C3553" s="158"/>
      <c r="E3553" s="245"/>
      <c r="F3553" s="176"/>
      <c r="G3553" s="195"/>
      <c r="H3553" s="219"/>
      <c r="K3553" s="301"/>
      <c r="L3553" s="159"/>
      <c r="M3553" s="159"/>
      <c r="N3553" s="159"/>
      <c r="O3553" s="158"/>
      <c r="P3553" s="158"/>
    </row>
    <row r="3554" spans="1:16" x14ac:dyDescent="0.2">
      <c r="A3554" s="237"/>
      <c r="B3554" s="158"/>
      <c r="C3554" s="158"/>
      <c r="E3554" s="245"/>
      <c r="F3554" s="176"/>
      <c r="G3554" s="195"/>
      <c r="H3554" s="219"/>
      <c r="K3554" s="301"/>
      <c r="L3554" s="159"/>
      <c r="M3554" s="159"/>
      <c r="N3554" s="159"/>
      <c r="O3554" s="158"/>
      <c r="P3554" s="158"/>
    </row>
    <row r="3555" spans="1:16" x14ac:dyDescent="0.2">
      <c r="A3555" s="237"/>
      <c r="B3555" s="158"/>
      <c r="C3555" s="158"/>
      <c r="E3555" s="245"/>
      <c r="F3555" s="176"/>
      <c r="G3555" s="195"/>
      <c r="H3555" s="219"/>
      <c r="K3555" s="301"/>
      <c r="L3555" s="159"/>
      <c r="M3555" s="159"/>
      <c r="N3555" s="159"/>
      <c r="O3555" s="158"/>
      <c r="P3555" s="158"/>
    </row>
    <row r="3556" spans="1:16" x14ac:dyDescent="0.2">
      <c r="A3556" s="235"/>
      <c r="B3556" s="158"/>
      <c r="C3556" s="158"/>
      <c r="E3556" s="245"/>
      <c r="F3556" s="176"/>
      <c r="G3556" s="195"/>
      <c r="H3556" s="219"/>
      <c r="K3556" s="301"/>
      <c r="L3556" s="159"/>
      <c r="M3556" s="159"/>
      <c r="N3556" s="159"/>
      <c r="O3556" s="158"/>
      <c r="P3556" s="158"/>
    </row>
    <row r="3557" spans="1:16" x14ac:dyDescent="0.2">
      <c r="A3557" s="237"/>
      <c r="B3557" s="158"/>
      <c r="C3557" s="158"/>
      <c r="E3557" s="245"/>
      <c r="F3557" s="176"/>
      <c r="G3557" s="195"/>
      <c r="H3557" s="219"/>
      <c r="K3557" s="301"/>
      <c r="L3557" s="159"/>
      <c r="M3557" s="159"/>
      <c r="N3557" s="159"/>
      <c r="O3557" s="158"/>
      <c r="P3557" s="158"/>
    </row>
    <row r="3558" spans="1:16" x14ac:dyDescent="0.2">
      <c r="A3558" s="237"/>
      <c r="B3558" s="158"/>
      <c r="C3558" s="158"/>
      <c r="E3558" s="245"/>
      <c r="F3558" s="176"/>
      <c r="G3558" s="195"/>
      <c r="H3558" s="219"/>
      <c r="K3558" s="301"/>
      <c r="L3558" s="159"/>
      <c r="M3558" s="159"/>
      <c r="N3558" s="159"/>
      <c r="O3558" s="158"/>
      <c r="P3558" s="158"/>
    </row>
    <row r="3559" spans="1:16" x14ac:dyDescent="0.2">
      <c r="A3559" s="237"/>
      <c r="B3559" s="158"/>
      <c r="C3559" s="158"/>
      <c r="E3559" s="245"/>
      <c r="F3559" s="176"/>
      <c r="G3559" s="195"/>
      <c r="H3559" s="219"/>
      <c r="K3559" s="301"/>
      <c r="L3559" s="159"/>
      <c r="M3559" s="159"/>
      <c r="N3559" s="159"/>
      <c r="O3559" s="158"/>
      <c r="P3559" s="158"/>
    </row>
    <row r="3560" spans="1:16" x14ac:dyDescent="0.2">
      <c r="A3560" s="237"/>
      <c r="B3560" s="158"/>
      <c r="C3560" s="158"/>
      <c r="E3560" s="245"/>
      <c r="F3560" s="176"/>
      <c r="G3560" s="195"/>
      <c r="H3560" s="219"/>
      <c r="K3560" s="301"/>
      <c r="L3560" s="159"/>
      <c r="M3560" s="159"/>
      <c r="N3560" s="159"/>
      <c r="O3560" s="158"/>
      <c r="P3560" s="158"/>
    </row>
    <row r="3561" spans="1:16" x14ac:dyDescent="0.2">
      <c r="A3561" s="237"/>
      <c r="B3561" s="158"/>
      <c r="C3561" s="158"/>
      <c r="E3561" s="245"/>
      <c r="F3561" s="176"/>
      <c r="G3561" s="195"/>
      <c r="H3561" s="219"/>
      <c r="K3561" s="301"/>
      <c r="L3561" s="159"/>
      <c r="M3561" s="159"/>
      <c r="N3561" s="159"/>
      <c r="O3561" s="158"/>
      <c r="P3561" s="158"/>
    </row>
    <row r="3562" spans="1:16" x14ac:dyDescent="0.2">
      <c r="A3562" s="235"/>
      <c r="B3562" s="159"/>
      <c r="C3562" s="158"/>
      <c r="E3562" s="245"/>
      <c r="F3562" s="176"/>
      <c r="G3562" s="195"/>
      <c r="H3562" s="219"/>
      <c r="K3562" s="301"/>
      <c r="L3562" s="159"/>
      <c r="M3562" s="159"/>
      <c r="N3562" s="159"/>
      <c r="O3562" s="158"/>
      <c r="P3562" s="158"/>
    </row>
    <row r="3563" spans="1:16" x14ac:dyDescent="0.2">
      <c r="A3563" s="237"/>
      <c r="B3563" s="158"/>
      <c r="C3563" s="158"/>
      <c r="E3563" s="245"/>
      <c r="F3563" s="176"/>
      <c r="G3563" s="195"/>
      <c r="H3563" s="219"/>
      <c r="K3563" s="301"/>
      <c r="L3563" s="159"/>
      <c r="M3563" s="159"/>
      <c r="N3563" s="159"/>
      <c r="O3563" s="158"/>
      <c r="P3563" s="158"/>
    </row>
    <row r="3564" spans="1:16" x14ac:dyDescent="0.2">
      <c r="A3564" s="237"/>
      <c r="B3564" s="158"/>
      <c r="C3564" s="158"/>
      <c r="E3564" s="245"/>
      <c r="F3564" s="176"/>
      <c r="G3564" s="195"/>
      <c r="H3564" s="219"/>
      <c r="K3564" s="301"/>
      <c r="L3564" s="159"/>
      <c r="M3564" s="159"/>
      <c r="N3564" s="159"/>
      <c r="O3564" s="158"/>
      <c r="P3564" s="158"/>
    </row>
    <row r="3565" spans="1:16" x14ac:dyDescent="0.2">
      <c r="A3565" s="237"/>
      <c r="B3565" s="158"/>
      <c r="C3565" s="158"/>
      <c r="E3565" s="245"/>
      <c r="F3565" s="176"/>
      <c r="G3565" s="195"/>
      <c r="H3565" s="219"/>
      <c r="K3565" s="301"/>
      <c r="L3565" s="159"/>
      <c r="M3565" s="159"/>
      <c r="N3565" s="159"/>
      <c r="O3565" s="158"/>
      <c r="P3565" s="158"/>
    </row>
    <row r="3566" spans="1:16" x14ac:dyDescent="0.2">
      <c r="A3566" s="237"/>
      <c r="B3566" s="158"/>
      <c r="C3566" s="158"/>
      <c r="E3566" s="245"/>
      <c r="F3566" s="176"/>
      <c r="G3566" s="195"/>
      <c r="H3566" s="219"/>
      <c r="K3566" s="301"/>
      <c r="L3566" s="159"/>
      <c r="M3566" s="159"/>
      <c r="N3566" s="159"/>
      <c r="O3566" s="158"/>
      <c r="P3566" s="158"/>
    </row>
    <row r="3567" spans="1:16" x14ac:dyDescent="0.2">
      <c r="A3567" s="237"/>
      <c r="B3567" s="158"/>
      <c r="C3567" s="158"/>
      <c r="E3567" s="245"/>
      <c r="F3567" s="176"/>
      <c r="G3567" s="195"/>
      <c r="H3567" s="219"/>
      <c r="K3567" s="301"/>
      <c r="L3567" s="159"/>
      <c r="M3567" s="159"/>
      <c r="N3567" s="159"/>
      <c r="O3567" s="158"/>
      <c r="P3567" s="158"/>
    </row>
    <row r="3568" spans="1:16" x14ac:dyDescent="0.2">
      <c r="A3568" s="235"/>
      <c r="B3568" s="158"/>
      <c r="C3568" s="158"/>
      <c r="E3568" s="245"/>
      <c r="F3568" s="176"/>
      <c r="G3568" s="195"/>
      <c r="H3568" s="219"/>
      <c r="K3568" s="301"/>
      <c r="L3568" s="159"/>
      <c r="M3568" s="159"/>
      <c r="N3568" s="159"/>
      <c r="O3568" s="158"/>
      <c r="P3568" s="158"/>
    </row>
    <row r="3569" spans="1:16" x14ac:dyDescent="0.2">
      <c r="A3569" s="237"/>
      <c r="B3569" s="158"/>
      <c r="C3569" s="158"/>
      <c r="E3569" s="245"/>
      <c r="F3569" s="176"/>
      <c r="G3569" s="195"/>
      <c r="H3569" s="219"/>
      <c r="K3569" s="301"/>
      <c r="L3569" s="159"/>
      <c r="M3569" s="159"/>
      <c r="N3569" s="159"/>
      <c r="O3569" s="158"/>
      <c r="P3569" s="158"/>
    </row>
    <row r="3570" spans="1:16" x14ac:dyDescent="0.2">
      <c r="A3570" s="237"/>
      <c r="B3570" s="158"/>
      <c r="C3570" s="158"/>
      <c r="D3570" s="186"/>
      <c r="E3570" s="245"/>
      <c r="F3570" s="176"/>
      <c r="G3570" s="195"/>
      <c r="H3570" s="219"/>
      <c r="K3570" s="301"/>
      <c r="L3570" s="159"/>
      <c r="M3570" s="159"/>
      <c r="N3570" s="159"/>
      <c r="O3570" s="158"/>
      <c r="P3570" s="158"/>
    </row>
    <row r="3571" spans="1:16" x14ac:dyDescent="0.2">
      <c r="A3571" s="237"/>
      <c r="B3571" s="158"/>
      <c r="C3571" s="158"/>
      <c r="D3571" s="186"/>
      <c r="E3571" s="245"/>
      <c r="F3571" s="176"/>
      <c r="G3571" s="195"/>
      <c r="H3571" s="219"/>
      <c r="K3571" s="301"/>
      <c r="L3571" s="159"/>
      <c r="M3571" s="159"/>
      <c r="N3571" s="159"/>
      <c r="O3571" s="158"/>
      <c r="P3571" s="158"/>
    </row>
    <row r="3572" spans="1:16" x14ac:dyDescent="0.2">
      <c r="A3572" s="237"/>
      <c r="B3572" s="158"/>
      <c r="C3572" s="158"/>
      <c r="D3572" s="186"/>
      <c r="E3572" s="245"/>
      <c r="F3572" s="176"/>
      <c r="G3572" s="195"/>
      <c r="H3572" s="219"/>
      <c r="K3572" s="301"/>
      <c r="L3572" s="159"/>
      <c r="M3572" s="159"/>
      <c r="N3572" s="159"/>
      <c r="O3572" s="158"/>
      <c r="P3572" s="158"/>
    </row>
    <row r="3573" spans="1:16" x14ac:dyDescent="0.2">
      <c r="A3573" s="237"/>
      <c r="B3573" s="158"/>
      <c r="C3573" s="158"/>
      <c r="D3573" s="186"/>
      <c r="E3573" s="245"/>
      <c r="F3573" s="176"/>
      <c r="G3573" s="195"/>
      <c r="H3573" s="219"/>
      <c r="K3573" s="301"/>
      <c r="L3573" s="159"/>
      <c r="M3573" s="159"/>
      <c r="N3573" s="159"/>
      <c r="O3573" s="158"/>
      <c r="P3573" s="158"/>
    </row>
    <row r="3574" spans="1:16" x14ac:dyDescent="0.2">
      <c r="A3574" s="237"/>
      <c r="B3574" s="158"/>
      <c r="C3574" s="158"/>
      <c r="D3574" s="186"/>
      <c r="E3574" s="245"/>
      <c r="F3574" s="176"/>
      <c r="G3574" s="195"/>
      <c r="H3574" s="219"/>
      <c r="K3574" s="301"/>
      <c r="L3574" s="159"/>
      <c r="M3574" s="159"/>
      <c r="N3574" s="159"/>
      <c r="O3574" s="158"/>
      <c r="P3574" s="158"/>
    </row>
    <row r="3575" spans="1:16" x14ac:dyDescent="0.2">
      <c r="A3575" s="237"/>
      <c r="B3575" s="158"/>
      <c r="C3575" s="158"/>
      <c r="D3575" s="186"/>
      <c r="E3575" s="245"/>
      <c r="F3575" s="176"/>
      <c r="G3575" s="195"/>
      <c r="H3575" s="219"/>
      <c r="K3575" s="301"/>
      <c r="L3575" s="159"/>
      <c r="M3575" s="159"/>
      <c r="N3575" s="159"/>
      <c r="O3575" s="158"/>
      <c r="P3575" s="158"/>
    </row>
    <row r="3576" spans="1:16" x14ac:dyDescent="0.2">
      <c r="A3576" s="237"/>
      <c r="B3576" s="158"/>
      <c r="C3576" s="158"/>
      <c r="D3576" s="186"/>
      <c r="E3576" s="245"/>
      <c r="F3576" s="176"/>
      <c r="G3576" s="195"/>
      <c r="H3576" s="219"/>
      <c r="K3576" s="301"/>
      <c r="L3576" s="159"/>
      <c r="M3576" s="159"/>
      <c r="N3576" s="159"/>
      <c r="O3576" s="158"/>
      <c r="P3576" s="158"/>
    </row>
    <row r="3577" spans="1:16" x14ac:dyDescent="0.2">
      <c r="A3577" s="237"/>
      <c r="B3577" s="158"/>
      <c r="C3577" s="158"/>
      <c r="D3577" s="186"/>
      <c r="E3577" s="245"/>
      <c r="F3577" s="176"/>
      <c r="G3577" s="195"/>
      <c r="H3577" s="219"/>
      <c r="K3577" s="301"/>
      <c r="L3577" s="159"/>
      <c r="M3577" s="159"/>
      <c r="N3577" s="159"/>
      <c r="O3577" s="158"/>
      <c r="P3577" s="158"/>
    </row>
    <row r="3578" spans="1:16" x14ac:dyDescent="0.2">
      <c r="A3578" s="237"/>
      <c r="B3578" s="158"/>
      <c r="C3578" s="158"/>
      <c r="D3578" s="186"/>
      <c r="E3578" s="245"/>
      <c r="F3578" s="176"/>
      <c r="G3578" s="195"/>
      <c r="H3578" s="219"/>
      <c r="K3578" s="301"/>
      <c r="L3578" s="159"/>
      <c r="M3578" s="159"/>
      <c r="N3578" s="159"/>
      <c r="O3578" s="158"/>
      <c r="P3578" s="158"/>
    </row>
    <row r="3579" spans="1:16" x14ac:dyDescent="0.2">
      <c r="A3579" s="237"/>
      <c r="B3579" s="158"/>
      <c r="C3579" s="158"/>
      <c r="D3579" s="186"/>
      <c r="E3579" s="245"/>
      <c r="F3579" s="176"/>
      <c r="G3579" s="195"/>
      <c r="H3579" s="219"/>
      <c r="K3579" s="301"/>
      <c r="L3579" s="159"/>
      <c r="M3579" s="159"/>
      <c r="N3579" s="159"/>
      <c r="O3579" s="158"/>
      <c r="P3579" s="158"/>
    </row>
    <row r="3580" spans="1:16" x14ac:dyDescent="0.2">
      <c r="A3580" s="237"/>
      <c r="B3580" s="158"/>
      <c r="C3580" s="158"/>
      <c r="D3580" s="186"/>
      <c r="E3580" s="245"/>
      <c r="F3580" s="176"/>
      <c r="G3580" s="195"/>
      <c r="H3580" s="219"/>
      <c r="K3580" s="301"/>
      <c r="L3580" s="159"/>
      <c r="M3580" s="159"/>
      <c r="N3580" s="159"/>
      <c r="O3580" s="158"/>
      <c r="P3580" s="158"/>
    </row>
    <row r="3581" spans="1:16" ht="13.5" customHeight="1" x14ac:dyDescent="0.2">
      <c r="A3581" s="237"/>
      <c r="B3581" s="158"/>
      <c r="C3581" s="158"/>
      <c r="D3581" s="186"/>
      <c r="E3581" s="245"/>
      <c r="F3581" s="176"/>
      <c r="G3581" s="195"/>
      <c r="H3581" s="219"/>
      <c r="K3581" s="301"/>
      <c r="L3581" s="159"/>
      <c r="M3581" s="159"/>
      <c r="N3581" s="159"/>
      <c r="O3581" s="158"/>
      <c r="P3581" s="158"/>
    </row>
    <row r="3582" spans="1:16" x14ac:dyDescent="0.2">
      <c r="B3582" s="158"/>
      <c r="C3582" s="158"/>
      <c r="D3582" s="186"/>
      <c r="E3582" s="245"/>
      <c r="F3582" s="176"/>
      <c r="G3582" s="195"/>
      <c r="H3582" s="219"/>
      <c r="K3582" s="301"/>
      <c r="L3582" s="159"/>
      <c r="M3582" s="159"/>
      <c r="N3582" s="159"/>
      <c r="O3582" s="159"/>
      <c r="P3582" s="158"/>
    </row>
    <row r="3583" spans="1:16" x14ac:dyDescent="0.2">
      <c r="A3583" s="235"/>
      <c r="B3583" s="158"/>
      <c r="C3583" s="158"/>
      <c r="D3583" s="186"/>
      <c r="E3583" s="245"/>
      <c r="F3583" s="176"/>
      <c r="G3583" s="195"/>
      <c r="H3583" s="219"/>
      <c r="K3583" s="301"/>
      <c r="L3583" s="159"/>
      <c r="M3583" s="159"/>
      <c r="N3583" s="159"/>
      <c r="O3583" s="159"/>
      <c r="P3583" s="158"/>
    </row>
    <row r="3584" spans="1:16" x14ac:dyDescent="0.2">
      <c r="A3584" s="235"/>
      <c r="B3584" s="158"/>
      <c r="C3584" s="158"/>
      <c r="D3584" s="186"/>
      <c r="E3584" s="245"/>
      <c r="F3584" s="176"/>
      <c r="G3584" s="195"/>
      <c r="H3584" s="219"/>
      <c r="K3584" s="301"/>
      <c r="L3584" s="158"/>
      <c r="M3584" s="158"/>
      <c r="N3584" s="158"/>
      <c r="O3584" s="158"/>
      <c r="P3584" s="158"/>
    </row>
    <row r="3585" spans="1:16" x14ac:dyDescent="0.2">
      <c r="A3585" s="235"/>
      <c r="B3585" s="159"/>
      <c r="C3585" s="158"/>
      <c r="D3585" s="186"/>
      <c r="E3585" s="245"/>
      <c r="F3585" s="176"/>
      <c r="G3585" s="195"/>
      <c r="H3585" s="219"/>
      <c r="K3585" s="301"/>
      <c r="L3585" s="158"/>
      <c r="M3585" s="158"/>
      <c r="N3585" s="158"/>
      <c r="O3585" s="158"/>
      <c r="P3585" s="158"/>
    </row>
    <row r="3586" spans="1:16" x14ac:dyDescent="0.2">
      <c r="A3586" s="235"/>
      <c r="B3586" s="158"/>
      <c r="C3586" s="158"/>
      <c r="D3586" s="186"/>
      <c r="E3586" s="245"/>
      <c r="F3586" s="176"/>
      <c r="G3586" s="195"/>
      <c r="H3586" s="219"/>
      <c r="K3586" s="301"/>
      <c r="L3586" s="158"/>
      <c r="M3586" s="158"/>
      <c r="N3586" s="158"/>
      <c r="O3586" s="158"/>
      <c r="P3586" s="158"/>
    </row>
    <row r="3587" spans="1:16" x14ac:dyDescent="0.2">
      <c r="A3587" s="235"/>
      <c r="B3587" s="158"/>
      <c r="C3587" s="158"/>
      <c r="D3587" s="186"/>
      <c r="E3587" s="245"/>
      <c r="F3587" s="176"/>
      <c r="G3587" s="195"/>
      <c r="H3587" s="219"/>
      <c r="I3587" s="161"/>
      <c r="J3587" s="186"/>
      <c r="K3587" s="301"/>
      <c r="L3587" s="159"/>
      <c r="M3587" s="159"/>
      <c r="N3587" s="159"/>
      <c r="O3587" s="158"/>
      <c r="P3587" s="158"/>
    </row>
    <row r="3588" spans="1:16" x14ac:dyDescent="0.2">
      <c r="A3588" s="235"/>
      <c r="B3588" s="158"/>
      <c r="C3588" s="158"/>
      <c r="D3588" s="186"/>
      <c r="E3588" s="245"/>
      <c r="F3588" s="176"/>
      <c r="G3588" s="195"/>
      <c r="H3588" s="219"/>
      <c r="I3588" s="161"/>
      <c r="J3588" s="186"/>
      <c r="K3588" s="301"/>
      <c r="L3588" s="159"/>
      <c r="M3588" s="159"/>
      <c r="N3588" s="159"/>
      <c r="O3588" s="158"/>
      <c r="P3588" s="158"/>
    </row>
    <row r="3589" spans="1:16" x14ac:dyDescent="0.2">
      <c r="A3589" s="235"/>
      <c r="B3589" s="158"/>
      <c r="C3589" s="158"/>
      <c r="D3589" s="186"/>
      <c r="E3589" s="245"/>
      <c r="F3589" s="176"/>
      <c r="G3589" s="195"/>
      <c r="H3589" s="219"/>
      <c r="I3589" s="161"/>
      <c r="J3589" s="186"/>
      <c r="K3589" s="301"/>
      <c r="L3589" s="159"/>
      <c r="M3589" s="159"/>
      <c r="N3589" s="159"/>
      <c r="O3589" s="158"/>
      <c r="P3589" s="158"/>
    </row>
    <row r="3590" spans="1:16" x14ac:dyDescent="0.2">
      <c r="A3590" s="235"/>
      <c r="B3590" s="158"/>
      <c r="C3590" s="158"/>
      <c r="D3590" s="186"/>
      <c r="E3590" s="245"/>
      <c r="F3590" s="176"/>
      <c r="G3590" s="195"/>
      <c r="H3590" s="219"/>
      <c r="I3590" s="161"/>
      <c r="J3590" s="186"/>
      <c r="K3590" s="301"/>
      <c r="L3590" s="159"/>
      <c r="M3590" s="159"/>
      <c r="N3590" s="159"/>
      <c r="O3590" s="158"/>
      <c r="P3590" s="158"/>
    </row>
    <row r="3591" spans="1:16" x14ac:dyDescent="0.2">
      <c r="A3591" s="235"/>
      <c r="B3591" s="158"/>
      <c r="C3591" s="158"/>
      <c r="D3591" s="186"/>
      <c r="E3591" s="245"/>
      <c r="F3591" s="176"/>
      <c r="G3591" s="195"/>
      <c r="H3591" s="219"/>
      <c r="I3591" s="161"/>
      <c r="J3591" s="186"/>
      <c r="K3591" s="301"/>
      <c r="L3591" s="159"/>
      <c r="M3591" s="159"/>
      <c r="N3591" s="159"/>
      <c r="O3591" s="158"/>
      <c r="P3591" s="158"/>
    </row>
    <row r="3592" spans="1:16" x14ac:dyDescent="0.2">
      <c r="A3592" s="235"/>
      <c r="B3592" s="158"/>
      <c r="C3592" s="158"/>
      <c r="D3592" s="186"/>
      <c r="E3592" s="245"/>
      <c r="F3592" s="176"/>
      <c r="G3592" s="195"/>
      <c r="H3592" s="219"/>
      <c r="I3592" s="161"/>
      <c r="J3592" s="186"/>
      <c r="K3592" s="301"/>
      <c r="L3592" s="159"/>
      <c r="M3592" s="159"/>
      <c r="N3592" s="159"/>
      <c r="O3592" s="158"/>
      <c r="P3592" s="158"/>
    </row>
    <row r="3593" spans="1:16" x14ac:dyDescent="0.2">
      <c r="A3593" s="235"/>
      <c r="B3593" s="158"/>
      <c r="C3593" s="158"/>
      <c r="D3593" s="186"/>
      <c r="E3593" s="245"/>
      <c r="F3593" s="176"/>
      <c r="G3593" s="195"/>
      <c r="H3593" s="219"/>
      <c r="I3593" s="161"/>
      <c r="J3593" s="186"/>
      <c r="K3593" s="301"/>
      <c r="L3593" s="159"/>
      <c r="M3593" s="159"/>
      <c r="N3593" s="159"/>
      <c r="O3593" s="158"/>
      <c r="P3593" s="158"/>
    </row>
    <row r="3594" spans="1:16" x14ac:dyDescent="0.2">
      <c r="A3594" s="235"/>
      <c r="B3594" s="158"/>
      <c r="C3594" s="158"/>
      <c r="D3594" s="186"/>
      <c r="E3594" s="245"/>
      <c r="F3594" s="176"/>
      <c r="G3594" s="195"/>
      <c r="H3594" s="219"/>
      <c r="I3594" s="161"/>
      <c r="J3594" s="186"/>
      <c r="K3594" s="301"/>
      <c r="L3594" s="159"/>
      <c r="M3594" s="159"/>
      <c r="N3594" s="159"/>
      <c r="O3594" s="158"/>
      <c r="P3594" s="158"/>
    </row>
    <row r="3595" spans="1:16" x14ac:dyDescent="0.2">
      <c r="A3595" s="235"/>
      <c r="B3595" s="158"/>
      <c r="C3595" s="158"/>
      <c r="D3595" s="186"/>
      <c r="E3595" s="245"/>
      <c r="F3595" s="176"/>
      <c r="G3595" s="195"/>
      <c r="H3595" s="219"/>
      <c r="I3595" s="161"/>
      <c r="J3595" s="186"/>
      <c r="K3595" s="301"/>
      <c r="L3595" s="159"/>
      <c r="M3595" s="159"/>
      <c r="N3595" s="159"/>
      <c r="O3595" s="158"/>
      <c r="P3595" s="158"/>
    </row>
    <row r="3596" spans="1:16" x14ac:dyDescent="0.2">
      <c r="A3596" s="235"/>
      <c r="B3596" s="158"/>
      <c r="C3596" s="158"/>
      <c r="D3596" s="186"/>
      <c r="E3596" s="245"/>
      <c r="F3596" s="176"/>
      <c r="G3596" s="195"/>
      <c r="H3596" s="219"/>
      <c r="I3596" s="161"/>
      <c r="J3596" s="186"/>
      <c r="K3596" s="301"/>
      <c r="L3596" s="159"/>
      <c r="M3596" s="159"/>
      <c r="N3596" s="159"/>
      <c r="O3596" s="158"/>
      <c r="P3596" s="158"/>
    </row>
    <row r="3597" spans="1:16" x14ac:dyDescent="0.2">
      <c r="A3597" s="235"/>
      <c r="B3597" s="158"/>
      <c r="C3597" s="158"/>
      <c r="D3597" s="186"/>
      <c r="E3597" s="245"/>
      <c r="F3597" s="176"/>
      <c r="G3597" s="195"/>
      <c r="H3597" s="219"/>
      <c r="I3597" s="161"/>
      <c r="J3597" s="186"/>
      <c r="K3597" s="301"/>
      <c r="L3597" s="159"/>
      <c r="M3597" s="159"/>
      <c r="N3597" s="159"/>
      <c r="O3597" s="158"/>
      <c r="P3597" s="158"/>
    </row>
    <row r="3598" spans="1:16" x14ac:dyDescent="0.2">
      <c r="A3598" s="235"/>
      <c r="B3598" s="158"/>
      <c r="C3598" s="158"/>
      <c r="D3598" s="186"/>
      <c r="E3598" s="245"/>
      <c r="F3598" s="176"/>
      <c r="G3598" s="195"/>
      <c r="H3598" s="219"/>
      <c r="I3598" s="161"/>
      <c r="J3598" s="186"/>
      <c r="K3598" s="301"/>
      <c r="L3598" s="159"/>
      <c r="M3598" s="159"/>
      <c r="N3598" s="159"/>
      <c r="O3598" s="158"/>
      <c r="P3598" s="158"/>
    </row>
    <row r="3599" spans="1:16" x14ac:dyDescent="0.2">
      <c r="A3599" s="235"/>
      <c r="B3599" s="158"/>
      <c r="C3599" s="158"/>
      <c r="D3599" s="186"/>
      <c r="E3599" s="245"/>
      <c r="F3599" s="176"/>
      <c r="G3599" s="195"/>
      <c r="H3599" s="219"/>
      <c r="I3599" s="161"/>
      <c r="J3599" s="186"/>
      <c r="K3599" s="301"/>
      <c r="L3599" s="159"/>
      <c r="M3599" s="159"/>
      <c r="N3599" s="159"/>
      <c r="O3599" s="158"/>
      <c r="P3599" s="158"/>
    </row>
    <row r="3600" spans="1:16" x14ac:dyDescent="0.2">
      <c r="A3600" s="237"/>
      <c r="B3600" s="158"/>
      <c r="C3600" s="158"/>
      <c r="D3600" s="186"/>
      <c r="E3600" s="245"/>
      <c r="F3600" s="176"/>
      <c r="G3600" s="195"/>
      <c r="H3600" s="219"/>
      <c r="I3600" s="161"/>
      <c r="J3600" s="186"/>
      <c r="K3600" s="301"/>
      <c r="L3600" s="159"/>
      <c r="M3600" s="159"/>
      <c r="N3600" s="159"/>
      <c r="O3600" s="158"/>
      <c r="P3600" s="158"/>
    </row>
    <row r="3601" spans="1:16" x14ac:dyDescent="0.2">
      <c r="A3601" s="237"/>
      <c r="B3601" s="158"/>
      <c r="C3601" s="158"/>
      <c r="D3601" s="186"/>
      <c r="E3601" s="245"/>
      <c r="F3601" s="176"/>
      <c r="G3601" s="195"/>
      <c r="H3601" s="219"/>
      <c r="I3601" s="161"/>
      <c r="J3601" s="186"/>
      <c r="K3601" s="301"/>
      <c r="L3601" s="159"/>
      <c r="M3601" s="159"/>
      <c r="N3601" s="159"/>
      <c r="O3601" s="158"/>
      <c r="P3601" s="158"/>
    </row>
    <row r="3602" spans="1:16" x14ac:dyDescent="0.2">
      <c r="A3602" s="237"/>
      <c r="B3602" s="158"/>
      <c r="C3602" s="158"/>
      <c r="D3602" s="186"/>
      <c r="E3602" s="245"/>
      <c r="F3602" s="176"/>
      <c r="G3602" s="195"/>
      <c r="H3602" s="219"/>
      <c r="I3602" s="161"/>
      <c r="J3602" s="186"/>
      <c r="K3602" s="301"/>
      <c r="L3602" s="159"/>
      <c r="M3602" s="159"/>
      <c r="N3602" s="159"/>
      <c r="O3602" s="158"/>
      <c r="P3602" s="158"/>
    </row>
    <row r="3603" spans="1:16" x14ac:dyDescent="0.2">
      <c r="A3603" s="237"/>
      <c r="B3603" s="158"/>
      <c r="C3603" s="158"/>
      <c r="D3603" s="186"/>
      <c r="E3603" s="245"/>
      <c r="F3603" s="176"/>
      <c r="G3603" s="195"/>
      <c r="H3603" s="219"/>
      <c r="I3603" s="161"/>
      <c r="J3603" s="186"/>
      <c r="K3603" s="301"/>
      <c r="L3603" s="159"/>
      <c r="M3603" s="159"/>
      <c r="N3603" s="159"/>
      <c r="O3603" s="158"/>
      <c r="P3603" s="158"/>
    </row>
    <row r="3604" spans="1:16" x14ac:dyDescent="0.2">
      <c r="A3604" s="237"/>
      <c r="B3604" s="158"/>
      <c r="C3604" s="158"/>
      <c r="D3604" s="186"/>
      <c r="E3604" s="245"/>
      <c r="F3604" s="176"/>
      <c r="G3604" s="195"/>
      <c r="H3604" s="219"/>
      <c r="I3604" s="161"/>
      <c r="J3604" s="186"/>
      <c r="K3604" s="301"/>
      <c r="L3604" s="159"/>
      <c r="M3604" s="159"/>
      <c r="N3604" s="159"/>
      <c r="O3604" s="158"/>
      <c r="P3604" s="158"/>
    </row>
    <row r="3605" spans="1:16" x14ac:dyDescent="0.2">
      <c r="A3605" s="237"/>
      <c r="B3605" s="158"/>
      <c r="C3605" s="158"/>
      <c r="D3605" s="186"/>
      <c r="E3605" s="245"/>
      <c r="F3605" s="176"/>
      <c r="G3605" s="195"/>
      <c r="H3605" s="219"/>
      <c r="I3605" s="161"/>
      <c r="J3605" s="186"/>
      <c r="K3605" s="301"/>
      <c r="L3605" s="159"/>
      <c r="M3605" s="159"/>
      <c r="N3605" s="159"/>
      <c r="O3605" s="158"/>
      <c r="P3605" s="158"/>
    </row>
    <row r="3606" spans="1:16" x14ac:dyDescent="0.2">
      <c r="A3606" s="237"/>
      <c r="B3606" s="158"/>
      <c r="C3606" s="158"/>
      <c r="D3606" s="186"/>
      <c r="E3606" s="245"/>
      <c r="F3606" s="176"/>
      <c r="G3606" s="195"/>
      <c r="H3606" s="219"/>
      <c r="I3606" s="161"/>
      <c r="J3606" s="186"/>
      <c r="K3606" s="301"/>
      <c r="L3606" s="159"/>
      <c r="M3606" s="159"/>
      <c r="N3606" s="159"/>
      <c r="O3606" s="158"/>
      <c r="P3606" s="158"/>
    </row>
    <row r="3607" spans="1:16" x14ac:dyDescent="0.2">
      <c r="A3607" s="237"/>
      <c r="B3607" s="158"/>
      <c r="C3607" s="158"/>
      <c r="D3607" s="186"/>
      <c r="E3607" s="245"/>
      <c r="F3607" s="176"/>
      <c r="G3607" s="195"/>
      <c r="H3607" s="219"/>
      <c r="I3607" s="161"/>
      <c r="J3607" s="186"/>
      <c r="K3607" s="301"/>
      <c r="L3607" s="159"/>
      <c r="M3607" s="159"/>
      <c r="N3607" s="159"/>
      <c r="O3607" s="158"/>
      <c r="P3607" s="158"/>
    </row>
    <row r="3608" spans="1:16" x14ac:dyDescent="0.2">
      <c r="A3608" s="237"/>
      <c r="B3608" s="158"/>
      <c r="C3608" s="158"/>
      <c r="D3608" s="186"/>
      <c r="E3608" s="245"/>
      <c r="F3608" s="176"/>
      <c r="G3608" s="195"/>
      <c r="H3608" s="219"/>
      <c r="I3608" s="161"/>
      <c r="J3608" s="186"/>
      <c r="K3608" s="301"/>
      <c r="L3608" s="159"/>
      <c r="M3608" s="159"/>
      <c r="N3608" s="159"/>
      <c r="O3608" s="158"/>
      <c r="P3608" s="158"/>
    </row>
    <row r="3609" spans="1:16" x14ac:dyDescent="0.2">
      <c r="A3609" s="237"/>
      <c r="B3609" s="158"/>
      <c r="C3609" s="158"/>
      <c r="D3609" s="186"/>
      <c r="E3609" s="245"/>
      <c r="F3609" s="176"/>
      <c r="G3609" s="195"/>
      <c r="H3609" s="219"/>
      <c r="I3609" s="161"/>
      <c r="J3609" s="186"/>
      <c r="K3609" s="301"/>
      <c r="L3609" s="159"/>
      <c r="M3609" s="159"/>
      <c r="N3609" s="159"/>
      <c r="O3609" s="158"/>
      <c r="P3609" s="158"/>
    </row>
    <row r="3610" spans="1:16" x14ac:dyDescent="0.2">
      <c r="A3610" s="237"/>
      <c r="B3610" s="158"/>
      <c r="C3610" s="158"/>
      <c r="D3610" s="186"/>
      <c r="E3610" s="245"/>
      <c r="F3610" s="176"/>
      <c r="G3610" s="195"/>
      <c r="H3610" s="219"/>
      <c r="I3610" s="161"/>
      <c r="J3610" s="186"/>
      <c r="K3610" s="301"/>
      <c r="L3610" s="158"/>
      <c r="M3610" s="158"/>
      <c r="N3610" s="158"/>
      <c r="O3610" s="158"/>
      <c r="P3610" s="158"/>
    </row>
    <row r="3611" spans="1:16" x14ac:dyDescent="0.2">
      <c r="A3611" s="235"/>
      <c r="B3611" s="159"/>
      <c r="C3611" s="158"/>
      <c r="D3611" s="186"/>
      <c r="E3611" s="245"/>
      <c r="F3611" s="176"/>
      <c r="G3611" s="195"/>
      <c r="H3611" s="219"/>
      <c r="I3611" s="161"/>
      <c r="J3611" s="186"/>
      <c r="K3611" s="301"/>
      <c r="L3611" s="158"/>
      <c r="M3611" s="158"/>
      <c r="N3611" s="158"/>
      <c r="O3611" s="158"/>
      <c r="P3611" s="158"/>
    </row>
    <row r="3612" spans="1:16" x14ac:dyDescent="0.2">
      <c r="A3612" s="237"/>
      <c r="B3612" s="158"/>
      <c r="C3612" s="158"/>
      <c r="D3612" s="186"/>
      <c r="E3612" s="245"/>
      <c r="F3612" s="176"/>
      <c r="G3612" s="195"/>
      <c r="H3612" s="219"/>
      <c r="I3612" s="161"/>
      <c r="J3612" s="186"/>
      <c r="K3612" s="301"/>
      <c r="L3612" s="158"/>
      <c r="M3612" s="158"/>
      <c r="N3612" s="158"/>
      <c r="O3612" s="158"/>
      <c r="P3612" s="158"/>
    </row>
    <row r="3613" spans="1:16" x14ac:dyDescent="0.2">
      <c r="A3613" s="237"/>
      <c r="B3613" s="158"/>
      <c r="C3613" s="158"/>
      <c r="D3613" s="186"/>
      <c r="E3613" s="245"/>
      <c r="F3613" s="176"/>
      <c r="G3613" s="195"/>
      <c r="H3613" s="219"/>
      <c r="K3613" s="301"/>
      <c r="L3613" s="159"/>
      <c r="M3613" s="159"/>
      <c r="N3613" s="159"/>
      <c r="O3613" s="158"/>
      <c r="P3613" s="158"/>
    </row>
    <row r="3614" spans="1:16" x14ac:dyDescent="0.2">
      <c r="A3614" s="237"/>
      <c r="B3614" s="158"/>
      <c r="C3614" s="158"/>
      <c r="D3614" s="186"/>
      <c r="E3614" s="245"/>
      <c r="F3614" s="176"/>
      <c r="G3614" s="195"/>
      <c r="H3614" s="219"/>
      <c r="K3614" s="301"/>
      <c r="L3614" s="159"/>
      <c r="M3614" s="159"/>
      <c r="N3614" s="159"/>
      <c r="O3614" s="158"/>
      <c r="P3614" s="158"/>
    </row>
    <row r="3615" spans="1:16" x14ac:dyDescent="0.2">
      <c r="A3615" s="237"/>
      <c r="B3615" s="158"/>
      <c r="C3615" s="158"/>
      <c r="E3615" s="245"/>
      <c r="F3615" s="176"/>
      <c r="G3615" s="195"/>
      <c r="H3615" s="219"/>
      <c r="K3615" s="301"/>
      <c r="L3615" s="159"/>
      <c r="M3615" s="159"/>
      <c r="N3615" s="159"/>
      <c r="O3615" s="158"/>
      <c r="P3615" s="158"/>
    </row>
    <row r="3616" spans="1:16" x14ac:dyDescent="0.2">
      <c r="A3616" s="237"/>
      <c r="B3616" s="158"/>
      <c r="C3616" s="158"/>
      <c r="E3616" s="245"/>
      <c r="F3616" s="176"/>
      <c r="G3616" s="195"/>
      <c r="H3616" s="219"/>
      <c r="K3616" s="301"/>
      <c r="L3616" s="159"/>
      <c r="M3616" s="159"/>
      <c r="N3616" s="159"/>
      <c r="O3616" s="158"/>
      <c r="P3616" s="158"/>
    </row>
    <row r="3617" spans="1:16" x14ac:dyDescent="0.2">
      <c r="A3617" s="237"/>
      <c r="B3617" s="158"/>
      <c r="C3617" s="158"/>
      <c r="E3617" s="245"/>
      <c r="F3617" s="176"/>
      <c r="G3617" s="195"/>
      <c r="H3617" s="219"/>
      <c r="K3617" s="301"/>
      <c r="L3617" s="159"/>
      <c r="M3617" s="159"/>
      <c r="N3617" s="159"/>
      <c r="O3617" s="158"/>
      <c r="P3617" s="158"/>
    </row>
    <row r="3618" spans="1:16" x14ac:dyDescent="0.2">
      <c r="A3618" s="237"/>
      <c r="B3618" s="158"/>
      <c r="C3618" s="158"/>
      <c r="D3618" s="186"/>
      <c r="E3618" s="245"/>
      <c r="F3618" s="176"/>
      <c r="G3618" s="195"/>
      <c r="H3618" s="219"/>
      <c r="K3618" s="301"/>
      <c r="L3618" s="159"/>
      <c r="M3618" s="159"/>
      <c r="N3618" s="159"/>
      <c r="O3618" s="158"/>
      <c r="P3618" s="158"/>
    </row>
    <row r="3619" spans="1:16" x14ac:dyDescent="0.2">
      <c r="A3619" s="237"/>
      <c r="B3619" s="158"/>
      <c r="C3619" s="158"/>
      <c r="D3619" s="186"/>
      <c r="E3619" s="245"/>
      <c r="F3619" s="176"/>
      <c r="G3619" s="195"/>
      <c r="H3619" s="219"/>
      <c r="K3619" s="301"/>
      <c r="L3619" s="159"/>
      <c r="M3619" s="159"/>
      <c r="N3619" s="159"/>
      <c r="O3619" s="158"/>
      <c r="P3619" s="158"/>
    </row>
    <row r="3620" spans="1:16" x14ac:dyDescent="0.2">
      <c r="A3620" s="237"/>
      <c r="B3620" s="158"/>
      <c r="C3620" s="158"/>
      <c r="D3620" s="186"/>
      <c r="E3620" s="245"/>
      <c r="F3620" s="176"/>
      <c r="G3620" s="195"/>
      <c r="H3620" s="219"/>
      <c r="K3620" s="301"/>
      <c r="L3620" s="159"/>
      <c r="M3620" s="159"/>
      <c r="N3620" s="159"/>
      <c r="O3620" s="158"/>
      <c r="P3620" s="158"/>
    </row>
    <row r="3621" spans="1:16" x14ac:dyDescent="0.2">
      <c r="A3621" s="237"/>
      <c r="B3621" s="158"/>
      <c r="C3621" s="158"/>
      <c r="D3621" s="186"/>
      <c r="E3621" s="245"/>
      <c r="F3621" s="176"/>
      <c r="G3621" s="195"/>
      <c r="H3621" s="219"/>
      <c r="K3621" s="301"/>
      <c r="L3621" s="159"/>
      <c r="M3621" s="159"/>
      <c r="N3621" s="159"/>
      <c r="O3621" s="158"/>
      <c r="P3621" s="158"/>
    </row>
    <row r="3622" spans="1:16" x14ac:dyDescent="0.2">
      <c r="A3622" s="237"/>
      <c r="B3622" s="158"/>
      <c r="C3622" s="158"/>
      <c r="D3622" s="186"/>
      <c r="E3622" s="245"/>
      <c r="F3622" s="176"/>
      <c r="G3622" s="195"/>
      <c r="H3622" s="219"/>
      <c r="K3622" s="301"/>
      <c r="L3622" s="159"/>
      <c r="M3622" s="159"/>
      <c r="N3622" s="159"/>
      <c r="O3622" s="158"/>
      <c r="P3622" s="158"/>
    </row>
    <row r="3623" spans="1:16" x14ac:dyDescent="0.2">
      <c r="A3623" s="237"/>
      <c r="B3623" s="158"/>
      <c r="C3623" s="158"/>
      <c r="D3623" s="186"/>
      <c r="E3623" s="245"/>
      <c r="F3623" s="176"/>
      <c r="G3623" s="195"/>
      <c r="H3623" s="219"/>
      <c r="K3623" s="301"/>
      <c r="L3623" s="159"/>
      <c r="M3623" s="159"/>
      <c r="N3623" s="159"/>
      <c r="O3623" s="158"/>
      <c r="P3623" s="158"/>
    </row>
    <row r="3624" spans="1:16" x14ac:dyDescent="0.2">
      <c r="A3624" s="235"/>
      <c r="B3624" s="158"/>
      <c r="C3624" s="158"/>
      <c r="D3624" s="186"/>
      <c r="E3624" s="245"/>
      <c r="F3624" s="176"/>
      <c r="G3624" s="195"/>
      <c r="H3624" s="219"/>
      <c r="K3624" s="301"/>
      <c r="L3624" s="159"/>
      <c r="M3624" s="159"/>
      <c r="N3624" s="159"/>
      <c r="O3624" s="158"/>
      <c r="P3624" s="158"/>
    </row>
    <row r="3625" spans="1:16" x14ac:dyDescent="0.2">
      <c r="A3625" s="237"/>
      <c r="B3625" s="158"/>
      <c r="C3625" s="158"/>
      <c r="D3625" s="186"/>
      <c r="E3625" s="245"/>
      <c r="F3625" s="176"/>
      <c r="G3625" s="195"/>
      <c r="H3625" s="219"/>
      <c r="K3625" s="301"/>
      <c r="L3625" s="159"/>
      <c r="M3625" s="159"/>
      <c r="N3625" s="159"/>
      <c r="O3625" s="158"/>
      <c r="P3625" s="158"/>
    </row>
    <row r="3626" spans="1:16" x14ac:dyDescent="0.2">
      <c r="A3626" s="237"/>
      <c r="B3626" s="158"/>
      <c r="C3626" s="158"/>
      <c r="D3626" s="186"/>
      <c r="E3626" s="245"/>
      <c r="F3626" s="176"/>
      <c r="G3626" s="195"/>
      <c r="H3626" s="219"/>
      <c r="K3626" s="301"/>
      <c r="L3626" s="159"/>
      <c r="M3626" s="159"/>
      <c r="N3626" s="159"/>
      <c r="O3626" s="158"/>
      <c r="P3626" s="158"/>
    </row>
    <row r="3627" spans="1:16" x14ac:dyDescent="0.2">
      <c r="A3627" s="237"/>
      <c r="B3627" s="158"/>
      <c r="C3627" s="158"/>
      <c r="D3627" s="186"/>
      <c r="E3627" s="245"/>
      <c r="F3627" s="176"/>
      <c r="G3627" s="195"/>
      <c r="H3627" s="219"/>
      <c r="K3627" s="301"/>
      <c r="L3627" s="159"/>
      <c r="M3627" s="159"/>
      <c r="N3627" s="159"/>
      <c r="O3627" s="158"/>
      <c r="P3627" s="158"/>
    </row>
    <row r="3628" spans="1:16" x14ac:dyDescent="0.2">
      <c r="A3628" s="235"/>
      <c r="B3628" s="158"/>
      <c r="C3628" s="158"/>
      <c r="D3628" s="186"/>
      <c r="E3628" s="245"/>
      <c r="F3628" s="176"/>
      <c r="G3628" s="195"/>
      <c r="H3628" s="219"/>
      <c r="K3628" s="301"/>
      <c r="L3628" s="159"/>
      <c r="M3628" s="159"/>
      <c r="N3628" s="159"/>
      <c r="O3628" s="158"/>
      <c r="P3628" s="158"/>
    </row>
    <row r="3629" spans="1:16" x14ac:dyDescent="0.2">
      <c r="A3629" s="235"/>
      <c r="B3629" s="158"/>
      <c r="C3629" s="158"/>
      <c r="D3629" s="186"/>
      <c r="E3629" s="245"/>
      <c r="F3629" s="176"/>
      <c r="G3629" s="195"/>
      <c r="H3629" s="219"/>
      <c r="K3629" s="301"/>
      <c r="L3629" s="159"/>
      <c r="M3629" s="159"/>
      <c r="N3629" s="159"/>
      <c r="O3629" s="158"/>
      <c r="P3629" s="158"/>
    </row>
    <row r="3630" spans="1:16" x14ac:dyDescent="0.2">
      <c r="A3630" s="235"/>
      <c r="B3630" s="158"/>
      <c r="C3630" s="158"/>
      <c r="D3630" s="186"/>
      <c r="E3630" s="245"/>
      <c r="F3630" s="176"/>
      <c r="G3630" s="195"/>
      <c r="H3630" s="219"/>
      <c r="K3630" s="301"/>
      <c r="L3630" s="159"/>
      <c r="M3630" s="159"/>
      <c r="N3630" s="159"/>
      <c r="O3630" s="158"/>
      <c r="P3630" s="158"/>
    </row>
    <row r="3631" spans="1:16" x14ac:dyDescent="0.2">
      <c r="A3631" s="237"/>
      <c r="B3631" s="158"/>
      <c r="C3631" s="158"/>
      <c r="D3631" s="186"/>
      <c r="E3631" s="245"/>
      <c r="F3631" s="176"/>
      <c r="G3631" s="195"/>
      <c r="H3631" s="219"/>
      <c r="K3631" s="301"/>
      <c r="L3631" s="159"/>
      <c r="M3631" s="159"/>
      <c r="N3631" s="159"/>
      <c r="O3631" s="158"/>
      <c r="P3631" s="158"/>
    </row>
    <row r="3632" spans="1:16" x14ac:dyDescent="0.2">
      <c r="A3632" s="237"/>
      <c r="B3632" s="158"/>
      <c r="C3632" s="158"/>
      <c r="D3632" s="186"/>
      <c r="E3632" s="245"/>
      <c r="F3632" s="176"/>
      <c r="G3632" s="195"/>
      <c r="H3632" s="219"/>
      <c r="K3632" s="301"/>
      <c r="L3632" s="159"/>
      <c r="M3632" s="159"/>
      <c r="N3632" s="159"/>
      <c r="O3632" s="158"/>
      <c r="P3632" s="158"/>
    </row>
    <row r="3633" spans="1:16" x14ac:dyDescent="0.2">
      <c r="A3633" s="234"/>
      <c r="B3633" s="158"/>
      <c r="C3633" s="158"/>
      <c r="D3633" s="186"/>
      <c r="E3633" s="245"/>
      <c r="F3633" s="176"/>
      <c r="G3633" s="195"/>
      <c r="H3633" s="219"/>
      <c r="K3633" s="301"/>
      <c r="L3633" s="159"/>
      <c r="M3633" s="159"/>
      <c r="N3633" s="159"/>
      <c r="O3633" s="158"/>
      <c r="P3633" s="158"/>
    </row>
    <row r="3634" spans="1:16" x14ac:dyDescent="0.2">
      <c r="A3634" s="234"/>
      <c r="B3634" s="158"/>
      <c r="C3634" s="158"/>
      <c r="D3634" s="186"/>
      <c r="E3634" s="245"/>
      <c r="F3634" s="176"/>
      <c r="G3634" s="195"/>
      <c r="H3634" s="219"/>
      <c r="K3634" s="301"/>
      <c r="L3634" s="159"/>
      <c r="M3634" s="159"/>
      <c r="N3634" s="159"/>
      <c r="O3634" s="158"/>
      <c r="P3634" s="158"/>
    </row>
    <row r="3635" spans="1:16" x14ac:dyDescent="0.2">
      <c r="A3635" s="234"/>
      <c r="B3635" s="158"/>
      <c r="C3635" s="158"/>
      <c r="D3635" s="186"/>
      <c r="E3635" s="245"/>
      <c r="F3635" s="176"/>
      <c r="G3635" s="195"/>
      <c r="H3635" s="219"/>
      <c r="K3635" s="301"/>
      <c r="L3635" s="159"/>
      <c r="M3635" s="159"/>
      <c r="N3635" s="159"/>
      <c r="O3635" s="158"/>
      <c r="P3635" s="158"/>
    </row>
    <row r="3636" spans="1:16" x14ac:dyDescent="0.2">
      <c r="A3636" s="234"/>
      <c r="B3636" s="158"/>
      <c r="C3636" s="158"/>
      <c r="D3636" s="186"/>
      <c r="E3636" s="245"/>
      <c r="F3636" s="176"/>
      <c r="G3636" s="195"/>
      <c r="H3636" s="219"/>
      <c r="K3636" s="301"/>
      <c r="L3636" s="159"/>
      <c r="M3636" s="159"/>
      <c r="N3636" s="159"/>
      <c r="O3636" s="158"/>
      <c r="P3636" s="158"/>
    </row>
    <row r="3637" spans="1:16" x14ac:dyDescent="0.2">
      <c r="A3637" s="234"/>
      <c r="B3637" s="158"/>
      <c r="C3637" s="158"/>
      <c r="D3637" s="186"/>
      <c r="E3637" s="245"/>
      <c r="F3637" s="176"/>
      <c r="G3637" s="195"/>
      <c r="H3637" s="219"/>
      <c r="K3637" s="301"/>
      <c r="L3637" s="159"/>
      <c r="M3637" s="159"/>
      <c r="N3637" s="159"/>
      <c r="O3637" s="158"/>
      <c r="P3637" s="158"/>
    </row>
    <row r="3638" spans="1:16" x14ac:dyDescent="0.2">
      <c r="A3638" s="234"/>
      <c r="B3638" s="158"/>
      <c r="C3638" s="158"/>
      <c r="D3638" s="186"/>
      <c r="E3638" s="245"/>
      <c r="F3638" s="176"/>
      <c r="G3638" s="195"/>
      <c r="H3638" s="219"/>
      <c r="K3638" s="301"/>
      <c r="L3638" s="159"/>
      <c r="M3638" s="159"/>
      <c r="N3638" s="159"/>
      <c r="O3638" s="158"/>
      <c r="P3638" s="158"/>
    </row>
    <row r="3639" spans="1:16" x14ac:dyDescent="0.2">
      <c r="A3639" s="234"/>
      <c r="B3639" s="158"/>
      <c r="C3639" s="158"/>
      <c r="D3639" s="186"/>
      <c r="E3639" s="245"/>
      <c r="F3639" s="176"/>
      <c r="G3639" s="195"/>
      <c r="H3639" s="219"/>
      <c r="K3639" s="301"/>
      <c r="L3639" s="159"/>
      <c r="M3639" s="159"/>
      <c r="N3639" s="159"/>
      <c r="O3639" s="158"/>
      <c r="P3639" s="158"/>
    </row>
    <row r="3640" spans="1:16" x14ac:dyDescent="0.2">
      <c r="A3640" s="239"/>
      <c r="B3640" s="158"/>
      <c r="C3640" s="158"/>
      <c r="D3640" s="186"/>
      <c r="E3640" s="245"/>
      <c r="F3640" s="176"/>
      <c r="G3640" s="195"/>
      <c r="H3640" s="219"/>
      <c r="K3640" s="301"/>
      <c r="L3640" s="159"/>
      <c r="M3640" s="159"/>
      <c r="N3640" s="159"/>
      <c r="O3640" s="158"/>
      <c r="P3640" s="158"/>
    </row>
    <row r="3641" spans="1:16" x14ac:dyDescent="0.2">
      <c r="A3641" s="234"/>
      <c r="B3641" s="158"/>
      <c r="C3641" s="158"/>
      <c r="D3641" s="186"/>
      <c r="E3641" s="245"/>
      <c r="F3641" s="176"/>
      <c r="G3641" s="195"/>
      <c r="H3641" s="219"/>
      <c r="K3641" s="301"/>
      <c r="L3641" s="159"/>
      <c r="M3641" s="159"/>
      <c r="N3641" s="159"/>
      <c r="O3641" s="158"/>
      <c r="P3641" s="158"/>
    </row>
    <row r="3642" spans="1:16" x14ac:dyDescent="0.2">
      <c r="A3642" s="234"/>
      <c r="B3642" s="158"/>
      <c r="C3642" s="158"/>
      <c r="D3642" s="186"/>
      <c r="E3642" s="245"/>
      <c r="F3642" s="176"/>
      <c r="G3642" s="195"/>
      <c r="H3642" s="219"/>
      <c r="K3642" s="301"/>
      <c r="L3642" s="159"/>
      <c r="M3642" s="159"/>
      <c r="N3642" s="159"/>
      <c r="O3642" s="158"/>
      <c r="P3642" s="158"/>
    </row>
    <row r="3643" spans="1:16" x14ac:dyDescent="0.2">
      <c r="A3643" s="237"/>
      <c r="B3643" s="158"/>
      <c r="C3643" s="158"/>
      <c r="D3643" s="186"/>
      <c r="E3643" s="245"/>
      <c r="F3643" s="176"/>
      <c r="G3643" s="195"/>
      <c r="H3643" s="219"/>
      <c r="K3643" s="301"/>
      <c r="L3643" s="159"/>
      <c r="M3643" s="159"/>
      <c r="N3643" s="159"/>
      <c r="O3643" s="158"/>
      <c r="P3643" s="158"/>
    </row>
    <row r="3644" spans="1:16" x14ac:dyDescent="0.2">
      <c r="A3644" s="235"/>
      <c r="B3644" s="158"/>
      <c r="C3644" s="158"/>
      <c r="D3644" s="186"/>
      <c r="E3644" s="245"/>
      <c r="F3644" s="176"/>
      <c r="G3644" s="195"/>
      <c r="H3644" s="219"/>
      <c r="K3644" s="301"/>
      <c r="L3644" s="159"/>
      <c r="M3644" s="159"/>
      <c r="N3644" s="159"/>
      <c r="O3644" s="158"/>
      <c r="P3644" s="158"/>
    </row>
    <row r="3645" spans="1:16" x14ac:dyDescent="0.2">
      <c r="A3645" s="237"/>
      <c r="B3645" s="158"/>
      <c r="C3645" s="158"/>
      <c r="E3645" s="245"/>
      <c r="F3645" s="176"/>
      <c r="G3645" s="195"/>
      <c r="H3645" s="219"/>
      <c r="K3645" s="301"/>
      <c r="L3645" s="159"/>
      <c r="M3645" s="159"/>
      <c r="N3645" s="159"/>
      <c r="O3645" s="159"/>
      <c r="P3645" s="159"/>
    </row>
    <row r="3646" spans="1:16" x14ac:dyDescent="0.2">
      <c r="A3646" s="237"/>
      <c r="B3646" s="158"/>
      <c r="C3646" s="158"/>
      <c r="E3646" s="245"/>
      <c r="F3646" s="176"/>
      <c r="G3646" s="195"/>
      <c r="H3646" s="219"/>
      <c r="K3646" s="301"/>
      <c r="L3646" s="158"/>
      <c r="M3646" s="158"/>
      <c r="N3646" s="158"/>
      <c r="O3646" s="158"/>
      <c r="P3646" s="158"/>
    </row>
    <row r="3647" spans="1:16" x14ac:dyDescent="0.2">
      <c r="A3647" s="239"/>
      <c r="B3647" s="159"/>
      <c r="C3647" s="158"/>
      <c r="E3647" s="245"/>
      <c r="F3647" s="176"/>
      <c r="G3647" s="195"/>
      <c r="H3647" s="219"/>
      <c r="K3647" s="301"/>
      <c r="L3647" s="158"/>
      <c r="M3647" s="158"/>
      <c r="N3647" s="158"/>
      <c r="O3647" s="158"/>
      <c r="P3647" s="158"/>
    </row>
    <row r="3648" spans="1:16" x14ac:dyDescent="0.2">
      <c r="A3648" s="237"/>
      <c r="B3648" s="158"/>
      <c r="C3648" s="158"/>
      <c r="E3648" s="245"/>
      <c r="F3648" s="176"/>
      <c r="G3648" s="195"/>
      <c r="H3648" s="219"/>
      <c r="K3648" s="301"/>
      <c r="L3648" s="158"/>
      <c r="M3648" s="158"/>
      <c r="N3648" s="158"/>
      <c r="O3648" s="158"/>
      <c r="P3648" s="158"/>
    </row>
    <row r="3649" spans="1:16" x14ac:dyDescent="0.2">
      <c r="A3649" s="237"/>
      <c r="B3649" s="158"/>
      <c r="C3649" s="158"/>
      <c r="E3649" s="245"/>
      <c r="F3649" s="176"/>
      <c r="G3649" s="195"/>
      <c r="H3649" s="219"/>
      <c r="K3649" s="301"/>
      <c r="L3649" s="159"/>
      <c r="M3649" s="159"/>
      <c r="N3649" s="159"/>
      <c r="O3649" s="159"/>
      <c r="P3649" s="159"/>
    </row>
    <row r="3650" spans="1:16" x14ac:dyDescent="0.2">
      <c r="A3650" s="237"/>
      <c r="B3650" s="158"/>
      <c r="C3650" s="158"/>
      <c r="E3650" s="245"/>
      <c r="F3650" s="176"/>
      <c r="G3650" s="195"/>
      <c r="H3650" s="219"/>
      <c r="K3650" s="301"/>
      <c r="L3650" s="159"/>
      <c r="M3650" s="159"/>
      <c r="N3650" s="159"/>
      <c r="O3650" s="159"/>
      <c r="P3650" s="159"/>
    </row>
    <row r="3651" spans="1:16" x14ac:dyDescent="0.2">
      <c r="A3651" s="237"/>
      <c r="B3651" s="158"/>
      <c r="C3651" s="158"/>
      <c r="E3651" s="245"/>
      <c r="F3651" s="176"/>
      <c r="G3651" s="195"/>
      <c r="H3651" s="219"/>
      <c r="K3651" s="301"/>
      <c r="L3651" s="159"/>
      <c r="M3651" s="159"/>
      <c r="N3651" s="159"/>
      <c r="O3651" s="159"/>
      <c r="P3651" s="159"/>
    </row>
    <row r="3652" spans="1:16" x14ac:dyDescent="0.2">
      <c r="A3652" s="237"/>
      <c r="B3652" s="158"/>
      <c r="C3652" s="158"/>
      <c r="E3652" s="245"/>
      <c r="F3652" s="176"/>
      <c r="G3652" s="195"/>
      <c r="H3652" s="219"/>
      <c r="K3652" s="301"/>
      <c r="L3652" s="159"/>
      <c r="M3652" s="159"/>
      <c r="N3652" s="159"/>
      <c r="O3652" s="159"/>
      <c r="P3652" s="159"/>
    </row>
    <row r="3653" spans="1:16" x14ac:dyDescent="0.2">
      <c r="A3653" s="237"/>
      <c r="B3653" s="158"/>
      <c r="C3653" s="158"/>
      <c r="E3653" s="245"/>
      <c r="F3653" s="176"/>
      <c r="G3653" s="195"/>
      <c r="H3653" s="219"/>
      <c r="K3653" s="301"/>
      <c r="L3653" s="159"/>
      <c r="M3653" s="159"/>
      <c r="N3653" s="159"/>
      <c r="O3653" s="159"/>
      <c r="P3653" s="159"/>
    </row>
    <row r="3654" spans="1:16" x14ac:dyDescent="0.2">
      <c r="A3654" s="235"/>
      <c r="B3654" s="168"/>
      <c r="C3654" s="168"/>
      <c r="D3654" s="187"/>
      <c r="E3654" s="243"/>
      <c r="F3654" s="173"/>
      <c r="G3654" s="193"/>
      <c r="H3654" s="217"/>
      <c r="I3654" s="166"/>
      <c r="J3654" s="187"/>
      <c r="K3654" s="300"/>
      <c r="L3654" s="159"/>
      <c r="M3654" s="159"/>
      <c r="N3654" s="159"/>
      <c r="O3654" s="159"/>
      <c r="P3654" s="159"/>
    </row>
    <row r="3655" spans="1:16" x14ac:dyDescent="0.2">
      <c r="A3655" s="237"/>
      <c r="B3655" s="158"/>
      <c r="C3655" s="158"/>
      <c r="E3655" s="245"/>
      <c r="F3655" s="176"/>
      <c r="G3655" s="195"/>
      <c r="H3655" s="219"/>
      <c r="K3655" s="301"/>
      <c r="L3655" s="159"/>
      <c r="M3655" s="159"/>
      <c r="N3655" s="159"/>
      <c r="O3655" s="159"/>
      <c r="P3655" s="159"/>
    </row>
    <row r="3656" spans="1:16" x14ac:dyDescent="0.2">
      <c r="A3656" s="237"/>
      <c r="B3656" s="158"/>
      <c r="C3656" s="158"/>
      <c r="E3656" s="245"/>
      <c r="F3656" s="176"/>
      <c r="G3656" s="195"/>
      <c r="H3656" s="219"/>
      <c r="K3656" s="301"/>
      <c r="L3656" s="159"/>
      <c r="M3656" s="159"/>
      <c r="N3656" s="159"/>
      <c r="O3656" s="159"/>
      <c r="P3656" s="159"/>
    </row>
    <row r="3657" spans="1:16" ht="12" customHeight="1" x14ac:dyDescent="0.2">
      <c r="A3657" s="237"/>
      <c r="B3657" s="158"/>
      <c r="C3657" s="158"/>
      <c r="E3657" s="245"/>
      <c r="F3657" s="176"/>
      <c r="G3657" s="195"/>
      <c r="H3657" s="219"/>
      <c r="K3657" s="301"/>
      <c r="L3657" s="159"/>
      <c r="M3657" s="159"/>
      <c r="N3657" s="159"/>
      <c r="O3657" s="159"/>
      <c r="P3657" s="159"/>
    </row>
    <row r="3658" spans="1:16" x14ac:dyDescent="0.2">
      <c r="A3658" s="237"/>
      <c r="B3658" s="158"/>
      <c r="C3658" s="158"/>
      <c r="E3658" s="245"/>
      <c r="F3658" s="176"/>
      <c r="G3658" s="195"/>
      <c r="H3658" s="219"/>
      <c r="K3658" s="301"/>
      <c r="L3658" s="159"/>
      <c r="M3658" s="159"/>
      <c r="N3658" s="159"/>
      <c r="O3658" s="159"/>
      <c r="P3658" s="159"/>
    </row>
    <row r="3659" spans="1:16" x14ac:dyDescent="0.2">
      <c r="A3659" s="237"/>
      <c r="B3659" s="158"/>
      <c r="C3659" s="158"/>
      <c r="E3659" s="245"/>
      <c r="F3659" s="176"/>
      <c r="G3659" s="195"/>
      <c r="H3659" s="219"/>
      <c r="K3659" s="301"/>
      <c r="L3659" s="159"/>
      <c r="M3659" s="159"/>
      <c r="N3659" s="159"/>
      <c r="O3659" s="159"/>
      <c r="P3659" s="159"/>
    </row>
    <row r="3660" spans="1:16" x14ac:dyDescent="0.2">
      <c r="A3660" s="235"/>
      <c r="B3660" s="158"/>
      <c r="C3660" s="158"/>
      <c r="D3660" s="186"/>
      <c r="E3660" s="245"/>
      <c r="F3660" s="176"/>
      <c r="G3660" s="195"/>
      <c r="H3660" s="219"/>
      <c r="K3660" s="301"/>
      <c r="L3660" s="159"/>
      <c r="M3660" s="159"/>
      <c r="N3660" s="159"/>
      <c r="O3660" s="159"/>
      <c r="P3660" s="159"/>
    </row>
    <row r="3661" spans="1:16" x14ac:dyDescent="0.2">
      <c r="A3661" s="237"/>
      <c r="B3661" s="158"/>
      <c r="C3661" s="158"/>
      <c r="D3661" s="186"/>
      <c r="E3661" s="245"/>
      <c r="F3661" s="176"/>
      <c r="G3661" s="195"/>
      <c r="H3661" s="219"/>
      <c r="K3661" s="301"/>
      <c r="L3661" s="159"/>
      <c r="M3661" s="159"/>
      <c r="N3661" s="159"/>
      <c r="O3661" s="159"/>
      <c r="P3661" s="159"/>
    </row>
    <row r="3662" spans="1:16" x14ac:dyDescent="0.2">
      <c r="A3662" s="237"/>
      <c r="B3662" s="158"/>
      <c r="C3662" s="158"/>
      <c r="D3662" s="186"/>
      <c r="E3662" s="245"/>
      <c r="F3662" s="176"/>
      <c r="G3662" s="195"/>
      <c r="H3662" s="219"/>
      <c r="K3662" s="301"/>
      <c r="L3662" s="158"/>
      <c r="M3662" s="158"/>
      <c r="N3662" s="158"/>
      <c r="O3662" s="158"/>
      <c r="P3662" s="158"/>
    </row>
    <row r="3663" spans="1:16" x14ac:dyDescent="0.2">
      <c r="A3663" s="235"/>
      <c r="B3663" s="159"/>
      <c r="C3663" s="158"/>
      <c r="D3663" s="186"/>
      <c r="E3663" s="245"/>
      <c r="F3663" s="176"/>
      <c r="G3663" s="195"/>
      <c r="H3663" s="219"/>
      <c r="K3663" s="301"/>
      <c r="L3663" s="158"/>
      <c r="M3663" s="158"/>
      <c r="N3663" s="158"/>
      <c r="O3663" s="158"/>
      <c r="P3663" s="158"/>
    </row>
    <row r="3664" spans="1:16" x14ac:dyDescent="0.2">
      <c r="A3664" s="237"/>
      <c r="B3664" s="158"/>
      <c r="C3664" s="158"/>
      <c r="D3664" s="186"/>
      <c r="E3664" s="245"/>
      <c r="F3664" s="176"/>
      <c r="G3664" s="195"/>
      <c r="H3664" s="219"/>
      <c r="K3664" s="301"/>
      <c r="L3664" s="158"/>
      <c r="M3664" s="158"/>
      <c r="N3664" s="158"/>
      <c r="O3664" s="158"/>
      <c r="P3664" s="158"/>
    </row>
    <row r="3665" spans="1:16" x14ac:dyDescent="0.2">
      <c r="A3665" s="237"/>
      <c r="B3665" s="158"/>
      <c r="C3665" s="158"/>
      <c r="E3665" s="245"/>
      <c r="F3665" s="176"/>
      <c r="G3665" s="195"/>
      <c r="H3665" s="219"/>
      <c r="I3665" s="161"/>
      <c r="J3665" s="186"/>
      <c r="K3665" s="301"/>
      <c r="L3665" s="159"/>
      <c r="M3665" s="159"/>
      <c r="N3665" s="159"/>
      <c r="O3665" s="159"/>
      <c r="P3665" s="159"/>
    </row>
    <row r="3666" spans="1:16" x14ac:dyDescent="0.2">
      <c r="A3666" s="237"/>
      <c r="B3666" s="158"/>
      <c r="C3666" s="158"/>
      <c r="D3666" s="186"/>
      <c r="E3666" s="245"/>
      <c r="F3666" s="176"/>
      <c r="G3666" s="195"/>
      <c r="H3666" s="219"/>
      <c r="I3666" s="161"/>
      <c r="J3666" s="186"/>
      <c r="K3666" s="301"/>
      <c r="L3666" s="159"/>
      <c r="M3666" s="159"/>
      <c r="N3666" s="159"/>
      <c r="O3666" s="159"/>
      <c r="P3666" s="159"/>
    </row>
    <row r="3667" spans="1:16" x14ac:dyDescent="0.2">
      <c r="A3667" s="237"/>
      <c r="B3667" s="158"/>
      <c r="C3667" s="158"/>
      <c r="D3667" s="186"/>
      <c r="E3667" s="245"/>
      <c r="F3667" s="176"/>
      <c r="G3667" s="195"/>
      <c r="H3667" s="219"/>
      <c r="I3667" s="161"/>
      <c r="J3667" s="186"/>
      <c r="K3667" s="301"/>
      <c r="L3667" s="159"/>
      <c r="M3667" s="159"/>
      <c r="N3667" s="159"/>
      <c r="O3667" s="159"/>
      <c r="P3667" s="159"/>
    </row>
    <row r="3668" spans="1:16" x14ac:dyDescent="0.2">
      <c r="A3668" s="237"/>
      <c r="B3668" s="158"/>
      <c r="C3668" s="158"/>
      <c r="D3668" s="186"/>
      <c r="E3668" s="245"/>
      <c r="F3668" s="176"/>
      <c r="G3668" s="195"/>
      <c r="H3668" s="219"/>
      <c r="I3668" s="161"/>
      <c r="J3668" s="186"/>
      <c r="K3668" s="301"/>
      <c r="L3668" s="159"/>
      <c r="M3668" s="159"/>
      <c r="N3668" s="159"/>
      <c r="O3668" s="159"/>
      <c r="P3668" s="159"/>
    </row>
    <row r="3669" spans="1:16" x14ac:dyDescent="0.2">
      <c r="A3669" s="237"/>
      <c r="B3669" s="158"/>
      <c r="C3669" s="158"/>
      <c r="D3669" s="186"/>
      <c r="E3669" s="245"/>
      <c r="F3669" s="176"/>
      <c r="G3669" s="195"/>
      <c r="H3669" s="219"/>
      <c r="I3669" s="161"/>
      <c r="J3669" s="186"/>
      <c r="K3669" s="301"/>
      <c r="L3669" s="159"/>
      <c r="M3669" s="159"/>
      <c r="N3669" s="159"/>
      <c r="O3669" s="159"/>
      <c r="P3669" s="159"/>
    </row>
    <row r="3670" spans="1:16" x14ac:dyDescent="0.2">
      <c r="A3670" s="237"/>
      <c r="B3670" s="158"/>
      <c r="C3670" s="158"/>
      <c r="D3670" s="186"/>
      <c r="E3670" s="245"/>
      <c r="F3670" s="176"/>
      <c r="G3670" s="195"/>
      <c r="H3670" s="219"/>
      <c r="I3670" s="161"/>
      <c r="J3670" s="186"/>
      <c r="K3670" s="301"/>
      <c r="L3670" s="159"/>
      <c r="M3670" s="159"/>
      <c r="N3670" s="159"/>
      <c r="O3670" s="159"/>
      <c r="P3670" s="159"/>
    </row>
    <row r="3671" spans="1:16" x14ac:dyDescent="0.2">
      <c r="A3671" s="235"/>
      <c r="B3671" s="158"/>
      <c r="C3671" s="158"/>
      <c r="D3671" s="186"/>
      <c r="E3671" s="245"/>
      <c r="F3671" s="176"/>
      <c r="G3671" s="195"/>
      <c r="H3671" s="219"/>
      <c r="I3671" s="161"/>
      <c r="J3671" s="186"/>
      <c r="K3671" s="301"/>
      <c r="L3671" s="159"/>
      <c r="M3671" s="159"/>
      <c r="N3671" s="159"/>
      <c r="O3671" s="159"/>
      <c r="P3671" s="159"/>
    </row>
    <row r="3672" spans="1:16" x14ac:dyDescent="0.2">
      <c r="A3672" s="237"/>
      <c r="B3672" s="158"/>
      <c r="C3672" s="158"/>
      <c r="D3672" s="186"/>
      <c r="E3672" s="245"/>
      <c r="F3672" s="176"/>
      <c r="G3672" s="195"/>
      <c r="H3672" s="219"/>
      <c r="I3672" s="161"/>
      <c r="J3672" s="186"/>
      <c r="K3672" s="301"/>
      <c r="L3672" s="159"/>
      <c r="M3672" s="159"/>
      <c r="N3672" s="159"/>
      <c r="O3672" s="159"/>
      <c r="P3672" s="159"/>
    </row>
    <row r="3673" spans="1:16" x14ac:dyDescent="0.2">
      <c r="A3673" s="237"/>
      <c r="B3673" s="158"/>
      <c r="C3673" s="158"/>
      <c r="D3673" s="186"/>
      <c r="E3673" s="245"/>
      <c r="F3673" s="176"/>
      <c r="G3673" s="195"/>
      <c r="H3673" s="219"/>
      <c r="I3673" s="161"/>
      <c r="J3673" s="186"/>
      <c r="K3673" s="301"/>
      <c r="L3673" s="159"/>
      <c r="M3673" s="159"/>
      <c r="N3673" s="159"/>
      <c r="O3673" s="159"/>
      <c r="P3673" s="159"/>
    </row>
    <row r="3674" spans="1:16" x14ac:dyDescent="0.2">
      <c r="A3674" s="237"/>
      <c r="B3674" s="158"/>
      <c r="C3674" s="158"/>
      <c r="D3674" s="186"/>
      <c r="E3674" s="245"/>
      <c r="F3674" s="176"/>
      <c r="G3674" s="195"/>
      <c r="H3674" s="219"/>
      <c r="I3674" s="161"/>
      <c r="J3674" s="186"/>
      <c r="K3674" s="301"/>
      <c r="L3674" s="159"/>
      <c r="M3674" s="159"/>
      <c r="N3674" s="159"/>
      <c r="O3674" s="159"/>
      <c r="P3674" s="159"/>
    </row>
    <row r="3675" spans="1:16" x14ac:dyDescent="0.2">
      <c r="A3675" s="237"/>
      <c r="B3675" s="158"/>
      <c r="C3675" s="158"/>
      <c r="D3675" s="186"/>
      <c r="E3675" s="245"/>
      <c r="F3675" s="176"/>
      <c r="G3675" s="195"/>
      <c r="H3675" s="219"/>
      <c r="I3675" s="161"/>
      <c r="J3675" s="186"/>
      <c r="K3675" s="301"/>
      <c r="L3675" s="159"/>
      <c r="M3675" s="159"/>
      <c r="N3675" s="159"/>
      <c r="O3675" s="159"/>
      <c r="P3675" s="159"/>
    </row>
    <row r="3676" spans="1:16" x14ac:dyDescent="0.2">
      <c r="A3676" s="237"/>
      <c r="B3676" s="158"/>
      <c r="C3676" s="158"/>
      <c r="D3676" s="186"/>
      <c r="E3676" s="245"/>
      <c r="F3676" s="176"/>
      <c r="G3676" s="195"/>
      <c r="H3676" s="219"/>
      <c r="I3676" s="161"/>
      <c r="J3676" s="186"/>
      <c r="K3676" s="301"/>
      <c r="L3676" s="159"/>
      <c r="M3676" s="159"/>
      <c r="N3676" s="159"/>
      <c r="O3676" s="159"/>
      <c r="P3676" s="159"/>
    </row>
    <row r="3677" spans="1:16" x14ac:dyDescent="0.2">
      <c r="A3677" s="237"/>
      <c r="B3677" s="158"/>
      <c r="C3677" s="158"/>
      <c r="D3677" s="186"/>
      <c r="E3677" s="245"/>
      <c r="F3677" s="176"/>
      <c r="G3677" s="195"/>
      <c r="H3677" s="219"/>
      <c r="I3677" s="161"/>
      <c r="J3677" s="186"/>
      <c r="K3677" s="301"/>
      <c r="L3677" s="159"/>
      <c r="M3677" s="159"/>
      <c r="N3677" s="159"/>
      <c r="O3677" s="159"/>
      <c r="P3677" s="159"/>
    </row>
    <row r="3678" spans="1:16" x14ac:dyDescent="0.2">
      <c r="A3678" s="237"/>
      <c r="B3678" s="158"/>
      <c r="C3678" s="158"/>
      <c r="D3678" s="186"/>
      <c r="E3678" s="245"/>
      <c r="F3678" s="176"/>
      <c r="G3678" s="195"/>
      <c r="H3678" s="219"/>
      <c r="I3678" s="161"/>
      <c r="J3678" s="186"/>
      <c r="K3678" s="301"/>
      <c r="L3678" s="159"/>
      <c r="M3678" s="159"/>
      <c r="N3678" s="159"/>
      <c r="O3678" s="159"/>
      <c r="P3678" s="159"/>
    </row>
    <row r="3679" spans="1:16" x14ac:dyDescent="0.2">
      <c r="A3679" s="237"/>
      <c r="B3679" s="158"/>
      <c r="C3679" s="158"/>
      <c r="D3679" s="186"/>
      <c r="E3679" s="245"/>
      <c r="F3679" s="176"/>
      <c r="G3679" s="195"/>
      <c r="H3679" s="219"/>
      <c r="I3679" s="161"/>
      <c r="J3679" s="186"/>
      <c r="K3679" s="301"/>
      <c r="L3679" s="159"/>
      <c r="M3679" s="159"/>
      <c r="N3679" s="159"/>
      <c r="O3679" s="159"/>
      <c r="P3679" s="159"/>
    </row>
    <row r="3680" spans="1:16" x14ac:dyDescent="0.2">
      <c r="A3680" s="237"/>
      <c r="B3680" s="158"/>
      <c r="C3680" s="158"/>
      <c r="D3680" s="186"/>
      <c r="E3680" s="245"/>
      <c r="F3680" s="176"/>
      <c r="G3680" s="195"/>
      <c r="H3680" s="219"/>
      <c r="I3680" s="161"/>
      <c r="J3680" s="186"/>
      <c r="K3680" s="301"/>
      <c r="L3680" s="159"/>
      <c r="M3680" s="159"/>
      <c r="N3680" s="159"/>
      <c r="O3680" s="159"/>
      <c r="P3680" s="159"/>
    </row>
    <row r="3681" spans="1:16" x14ac:dyDescent="0.2">
      <c r="A3681" s="237"/>
      <c r="B3681" s="158"/>
      <c r="C3681" s="158"/>
      <c r="D3681" s="186"/>
      <c r="E3681" s="245"/>
      <c r="F3681" s="176"/>
      <c r="G3681" s="195"/>
      <c r="H3681" s="219"/>
      <c r="I3681" s="161"/>
      <c r="J3681" s="186"/>
      <c r="K3681" s="301"/>
      <c r="L3681" s="159"/>
      <c r="M3681" s="159"/>
      <c r="N3681" s="159"/>
      <c r="O3681" s="159"/>
      <c r="P3681" s="159"/>
    </row>
    <row r="3682" spans="1:16" x14ac:dyDescent="0.2">
      <c r="A3682" s="237"/>
      <c r="B3682" s="158"/>
      <c r="C3682" s="158"/>
      <c r="D3682" s="186"/>
      <c r="E3682" s="245"/>
      <c r="F3682" s="176"/>
      <c r="G3682" s="195"/>
      <c r="H3682" s="219"/>
      <c r="I3682" s="161"/>
      <c r="J3682" s="186"/>
      <c r="K3682" s="301"/>
      <c r="L3682" s="159"/>
      <c r="M3682" s="159"/>
      <c r="N3682" s="159"/>
      <c r="O3682" s="159"/>
      <c r="P3682" s="159"/>
    </row>
    <row r="3683" spans="1:16" x14ac:dyDescent="0.2">
      <c r="A3683" s="237"/>
      <c r="B3683" s="158"/>
      <c r="C3683" s="158"/>
      <c r="D3683" s="186"/>
      <c r="E3683" s="245"/>
      <c r="F3683" s="176"/>
      <c r="G3683" s="195"/>
      <c r="H3683" s="219"/>
      <c r="I3683" s="161"/>
      <c r="J3683" s="186"/>
      <c r="K3683" s="301"/>
      <c r="L3683" s="159"/>
      <c r="M3683" s="159"/>
      <c r="N3683" s="159"/>
      <c r="O3683" s="159"/>
      <c r="P3683" s="159"/>
    </row>
    <row r="3684" spans="1:16" x14ac:dyDescent="0.2">
      <c r="A3684" s="237"/>
      <c r="B3684" s="158"/>
      <c r="C3684" s="158"/>
      <c r="D3684" s="186"/>
      <c r="E3684" s="245"/>
      <c r="F3684" s="176"/>
      <c r="G3684" s="195"/>
      <c r="H3684" s="219"/>
      <c r="I3684" s="161"/>
      <c r="J3684" s="186"/>
      <c r="K3684" s="301"/>
      <c r="L3684" s="159"/>
      <c r="M3684" s="159"/>
      <c r="N3684" s="159"/>
      <c r="O3684" s="159"/>
      <c r="P3684" s="159"/>
    </row>
    <row r="3685" spans="1:16" x14ac:dyDescent="0.2">
      <c r="A3685" s="237"/>
      <c r="B3685" s="158"/>
      <c r="C3685" s="158"/>
      <c r="D3685" s="186"/>
      <c r="E3685" s="245"/>
      <c r="F3685" s="176"/>
      <c r="G3685" s="195"/>
      <c r="H3685" s="219"/>
      <c r="I3685" s="161"/>
      <c r="J3685" s="186"/>
      <c r="K3685" s="301"/>
      <c r="L3685" s="159"/>
      <c r="M3685" s="159"/>
      <c r="N3685" s="159"/>
      <c r="O3685" s="159"/>
      <c r="P3685" s="159"/>
    </row>
    <row r="3686" spans="1:16" x14ac:dyDescent="0.2">
      <c r="A3686" s="237"/>
      <c r="B3686" s="158"/>
      <c r="C3686" s="158"/>
      <c r="D3686" s="186"/>
      <c r="E3686" s="245"/>
      <c r="F3686" s="176"/>
      <c r="G3686" s="195"/>
      <c r="H3686" s="219"/>
      <c r="I3686" s="161"/>
      <c r="J3686" s="186"/>
      <c r="K3686" s="301"/>
      <c r="L3686" s="159"/>
      <c r="M3686" s="159"/>
      <c r="N3686" s="159"/>
      <c r="O3686" s="159"/>
      <c r="P3686" s="159"/>
    </row>
    <row r="3687" spans="1:16" x14ac:dyDescent="0.2">
      <c r="A3687" s="235"/>
      <c r="B3687" s="158"/>
      <c r="C3687" s="158"/>
      <c r="D3687" s="186"/>
      <c r="E3687" s="245"/>
      <c r="F3687" s="176"/>
      <c r="G3687" s="195"/>
      <c r="H3687" s="219"/>
      <c r="I3687" s="161"/>
      <c r="J3687" s="186"/>
      <c r="K3687" s="301"/>
      <c r="L3687" s="159"/>
      <c r="M3687" s="159"/>
      <c r="N3687" s="159"/>
      <c r="O3687" s="159"/>
      <c r="P3687" s="159"/>
    </row>
    <row r="3688" spans="1:16" x14ac:dyDescent="0.2">
      <c r="A3688" s="237"/>
      <c r="B3688" s="158"/>
      <c r="C3688" s="158"/>
      <c r="D3688" s="186"/>
      <c r="E3688" s="245"/>
      <c r="F3688" s="176"/>
      <c r="G3688" s="195"/>
      <c r="H3688" s="219"/>
      <c r="I3688" s="161"/>
      <c r="J3688" s="186"/>
      <c r="K3688" s="301"/>
      <c r="L3688" s="159"/>
      <c r="M3688" s="159"/>
      <c r="N3688" s="159"/>
      <c r="O3688" s="159"/>
      <c r="P3688" s="159"/>
    </row>
    <row r="3689" spans="1:16" x14ac:dyDescent="0.2">
      <c r="A3689" s="235"/>
      <c r="B3689" s="158"/>
      <c r="C3689" s="158"/>
      <c r="D3689" s="186"/>
      <c r="E3689" s="245"/>
      <c r="F3689" s="176"/>
      <c r="G3689" s="195"/>
      <c r="H3689" s="219"/>
      <c r="I3689" s="161"/>
      <c r="J3689" s="186"/>
      <c r="K3689" s="301"/>
      <c r="L3689" s="159"/>
      <c r="M3689" s="159"/>
      <c r="N3689" s="159"/>
      <c r="O3689" s="159"/>
      <c r="P3689" s="159"/>
    </row>
    <row r="3690" spans="1:16" x14ac:dyDescent="0.2">
      <c r="A3690" s="235"/>
      <c r="B3690" s="158"/>
      <c r="C3690" s="158"/>
      <c r="D3690" s="186"/>
      <c r="E3690" s="245"/>
      <c r="F3690" s="176"/>
      <c r="G3690" s="195"/>
      <c r="H3690" s="219"/>
      <c r="I3690" s="161"/>
      <c r="J3690" s="186"/>
      <c r="K3690" s="301"/>
      <c r="L3690" s="158"/>
      <c r="M3690" s="158"/>
      <c r="N3690" s="158"/>
      <c r="O3690" s="158"/>
      <c r="P3690" s="158"/>
    </row>
    <row r="3691" spans="1:16" x14ac:dyDescent="0.2">
      <c r="A3691" s="235"/>
      <c r="B3691" s="159"/>
      <c r="C3691" s="158"/>
      <c r="D3691" s="186"/>
      <c r="E3691" s="245"/>
      <c r="F3691" s="176"/>
      <c r="G3691" s="195"/>
      <c r="H3691" s="219"/>
      <c r="I3691" s="161"/>
      <c r="J3691" s="186"/>
      <c r="K3691" s="301"/>
      <c r="L3691" s="158"/>
      <c r="M3691" s="158"/>
      <c r="N3691" s="158"/>
      <c r="O3691" s="158"/>
      <c r="P3691" s="158"/>
    </row>
    <row r="3692" spans="1:16" x14ac:dyDescent="0.2">
      <c r="A3692" s="235"/>
      <c r="B3692" s="158"/>
      <c r="C3692" s="158"/>
      <c r="D3692" s="186"/>
      <c r="E3692" s="245"/>
      <c r="F3692" s="176"/>
      <c r="G3692" s="195"/>
      <c r="H3692" s="219"/>
      <c r="I3692" s="161"/>
      <c r="J3692" s="186"/>
      <c r="K3692" s="301"/>
      <c r="L3692" s="158"/>
      <c r="M3692" s="158"/>
      <c r="N3692" s="158"/>
      <c r="O3692" s="158"/>
      <c r="P3692" s="158"/>
    </row>
    <row r="3693" spans="1:16" x14ac:dyDescent="0.2">
      <c r="A3693" s="237"/>
      <c r="B3693" s="158"/>
      <c r="C3693" s="158"/>
      <c r="D3693" s="186"/>
      <c r="E3693" s="245"/>
      <c r="F3693" s="176"/>
      <c r="G3693" s="195"/>
      <c r="H3693" s="219"/>
      <c r="K3693" s="301"/>
      <c r="L3693" s="159"/>
      <c r="M3693" s="159"/>
      <c r="N3693" s="159"/>
      <c r="O3693" s="159"/>
      <c r="P3693" s="159"/>
    </row>
    <row r="3694" spans="1:16" x14ac:dyDescent="0.2">
      <c r="A3694" s="237"/>
      <c r="B3694" s="158"/>
      <c r="C3694" s="158"/>
      <c r="D3694" s="186"/>
      <c r="E3694" s="245"/>
      <c r="F3694" s="176"/>
      <c r="G3694" s="195"/>
      <c r="H3694" s="219"/>
      <c r="K3694" s="301"/>
      <c r="L3694" s="159"/>
      <c r="M3694" s="159"/>
      <c r="N3694" s="159"/>
      <c r="O3694" s="159"/>
      <c r="P3694" s="159"/>
    </row>
    <row r="3695" spans="1:16" x14ac:dyDescent="0.2">
      <c r="A3695" s="237"/>
      <c r="B3695" s="158"/>
      <c r="C3695" s="158"/>
      <c r="D3695" s="186"/>
      <c r="E3695" s="245"/>
      <c r="F3695" s="176"/>
      <c r="G3695" s="195"/>
      <c r="H3695" s="219"/>
      <c r="K3695" s="301"/>
      <c r="L3695" s="158"/>
      <c r="M3695" s="158"/>
      <c r="N3695" s="158"/>
      <c r="O3695" s="158"/>
      <c r="P3695" s="158"/>
    </row>
    <row r="3696" spans="1:16" x14ac:dyDescent="0.2">
      <c r="A3696" s="235"/>
      <c r="B3696" s="159"/>
      <c r="C3696" s="158"/>
      <c r="D3696" s="186"/>
      <c r="E3696" s="245"/>
      <c r="F3696" s="176"/>
      <c r="G3696" s="195"/>
      <c r="H3696" s="219"/>
      <c r="K3696" s="301"/>
      <c r="L3696" s="158"/>
      <c r="M3696" s="158"/>
      <c r="N3696" s="158"/>
      <c r="O3696" s="158"/>
      <c r="P3696" s="158"/>
    </row>
    <row r="3697" spans="1:16" x14ac:dyDescent="0.2">
      <c r="A3697" s="237"/>
      <c r="B3697" s="158"/>
      <c r="C3697" s="158"/>
      <c r="D3697" s="186"/>
      <c r="E3697" s="245"/>
      <c r="F3697" s="176"/>
      <c r="G3697" s="195"/>
      <c r="H3697" s="219"/>
      <c r="K3697" s="301"/>
      <c r="L3697" s="158"/>
      <c r="M3697" s="158"/>
      <c r="N3697" s="158"/>
      <c r="O3697" s="158"/>
      <c r="P3697" s="158"/>
    </row>
    <row r="3698" spans="1:16" x14ac:dyDescent="0.2">
      <c r="A3698" s="234"/>
      <c r="B3698" s="158"/>
      <c r="C3698" s="158"/>
      <c r="E3698" s="245"/>
      <c r="F3698" s="176"/>
      <c r="G3698" s="195"/>
      <c r="H3698" s="219"/>
      <c r="K3698" s="301"/>
      <c r="L3698" s="159"/>
      <c r="M3698" s="159"/>
      <c r="N3698" s="159"/>
      <c r="O3698" s="159"/>
      <c r="P3698" s="159"/>
    </row>
    <row r="3699" spans="1:16" x14ac:dyDescent="0.2">
      <c r="A3699" s="237"/>
      <c r="B3699" s="158"/>
      <c r="C3699" s="158"/>
      <c r="E3699" s="245"/>
      <c r="F3699" s="176"/>
      <c r="G3699" s="195"/>
      <c r="H3699" s="219"/>
      <c r="K3699" s="301"/>
      <c r="L3699" s="159"/>
      <c r="M3699" s="159"/>
      <c r="N3699" s="159"/>
      <c r="O3699" s="159"/>
      <c r="P3699" s="159"/>
    </row>
    <row r="3700" spans="1:16" x14ac:dyDescent="0.2">
      <c r="A3700" s="237"/>
      <c r="B3700" s="158"/>
      <c r="C3700" s="158"/>
      <c r="E3700" s="245"/>
      <c r="F3700" s="176"/>
      <c r="G3700" s="195"/>
      <c r="H3700" s="219"/>
      <c r="K3700" s="301"/>
      <c r="L3700" s="159"/>
      <c r="M3700" s="159"/>
      <c r="N3700" s="159"/>
      <c r="O3700" s="159"/>
      <c r="P3700" s="159"/>
    </row>
    <row r="3701" spans="1:16" x14ac:dyDescent="0.2">
      <c r="A3701" s="237"/>
      <c r="B3701" s="158"/>
      <c r="C3701" s="158"/>
      <c r="D3701" s="186"/>
      <c r="E3701" s="245"/>
      <c r="F3701" s="176"/>
      <c r="G3701" s="195"/>
      <c r="H3701" s="219"/>
      <c r="K3701" s="301"/>
      <c r="L3701" s="159"/>
      <c r="M3701" s="159"/>
      <c r="N3701" s="159"/>
      <c r="O3701" s="159"/>
      <c r="P3701" s="159"/>
    </row>
    <row r="3702" spans="1:16" x14ac:dyDescent="0.2">
      <c r="A3702" s="235"/>
      <c r="B3702" s="158"/>
      <c r="C3702" s="158"/>
      <c r="D3702" s="186"/>
      <c r="E3702" s="245"/>
      <c r="F3702" s="176"/>
      <c r="G3702" s="195"/>
      <c r="H3702" s="219"/>
      <c r="K3702" s="301"/>
      <c r="L3702" s="159"/>
      <c r="M3702" s="159"/>
      <c r="N3702" s="159"/>
      <c r="O3702" s="159"/>
      <c r="P3702" s="159"/>
    </row>
    <row r="3703" spans="1:16" x14ac:dyDescent="0.2">
      <c r="A3703" s="237"/>
      <c r="B3703" s="158"/>
      <c r="C3703" s="158"/>
      <c r="E3703" s="245"/>
      <c r="F3703" s="176"/>
      <c r="G3703" s="195"/>
      <c r="H3703" s="219"/>
      <c r="K3703" s="301"/>
      <c r="L3703" s="159"/>
      <c r="M3703" s="159"/>
      <c r="N3703" s="159"/>
      <c r="O3703" s="159"/>
      <c r="P3703" s="159"/>
    </row>
    <row r="3704" spans="1:16" x14ac:dyDescent="0.2">
      <c r="A3704" s="237"/>
      <c r="B3704" s="158"/>
      <c r="C3704" s="158"/>
      <c r="E3704" s="245"/>
      <c r="F3704" s="176"/>
      <c r="G3704" s="195"/>
      <c r="H3704" s="219"/>
      <c r="K3704" s="301"/>
      <c r="L3704" s="159"/>
      <c r="M3704" s="159"/>
      <c r="N3704" s="159"/>
      <c r="O3704" s="159"/>
      <c r="P3704" s="159"/>
    </row>
    <row r="3705" spans="1:16" x14ac:dyDescent="0.2">
      <c r="A3705" s="237"/>
      <c r="B3705" s="158"/>
      <c r="C3705" s="158"/>
      <c r="E3705" s="245"/>
      <c r="F3705" s="176"/>
      <c r="G3705" s="195"/>
      <c r="H3705" s="219"/>
      <c r="K3705" s="301"/>
      <c r="L3705" s="159"/>
      <c r="M3705" s="159"/>
      <c r="N3705" s="159"/>
      <c r="O3705" s="159"/>
      <c r="P3705" s="159"/>
    </row>
    <row r="3706" spans="1:16" x14ac:dyDescent="0.2">
      <c r="A3706" s="237"/>
      <c r="B3706" s="158"/>
      <c r="C3706" s="158"/>
      <c r="E3706" s="245"/>
      <c r="F3706" s="176"/>
      <c r="G3706" s="195"/>
      <c r="H3706" s="219"/>
      <c r="K3706" s="301"/>
      <c r="L3706" s="159"/>
      <c r="M3706" s="159"/>
      <c r="N3706" s="159"/>
      <c r="O3706" s="159"/>
      <c r="P3706" s="159"/>
    </row>
    <row r="3707" spans="1:16" x14ac:dyDescent="0.2">
      <c r="A3707" s="237"/>
      <c r="B3707" s="158"/>
      <c r="C3707" s="158"/>
      <c r="E3707" s="245"/>
      <c r="F3707" s="176"/>
      <c r="G3707" s="195"/>
      <c r="H3707" s="219"/>
      <c r="K3707" s="301"/>
      <c r="L3707" s="159"/>
      <c r="M3707" s="159"/>
      <c r="N3707" s="159"/>
      <c r="O3707" s="159"/>
      <c r="P3707" s="159"/>
    </row>
    <row r="3708" spans="1:16" x14ac:dyDescent="0.2">
      <c r="A3708" s="237"/>
      <c r="B3708" s="158"/>
      <c r="C3708" s="158"/>
      <c r="E3708" s="245"/>
      <c r="F3708" s="176"/>
      <c r="G3708" s="195"/>
      <c r="H3708" s="219"/>
      <c r="K3708" s="301"/>
      <c r="L3708" s="159"/>
      <c r="M3708" s="159"/>
      <c r="N3708" s="159"/>
      <c r="O3708" s="159"/>
      <c r="P3708" s="159"/>
    </row>
    <row r="3709" spans="1:16" x14ac:dyDescent="0.2">
      <c r="A3709" s="237"/>
      <c r="B3709" s="158"/>
      <c r="C3709" s="158"/>
      <c r="E3709" s="245"/>
      <c r="F3709" s="176"/>
      <c r="G3709" s="195"/>
      <c r="H3709" s="219"/>
      <c r="K3709" s="301"/>
      <c r="L3709" s="159"/>
      <c r="M3709" s="159"/>
      <c r="N3709" s="159"/>
      <c r="O3709" s="159"/>
      <c r="P3709" s="159"/>
    </row>
    <row r="3710" spans="1:16" x14ac:dyDescent="0.2">
      <c r="A3710" s="237"/>
      <c r="B3710" s="158"/>
      <c r="C3710" s="158"/>
      <c r="D3710" s="186"/>
      <c r="E3710" s="245"/>
      <c r="F3710" s="176"/>
      <c r="G3710" s="195"/>
      <c r="H3710" s="219"/>
      <c r="K3710" s="301"/>
      <c r="L3710" s="159"/>
      <c r="M3710" s="159"/>
      <c r="N3710" s="159"/>
      <c r="O3710" s="159"/>
      <c r="P3710" s="159"/>
    </row>
    <row r="3711" spans="1:16" x14ac:dyDescent="0.2">
      <c r="A3711" s="237"/>
      <c r="B3711" s="158"/>
      <c r="C3711" s="158"/>
      <c r="D3711" s="186"/>
      <c r="E3711" s="245"/>
      <c r="F3711" s="176"/>
      <c r="G3711" s="195"/>
      <c r="H3711" s="219"/>
      <c r="K3711" s="301"/>
      <c r="L3711" s="159"/>
      <c r="M3711" s="159"/>
      <c r="N3711" s="159"/>
      <c r="O3711" s="159"/>
      <c r="P3711" s="159"/>
    </row>
    <row r="3712" spans="1:16" x14ac:dyDescent="0.2">
      <c r="A3712" s="237"/>
      <c r="B3712" s="158"/>
      <c r="C3712" s="158"/>
      <c r="D3712" s="186"/>
      <c r="E3712" s="245"/>
      <c r="F3712" s="176"/>
      <c r="G3712" s="195"/>
      <c r="H3712" s="219"/>
      <c r="K3712" s="301"/>
      <c r="L3712" s="159"/>
      <c r="M3712" s="159"/>
      <c r="N3712" s="159"/>
      <c r="O3712" s="159"/>
      <c r="P3712" s="159"/>
    </row>
    <row r="3713" spans="1:16" x14ac:dyDescent="0.2">
      <c r="A3713" s="237"/>
      <c r="B3713" s="158"/>
      <c r="C3713" s="158"/>
      <c r="D3713" s="186"/>
      <c r="E3713" s="245"/>
      <c r="F3713" s="176"/>
      <c r="G3713" s="195"/>
      <c r="H3713" s="219"/>
      <c r="K3713" s="301"/>
      <c r="L3713" s="159"/>
      <c r="M3713" s="159"/>
      <c r="N3713" s="159"/>
      <c r="O3713" s="159"/>
      <c r="P3713" s="159"/>
    </row>
    <row r="3714" spans="1:16" x14ac:dyDescent="0.2">
      <c r="A3714" s="237"/>
      <c r="B3714" s="158"/>
      <c r="C3714" s="158"/>
      <c r="D3714" s="186"/>
      <c r="E3714" s="245"/>
      <c r="F3714" s="176"/>
      <c r="G3714" s="195"/>
      <c r="H3714" s="219"/>
      <c r="K3714" s="301"/>
      <c r="L3714" s="159"/>
      <c r="M3714" s="159"/>
      <c r="N3714" s="159"/>
      <c r="O3714" s="159"/>
      <c r="P3714" s="159"/>
    </row>
    <row r="3715" spans="1:16" x14ac:dyDescent="0.2">
      <c r="A3715" s="237"/>
      <c r="B3715" s="158"/>
      <c r="C3715" s="158"/>
      <c r="D3715" s="186"/>
      <c r="E3715" s="245"/>
      <c r="F3715" s="176"/>
      <c r="G3715" s="195"/>
      <c r="H3715" s="219"/>
      <c r="K3715" s="301"/>
      <c r="L3715" s="159"/>
      <c r="M3715" s="159"/>
      <c r="N3715" s="159"/>
      <c r="O3715" s="159"/>
      <c r="P3715" s="159"/>
    </row>
    <row r="3716" spans="1:16" x14ac:dyDescent="0.2">
      <c r="A3716" s="237"/>
      <c r="B3716" s="168"/>
      <c r="C3716" s="168"/>
      <c r="D3716" s="187"/>
      <c r="E3716" s="243"/>
      <c r="F3716" s="173"/>
      <c r="G3716" s="193"/>
      <c r="H3716" s="217"/>
      <c r="I3716" s="166"/>
      <c r="J3716" s="187"/>
      <c r="K3716" s="305"/>
      <c r="L3716" s="168"/>
      <c r="M3716" s="168"/>
      <c r="N3716" s="168"/>
      <c r="O3716" s="168"/>
      <c r="P3716" s="168"/>
    </row>
    <row r="3717" spans="1:16" x14ac:dyDescent="0.2">
      <c r="A3717" s="237"/>
      <c r="B3717" s="168"/>
      <c r="C3717" s="168"/>
      <c r="D3717" s="187"/>
      <c r="E3717" s="243"/>
      <c r="F3717" s="173"/>
      <c r="G3717" s="193"/>
      <c r="H3717" s="217"/>
      <c r="I3717" s="166"/>
      <c r="J3717" s="187"/>
      <c r="K3717" s="305"/>
      <c r="L3717" s="168"/>
      <c r="M3717" s="168"/>
      <c r="N3717" s="168"/>
      <c r="O3717" s="168"/>
      <c r="P3717" s="168"/>
    </row>
    <row r="3718" spans="1:16" x14ac:dyDescent="0.2">
      <c r="A3718" s="237"/>
      <c r="B3718" s="168"/>
      <c r="C3718" s="168"/>
      <c r="D3718" s="187"/>
      <c r="E3718" s="243"/>
      <c r="F3718" s="173"/>
      <c r="G3718" s="193"/>
      <c r="H3718" s="217"/>
      <c r="I3718" s="166"/>
      <c r="J3718" s="187"/>
      <c r="K3718" s="305"/>
      <c r="L3718" s="168"/>
      <c r="M3718" s="168"/>
      <c r="N3718" s="168"/>
      <c r="O3718" s="168"/>
      <c r="P3718" s="168"/>
    </row>
    <row r="3719" spans="1:16" x14ac:dyDescent="0.2">
      <c r="A3719" s="237"/>
      <c r="B3719" s="168"/>
      <c r="C3719" s="168"/>
      <c r="D3719" s="187"/>
      <c r="E3719" s="243"/>
      <c r="F3719" s="173"/>
      <c r="G3719" s="193"/>
      <c r="H3719" s="217"/>
      <c r="I3719" s="166"/>
      <c r="J3719" s="187"/>
      <c r="K3719" s="305"/>
      <c r="L3719" s="168"/>
      <c r="M3719" s="168"/>
      <c r="N3719" s="168"/>
      <c r="O3719" s="168"/>
      <c r="P3719" s="168"/>
    </row>
    <row r="3720" spans="1:16" x14ac:dyDescent="0.2">
      <c r="A3720" s="237"/>
      <c r="B3720" s="168"/>
      <c r="C3720" s="168"/>
      <c r="D3720" s="187"/>
      <c r="E3720" s="243"/>
      <c r="F3720" s="173"/>
      <c r="G3720" s="193"/>
      <c r="H3720" s="217"/>
      <c r="I3720" s="166"/>
      <c r="J3720" s="187"/>
      <c r="K3720" s="305"/>
      <c r="L3720" s="168"/>
      <c r="M3720" s="168"/>
      <c r="N3720" s="168"/>
      <c r="O3720" s="168"/>
      <c r="P3720" s="168"/>
    </row>
    <row r="3721" spans="1:16" x14ac:dyDescent="0.2">
      <c r="A3721" s="237"/>
      <c r="B3721" s="168"/>
      <c r="C3721" s="168"/>
      <c r="D3721" s="187"/>
      <c r="E3721" s="243"/>
      <c r="F3721" s="173"/>
      <c r="G3721" s="193"/>
      <c r="H3721" s="217"/>
      <c r="I3721" s="166"/>
      <c r="J3721" s="187"/>
      <c r="K3721" s="305"/>
      <c r="L3721" s="168"/>
      <c r="M3721" s="168"/>
      <c r="N3721" s="168"/>
      <c r="O3721" s="168"/>
      <c r="P3721" s="168"/>
    </row>
    <row r="3722" spans="1:16" x14ac:dyDescent="0.2">
      <c r="A3722" s="237"/>
      <c r="B3722" s="168"/>
      <c r="C3722" s="168"/>
      <c r="D3722" s="187"/>
      <c r="E3722" s="243"/>
      <c r="F3722" s="173"/>
      <c r="G3722" s="193"/>
      <c r="H3722" s="217"/>
      <c r="I3722" s="166"/>
      <c r="J3722" s="187"/>
      <c r="K3722" s="305"/>
      <c r="L3722" s="168"/>
      <c r="M3722" s="168"/>
      <c r="N3722" s="168"/>
      <c r="O3722" s="168"/>
      <c r="P3722" s="168"/>
    </row>
    <row r="3723" spans="1:16" x14ac:dyDescent="0.2">
      <c r="A3723" s="237"/>
      <c r="B3723" s="168"/>
      <c r="C3723" s="168"/>
      <c r="D3723" s="187"/>
      <c r="E3723" s="243"/>
      <c r="F3723" s="173"/>
      <c r="G3723" s="193"/>
      <c r="H3723" s="217"/>
      <c r="I3723" s="166"/>
      <c r="J3723" s="187"/>
      <c r="K3723" s="305"/>
      <c r="L3723" s="168"/>
      <c r="M3723" s="168"/>
      <c r="N3723" s="168"/>
      <c r="O3723" s="168"/>
      <c r="P3723" s="168"/>
    </row>
    <row r="3724" spans="1:16" x14ac:dyDescent="0.2">
      <c r="A3724" s="237"/>
      <c r="B3724" s="168"/>
      <c r="C3724" s="168"/>
      <c r="D3724" s="187"/>
      <c r="E3724" s="243"/>
      <c r="F3724" s="173"/>
      <c r="G3724" s="193"/>
      <c r="H3724" s="217"/>
      <c r="I3724" s="166"/>
      <c r="J3724" s="187"/>
      <c r="K3724" s="305"/>
      <c r="L3724" s="168"/>
      <c r="M3724" s="168"/>
      <c r="N3724" s="168"/>
      <c r="O3724" s="168"/>
      <c r="P3724" s="168"/>
    </row>
    <row r="3725" spans="1:16" x14ac:dyDescent="0.2">
      <c r="A3725" s="237"/>
      <c r="B3725" s="168"/>
      <c r="C3725" s="168"/>
      <c r="D3725" s="187"/>
      <c r="E3725" s="243"/>
      <c r="F3725" s="173"/>
      <c r="G3725" s="193"/>
      <c r="H3725" s="217"/>
      <c r="I3725" s="166"/>
      <c r="J3725" s="187"/>
      <c r="K3725" s="305"/>
      <c r="L3725" s="168"/>
      <c r="M3725" s="168"/>
      <c r="N3725" s="168"/>
      <c r="O3725" s="168"/>
      <c r="P3725" s="168"/>
    </row>
    <row r="3726" spans="1:16" x14ac:dyDescent="0.2">
      <c r="A3726" s="237"/>
      <c r="B3726" s="168"/>
      <c r="C3726" s="168"/>
      <c r="D3726" s="187"/>
      <c r="E3726" s="243"/>
      <c r="F3726" s="173"/>
      <c r="G3726" s="193"/>
      <c r="H3726" s="217"/>
      <c r="I3726" s="166"/>
      <c r="J3726" s="187"/>
      <c r="K3726" s="305"/>
      <c r="L3726" s="168"/>
      <c r="M3726" s="168"/>
      <c r="N3726" s="168"/>
      <c r="O3726" s="168"/>
      <c r="P3726" s="168"/>
    </row>
    <row r="3727" spans="1:16" x14ac:dyDescent="0.2">
      <c r="A3727" s="237"/>
      <c r="B3727" s="168"/>
      <c r="C3727" s="168"/>
      <c r="D3727" s="187"/>
      <c r="E3727" s="243"/>
      <c r="F3727" s="173"/>
      <c r="G3727" s="193"/>
      <c r="H3727" s="217"/>
      <c r="I3727" s="166"/>
      <c r="J3727" s="187"/>
      <c r="K3727" s="305"/>
      <c r="L3727" s="168"/>
      <c r="M3727" s="168"/>
      <c r="N3727" s="168"/>
      <c r="O3727" s="168"/>
      <c r="P3727" s="168"/>
    </row>
    <row r="3728" spans="1:16" x14ac:dyDescent="0.2">
      <c r="A3728" s="235"/>
      <c r="B3728" s="168"/>
      <c r="C3728" s="168"/>
      <c r="D3728" s="187"/>
      <c r="E3728" s="243"/>
      <c r="F3728" s="173"/>
      <c r="G3728" s="193"/>
      <c r="H3728" s="217"/>
      <c r="I3728" s="166"/>
      <c r="J3728" s="187"/>
      <c r="K3728" s="305"/>
      <c r="L3728" s="168"/>
      <c r="M3728" s="168"/>
      <c r="N3728" s="168"/>
      <c r="O3728" s="168"/>
      <c r="P3728" s="168"/>
    </row>
    <row r="3729" spans="1:16" x14ac:dyDescent="0.2">
      <c r="A3729" s="237"/>
      <c r="B3729" s="168"/>
      <c r="C3729" s="168"/>
      <c r="D3729" s="187"/>
      <c r="E3729" s="243"/>
      <c r="F3729" s="173"/>
      <c r="G3729" s="193"/>
      <c r="H3729" s="217"/>
      <c r="I3729" s="166"/>
      <c r="J3729" s="187"/>
      <c r="K3729" s="305"/>
      <c r="L3729" s="168"/>
      <c r="M3729" s="168"/>
      <c r="N3729" s="168"/>
      <c r="O3729" s="168"/>
      <c r="P3729" s="168"/>
    </row>
    <row r="3730" spans="1:16" x14ac:dyDescent="0.2">
      <c r="A3730" s="237"/>
      <c r="B3730" s="168"/>
      <c r="C3730" s="168"/>
      <c r="D3730" s="187"/>
      <c r="E3730" s="243"/>
      <c r="F3730" s="173"/>
      <c r="G3730" s="193"/>
      <c r="H3730" s="217"/>
      <c r="I3730" s="166"/>
      <c r="J3730" s="187"/>
      <c r="K3730" s="305"/>
      <c r="L3730" s="168"/>
      <c r="M3730" s="168"/>
      <c r="N3730" s="168"/>
      <c r="O3730" s="168"/>
      <c r="P3730" s="168"/>
    </row>
    <row r="3731" spans="1:16" x14ac:dyDescent="0.2">
      <c r="A3731" s="237"/>
      <c r="B3731" s="168"/>
      <c r="C3731" s="168"/>
      <c r="D3731" s="187"/>
      <c r="E3731" s="243"/>
      <c r="F3731" s="173"/>
      <c r="G3731" s="193"/>
      <c r="H3731" s="217"/>
      <c r="I3731" s="166"/>
      <c r="J3731" s="187"/>
      <c r="K3731" s="305"/>
      <c r="L3731" s="168"/>
      <c r="M3731" s="168"/>
      <c r="N3731" s="168"/>
      <c r="O3731" s="168"/>
      <c r="P3731" s="168"/>
    </row>
    <row r="3732" spans="1:16" x14ac:dyDescent="0.2">
      <c r="A3732" s="237"/>
      <c r="B3732" s="168"/>
      <c r="C3732" s="168"/>
      <c r="D3732" s="187"/>
      <c r="E3732" s="243"/>
      <c r="F3732" s="173"/>
      <c r="G3732" s="193"/>
      <c r="H3732" s="217"/>
      <c r="I3732" s="166"/>
      <c r="J3732" s="187"/>
      <c r="K3732" s="305"/>
      <c r="L3732" s="168"/>
      <c r="M3732" s="168"/>
      <c r="N3732" s="168"/>
      <c r="O3732" s="168"/>
      <c r="P3732" s="168"/>
    </row>
    <row r="3733" spans="1:16" x14ac:dyDescent="0.2">
      <c r="A3733" s="237"/>
      <c r="B3733" s="168"/>
      <c r="C3733" s="168"/>
      <c r="D3733" s="188"/>
      <c r="E3733" s="243"/>
      <c r="F3733" s="173"/>
      <c r="G3733" s="193"/>
      <c r="H3733" s="217"/>
      <c r="I3733" s="166"/>
      <c r="J3733" s="187"/>
      <c r="K3733" s="305"/>
      <c r="L3733" s="168"/>
      <c r="M3733" s="168"/>
      <c r="N3733" s="168"/>
      <c r="O3733" s="168"/>
      <c r="P3733" s="168"/>
    </row>
    <row r="3734" spans="1:16" x14ac:dyDescent="0.2">
      <c r="A3734" s="237"/>
      <c r="B3734" s="168"/>
      <c r="C3734" s="168"/>
      <c r="D3734" s="188"/>
      <c r="E3734" s="243"/>
      <c r="F3734" s="173"/>
      <c r="G3734" s="193"/>
      <c r="H3734" s="217"/>
      <c r="I3734" s="166"/>
      <c r="J3734" s="187"/>
      <c r="K3734" s="305"/>
      <c r="L3734" s="168"/>
      <c r="M3734" s="168"/>
      <c r="N3734" s="168"/>
      <c r="O3734" s="168"/>
      <c r="P3734" s="168"/>
    </row>
    <row r="3735" spans="1:16" x14ac:dyDescent="0.2">
      <c r="A3735" s="234"/>
      <c r="B3735" s="168"/>
      <c r="C3735" s="168"/>
      <c r="D3735" s="188"/>
      <c r="E3735" s="243"/>
      <c r="F3735" s="173"/>
      <c r="G3735" s="193"/>
      <c r="H3735" s="217"/>
      <c r="I3735" s="166"/>
      <c r="J3735" s="187"/>
      <c r="K3735" s="305"/>
      <c r="L3735" s="168"/>
      <c r="M3735" s="168"/>
      <c r="N3735" s="168"/>
      <c r="O3735" s="168"/>
      <c r="P3735" s="168"/>
    </row>
    <row r="3736" spans="1:16" x14ac:dyDescent="0.2">
      <c r="A3736" s="237"/>
      <c r="B3736" s="168"/>
      <c r="C3736" s="168"/>
      <c r="D3736" s="188"/>
      <c r="E3736" s="243"/>
      <c r="F3736" s="173"/>
      <c r="G3736" s="193"/>
      <c r="H3736" s="217"/>
      <c r="I3736" s="166"/>
      <c r="J3736" s="187"/>
      <c r="K3736" s="305"/>
      <c r="L3736" s="168"/>
      <c r="M3736" s="168"/>
      <c r="N3736" s="168"/>
      <c r="O3736" s="168"/>
      <c r="P3736" s="168"/>
    </row>
    <row r="3737" spans="1:16" x14ac:dyDescent="0.2">
      <c r="A3737" s="237"/>
      <c r="B3737" s="168"/>
      <c r="C3737" s="168"/>
      <c r="D3737" s="188"/>
      <c r="E3737" s="243"/>
      <c r="F3737" s="173"/>
      <c r="G3737" s="193"/>
      <c r="H3737" s="217"/>
      <c r="I3737" s="166"/>
      <c r="J3737" s="187"/>
      <c r="K3737" s="305"/>
      <c r="L3737" s="168"/>
      <c r="M3737" s="168"/>
      <c r="N3737" s="168"/>
      <c r="O3737" s="168"/>
      <c r="P3737" s="168"/>
    </row>
    <row r="3738" spans="1:16" x14ac:dyDescent="0.2">
      <c r="A3738" s="237"/>
      <c r="B3738" s="168"/>
      <c r="C3738" s="168"/>
      <c r="D3738" s="188"/>
      <c r="E3738" s="243"/>
      <c r="F3738" s="173"/>
      <c r="G3738" s="193"/>
      <c r="H3738" s="217"/>
      <c r="I3738" s="166"/>
      <c r="J3738" s="187"/>
      <c r="K3738" s="305"/>
      <c r="L3738" s="168"/>
      <c r="M3738" s="168"/>
      <c r="N3738" s="168"/>
      <c r="O3738" s="168"/>
      <c r="P3738" s="168"/>
    </row>
    <row r="3739" spans="1:16" x14ac:dyDescent="0.2">
      <c r="A3739" s="237"/>
      <c r="B3739" s="168"/>
      <c r="C3739" s="168"/>
      <c r="D3739" s="188"/>
      <c r="E3739" s="243"/>
      <c r="F3739" s="173"/>
      <c r="G3739" s="193"/>
      <c r="H3739" s="217"/>
      <c r="I3739" s="166"/>
      <c r="J3739" s="187"/>
      <c r="K3739" s="305"/>
      <c r="L3739" s="168"/>
      <c r="M3739" s="168"/>
      <c r="N3739" s="168"/>
      <c r="O3739" s="168"/>
      <c r="P3739" s="168"/>
    </row>
    <row r="3742" spans="1:16" x14ac:dyDescent="0.2">
      <c r="A3742" s="235"/>
      <c r="B3742" s="159"/>
      <c r="C3742" s="168"/>
      <c r="D3742" s="188"/>
      <c r="E3742" s="243"/>
      <c r="F3742" s="173"/>
      <c r="G3742" s="193"/>
      <c r="H3742" s="217"/>
      <c r="I3742" s="166"/>
      <c r="J3742" s="187"/>
      <c r="K3742" s="305"/>
      <c r="L3742" s="168"/>
      <c r="M3742" s="168"/>
      <c r="N3742" s="168"/>
      <c r="O3742" s="168"/>
      <c r="P3742" s="168"/>
    </row>
    <row r="3743" spans="1:16" x14ac:dyDescent="0.2">
      <c r="A3743" s="237"/>
      <c r="B3743" s="168"/>
      <c r="C3743" s="168"/>
      <c r="D3743" s="188"/>
      <c r="E3743" s="243"/>
      <c r="F3743" s="173"/>
      <c r="G3743" s="193"/>
      <c r="H3743" s="217"/>
      <c r="I3743" s="166"/>
      <c r="J3743" s="187"/>
      <c r="K3743" s="305"/>
      <c r="L3743" s="168"/>
      <c r="M3743" s="168"/>
      <c r="N3743" s="168"/>
      <c r="O3743" s="168"/>
      <c r="P3743" s="168"/>
    </row>
    <row r="3744" spans="1:16" x14ac:dyDescent="0.2">
      <c r="A3744" s="237"/>
      <c r="B3744" s="168"/>
      <c r="C3744" s="168"/>
      <c r="D3744" s="188"/>
      <c r="E3744" s="243"/>
      <c r="F3744" s="173"/>
      <c r="G3744" s="193"/>
      <c r="H3744" s="217"/>
      <c r="I3744" s="166"/>
      <c r="J3744" s="187"/>
      <c r="K3744" s="305"/>
      <c r="L3744" s="168"/>
      <c r="M3744" s="168"/>
      <c r="N3744" s="168"/>
      <c r="O3744" s="168"/>
      <c r="P3744" s="168"/>
    </row>
    <row r="3745" spans="1:16" x14ac:dyDescent="0.2">
      <c r="A3745" s="237"/>
      <c r="B3745" s="168"/>
      <c r="C3745" s="168"/>
      <c r="D3745" s="188"/>
      <c r="E3745" s="243"/>
      <c r="F3745" s="173"/>
      <c r="G3745" s="193"/>
      <c r="H3745" s="217"/>
      <c r="I3745" s="166"/>
      <c r="J3745" s="187"/>
      <c r="K3745" s="305"/>
      <c r="L3745" s="168"/>
      <c r="M3745" s="168"/>
      <c r="N3745" s="168"/>
      <c r="O3745" s="168"/>
      <c r="P3745" s="168"/>
    </row>
    <row r="3746" spans="1:16" x14ac:dyDescent="0.2">
      <c r="A3746" s="237"/>
      <c r="B3746" s="168"/>
      <c r="C3746" s="168"/>
      <c r="D3746" s="188"/>
      <c r="E3746" s="243"/>
      <c r="F3746" s="173"/>
      <c r="G3746" s="193"/>
      <c r="H3746" s="217"/>
      <c r="I3746" s="166"/>
      <c r="J3746" s="187"/>
      <c r="K3746" s="305"/>
      <c r="L3746" s="168"/>
      <c r="M3746" s="168"/>
      <c r="N3746" s="168"/>
      <c r="O3746" s="168"/>
      <c r="P3746" s="168"/>
    </row>
    <row r="3747" spans="1:16" x14ac:dyDescent="0.2">
      <c r="A3747" s="237"/>
      <c r="B3747" s="168"/>
      <c r="C3747" s="168"/>
      <c r="D3747" s="188"/>
      <c r="E3747" s="243"/>
      <c r="F3747" s="173"/>
      <c r="G3747" s="193"/>
      <c r="H3747" s="217"/>
      <c r="I3747" s="166"/>
      <c r="J3747" s="187"/>
      <c r="K3747" s="305"/>
      <c r="L3747" s="168"/>
      <c r="M3747" s="168"/>
      <c r="N3747" s="168"/>
      <c r="O3747" s="168"/>
      <c r="P3747" s="168"/>
    </row>
    <row r="3748" spans="1:16" x14ac:dyDescent="0.2">
      <c r="A3748" s="235"/>
      <c r="B3748" s="168"/>
      <c r="C3748" s="168"/>
      <c r="D3748" s="188"/>
      <c r="E3748" s="243"/>
      <c r="F3748" s="173"/>
      <c r="G3748" s="193"/>
      <c r="H3748" s="217"/>
      <c r="I3748" s="166"/>
      <c r="J3748" s="187"/>
      <c r="K3748" s="305"/>
      <c r="L3748" s="168"/>
      <c r="M3748" s="168"/>
      <c r="N3748" s="168"/>
      <c r="O3748" s="168"/>
      <c r="P3748" s="168"/>
    </row>
    <row r="3749" spans="1:16" x14ac:dyDescent="0.2">
      <c r="A3749" s="235"/>
      <c r="B3749" s="168"/>
      <c r="C3749" s="168"/>
      <c r="D3749" s="188"/>
      <c r="E3749" s="243"/>
      <c r="F3749" s="173"/>
      <c r="G3749" s="193"/>
      <c r="H3749" s="217"/>
      <c r="I3749" s="166"/>
      <c r="J3749" s="187"/>
      <c r="K3749" s="305"/>
      <c r="L3749" s="168"/>
      <c r="M3749" s="168"/>
      <c r="N3749" s="168"/>
      <c r="O3749" s="168"/>
      <c r="P3749" s="168"/>
    </row>
    <row r="3750" spans="1:16" x14ac:dyDescent="0.2">
      <c r="A3750" s="235"/>
      <c r="B3750" s="158"/>
      <c r="C3750" s="158"/>
      <c r="D3750" s="186"/>
      <c r="E3750" s="245"/>
      <c r="F3750" s="176"/>
      <c r="G3750" s="193"/>
      <c r="H3750" s="219"/>
      <c r="K3750" s="301"/>
      <c r="L3750" s="168"/>
      <c r="M3750" s="168"/>
      <c r="N3750" s="168"/>
      <c r="O3750" s="168"/>
      <c r="P3750" s="168"/>
    </row>
    <row r="3751" spans="1:16" x14ac:dyDescent="0.2">
      <c r="A3751" s="235"/>
      <c r="B3751" s="159"/>
      <c r="C3751" s="158"/>
      <c r="D3751" s="186"/>
      <c r="E3751" s="245"/>
      <c r="F3751" s="176"/>
      <c r="G3751" s="193"/>
      <c r="H3751" s="219"/>
      <c r="K3751" s="301"/>
      <c r="L3751" s="168"/>
      <c r="M3751" s="168"/>
      <c r="N3751" s="168"/>
      <c r="O3751" s="168"/>
      <c r="P3751" s="168"/>
    </row>
    <row r="3752" spans="1:16" x14ac:dyDescent="0.2">
      <c r="A3752" s="235"/>
      <c r="B3752" s="158"/>
      <c r="C3752" s="158"/>
      <c r="D3752" s="186"/>
      <c r="E3752" s="245"/>
      <c r="F3752" s="176"/>
      <c r="G3752" s="193"/>
      <c r="H3752" s="219"/>
      <c r="K3752" s="301"/>
      <c r="L3752" s="168"/>
      <c r="M3752" s="168"/>
      <c r="N3752" s="168"/>
      <c r="O3752" s="168"/>
      <c r="P3752" s="168"/>
    </row>
    <row r="3753" spans="1:16" x14ac:dyDescent="0.2">
      <c r="A3753" s="237"/>
      <c r="B3753" s="168"/>
      <c r="C3753" s="168"/>
      <c r="D3753" s="188"/>
      <c r="E3753" s="243"/>
      <c r="F3753" s="173"/>
      <c r="G3753" s="193"/>
      <c r="H3753" s="217"/>
      <c r="I3753" s="166"/>
      <c r="J3753" s="187"/>
      <c r="K3753" s="305"/>
      <c r="L3753" s="168"/>
      <c r="M3753" s="168"/>
      <c r="N3753" s="168"/>
      <c r="O3753" s="168"/>
      <c r="P3753" s="168"/>
    </row>
    <row r="3754" spans="1:16" x14ac:dyDescent="0.2">
      <c r="A3754" s="237"/>
      <c r="B3754" s="168"/>
      <c r="C3754" s="168"/>
      <c r="D3754" s="188"/>
      <c r="E3754" s="243"/>
      <c r="F3754" s="173"/>
      <c r="G3754" s="193"/>
      <c r="H3754" s="217"/>
      <c r="I3754" s="166"/>
      <c r="J3754" s="187"/>
      <c r="K3754" s="305"/>
      <c r="L3754" s="168"/>
      <c r="M3754" s="168"/>
      <c r="N3754" s="168"/>
      <c r="O3754" s="168"/>
      <c r="P3754" s="168"/>
    </row>
    <row r="3755" spans="1:16" x14ac:dyDescent="0.2">
      <c r="A3755" s="237"/>
      <c r="B3755" s="168"/>
      <c r="C3755" s="168"/>
      <c r="D3755" s="188"/>
      <c r="E3755" s="243"/>
      <c r="F3755" s="173"/>
      <c r="G3755" s="193"/>
      <c r="H3755" s="217"/>
      <c r="I3755" s="166"/>
      <c r="J3755" s="187"/>
      <c r="K3755" s="305"/>
      <c r="L3755" s="168"/>
      <c r="M3755" s="168"/>
      <c r="N3755" s="168"/>
      <c r="O3755" s="168"/>
      <c r="P3755" s="168"/>
    </row>
    <row r="3756" spans="1:16" x14ac:dyDescent="0.2">
      <c r="B3756" s="168"/>
      <c r="C3756" s="168"/>
      <c r="D3756" s="188"/>
      <c r="E3756" s="243"/>
      <c r="F3756" s="173"/>
      <c r="G3756" s="193"/>
      <c r="H3756" s="217"/>
      <c r="I3756" s="166"/>
      <c r="J3756" s="187"/>
      <c r="K3756" s="305"/>
      <c r="L3756" s="168"/>
      <c r="M3756" s="168"/>
      <c r="N3756" s="168"/>
      <c r="O3756" s="168"/>
      <c r="P3756" s="168"/>
    </row>
    <row r="3757" spans="1:16" x14ac:dyDescent="0.2">
      <c r="B3757" s="168"/>
      <c r="C3757" s="168"/>
      <c r="D3757" s="188"/>
      <c r="E3757" s="243"/>
      <c r="F3757" s="173"/>
      <c r="G3757" s="193"/>
      <c r="H3757" s="217"/>
      <c r="I3757" s="166"/>
      <c r="J3757" s="187"/>
      <c r="K3757" s="305"/>
      <c r="L3757" s="168"/>
      <c r="M3757" s="168"/>
      <c r="N3757" s="168"/>
      <c r="O3757" s="168"/>
      <c r="P3757" s="168"/>
    </row>
    <row r="3758" spans="1:16" x14ac:dyDescent="0.2">
      <c r="B3758" s="168"/>
      <c r="C3758" s="168"/>
      <c r="D3758" s="188"/>
      <c r="E3758" s="243"/>
      <c r="F3758" s="173"/>
      <c r="G3758" s="193"/>
      <c r="H3758" s="217"/>
      <c r="I3758" s="166"/>
      <c r="J3758" s="187"/>
      <c r="K3758" s="305"/>
      <c r="L3758" s="168"/>
      <c r="M3758" s="168"/>
      <c r="N3758" s="168"/>
      <c r="O3758" s="168"/>
      <c r="P3758" s="168"/>
    </row>
    <row r="3759" spans="1:16" x14ac:dyDescent="0.2">
      <c r="A3759" s="237"/>
      <c r="B3759" s="168"/>
      <c r="C3759" s="168"/>
      <c r="D3759" s="188"/>
      <c r="E3759" s="243"/>
      <c r="F3759" s="173"/>
      <c r="G3759" s="193"/>
      <c r="H3759" s="217"/>
      <c r="I3759" s="166"/>
      <c r="J3759" s="187"/>
      <c r="K3759" s="305"/>
      <c r="L3759" s="168"/>
      <c r="M3759" s="168"/>
      <c r="N3759" s="168"/>
      <c r="O3759" s="168"/>
      <c r="P3759" s="168"/>
    </row>
    <row r="3760" spans="1:16" x14ac:dyDescent="0.2">
      <c r="A3760" s="237"/>
      <c r="B3760" s="168"/>
      <c r="C3760" s="168"/>
      <c r="D3760" s="188"/>
      <c r="E3760" s="243"/>
      <c r="F3760" s="173"/>
      <c r="G3760" s="193"/>
      <c r="H3760" s="217"/>
      <c r="I3760" s="166"/>
      <c r="J3760" s="187"/>
      <c r="K3760" s="305"/>
      <c r="L3760" s="168"/>
      <c r="M3760" s="168"/>
      <c r="N3760" s="168"/>
      <c r="O3760" s="168"/>
      <c r="P3760" s="168"/>
    </row>
    <row r="3761" spans="1:16" x14ac:dyDescent="0.2">
      <c r="A3761" s="237"/>
      <c r="B3761" s="168"/>
      <c r="C3761" s="168"/>
      <c r="D3761" s="188"/>
      <c r="E3761" s="243"/>
      <c r="F3761" s="173"/>
      <c r="G3761" s="193"/>
      <c r="H3761" s="217"/>
      <c r="I3761" s="166"/>
      <c r="J3761" s="187"/>
      <c r="K3761" s="305"/>
      <c r="L3761" s="168"/>
      <c r="M3761" s="168"/>
      <c r="N3761" s="168"/>
      <c r="O3761" s="168"/>
      <c r="P3761" s="168"/>
    </row>
    <row r="3762" spans="1:16" x14ac:dyDescent="0.2">
      <c r="A3762" s="237"/>
      <c r="B3762" s="168"/>
      <c r="C3762" s="168"/>
      <c r="D3762" s="188"/>
      <c r="E3762" s="243"/>
      <c r="F3762" s="173"/>
      <c r="G3762" s="193"/>
      <c r="H3762" s="217"/>
      <c r="I3762" s="166"/>
      <c r="J3762" s="187"/>
      <c r="K3762" s="305"/>
      <c r="L3762" s="168"/>
      <c r="M3762" s="168"/>
      <c r="N3762" s="168"/>
      <c r="O3762" s="168"/>
      <c r="P3762" s="168"/>
    </row>
    <row r="3763" spans="1:16" x14ac:dyDescent="0.2">
      <c r="A3763" s="237"/>
      <c r="B3763" s="168"/>
      <c r="C3763" s="168"/>
      <c r="D3763" s="188"/>
      <c r="E3763" s="243"/>
      <c r="F3763" s="173"/>
      <c r="G3763" s="193"/>
      <c r="H3763" s="217"/>
      <c r="I3763" s="166"/>
      <c r="J3763" s="187"/>
      <c r="K3763" s="305"/>
      <c r="L3763" s="168"/>
      <c r="M3763" s="168"/>
      <c r="N3763" s="168"/>
      <c r="O3763" s="168"/>
      <c r="P3763" s="168"/>
    </row>
    <row r="3764" spans="1:16" x14ac:dyDescent="0.2">
      <c r="A3764" s="237"/>
      <c r="B3764" s="168"/>
      <c r="C3764" s="168"/>
      <c r="D3764" s="188"/>
      <c r="E3764" s="243"/>
      <c r="F3764" s="173"/>
      <c r="G3764" s="193"/>
      <c r="H3764" s="217"/>
      <c r="I3764" s="166"/>
      <c r="J3764" s="187"/>
      <c r="K3764" s="305"/>
      <c r="L3764" s="168"/>
      <c r="M3764" s="168"/>
      <c r="N3764" s="168"/>
      <c r="O3764" s="168"/>
      <c r="P3764" s="168"/>
    </row>
    <row r="3765" spans="1:16" x14ac:dyDescent="0.2">
      <c r="A3765" s="237"/>
      <c r="B3765" s="158"/>
      <c r="C3765" s="158"/>
      <c r="D3765" s="186"/>
      <c r="E3765" s="245"/>
      <c r="F3765" s="176"/>
      <c r="G3765" s="193"/>
      <c r="H3765" s="219"/>
      <c r="K3765" s="301"/>
      <c r="L3765" s="168"/>
      <c r="M3765" s="168"/>
      <c r="N3765" s="168"/>
      <c r="O3765" s="168"/>
      <c r="P3765" s="168"/>
    </row>
    <row r="3766" spans="1:16" x14ac:dyDescent="0.2">
      <c r="A3766" s="235"/>
      <c r="B3766" s="159"/>
      <c r="C3766" s="158"/>
      <c r="D3766" s="186"/>
      <c r="E3766" s="245"/>
      <c r="F3766" s="176"/>
      <c r="G3766" s="193"/>
      <c r="H3766" s="219"/>
      <c r="K3766" s="301"/>
      <c r="L3766" s="168"/>
      <c r="M3766" s="168"/>
      <c r="N3766" s="168"/>
      <c r="O3766" s="168"/>
      <c r="P3766" s="168"/>
    </row>
    <row r="3767" spans="1:16" x14ac:dyDescent="0.2">
      <c r="A3767" s="237"/>
      <c r="B3767" s="158"/>
      <c r="C3767" s="158"/>
      <c r="D3767" s="186"/>
      <c r="E3767" s="245"/>
      <c r="F3767" s="176"/>
      <c r="G3767" s="193"/>
      <c r="H3767" s="219"/>
      <c r="K3767" s="301"/>
      <c r="L3767" s="168"/>
      <c r="M3767" s="168"/>
      <c r="N3767" s="168"/>
      <c r="O3767" s="168"/>
      <c r="P3767" s="168"/>
    </row>
    <row r="3768" spans="1:16" x14ac:dyDescent="0.2">
      <c r="A3768" s="237"/>
      <c r="B3768" s="168"/>
      <c r="C3768" s="168"/>
      <c r="D3768" s="188"/>
      <c r="E3768" s="243"/>
      <c r="F3768" s="173"/>
      <c r="G3768" s="193"/>
      <c r="H3768" s="217"/>
      <c r="I3768" s="166"/>
      <c r="J3768" s="187"/>
      <c r="K3768" s="305"/>
      <c r="L3768" s="168"/>
      <c r="M3768" s="168"/>
      <c r="N3768" s="168"/>
      <c r="O3768" s="168"/>
      <c r="P3768" s="168"/>
    </row>
    <row r="3769" spans="1:16" x14ac:dyDescent="0.2">
      <c r="A3769" s="237"/>
      <c r="B3769" s="168"/>
      <c r="C3769" s="168"/>
      <c r="D3769" s="188"/>
      <c r="E3769" s="243"/>
      <c r="F3769" s="173"/>
      <c r="G3769" s="193"/>
      <c r="H3769" s="217"/>
      <c r="I3769" s="166"/>
      <c r="J3769" s="187"/>
      <c r="K3769" s="305"/>
      <c r="L3769" s="168"/>
      <c r="M3769" s="168"/>
      <c r="N3769" s="168"/>
      <c r="O3769" s="168"/>
      <c r="P3769" s="168"/>
    </row>
    <row r="3770" spans="1:16" x14ac:dyDescent="0.2">
      <c r="A3770" s="237"/>
      <c r="B3770" s="168"/>
      <c r="C3770" s="168"/>
      <c r="D3770" s="187"/>
      <c r="E3770" s="243"/>
      <c r="F3770" s="173"/>
      <c r="G3770" s="193"/>
      <c r="H3770" s="217"/>
      <c r="I3770" s="169"/>
      <c r="J3770" s="188"/>
      <c r="K3770" s="305"/>
      <c r="L3770" s="168"/>
      <c r="M3770" s="168"/>
      <c r="N3770" s="168"/>
      <c r="O3770" s="168"/>
      <c r="P3770" s="168"/>
    </row>
    <row r="3771" spans="1:16" x14ac:dyDescent="0.2">
      <c r="A3771" s="235"/>
      <c r="B3771" s="168"/>
      <c r="C3771" s="168"/>
      <c r="D3771" s="187"/>
      <c r="E3771" s="243"/>
      <c r="F3771" s="173"/>
      <c r="G3771" s="193"/>
      <c r="H3771" s="217"/>
      <c r="I3771" s="169"/>
      <c r="J3771" s="188"/>
      <c r="K3771" s="305"/>
      <c r="L3771" s="168"/>
      <c r="M3771" s="168"/>
      <c r="N3771" s="168"/>
      <c r="O3771" s="168"/>
      <c r="P3771" s="168"/>
    </row>
    <row r="3772" spans="1:16" x14ac:dyDescent="0.2">
      <c r="A3772" s="235"/>
      <c r="B3772" s="168"/>
      <c r="C3772" s="168"/>
      <c r="D3772" s="188"/>
      <c r="E3772" s="243"/>
      <c r="F3772" s="173"/>
      <c r="G3772" s="193"/>
      <c r="H3772" s="217"/>
      <c r="I3772" s="169"/>
      <c r="J3772" s="188"/>
      <c r="K3772" s="305"/>
      <c r="L3772" s="168"/>
      <c r="M3772" s="168"/>
      <c r="N3772" s="168"/>
      <c r="O3772" s="168"/>
      <c r="P3772" s="168"/>
    </row>
    <row r="3773" spans="1:16" x14ac:dyDescent="0.2">
      <c r="A3773" s="235"/>
      <c r="B3773" s="168"/>
      <c r="C3773" s="168"/>
      <c r="D3773" s="187"/>
      <c r="E3773" s="243"/>
      <c r="F3773" s="173"/>
      <c r="G3773" s="193"/>
      <c r="H3773" s="217"/>
      <c r="I3773" s="169"/>
      <c r="J3773" s="188"/>
      <c r="K3773" s="305"/>
      <c r="L3773" s="168"/>
      <c r="M3773" s="168"/>
      <c r="N3773" s="168"/>
      <c r="O3773" s="168"/>
      <c r="P3773" s="168"/>
    </row>
    <row r="3774" spans="1:16" x14ac:dyDescent="0.2">
      <c r="A3774" s="235"/>
      <c r="B3774" s="168"/>
      <c r="C3774" s="168"/>
      <c r="D3774" s="187"/>
      <c r="E3774" s="243"/>
      <c r="F3774" s="173"/>
      <c r="G3774" s="193"/>
      <c r="H3774" s="217"/>
      <c r="I3774" s="169"/>
      <c r="J3774" s="188"/>
      <c r="K3774" s="305"/>
      <c r="L3774" s="168"/>
      <c r="M3774" s="168"/>
      <c r="N3774" s="168"/>
      <c r="O3774" s="168"/>
      <c r="P3774" s="168"/>
    </row>
    <row r="3775" spans="1:16" x14ac:dyDescent="0.2">
      <c r="A3775" s="235"/>
      <c r="B3775" s="168"/>
      <c r="C3775" s="168"/>
      <c r="D3775" s="187"/>
      <c r="E3775" s="243"/>
      <c r="F3775" s="173"/>
      <c r="G3775" s="193"/>
      <c r="H3775" s="217"/>
      <c r="I3775" s="169"/>
      <c r="J3775" s="188"/>
      <c r="K3775" s="305"/>
      <c r="L3775" s="168"/>
      <c r="M3775" s="168"/>
      <c r="N3775" s="168"/>
      <c r="O3775" s="168"/>
      <c r="P3775" s="168"/>
    </row>
    <row r="3776" spans="1:16" x14ac:dyDescent="0.2">
      <c r="A3776" s="235"/>
      <c r="B3776" s="168"/>
      <c r="C3776" s="168"/>
      <c r="D3776" s="187"/>
      <c r="E3776" s="243"/>
      <c r="F3776" s="173"/>
      <c r="G3776" s="193"/>
      <c r="H3776" s="217"/>
      <c r="I3776" s="169"/>
      <c r="J3776" s="188"/>
      <c r="K3776" s="305"/>
      <c r="L3776" s="168"/>
      <c r="M3776" s="168"/>
      <c r="N3776" s="168"/>
      <c r="O3776" s="168"/>
      <c r="P3776" s="168"/>
    </row>
    <row r="3777" spans="1:16" x14ac:dyDescent="0.2">
      <c r="A3777" s="235"/>
      <c r="B3777" s="168"/>
      <c r="C3777" s="168"/>
      <c r="D3777" s="187"/>
      <c r="E3777" s="243"/>
      <c r="F3777" s="173"/>
      <c r="G3777" s="193"/>
      <c r="H3777" s="217"/>
      <c r="I3777" s="169"/>
      <c r="J3777" s="188"/>
      <c r="K3777" s="305"/>
      <c r="L3777" s="168"/>
      <c r="M3777" s="168"/>
      <c r="N3777" s="168"/>
      <c r="O3777" s="168"/>
      <c r="P3777" s="168"/>
    </row>
    <row r="3778" spans="1:16" x14ac:dyDescent="0.2">
      <c r="A3778" s="235"/>
      <c r="B3778" s="168"/>
      <c r="C3778" s="168"/>
      <c r="D3778" s="187"/>
      <c r="E3778" s="243"/>
      <c r="F3778" s="173"/>
      <c r="G3778" s="193"/>
      <c r="H3778" s="217"/>
      <c r="I3778" s="169"/>
      <c r="J3778" s="188"/>
      <c r="K3778" s="305"/>
      <c r="L3778" s="168"/>
      <c r="M3778" s="168"/>
      <c r="N3778" s="168"/>
      <c r="O3778" s="168"/>
      <c r="P3778" s="168"/>
    </row>
    <row r="3779" spans="1:16" x14ac:dyDescent="0.2">
      <c r="A3779" s="237"/>
      <c r="B3779" s="168"/>
      <c r="C3779" s="168"/>
      <c r="D3779" s="187"/>
      <c r="E3779" s="243"/>
      <c r="F3779" s="173"/>
      <c r="G3779" s="193"/>
      <c r="H3779" s="217"/>
      <c r="I3779" s="169"/>
      <c r="J3779" s="188"/>
      <c r="K3779" s="305"/>
      <c r="L3779" s="168"/>
      <c r="M3779" s="168"/>
      <c r="N3779" s="168"/>
      <c r="O3779" s="168"/>
      <c r="P3779" s="168"/>
    </row>
    <row r="3780" spans="1:16" x14ac:dyDescent="0.2">
      <c r="A3780" s="237"/>
      <c r="B3780" s="168"/>
      <c r="C3780" s="168"/>
      <c r="D3780" s="187"/>
      <c r="E3780" s="243"/>
      <c r="F3780" s="173"/>
      <c r="G3780" s="193"/>
      <c r="H3780" s="217"/>
      <c r="I3780" s="169"/>
      <c r="J3780" s="188"/>
      <c r="K3780" s="305"/>
      <c r="L3780" s="168"/>
      <c r="M3780" s="168"/>
      <c r="N3780" s="168"/>
      <c r="O3780" s="168"/>
      <c r="P3780" s="168"/>
    </row>
    <row r="3781" spans="1:16" x14ac:dyDescent="0.2">
      <c r="A3781" s="235"/>
      <c r="B3781" s="159"/>
      <c r="C3781" s="168"/>
      <c r="D3781" s="187"/>
      <c r="E3781" s="243"/>
      <c r="F3781" s="173"/>
      <c r="G3781" s="193"/>
      <c r="H3781" s="217"/>
      <c r="I3781" s="169"/>
      <c r="J3781" s="188"/>
      <c r="K3781" s="305"/>
      <c r="L3781" s="168"/>
      <c r="M3781" s="168"/>
      <c r="N3781" s="168"/>
      <c r="O3781" s="168"/>
      <c r="P3781" s="168"/>
    </row>
    <row r="3782" spans="1:16" x14ac:dyDescent="0.2">
      <c r="A3782" s="237"/>
      <c r="B3782" s="168"/>
      <c r="C3782" s="168"/>
      <c r="D3782" s="187"/>
      <c r="E3782" s="243"/>
      <c r="F3782" s="173"/>
      <c r="G3782" s="193"/>
      <c r="H3782" s="217"/>
      <c r="I3782" s="169"/>
      <c r="J3782" s="188"/>
      <c r="K3782" s="305"/>
      <c r="L3782" s="168"/>
      <c r="M3782" s="168"/>
      <c r="N3782" s="168"/>
      <c r="O3782" s="168"/>
      <c r="P3782" s="168"/>
    </row>
    <row r="3783" spans="1:16" x14ac:dyDescent="0.2">
      <c r="A3783" s="237"/>
      <c r="B3783" s="168"/>
      <c r="C3783" s="168"/>
      <c r="D3783" s="188"/>
      <c r="E3783" s="243"/>
      <c r="F3783" s="173"/>
      <c r="G3783" s="193"/>
      <c r="H3783" s="217"/>
      <c r="I3783" s="169"/>
      <c r="J3783" s="188"/>
      <c r="K3783" s="305"/>
      <c r="L3783" s="168"/>
      <c r="M3783" s="168"/>
      <c r="N3783" s="168"/>
      <c r="O3783" s="168"/>
      <c r="P3783" s="168"/>
    </row>
    <row r="3784" spans="1:16" x14ac:dyDescent="0.2">
      <c r="A3784" s="237"/>
      <c r="B3784" s="168"/>
      <c r="C3784" s="168"/>
      <c r="D3784" s="188"/>
      <c r="E3784" s="243"/>
      <c r="F3784" s="173"/>
      <c r="G3784" s="193"/>
      <c r="H3784" s="217"/>
      <c r="I3784" s="169"/>
      <c r="J3784" s="188"/>
      <c r="K3784" s="305"/>
      <c r="L3784" s="168"/>
      <c r="M3784" s="168"/>
      <c r="N3784" s="168"/>
      <c r="O3784" s="168"/>
      <c r="P3784" s="168"/>
    </row>
    <row r="3785" spans="1:16" x14ac:dyDescent="0.2">
      <c r="A3785" s="237"/>
      <c r="B3785" s="168"/>
      <c r="C3785" s="168"/>
      <c r="D3785" s="187"/>
      <c r="E3785" s="243"/>
      <c r="F3785" s="173"/>
      <c r="G3785" s="193"/>
      <c r="H3785" s="217"/>
      <c r="I3785" s="169"/>
      <c r="J3785" s="188"/>
      <c r="K3785" s="305"/>
      <c r="L3785" s="168"/>
      <c r="M3785" s="168"/>
      <c r="N3785" s="168"/>
      <c r="O3785" s="168"/>
      <c r="P3785" s="168"/>
    </row>
    <row r="3786" spans="1:16" x14ac:dyDescent="0.2">
      <c r="A3786" s="237"/>
      <c r="B3786" s="168"/>
      <c r="C3786" s="168"/>
      <c r="D3786" s="187"/>
      <c r="E3786" s="243"/>
      <c r="F3786" s="173"/>
      <c r="G3786" s="193"/>
      <c r="H3786" s="217"/>
      <c r="I3786" s="169"/>
      <c r="J3786" s="188"/>
      <c r="K3786" s="305"/>
      <c r="L3786" s="168"/>
      <c r="M3786" s="168"/>
      <c r="N3786" s="168"/>
      <c r="O3786" s="168"/>
      <c r="P3786" s="168"/>
    </row>
    <row r="3787" spans="1:16" x14ac:dyDescent="0.2">
      <c r="A3787" s="237"/>
      <c r="B3787" s="168"/>
      <c r="C3787" s="168"/>
      <c r="D3787" s="187"/>
      <c r="E3787" s="243"/>
      <c r="F3787" s="173"/>
      <c r="G3787" s="193"/>
      <c r="H3787" s="217"/>
      <c r="I3787" s="169"/>
      <c r="J3787" s="188"/>
      <c r="K3787" s="305"/>
      <c r="L3787" s="168"/>
      <c r="M3787" s="168"/>
      <c r="N3787" s="168"/>
      <c r="O3787" s="168"/>
      <c r="P3787" s="168"/>
    </row>
    <row r="3788" spans="1:16" x14ac:dyDescent="0.2">
      <c r="A3788" s="237"/>
      <c r="B3788" s="168"/>
      <c r="C3788" s="168"/>
      <c r="D3788" s="187"/>
      <c r="E3788" s="243"/>
      <c r="F3788" s="173"/>
      <c r="G3788" s="193"/>
      <c r="H3788" s="217"/>
      <c r="I3788" s="169"/>
      <c r="J3788" s="188"/>
      <c r="K3788" s="305"/>
      <c r="L3788" s="168"/>
      <c r="M3788" s="168"/>
      <c r="N3788" s="168"/>
      <c r="O3788" s="168"/>
      <c r="P3788" s="168"/>
    </row>
    <row r="3789" spans="1:16" x14ac:dyDescent="0.2">
      <c r="A3789" s="237"/>
      <c r="B3789" s="168"/>
      <c r="C3789" s="168"/>
      <c r="D3789" s="187"/>
      <c r="E3789" s="243"/>
      <c r="F3789" s="173"/>
      <c r="G3789" s="193"/>
      <c r="H3789" s="217"/>
      <c r="I3789" s="169"/>
      <c r="J3789" s="188"/>
      <c r="K3789" s="305"/>
      <c r="L3789" s="168"/>
      <c r="M3789" s="168"/>
      <c r="N3789" s="168"/>
      <c r="O3789" s="168"/>
      <c r="P3789" s="168"/>
    </row>
    <row r="3790" spans="1:16" x14ac:dyDescent="0.2">
      <c r="A3790" s="237"/>
      <c r="B3790" s="168"/>
      <c r="C3790" s="168"/>
      <c r="D3790" s="187"/>
      <c r="E3790" s="243"/>
      <c r="F3790" s="173"/>
      <c r="G3790" s="193"/>
      <c r="H3790" s="217"/>
      <c r="I3790" s="169"/>
      <c r="J3790" s="188"/>
      <c r="K3790" s="305"/>
      <c r="L3790" s="168"/>
      <c r="M3790" s="168"/>
      <c r="N3790" s="168"/>
      <c r="O3790" s="168"/>
      <c r="P3790" s="168"/>
    </row>
    <row r="3791" spans="1:16" x14ac:dyDescent="0.2">
      <c r="A3791" s="235"/>
      <c r="B3791" s="159"/>
      <c r="C3791" s="158"/>
      <c r="E3791" s="245"/>
      <c r="F3791" s="176"/>
      <c r="G3791" s="193"/>
      <c r="H3791" s="219"/>
      <c r="I3791" s="161"/>
      <c r="J3791" s="186"/>
      <c r="K3791" s="301"/>
      <c r="L3791" s="168"/>
      <c r="M3791" s="168"/>
      <c r="N3791" s="168"/>
      <c r="O3791" s="168"/>
      <c r="P3791" s="168"/>
    </row>
    <row r="3792" spans="1:16" x14ac:dyDescent="0.2">
      <c r="A3792" s="237"/>
      <c r="B3792" s="158"/>
      <c r="C3792" s="158"/>
      <c r="E3792" s="245"/>
      <c r="F3792" s="176"/>
      <c r="G3792" s="193"/>
      <c r="H3792" s="219"/>
      <c r="I3792" s="161"/>
      <c r="J3792" s="186"/>
      <c r="K3792" s="301"/>
      <c r="L3792" s="168"/>
      <c r="M3792" s="168"/>
      <c r="N3792" s="168"/>
      <c r="O3792" s="168"/>
      <c r="P3792" s="168"/>
    </row>
    <row r="3793" spans="1:16" x14ac:dyDescent="0.2">
      <c r="A3793" s="237"/>
      <c r="B3793" s="168"/>
      <c r="C3793" s="168"/>
      <c r="D3793" s="188"/>
      <c r="E3793" s="243"/>
      <c r="F3793" s="173"/>
      <c r="G3793" s="193"/>
      <c r="H3793" s="217"/>
      <c r="I3793" s="169"/>
      <c r="J3793" s="188"/>
      <c r="K3793" s="305"/>
      <c r="L3793" s="168"/>
      <c r="M3793" s="168"/>
      <c r="N3793" s="168"/>
      <c r="O3793" s="168"/>
      <c r="P3793" s="168"/>
    </row>
    <row r="3794" spans="1:16" x14ac:dyDescent="0.2">
      <c r="A3794" s="237"/>
      <c r="B3794" s="168"/>
      <c r="C3794" s="168"/>
      <c r="D3794" s="188"/>
      <c r="E3794" s="243"/>
      <c r="F3794" s="173"/>
      <c r="G3794" s="193"/>
      <c r="H3794" s="217"/>
      <c r="I3794" s="169"/>
      <c r="J3794" s="188"/>
      <c r="K3794" s="305"/>
      <c r="L3794" s="168"/>
      <c r="M3794" s="168"/>
      <c r="N3794" s="168"/>
      <c r="O3794" s="168"/>
      <c r="P3794" s="168"/>
    </row>
    <row r="3795" spans="1:16" x14ac:dyDescent="0.2">
      <c r="A3795" s="237"/>
      <c r="B3795" s="168"/>
      <c r="C3795" s="168"/>
      <c r="D3795" s="187"/>
      <c r="E3795" s="243"/>
      <c r="F3795" s="173"/>
      <c r="G3795" s="193"/>
      <c r="H3795" s="217"/>
      <c r="I3795" s="166"/>
      <c r="J3795" s="187"/>
      <c r="K3795" s="305"/>
      <c r="L3795" s="168"/>
      <c r="M3795" s="168"/>
      <c r="N3795" s="168"/>
      <c r="O3795" s="168"/>
      <c r="P3795" s="168"/>
    </row>
    <row r="3796" spans="1:16" x14ac:dyDescent="0.2">
      <c r="A3796" s="237"/>
      <c r="B3796" s="168"/>
      <c r="C3796" s="168"/>
      <c r="D3796" s="187"/>
      <c r="E3796" s="243"/>
      <c r="F3796" s="173"/>
      <c r="G3796" s="193"/>
      <c r="H3796" s="217"/>
      <c r="I3796" s="166"/>
      <c r="J3796" s="187"/>
      <c r="K3796" s="305"/>
      <c r="L3796" s="168"/>
      <c r="M3796" s="168"/>
      <c r="N3796" s="168"/>
      <c r="O3796" s="168"/>
      <c r="P3796" s="168"/>
    </row>
    <row r="3797" spans="1:16" x14ac:dyDescent="0.2">
      <c r="A3797" s="237"/>
      <c r="B3797" s="168"/>
      <c r="C3797" s="168"/>
      <c r="D3797" s="187"/>
      <c r="E3797" s="243"/>
      <c r="F3797" s="173"/>
      <c r="G3797" s="193"/>
      <c r="H3797" s="217"/>
      <c r="I3797" s="166"/>
      <c r="J3797" s="187"/>
      <c r="K3797" s="305"/>
      <c r="L3797" s="168"/>
      <c r="M3797" s="168"/>
      <c r="N3797" s="168"/>
      <c r="O3797" s="168"/>
      <c r="P3797" s="168"/>
    </row>
    <row r="3798" spans="1:16" x14ac:dyDescent="0.2">
      <c r="A3798" s="237"/>
      <c r="B3798" s="168"/>
      <c r="C3798" s="168"/>
      <c r="D3798" s="187"/>
      <c r="E3798" s="243"/>
      <c r="F3798" s="173"/>
      <c r="G3798" s="193"/>
      <c r="H3798" s="217"/>
      <c r="I3798" s="166"/>
      <c r="J3798" s="187"/>
      <c r="K3798" s="305"/>
      <c r="L3798" s="168"/>
      <c r="M3798" s="168"/>
      <c r="N3798" s="168"/>
      <c r="O3798" s="168"/>
      <c r="P3798" s="168"/>
    </row>
    <row r="3799" spans="1:16" x14ac:dyDescent="0.2">
      <c r="A3799" s="237"/>
      <c r="B3799" s="168"/>
      <c r="C3799" s="168"/>
      <c r="D3799" s="187"/>
      <c r="E3799" s="243"/>
      <c r="F3799" s="173"/>
      <c r="G3799" s="193"/>
      <c r="H3799" s="217"/>
      <c r="I3799" s="166"/>
      <c r="J3799" s="187"/>
      <c r="K3799" s="305"/>
      <c r="L3799" s="168"/>
      <c r="M3799" s="168"/>
      <c r="N3799" s="168"/>
      <c r="O3799" s="168"/>
      <c r="P3799" s="168"/>
    </row>
    <row r="3800" spans="1:16" x14ac:dyDescent="0.2">
      <c r="A3800" s="237"/>
      <c r="B3800" s="168"/>
      <c r="C3800" s="168"/>
      <c r="D3800" s="187"/>
      <c r="E3800" s="243"/>
      <c r="F3800" s="173"/>
      <c r="G3800" s="193"/>
      <c r="H3800" s="217"/>
      <c r="I3800" s="166"/>
      <c r="J3800" s="187"/>
      <c r="K3800" s="305"/>
      <c r="L3800" s="168"/>
      <c r="M3800" s="168"/>
      <c r="N3800" s="168"/>
      <c r="O3800" s="168"/>
      <c r="P3800" s="168"/>
    </row>
    <row r="3801" spans="1:16" x14ac:dyDescent="0.2">
      <c r="A3801" s="237"/>
      <c r="B3801" s="168"/>
      <c r="C3801" s="168"/>
      <c r="D3801" s="188"/>
      <c r="E3801" s="243"/>
      <c r="F3801" s="173"/>
      <c r="G3801" s="193"/>
      <c r="H3801" s="217"/>
      <c r="I3801" s="166"/>
      <c r="J3801" s="187"/>
      <c r="K3801" s="305"/>
      <c r="L3801" s="168"/>
      <c r="M3801" s="168"/>
      <c r="N3801" s="168"/>
      <c r="O3801" s="168"/>
      <c r="P3801" s="168"/>
    </row>
    <row r="3802" spans="1:16" x14ac:dyDescent="0.2">
      <c r="A3802" s="237"/>
      <c r="B3802" s="168"/>
      <c r="C3802" s="168"/>
      <c r="D3802" s="188"/>
      <c r="E3802" s="243"/>
      <c r="F3802" s="173"/>
      <c r="G3802" s="193"/>
      <c r="H3802" s="217"/>
      <c r="I3802" s="166"/>
      <c r="J3802" s="187"/>
      <c r="K3802" s="305"/>
      <c r="L3802" s="168"/>
      <c r="M3802" s="168"/>
      <c r="N3802" s="168"/>
      <c r="O3802" s="168"/>
      <c r="P3802" s="168"/>
    </row>
    <row r="3803" spans="1:16" x14ac:dyDescent="0.2">
      <c r="A3803" s="237"/>
      <c r="B3803" s="168"/>
      <c r="C3803" s="168"/>
      <c r="D3803" s="188"/>
      <c r="E3803" s="243"/>
      <c r="F3803" s="173"/>
      <c r="G3803" s="193"/>
      <c r="H3803" s="217"/>
      <c r="I3803" s="166"/>
      <c r="J3803" s="187"/>
      <c r="K3803" s="305"/>
      <c r="L3803" s="168"/>
      <c r="M3803" s="168"/>
      <c r="N3803" s="168"/>
      <c r="O3803" s="168"/>
      <c r="P3803" s="168"/>
    </row>
    <row r="3804" spans="1:16" x14ac:dyDescent="0.2">
      <c r="A3804" s="237"/>
      <c r="B3804" s="168"/>
      <c r="C3804" s="168"/>
      <c r="D3804" s="188"/>
      <c r="E3804" s="243"/>
      <c r="F3804" s="173"/>
      <c r="G3804" s="193"/>
      <c r="H3804" s="217"/>
      <c r="I3804" s="166"/>
      <c r="J3804" s="187"/>
      <c r="K3804" s="305"/>
      <c r="L3804" s="168"/>
      <c r="M3804" s="168"/>
      <c r="N3804" s="168"/>
      <c r="O3804" s="168"/>
      <c r="P3804" s="168"/>
    </row>
    <row r="3805" spans="1:16" x14ac:dyDescent="0.2">
      <c r="A3805" s="237"/>
      <c r="B3805" s="168"/>
      <c r="C3805" s="168"/>
      <c r="D3805" s="188"/>
      <c r="E3805" s="243"/>
      <c r="F3805" s="173"/>
      <c r="G3805" s="193"/>
      <c r="H3805" s="217"/>
      <c r="I3805" s="166"/>
      <c r="J3805" s="187"/>
      <c r="K3805" s="305"/>
      <c r="L3805" s="168"/>
      <c r="M3805" s="168"/>
      <c r="N3805" s="168"/>
      <c r="O3805" s="168"/>
      <c r="P3805" s="168"/>
    </row>
    <row r="3806" spans="1:16" x14ac:dyDescent="0.2">
      <c r="A3806" s="237"/>
      <c r="B3806" s="168"/>
      <c r="C3806" s="168"/>
      <c r="D3806" s="188"/>
      <c r="E3806" s="243"/>
      <c r="F3806" s="173"/>
      <c r="G3806" s="193"/>
      <c r="H3806" s="217"/>
      <c r="I3806" s="166"/>
      <c r="J3806" s="187"/>
      <c r="K3806" s="305"/>
      <c r="L3806" s="168"/>
      <c r="M3806" s="168"/>
      <c r="N3806" s="168"/>
      <c r="O3806" s="168"/>
      <c r="P3806" s="168"/>
    </row>
    <row r="3807" spans="1:16" x14ac:dyDescent="0.2">
      <c r="A3807" s="237"/>
      <c r="B3807" s="168"/>
      <c r="C3807" s="168"/>
      <c r="D3807" s="188"/>
      <c r="E3807" s="243"/>
      <c r="F3807" s="173"/>
      <c r="G3807" s="193"/>
      <c r="H3807" s="217"/>
      <c r="I3807" s="169"/>
      <c r="J3807" s="188"/>
      <c r="K3807" s="305"/>
      <c r="L3807" s="168"/>
      <c r="M3807" s="168"/>
      <c r="N3807" s="168"/>
      <c r="O3807" s="168"/>
      <c r="P3807" s="168"/>
    </row>
    <row r="3808" spans="1:16" x14ac:dyDescent="0.2">
      <c r="A3808" s="237"/>
      <c r="B3808" s="168"/>
      <c r="C3808" s="168"/>
      <c r="D3808" s="188"/>
      <c r="E3808" s="243"/>
      <c r="F3808" s="173"/>
      <c r="G3808" s="193"/>
      <c r="H3808" s="217"/>
      <c r="I3808" s="169"/>
      <c r="J3808" s="188"/>
      <c r="K3808" s="305"/>
      <c r="L3808" s="168"/>
      <c r="M3808" s="168"/>
      <c r="N3808" s="168"/>
      <c r="O3808" s="168"/>
      <c r="P3808" s="168"/>
    </row>
    <row r="3809" spans="1:16" x14ac:dyDescent="0.2">
      <c r="A3809" s="237"/>
      <c r="B3809" s="168"/>
      <c r="C3809" s="168"/>
      <c r="D3809" s="187"/>
      <c r="E3809" s="243"/>
      <c r="F3809" s="173"/>
      <c r="G3809" s="193"/>
      <c r="H3809" s="217"/>
      <c r="I3809" s="169"/>
      <c r="J3809" s="188"/>
      <c r="K3809" s="305"/>
      <c r="L3809" s="168"/>
      <c r="M3809" s="168"/>
      <c r="N3809" s="168"/>
      <c r="O3809" s="168"/>
      <c r="P3809" s="168"/>
    </row>
    <row r="3810" spans="1:16" x14ac:dyDescent="0.2">
      <c r="A3810" s="237"/>
      <c r="B3810" s="168"/>
      <c r="C3810" s="168"/>
      <c r="D3810" s="187"/>
      <c r="E3810" s="243"/>
      <c r="F3810" s="173"/>
      <c r="G3810" s="193"/>
      <c r="H3810" s="217"/>
      <c r="I3810" s="169"/>
      <c r="J3810" s="188"/>
      <c r="K3810" s="305"/>
      <c r="L3810" s="168"/>
      <c r="M3810" s="168"/>
      <c r="N3810" s="168"/>
      <c r="O3810" s="168"/>
      <c r="P3810" s="168"/>
    </row>
    <row r="3811" spans="1:16" x14ac:dyDescent="0.2">
      <c r="A3811" s="237"/>
      <c r="B3811" s="168"/>
      <c r="C3811" s="168"/>
      <c r="D3811" s="187"/>
      <c r="E3811" s="243"/>
      <c r="F3811" s="173"/>
      <c r="G3811" s="193"/>
      <c r="H3811" s="217"/>
      <c r="I3811" s="169"/>
      <c r="J3811" s="188"/>
      <c r="K3811" s="305"/>
      <c r="L3811" s="168"/>
      <c r="M3811" s="168"/>
      <c r="N3811" s="168"/>
      <c r="O3811" s="168"/>
      <c r="P3811" s="168"/>
    </row>
    <row r="3812" spans="1:16" x14ac:dyDescent="0.2">
      <c r="A3812" s="237"/>
      <c r="B3812" s="168"/>
      <c r="C3812" s="168"/>
      <c r="D3812" s="187"/>
      <c r="E3812" s="243"/>
      <c r="F3812" s="173"/>
      <c r="G3812" s="193"/>
      <c r="H3812" s="217"/>
      <c r="I3812" s="169"/>
      <c r="J3812" s="188"/>
      <c r="K3812" s="305"/>
      <c r="L3812" s="168"/>
      <c r="M3812" s="168"/>
      <c r="N3812" s="168"/>
      <c r="O3812" s="168"/>
      <c r="P3812" s="168"/>
    </row>
    <row r="3813" spans="1:16" x14ac:dyDescent="0.2">
      <c r="A3813" s="237"/>
      <c r="B3813" s="168"/>
      <c r="C3813" s="168"/>
      <c r="D3813" s="187"/>
      <c r="E3813" s="243"/>
      <c r="F3813" s="173"/>
      <c r="G3813" s="193"/>
      <c r="H3813" s="217"/>
      <c r="I3813" s="169"/>
      <c r="J3813" s="188"/>
      <c r="K3813" s="305"/>
      <c r="L3813" s="168"/>
      <c r="M3813" s="168"/>
      <c r="N3813" s="168"/>
      <c r="O3813" s="168"/>
      <c r="P3813" s="168"/>
    </row>
    <row r="3814" spans="1:16" x14ac:dyDescent="0.2">
      <c r="A3814" s="237"/>
      <c r="B3814" s="168"/>
      <c r="C3814" s="168"/>
      <c r="D3814" s="188"/>
      <c r="E3814" s="243"/>
      <c r="F3814" s="173"/>
      <c r="G3814" s="193"/>
      <c r="H3814" s="217"/>
      <c r="I3814" s="169"/>
      <c r="J3814" s="188"/>
      <c r="K3814" s="305"/>
      <c r="L3814" s="168"/>
      <c r="M3814" s="168"/>
      <c r="N3814" s="168"/>
      <c r="O3814" s="168"/>
      <c r="P3814" s="168"/>
    </row>
    <row r="3815" spans="1:16" x14ac:dyDescent="0.2">
      <c r="A3815" s="237"/>
      <c r="B3815" s="168"/>
      <c r="C3815" s="168"/>
      <c r="D3815" s="188"/>
      <c r="E3815" s="243"/>
      <c r="F3815" s="173"/>
      <c r="G3815" s="193"/>
      <c r="H3815" s="217"/>
      <c r="I3815" s="169"/>
      <c r="J3815" s="188"/>
      <c r="K3815" s="305"/>
      <c r="L3815" s="168"/>
      <c r="M3815" s="168"/>
      <c r="N3815" s="168"/>
      <c r="O3815" s="168"/>
      <c r="P3815" s="168"/>
    </row>
    <row r="3816" spans="1:16" x14ac:dyDescent="0.2">
      <c r="A3816" s="235"/>
      <c r="B3816" s="168"/>
      <c r="C3816" s="168"/>
      <c r="D3816" s="188"/>
      <c r="E3816" s="243"/>
      <c r="F3816" s="173"/>
      <c r="G3816" s="193"/>
      <c r="H3816" s="217"/>
      <c r="I3816" s="169"/>
      <c r="J3816" s="188"/>
      <c r="K3816" s="305"/>
      <c r="L3816" s="168"/>
      <c r="M3816" s="168"/>
      <c r="N3816" s="168"/>
      <c r="O3816" s="168"/>
      <c r="P3816" s="168"/>
    </row>
    <row r="3817" spans="1:16" x14ac:dyDescent="0.2">
      <c r="A3817" s="237"/>
      <c r="B3817" s="168"/>
      <c r="C3817" s="168"/>
      <c r="D3817" s="187"/>
      <c r="E3817" s="243"/>
      <c r="F3817" s="173"/>
      <c r="G3817" s="193"/>
      <c r="H3817" s="217"/>
      <c r="I3817" s="169"/>
      <c r="J3817" s="188"/>
      <c r="K3817" s="305"/>
      <c r="L3817" s="168"/>
      <c r="M3817" s="168"/>
      <c r="N3817" s="168"/>
      <c r="O3817" s="168"/>
      <c r="P3817" s="168"/>
    </row>
    <row r="3818" spans="1:16" x14ac:dyDescent="0.2">
      <c r="A3818" s="237"/>
      <c r="B3818" s="168"/>
      <c r="C3818" s="168"/>
      <c r="D3818" s="187"/>
      <c r="E3818" s="243"/>
      <c r="F3818" s="173"/>
      <c r="G3818" s="193"/>
      <c r="H3818" s="217"/>
      <c r="I3818" s="169"/>
      <c r="J3818" s="188"/>
      <c r="K3818" s="305"/>
      <c r="L3818" s="168"/>
      <c r="M3818" s="168"/>
      <c r="N3818" s="168"/>
      <c r="O3818" s="168"/>
      <c r="P3818" s="168"/>
    </row>
    <row r="3819" spans="1:16" x14ac:dyDescent="0.2">
      <c r="A3819" s="237"/>
      <c r="B3819" s="168"/>
      <c r="C3819" s="168"/>
      <c r="D3819" s="187"/>
      <c r="E3819" s="243"/>
      <c r="F3819" s="173"/>
      <c r="G3819" s="193"/>
      <c r="H3819" s="217"/>
      <c r="I3819" s="169"/>
      <c r="J3819" s="188"/>
      <c r="K3819" s="305"/>
      <c r="L3819" s="168"/>
      <c r="M3819" s="168"/>
      <c r="N3819" s="168"/>
      <c r="O3819" s="168"/>
      <c r="P3819" s="168"/>
    </row>
    <row r="3820" spans="1:16" x14ac:dyDescent="0.2">
      <c r="A3820" s="237"/>
      <c r="B3820" s="168"/>
      <c r="C3820" s="168"/>
      <c r="D3820" s="187"/>
      <c r="E3820" s="243"/>
      <c r="F3820" s="173"/>
      <c r="G3820" s="193"/>
      <c r="H3820" s="217"/>
      <c r="I3820" s="169"/>
      <c r="J3820" s="188"/>
      <c r="K3820" s="305"/>
      <c r="L3820" s="168"/>
      <c r="M3820" s="168"/>
      <c r="N3820" s="168"/>
      <c r="O3820" s="168"/>
      <c r="P3820" s="168"/>
    </row>
    <row r="3821" spans="1:16" x14ac:dyDescent="0.2">
      <c r="A3821" s="237"/>
      <c r="B3821" s="168"/>
      <c r="C3821" s="168"/>
      <c r="D3821" s="187"/>
      <c r="E3821" s="243"/>
      <c r="F3821" s="173"/>
      <c r="G3821" s="193"/>
      <c r="H3821" s="217"/>
      <c r="I3821" s="169"/>
      <c r="J3821" s="188"/>
      <c r="K3821" s="305"/>
      <c r="L3821" s="168"/>
      <c r="M3821" s="168"/>
      <c r="N3821" s="168"/>
      <c r="O3821" s="168"/>
      <c r="P3821" s="168"/>
    </row>
    <row r="3822" spans="1:16" x14ac:dyDescent="0.2">
      <c r="A3822" s="237"/>
      <c r="B3822" s="168"/>
      <c r="C3822" s="168"/>
      <c r="D3822" s="187"/>
      <c r="E3822" s="243"/>
      <c r="F3822" s="173"/>
      <c r="G3822" s="193"/>
      <c r="H3822" s="217"/>
      <c r="I3822" s="169"/>
      <c r="J3822" s="188"/>
      <c r="K3822" s="305"/>
      <c r="L3822" s="168"/>
      <c r="M3822" s="168"/>
      <c r="N3822" s="168"/>
      <c r="O3822" s="168"/>
      <c r="P3822" s="168"/>
    </row>
    <row r="3823" spans="1:16" x14ac:dyDescent="0.2">
      <c r="A3823" s="237"/>
      <c r="B3823" s="168"/>
      <c r="C3823" s="168"/>
      <c r="D3823" s="187"/>
      <c r="E3823" s="243"/>
      <c r="F3823" s="173"/>
      <c r="G3823" s="193"/>
      <c r="H3823" s="217"/>
      <c r="I3823" s="169"/>
      <c r="J3823" s="188"/>
      <c r="K3823" s="305"/>
      <c r="L3823" s="168"/>
      <c r="M3823" s="168"/>
      <c r="N3823" s="168"/>
      <c r="O3823" s="168"/>
      <c r="P3823" s="168"/>
    </row>
    <row r="3824" spans="1:16" x14ac:dyDescent="0.2">
      <c r="A3824" s="237"/>
      <c r="B3824" s="168"/>
      <c r="C3824" s="168"/>
      <c r="D3824" s="187"/>
      <c r="E3824" s="243"/>
      <c r="F3824" s="173"/>
      <c r="G3824" s="193"/>
      <c r="H3824" s="217"/>
      <c r="I3824" s="169"/>
      <c r="J3824" s="188"/>
      <c r="K3824" s="305"/>
      <c r="L3824" s="168"/>
      <c r="M3824" s="168"/>
      <c r="N3824" s="168"/>
      <c r="O3824" s="168"/>
      <c r="P3824" s="168"/>
    </row>
    <row r="3825" spans="1:16" x14ac:dyDescent="0.2">
      <c r="A3825" s="237"/>
      <c r="B3825" s="168"/>
      <c r="C3825" s="168"/>
      <c r="D3825" s="187"/>
      <c r="E3825" s="243"/>
      <c r="F3825" s="173"/>
      <c r="G3825" s="193"/>
      <c r="H3825" s="217"/>
      <c r="I3825" s="169"/>
      <c r="J3825" s="188"/>
      <c r="K3825" s="305"/>
      <c r="L3825" s="168"/>
      <c r="M3825" s="168"/>
      <c r="N3825" s="168"/>
      <c r="O3825" s="168"/>
      <c r="P3825" s="168"/>
    </row>
    <row r="3826" spans="1:16" x14ac:dyDescent="0.2">
      <c r="A3826" s="237"/>
      <c r="B3826" s="168"/>
      <c r="C3826" s="168"/>
      <c r="D3826" s="187"/>
      <c r="E3826" s="243"/>
      <c r="F3826" s="173"/>
      <c r="G3826" s="193"/>
      <c r="H3826" s="217"/>
      <c r="I3826" s="169"/>
      <c r="J3826" s="188"/>
      <c r="K3826" s="305"/>
      <c r="L3826" s="168"/>
      <c r="M3826" s="168"/>
      <c r="N3826" s="168"/>
      <c r="O3826" s="168"/>
      <c r="P3826" s="168"/>
    </row>
    <row r="3827" spans="1:16" x14ac:dyDescent="0.2">
      <c r="A3827" s="237"/>
      <c r="B3827" s="168"/>
      <c r="C3827" s="168"/>
      <c r="D3827" s="187"/>
      <c r="E3827" s="243"/>
      <c r="F3827" s="173"/>
      <c r="G3827" s="193"/>
      <c r="H3827" s="217"/>
      <c r="I3827" s="169"/>
      <c r="J3827" s="188"/>
      <c r="K3827" s="305"/>
      <c r="L3827" s="168"/>
      <c r="M3827" s="168"/>
      <c r="N3827" s="168"/>
      <c r="O3827" s="168"/>
      <c r="P3827" s="168"/>
    </row>
    <row r="3828" spans="1:16" x14ac:dyDescent="0.2">
      <c r="A3828" s="237"/>
      <c r="B3828" s="168"/>
      <c r="C3828" s="168"/>
      <c r="D3828" s="187"/>
      <c r="E3828" s="243"/>
      <c r="F3828" s="173"/>
      <c r="G3828" s="193"/>
      <c r="H3828" s="217"/>
      <c r="I3828" s="169"/>
      <c r="J3828" s="188"/>
      <c r="K3828" s="305"/>
      <c r="L3828" s="168"/>
      <c r="M3828" s="168"/>
      <c r="N3828" s="168"/>
      <c r="O3828" s="168"/>
      <c r="P3828" s="168"/>
    </row>
    <row r="3829" spans="1:16" x14ac:dyDescent="0.2">
      <c r="A3829" s="237"/>
      <c r="B3829" s="168"/>
      <c r="C3829" s="168"/>
      <c r="D3829" s="187"/>
      <c r="E3829" s="243"/>
      <c r="F3829" s="173"/>
      <c r="G3829" s="193"/>
      <c r="H3829" s="217"/>
      <c r="I3829" s="169"/>
      <c r="J3829" s="188"/>
      <c r="K3829" s="305"/>
      <c r="L3829" s="168"/>
      <c r="M3829" s="168"/>
      <c r="N3829" s="168"/>
      <c r="O3829" s="168"/>
      <c r="P3829" s="168"/>
    </row>
    <row r="3830" spans="1:16" x14ac:dyDescent="0.2">
      <c r="A3830" s="237"/>
      <c r="B3830" s="168"/>
      <c r="C3830" s="168"/>
      <c r="D3830" s="187"/>
      <c r="E3830" s="243"/>
      <c r="F3830" s="173"/>
      <c r="G3830" s="193"/>
      <c r="H3830" s="217"/>
      <c r="I3830" s="169"/>
      <c r="J3830" s="188"/>
      <c r="K3830" s="305"/>
      <c r="L3830" s="168"/>
      <c r="M3830" s="168"/>
      <c r="N3830" s="168"/>
      <c r="O3830" s="168"/>
      <c r="P3830" s="168"/>
    </row>
    <row r="3831" spans="1:16" x14ac:dyDescent="0.2">
      <c r="A3831" s="237"/>
      <c r="B3831" s="168"/>
      <c r="C3831" s="168"/>
      <c r="D3831" s="188"/>
      <c r="E3831" s="243"/>
      <c r="F3831" s="173"/>
      <c r="G3831" s="193"/>
      <c r="H3831" s="217"/>
      <c r="I3831" s="169"/>
      <c r="J3831" s="188"/>
      <c r="K3831" s="305"/>
      <c r="L3831" s="168"/>
      <c r="M3831" s="168"/>
      <c r="N3831" s="168"/>
      <c r="O3831" s="168"/>
      <c r="P3831" s="168"/>
    </row>
    <row r="3832" spans="1:16" x14ac:dyDescent="0.2">
      <c r="A3832" s="237"/>
      <c r="B3832" s="168"/>
      <c r="C3832" s="168"/>
      <c r="D3832" s="188"/>
      <c r="E3832" s="243"/>
      <c r="F3832" s="173"/>
      <c r="G3832" s="193"/>
      <c r="H3832" s="217"/>
      <c r="I3832" s="169"/>
      <c r="J3832" s="188"/>
      <c r="K3832" s="305"/>
      <c r="L3832" s="168"/>
      <c r="M3832" s="168"/>
      <c r="N3832" s="168"/>
      <c r="O3832" s="168"/>
      <c r="P3832" s="168"/>
    </row>
    <row r="3833" spans="1:16" x14ac:dyDescent="0.2">
      <c r="A3833" s="237"/>
      <c r="B3833" s="168"/>
      <c r="C3833" s="168"/>
      <c r="D3833" s="188"/>
      <c r="E3833" s="243"/>
      <c r="F3833" s="173"/>
      <c r="G3833" s="193"/>
      <c r="H3833" s="217"/>
      <c r="I3833" s="169"/>
      <c r="J3833" s="188"/>
      <c r="K3833" s="305"/>
      <c r="L3833" s="168"/>
      <c r="M3833" s="168"/>
      <c r="N3833" s="168"/>
      <c r="O3833" s="168"/>
      <c r="P3833" s="168"/>
    </row>
    <row r="3834" spans="1:16" x14ac:dyDescent="0.2">
      <c r="A3834" s="237"/>
      <c r="B3834" s="158"/>
      <c r="C3834" s="158"/>
      <c r="D3834" s="186"/>
      <c r="E3834" s="245"/>
      <c r="F3834" s="176"/>
      <c r="G3834" s="193"/>
      <c r="H3834" s="219"/>
      <c r="I3834" s="161"/>
      <c r="J3834" s="186"/>
      <c r="K3834" s="301"/>
      <c r="L3834" s="168"/>
      <c r="M3834" s="168"/>
      <c r="N3834" s="168"/>
      <c r="O3834" s="168"/>
      <c r="P3834" s="168"/>
    </row>
    <row r="3835" spans="1:16" x14ac:dyDescent="0.2">
      <c r="A3835" s="235"/>
      <c r="B3835" s="159"/>
      <c r="C3835" s="158"/>
      <c r="D3835" s="186"/>
      <c r="E3835" s="245"/>
      <c r="F3835" s="176"/>
      <c r="G3835" s="193"/>
      <c r="H3835" s="219"/>
      <c r="I3835" s="161"/>
      <c r="J3835" s="186"/>
      <c r="K3835" s="301"/>
      <c r="L3835" s="168"/>
      <c r="M3835" s="168"/>
      <c r="N3835" s="168"/>
      <c r="O3835" s="168"/>
      <c r="P3835" s="168"/>
    </row>
    <row r="3836" spans="1:16" x14ac:dyDescent="0.2">
      <c r="A3836" s="235"/>
      <c r="B3836" s="159"/>
      <c r="C3836" s="158"/>
      <c r="D3836" s="186"/>
      <c r="E3836" s="245"/>
      <c r="F3836" s="176"/>
      <c r="G3836" s="193"/>
      <c r="H3836" s="219"/>
      <c r="I3836" s="161"/>
      <c r="J3836" s="186"/>
      <c r="K3836" s="301"/>
      <c r="L3836" s="168"/>
      <c r="M3836" s="168"/>
      <c r="N3836" s="168"/>
      <c r="O3836" s="168"/>
      <c r="P3836" s="168"/>
    </row>
    <row r="3837" spans="1:16" x14ac:dyDescent="0.2">
      <c r="A3837" s="235"/>
      <c r="B3837" s="159"/>
      <c r="C3837" s="158"/>
      <c r="D3837" s="186"/>
      <c r="E3837" s="245"/>
      <c r="F3837" s="176"/>
      <c r="G3837" s="193"/>
      <c r="H3837" s="219"/>
      <c r="I3837" s="161"/>
      <c r="J3837" s="186"/>
      <c r="K3837" s="301"/>
      <c r="L3837" s="168"/>
      <c r="M3837" s="168"/>
      <c r="N3837" s="168"/>
      <c r="O3837" s="168"/>
      <c r="P3837" s="168"/>
    </row>
    <row r="3838" spans="1:16" x14ac:dyDescent="0.2">
      <c r="A3838" s="235"/>
      <c r="B3838" s="159"/>
      <c r="C3838" s="158"/>
      <c r="D3838" s="186"/>
      <c r="E3838" s="245"/>
      <c r="F3838" s="176"/>
      <c r="G3838" s="193"/>
      <c r="H3838" s="219"/>
      <c r="I3838" s="161"/>
      <c r="J3838" s="186"/>
      <c r="K3838" s="301"/>
      <c r="L3838" s="168"/>
      <c r="M3838" s="168"/>
      <c r="N3838" s="168"/>
      <c r="O3838" s="168"/>
      <c r="P3838" s="168"/>
    </row>
    <row r="3839" spans="1:16" x14ac:dyDescent="0.2">
      <c r="A3839" s="235"/>
      <c r="B3839" s="159"/>
      <c r="C3839" s="158"/>
      <c r="D3839" s="186"/>
      <c r="E3839" s="245"/>
      <c r="F3839" s="176"/>
      <c r="G3839" s="193"/>
      <c r="H3839" s="219"/>
      <c r="I3839" s="161"/>
      <c r="J3839" s="186"/>
      <c r="K3839" s="301"/>
      <c r="L3839" s="168"/>
      <c r="M3839" s="168"/>
      <c r="N3839" s="168"/>
      <c r="O3839" s="168"/>
      <c r="P3839" s="168"/>
    </row>
    <row r="3840" spans="1:16" x14ac:dyDescent="0.2">
      <c r="A3840" s="235"/>
      <c r="B3840" s="159"/>
      <c r="C3840" s="158"/>
      <c r="D3840" s="186"/>
      <c r="E3840" s="245"/>
      <c r="F3840" s="176"/>
      <c r="G3840" s="193"/>
      <c r="H3840" s="219"/>
      <c r="I3840" s="161"/>
      <c r="J3840" s="186"/>
      <c r="K3840" s="301"/>
      <c r="L3840" s="168"/>
      <c r="M3840" s="168"/>
      <c r="N3840" s="168"/>
      <c r="O3840" s="168"/>
      <c r="P3840" s="168"/>
    </row>
    <row r="3841" spans="1:16" x14ac:dyDescent="0.2">
      <c r="A3841" s="237"/>
      <c r="B3841" s="158"/>
      <c r="C3841" s="158"/>
      <c r="D3841" s="186"/>
      <c r="E3841" s="245"/>
      <c r="F3841" s="176"/>
      <c r="G3841" s="193"/>
      <c r="H3841" s="219"/>
      <c r="I3841" s="161"/>
      <c r="J3841" s="186"/>
      <c r="K3841" s="301"/>
      <c r="L3841" s="168"/>
      <c r="M3841" s="168"/>
      <c r="N3841" s="168"/>
      <c r="O3841" s="168"/>
      <c r="P3841" s="168"/>
    </row>
    <row r="3842" spans="1:16" x14ac:dyDescent="0.2">
      <c r="A3842" s="237"/>
      <c r="B3842" s="158"/>
      <c r="C3842" s="158"/>
      <c r="D3842" s="186"/>
      <c r="E3842" s="245"/>
      <c r="F3842" s="176"/>
      <c r="G3842" s="193"/>
      <c r="H3842" s="219"/>
      <c r="I3842" s="161"/>
      <c r="J3842" s="186"/>
      <c r="K3842" s="301"/>
      <c r="L3842" s="168"/>
      <c r="M3842" s="168"/>
      <c r="N3842" s="168"/>
      <c r="O3842" s="168"/>
      <c r="P3842" s="168"/>
    </row>
    <row r="3843" spans="1:16" x14ac:dyDescent="0.2">
      <c r="B3843" s="158"/>
      <c r="C3843" s="158"/>
      <c r="D3843" s="186"/>
      <c r="E3843" s="245"/>
      <c r="F3843" s="176"/>
      <c r="G3843" s="193"/>
      <c r="H3843" s="219"/>
      <c r="I3843" s="161"/>
      <c r="J3843" s="186"/>
      <c r="K3843" s="301"/>
      <c r="L3843" s="168"/>
      <c r="M3843" s="168"/>
      <c r="N3843" s="168"/>
      <c r="O3843" s="168"/>
      <c r="P3843" s="168"/>
    </row>
    <row r="3844" spans="1:16" x14ac:dyDescent="0.2">
      <c r="A3844" s="237"/>
      <c r="B3844" s="158"/>
      <c r="C3844" s="158"/>
      <c r="D3844" s="186"/>
      <c r="E3844" s="245"/>
      <c r="F3844" s="176"/>
      <c r="G3844" s="193"/>
      <c r="H3844" s="219"/>
      <c r="I3844" s="161"/>
      <c r="J3844" s="186"/>
      <c r="K3844" s="301"/>
      <c r="L3844" s="168"/>
      <c r="M3844" s="168"/>
      <c r="N3844" s="168"/>
      <c r="O3844" s="168"/>
      <c r="P3844" s="168"/>
    </row>
    <row r="3845" spans="1:16" x14ac:dyDescent="0.2">
      <c r="A3845" s="237"/>
      <c r="B3845" s="158"/>
      <c r="C3845" s="158"/>
      <c r="D3845" s="186"/>
      <c r="E3845" s="245"/>
      <c r="F3845" s="176"/>
      <c r="G3845" s="193"/>
      <c r="H3845" s="219"/>
      <c r="I3845" s="161"/>
      <c r="J3845" s="186"/>
      <c r="K3845" s="301"/>
      <c r="L3845" s="168"/>
      <c r="M3845" s="168"/>
      <c r="N3845" s="168"/>
      <c r="O3845" s="168"/>
      <c r="P3845" s="168"/>
    </row>
    <row r="3846" spans="1:16" x14ac:dyDescent="0.2">
      <c r="A3846" s="237"/>
      <c r="B3846" s="158"/>
      <c r="C3846" s="158"/>
      <c r="D3846" s="186"/>
      <c r="E3846" s="245"/>
      <c r="F3846" s="176"/>
      <c r="G3846" s="193"/>
      <c r="H3846" s="219"/>
      <c r="I3846" s="161"/>
      <c r="J3846" s="186"/>
      <c r="K3846" s="301"/>
      <c r="L3846" s="168"/>
      <c r="M3846" s="168"/>
      <c r="N3846" s="168"/>
      <c r="O3846" s="168"/>
      <c r="P3846" s="168"/>
    </row>
    <row r="3847" spans="1:16" x14ac:dyDescent="0.2">
      <c r="A3847" s="237"/>
      <c r="B3847" s="158"/>
      <c r="C3847" s="158"/>
      <c r="D3847" s="186"/>
      <c r="E3847" s="245"/>
      <c r="F3847" s="176"/>
      <c r="G3847" s="193"/>
      <c r="H3847" s="219"/>
      <c r="I3847" s="161"/>
      <c r="J3847" s="186"/>
      <c r="K3847" s="301"/>
      <c r="L3847" s="168"/>
      <c r="M3847" s="168"/>
      <c r="N3847" s="168"/>
      <c r="O3847" s="168"/>
      <c r="P3847" s="168"/>
    </row>
    <row r="3848" spans="1:16" x14ac:dyDescent="0.2">
      <c r="A3848" s="237"/>
      <c r="B3848" s="158"/>
      <c r="C3848" s="158"/>
      <c r="D3848" s="186"/>
      <c r="E3848" s="245"/>
      <c r="F3848" s="176"/>
      <c r="G3848" s="193"/>
      <c r="H3848" s="219"/>
      <c r="I3848" s="161"/>
      <c r="J3848" s="186"/>
      <c r="K3848" s="301"/>
      <c r="L3848" s="168"/>
      <c r="M3848" s="168"/>
      <c r="N3848" s="168"/>
      <c r="O3848" s="168"/>
      <c r="P3848" s="168"/>
    </row>
    <row r="3849" spans="1:16" x14ac:dyDescent="0.2">
      <c r="A3849" s="237"/>
      <c r="B3849" s="158"/>
      <c r="C3849" s="158"/>
      <c r="D3849" s="186"/>
      <c r="E3849" s="245"/>
      <c r="F3849" s="176"/>
      <c r="G3849" s="193"/>
      <c r="H3849" s="219"/>
      <c r="I3849" s="161"/>
      <c r="J3849" s="186"/>
      <c r="K3849" s="301"/>
      <c r="L3849" s="168"/>
      <c r="M3849" s="168"/>
      <c r="N3849" s="168"/>
      <c r="O3849" s="168"/>
      <c r="P3849" s="168"/>
    </row>
    <row r="3850" spans="1:16" x14ac:dyDescent="0.2">
      <c r="A3850" s="237"/>
      <c r="B3850" s="158"/>
      <c r="C3850" s="158"/>
      <c r="D3850" s="186"/>
      <c r="E3850" s="245"/>
      <c r="F3850" s="176"/>
      <c r="G3850" s="193"/>
      <c r="H3850" s="219"/>
      <c r="I3850" s="161"/>
      <c r="J3850" s="186"/>
      <c r="K3850" s="301"/>
      <c r="L3850" s="168"/>
      <c r="M3850" s="168"/>
      <c r="N3850" s="168"/>
      <c r="O3850" s="168"/>
      <c r="P3850" s="168"/>
    </row>
    <row r="3851" spans="1:16" x14ac:dyDescent="0.2">
      <c r="A3851" s="237"/>
      <c r="B3851" s="158"/>
      <c r="C3851" s="158"/>
      <c r="D3851" s="186"/>
      <c r="E3851" s="245"/>
      <c r="F3851" s="176"/>
      <c r="G3851" s="193"/>
      <c r="H3851" s="219"/>
      <c r="I3851" s="161"/>
      <c r="J3851" s="186"/>
      <c r="K3851" s="301"/>
      <c r="L3851" s="168"/>
      <c r="M3851" s="168"/>
      <c r="N3851" s="168"/>
      <c r="O3851" s="168"/>
      <c r="P3851" s="168"/>
    </row>
    <row r="3852" spans="1:16" x14ac:dyDescent="0.2">
      <c r="A3852" s="237"/>
      <c r="B3852" s="158"/>
      <c r="C3852" s="158"/>
      <c r="D3852" s="186"/>
      <c r="E3852" s="245"/>
      <c r="F3852" s="176"/>
      <c r="G3852" s="193"/>
      <c r="H3852" s="219"/>
      <c r="I3852" s="161"/>
      <c r="J3852" s="186"/>
      <c r="K3852" s="301"/>
      <c r="L3852" s="168"/>
      <c r="M3852" s="168"/>
      <c r="N3852" s="168"/>
      <c r="O3852" s="168"/>
      <c r="P3852" s="168"/>
    </row>
    <row r="3853" spans="1:16" x14ac:dyDescent="0.2">
      <c r="A3853" s="237"/>
      <c r="B3853" s="158"/>
      <c r="C3853" s="158"/>
      <c r="D3853" s="186"/>
      <c r="E3853" s="245"/>
      <c r="F3853" s="176"/>
      <c r="G3853" s="193"/>
      <c r="H3853" s="219"/>
      <c r="I3853" s="161"/>
      <c r="J3853" s="186"/>
      <c r="K3853" s="301"/>
      <c r="L3853" s="168"/>
      <c r="M3853" s="168"/>
      <c r="N3853" s="168"/>
      <c r="O3853" s="168"/>
      <c r="P3853" s="168"/>
    </row>
    <row r="3854" spans="1:16" x14ac:dyDescent="0.2">
      <c r="B3854" s="158"/>
      <c r="C3854" s="158"/>
      <c r="D3854" s="186"/>
      <c r="E3854" s="245"/>
      <c r="F3854" s="176"/>
      <c r="G3854" s="193"/>
      <c r="H3854" s="219"/>
      <c r="I3854" s="161"/>
      <c r="J3854" s="186"/>
      <c r="K3854" s="301"/>
      <c r="L3854" s="168"/>
      <c r="M3854" s="168"/>
      <c r="N3854" s="168"/>
      <c r="O3854" s="168"/>
      <c r="P3854" s="168"/>
    </row>
    <row r="3855" spans="1:16" x14ac:dyDescent="0.2">
      <c r="A3855" s="237"/>
      <c r="B3855" s="158"/>
      <c r="C3855" s="158"/>
      <c r="D3855" s="186"/>
      <c r="E3855" s="245"/>
      <c r="F3855" s="176"/>
      <c r="G3855" s="193"/>
      <c r="H3855" s="219"/>
      <c r="I3855" s="161"/>
      <c r="J3855" s="186"/>
      <c r="K3855" s="301"/>
      <c r="L3855" s="168"/>
      <c r="M3855" s="168"/>
      <c r="N3855" s="168"/>
      <c r="O3855" s="168"/>
      <c r="P3855" s="168"/>
    </row>
    <row r="3856" spans="1:16" x14ac:dyDescent="0.2">
      <c r="A3856" s="237"/>
      <c r="B3856" s="158"/>
      <c r="C3856" s="158"/>
      <c r="E3856" s="245"/>
      <c r="F3856" s="176"/>
      <c r="G3856" s="193"/>
      <c r="H3856" s="219"/>
      <c r="I3856" s="161"/>
      <c r="J3856" s="186"/>
      <c r="K3856" s="301"/>
      <c r="L3856" s="168"/>
      <c r="M3856" s="168"/>
      <c r="N3856" s="168"/>
      <c r="O3856" s="168"/>
      <c r="P3856" s="168"/>
    </row>
    <row r="3857" spans="1:16" x14ac:dyDescent="0.2">
      <c r="A3857" s="237"/>
      <c r="B3857" s="158"/>
      <c r="C3857" s="158"/>
      <c r="E3857" s="245"/>
      <c r="F3857" s="176"/>
      <c r="G3857" s="193"/>
      <c r="H3857" s="219"/>
      <c r="I3857" s="161"/>
      <c r="J3857" s="186"/>
      <c r="K3857" s="301"/>
      <c r="L3857" s="168"/>
      <c r="M3857" s="168"/>
      <c r="N3857" s="168"/>
      <c r="O3857" s="168"/>
      <c r="P3857" s="168"/>
    </row>
    <row r="3858" spans="1:16" x14ac:dyDescent="0.2">
      <c r="B3858" s="158"/>
      <c r="C3858" s="158"/>
      <c r="E3858" s="245"/>
      <c r="F3858" s="176"/>
      <c r="G3858" s="193"/>
      <c r="H3858" s="219"/>
      <c r="I3858" s="161"/>
      <c r="J3858" s="186"/>
      <c r="K3858" s="301"/>
      <c r="L3858" s="168"/>
      <c r="M3858" s="168"/>
      <c r="N3858" s="168"/>
      <c r="O3858" s="168"/>
      <c r="P3858" s="168"/>
    </row>
    <row r="3859" spans="1:16" x14ac:dyDescent="0.2">
      <c r="A3859" s="235"/>
      <c r="B3859" s="158"/>
      <c r="C3859" s="158"/>
      <c r="E3859" s="245"/>
      <c r="F3859" s="176"/>
      <c r="G3859" s="193"/>
      <c r="H3859" s="219"/>
      <c r="I3859" s="161"/>
      <c r="J3859" s="186"/>
      <c r="K3859" s="301"/>
      <c r="L3859" s="168"/>
      <c r="M3859" s="168"/>
      <c r="N3859" s="168"/>
      <c r="O3859" s="168"/>
      <c r="P3859" s="168"/>
    </row>
    <row r="3860" spans="1:16" x14ac:dyDescent="0.2">
      <c r="B3860" s="158"/>
      <c r="C3860" s="158"/>
      <c r="E3860" s="245"/>
      <c r="F3860" s="176"/>
      <c r="G3860" s="193"/>
      <c r="H3860" s="219"/>
      <c r="I3860" s="161"/>
      <c r="J3860" s="186"/>
      <c r="K3860" s="301"/>
      <c r="L3860" s="168"/>
      <c r="M3860" s="168"/>
      <c r="N3860" s="168"/>
      <c r="O3860" s="168"/>
      <c r="P3860" s="168"/>
    </row>
    <row r="3861" spans="1:16" x14ac:dyDescent="0.2">
      <c r="A3861" s="237"/>
      <c r="B3861" s="158"/>
      <c r="C3861" s="158"/>
      <c r="E3861" s="245"/>
      <c r="F3861" s="176"/>
      <c r="G3861" s="193"/>
      <c r="H3861" s="219"/>
      <c r="I3861" s="161"/>
      <c r="J3861" s="186"/>
      <c r="K3861" s="301"/>
      <c r="L3861" s="168"/>
      <c r="M3861" s="168"/>
      <c r="N3861" s="168"/>
      <c r="O3861" s="168"/>
      <c r="P3861" s="168"/>
    </row>
    <row r="3862" spans="1:16" x14ac:dyDescent="0.2">
      <c r="A3862" s="237"/>
      <c r="B3862" s="158"/>
      <c r="C3862" s="158"/>
      <c r="E3862" s="245"/>
      <c r="F3862" s="176"/>
      <c r="G3862" s="193"/>
      <c r="H3862" s="219"/>
      <c r="I3862" s="161"/>
      <c r="J3862" s="186"/>
      <c r="K3862" s="301"/>
      <c r="L3862" s="168"/>
      <c r="M3862" s="168"/>
      <c r="N3862" s="168"/>
      <c r="O3862" s="168"/>
      <c r="P3862" s="168"/>
    </row>
    <row r="3863" spans="1:16" x14ac:dyDescent="0.2">
      <c r="A3863" s="237"/>
      <c r="B3863" s="158"/>
      <c r="C3863" s="158"/>
      <c r="E3863" s="245"/>
      <c r="F3863" s="176"/>
      <c r="G3863" s="193"/>
      <c r="H3863" s="219"/>
      <c r="I3863" s="161"/>
      <c r="J3863" s="186"/>
      <c r="K3863" s="301"/>
      <c r="L3863" s="168"/>
      <c r="M3863" s="168"/>
      <c r="N3863" s="168"/>
      <c r="O3863" s="168"/>
      <c r="P3863" s="168"/>
    </row>
    <row r="3864" spans="1:16" x14ac:dyDescent="0.2">
      <c r="A3864" s="237"/>
      <c r="B3864" s="158"/>
      <c r="C3864" s="158"/>
      <c r="E3864" s="245"/>
      <c r="F3864" s="176"/>
      <c r="G3864" s="193"/>
      <c r="H3864" s="219"/>
      <c r="I3864" s="161"/>
      <c r="J3864" s="186"/>
      <c r="K3864" s="301"/>
      <c r="L3864" s="168"/>
      <c r="M3864" s="168"/>
      <c r="N3864" s="168"/>
      <c r="O3864" s="168"/>
      <c r="P3864" s="168"/>
    </row>
    <row r="3865" spans="1:16" x14ac:dyDescent="0.2">
      <c r="A3865" s="237"/>
      <c r="B3865" s="158"/>
      <c r="C3865" s="158"/>
      <c r="E3865" s="245"/>
      <c r="F3865" s="176"/>
      <c r="G3865" s="193"/>
      <c r="H3865" s="219"/>
      <c r="I3865" s="161"/>
      <c r="J3865" s="186"/>
      <c r="K3865" s="301"/>
      <c r="L3865" s="168"/>
      <c r="M3865" s="168"/>
      <c r="N3865" s="168"/>
      <c r="O3865" s="168"/>
      <c r="P3865" s="168"/>
    </row>
    <row r="3866" spans="1:16" x14ac:dyDescent="0.2">
      <c r="A3866" s="237"/>
      <c r="B3866" s="158"/>
      <c r="C3866" s="158"/>
      <c r="E3866" s="245"/>
      <c r="F3866" s="176"/>
      <c r="G3866" s="193"/>
      <c r="H3866" s="219"/>
      <c r="I3866" s="161"/>
      <c r="J3866" s="186"/>
      <c r="K3866" s="301"/>
      <c r="L3866" s="168"/>
      <c r="M3866" s="168"/>
      <c r="N3866" s="168"/>
      <c r="O3866" s="168"/>
      <c r="P3866" s="168"/>
    </row>
    <row r="3867" spans="1:16" x14ac:dyDescent="0.2">
      <c r="A3867" s="235"/>
      <c r="B3867" s="159"/>
      <c r="C3867" s="158"/>
      <c r="E3867" s="245"/>
      <c r="F3867" s="176"/>
      <c r="G3867" s="193"/>
      <c r="H3867" s="219"/>
      <c r="I3867" s="161"/>
      <c r="J3867" s="186"/>
      <c r="K3867" s="301"/>
      <c r="L3867" s="168"/>
      <c r="M3867" s="168"/>
      <c r="N3867" s="168"/>
      <c r="O3867" s="168"/>
      <c r="P3867" s="168"/>
    </row>
    <row r="3868" spans="1:16" x14ac:dyDescent="0.2">
      <c r="A3868" s="237"/>
      <c r="B3868" s="158"/>
      <c r="C3868" s="158"/>
      <c r="E3868" s="245"/>
      <c r="F3868" s="176"/>
      <c r="G3868" s="193"/>
      <c r="H3868" s="219"/>
      <c r="I3868" s="161"/>
      <c r="J3868" s="186"/>
      <c r="K3868" s="301"/>
      <c r="L3868" s="168"/>
      <c r="M3868" s="168"/>
      <c r="N3868" s="168"/>
      <c r="O3868" s="168"/>
      <c r="P3868" s="168"/>
    </row>
    <row r="3869" spans="1:16" x14ac:dyDescent="0.2">
      <c r="A3869" s="237"/>
      <c r="B3869" s="168"/>
      <c r="C3869" s="168"/>
      <c r="D3869" s="187"/>
      <c r="E3869" s="243"/>
      <c r="F3869" s="173"/>
      <c r="G3869" s="193"/>
      <c r="H3869" s="217"/>
      <c r="I3869" s="169"/>
      <c r="J3869" s="188"/>
      <c r="K3869" s="305"/>
      <c r="L3869" s="168"/>
      <c r="M3869" s="168"/>
      <c r="N3869" s="168"/>
      <c r="O3869" s="168"/>
      <c r="P3869" s="168"/>
    </row>
    <row r="3870" spans="1:16" x14ac:dyDescent="0.2">
      <c r="A3870" s="235"/>
      <c r="B3870" s="168"/>
      <c r="C3870" s="168"/>
      <c r="D3870" s="187"/>
      <c r="E3870" s="243"/>
      <c r="F3870" s="173"/>
      <c r="G3870" s="193"/>
      <c r="H3870" s="217"/>
      <c r="I3870" s="169"/>
      <c r="J3870" s="188"/>
      <c r="K3870" s="305"/>
      <c r="L3870" s="168"/>
      <c r="M3870" s="168"/>
      <c r="N3870" s="168"/>
      <c r="O3870" s="168"/>
      <c r="P3870" s="168"/>
    </row>
    <row r="3871" spans="1:16" x14ac:dyDescent="0.2">
      <c r="A3871" s="237"/>
      <c r="B3871" s="168"/>
      <c r="C3871" s="168"/>
      <c r="D3871" s="187"/>
      <c r="E3871" s="243"/>
      <c r="F3871" s="173"/>
      <c r="G3871" s="193"/>
      <c r="H3871" s="217"/>
      <c r="I3871" s="169"/>
      <c r="J3871" s="188"/>
      <c r="K3871" s="305"/>
      <c r="L3871" s="168"/>
      <c r="M3871" s="168"/>
      <c r="N3871" s="168"/>
      <c r="O3871" s="168"/>
      <c r="P3871" s="168"/>
    </row>
    <row r="3872" spans="1:16" x14ac:dyDescent="0.2">
      <c r="A3872" s="234"/>
      <c r="B3872" s="168"/>
      <c r="C3872" s="168"/>
      <c r="D3872" s="187"/>
      <c r="E3872" s="243"/>
      <c r="F3872" s="173"/>
      <c r="G3872" s="193"/>
      <c r="H3872" s="217"/>
      <c r="I3872" s="169"/>
      <c r="J3872" s="188"/>
      <c r="K3872" s="305"/>
      <c r="L3872" s="168"/>
      <c r="M3872" s="168"/>
      <c r="N3872" s="168"/>
      <c r="O3872" s="168"/>
      <c r="P3872" s="168"/>
    </row>
    <row r="3873" spans="1:16" x14ac:dyDescent="0.2">
      <c r="A3873" s="237"/>
      <c r="B3873" s="168"/>
      <c r="C3873" s="168"/>
      <c r="D3873" s="187"/>
      <c r="E3873" s="243"/>
      <c r="F3873" s="173"/>
      <c r="G3873" s="196"/>
      <c r="H3873" s="217"/>
      <c r="I3873" s="169"/>
      <c r="J3873" s="188"/>
      <c r="K3873" s="305"/>
      <c r="L3873" s="168"/>
      <c r="M3873" s="168"/>
      <c r="N3873" s="168"/>
      <c r="O3873" s="168"/>
      <c r="P3873" s="168"/>
    </row>
    <row r="3874" spans="1:16" x14ac:dyDescent="0.2">
      <c r="A3874" s="237"/>
      <c r="B3874" s="168"/>
      <c r="C3874" s="168"/>
      <c r="D3874" s="187"/>
      <c r="E3874" s="243"/>
      <c r="F3874" s="173"/>
      <c r="G3874" s="193"/>
      <c r="H3874" s="217"/>
      <c r="I3874" s="169"/>
      <c r="J3874" s="188"/>
      <c r="K3874" s="305"/>
      <c r="L3874" s="168"/>
      <c r="M3874" s="168"/>
      <c r="N3874" s="168"/>
      <c r="O3874" s="168"/>
      <c r="P3874" s="168"/>
    </row>
    <row r="3875" spans="1:16" x14ac:dyDescent="0.2">
      <c r="A3875" s="237"/>
      <c r="B3875" s="168"/>
      <c r="C3875" s="168"/>
      <c r="D3875" s="187"/>
      <c r="E3875" s="243"/>
      <c r="F3875" s="173"/>
      <c r="G3875" s="193"/>
      <c r="H3875" s="217"/>
      <c r="I3875" s="169"/>
      <c r="J3875" s="188"/>
      <c r="K3875" s="305"/>
      <c r="L3875" s="168"/>
      <c r="M3875" s="168"/>
      <c r="N3875" s="168"/>
      <c r="O3875" s="168"/>
      <c r="P3875" s="168"/>
    </row>
    <row r="3876" spans="1:16" x14ac:dyDescent="0.2">
      <c r="A3876" s="237"/>
      <c r="B3876" s="168"/>
      <c r="C3876" s="168"/>
      <c r="D3876" s="187"/>
      <c r="E3876" s="243"/>
      <c r="F3876" s="173"/>
      <c r="G3876" s="193"/>
      <c r="H3876" s="217"/>
      <c r="I3876" s="169"/>
      <c r="J3876" s="188"/>
      <c r="K3876" s="305"/>
      <c r="L3876" s="168"/>
      <c r="M3876" s="168"/>
      <c r="N3876" s="168"/>
      <c r="O3876" s="168"/>
      <c r="P3876" s="168"/>
    </row>
    <row r="3877" spans="1:16" x14ac:dyDescent="0.2">
      <c r="A3877" s="237"/>
      <c r="B3877" s="168"/>
      <c r="C3877" s="168"/>
      <c r="D3877" s="187"/>
      <c r="E3877" s="243"/>
      <c r="F3877" s="173"/>
      <c r="G3877" s="193"/>
      <c r="H3877" s="217"/>
      <c r="I3877" s="169"/>
      <c r="J3877" s="188"/>
      <c r="K3877" s="305"/>
      <c r="L3877" s="168"/>
      <c r="M3877" s="168"/>
      <c r="N3877" s="168"/>
      <c r="O3877" s="168"/>
      <c r="P3877" s="168"/>
    </row>
    <row r="3878" spans="1:16" x14ac:dyDescent="0.2">
      <c r="A3878" s="237"/>
      <c r="B3878" s="168"/>
      <c r="C3878" s="168"/>
      <c r="D3878" s="187"/>
      <c r="E3878" s="243"/>
      <c r="F3878" s="173"/>
      <c r="G3878" s="193"/>
      <c r="H3878" s="217"/>
      <c r="I3878" s="169"/>
      <c r="J3878" s="188"/>
      <c r="K3878" s="305"/>
      <c r="L3878" s="168"/>
      <c r="M3878" s="168"/>
      <c r="N3878" s="168"/>
      <c r="O3878" s="168"/>
      <c r="P3878" s="168"/>
    </row>
    <row r="3879" spans="1:16" x14ac:dyDescent="0.2">
      <c r="A3879" s="237"/>
      <c r="B3879" s="168"/>
      <c r="C3879" s="168"/>
      <c r="D3879" s="187"/>
      <c r="E3879" s="243"/>
      <c r="F3879" s="173"/>
      <c r="G3879" s="193"/>
      <c r="H3879" s="217"/>
      <c r="I3879" s="169"/>
      <c r="J3879" s="188"/>
      <c r="K3879" s="305"/>
      <c r="L3879" s="168"/>
      <c r="M3879" s="168"/>
      <c r="N3879" s="168"/>
      <c r="O3879" s="168"/>
      <c r="P3879" s="168"/>
    </row>
    <row r="3880" spans="1:16" x14ac:dyDescent="0.2">
      <c r="A3880" s="237"/>
      <c r="B3880" s="168"/>
      <c r="C3880" s="168"/>
      <c r="D3880" s="187"/>
      <c r="E3880" s="243"/>
      <c r="F3880" s="173"/>
      <c r="G3880" s="193"/>
      <c r="H3880" s="217"/>
      <c r="I3880" s="169"/>
      <c r="J3880" s="188"/>
      <c r="K3880" s="305"/>
      <c r="L3880" s="168"/>
      <c r="M3880" s="168"/>
      <c r="N3880" s="168"/>
      <c r="O3880" s="168"/>
      <c r="P3880" s="168"/>
    </row>
    <row r="3881" spans="1:16" x14ac:dyDescent="0.2">
      <c r="A3881" s="237"/>
      <c r="B3881" s="168"/>
      <c r="C3881" s="168"/>
      <c r="D3881" s="187"/>
      <c r="E3881" s="243"/>
      <c r="F3881" s="173"/>
      <c r="G3881" s="193"/>
      <c r="H3881" s="217"/>
      <c r="I3881" s="169"/>
      <c r="J3881" s="188"/>
      <c r="K3881" s="305"/>
      <c r="L3881" s="168"/>
      <c r="M3881" s="168"/>
      <c r="N3881" s="168"/>
      <c r="O3881" s="168"/>
      <c r="P3881" s="168"/>
    </row>
    <row r="3882" spans="1:16" x14ac:dyDescent="0.2">
      <c r="A3882" s="237"/>
      <c r="B3882" s="168"/>
      <c r="C3882" s="168"/>
      <c r="D3882" s="187"/>
      <c r="E3882" s="243"/>
      <c r="F3882" s="173"/>
      <c r="G3882" s="193"/>
      <c r="H3882" s="217"/>
      <c r="I3882" s="169"/>
      <c r="J3882" s="188"/>
      <c r="K3882" s="305"/>
      <c r="L3882" s="168"/>
      <c r="M3882" s="168"/>
      <c r="N3882" s="168"/>
      <c r="O3882" s="168"/>
      <c r="P3882" s="168"/>
    </row>
    <row r="3883" spans="1:16" x14ac:dyDescent="0.2">
      <c r="A3883" s="237"/>
      <c r="B3883" s="168"/>
      <c r="C3883" s="168"/>
      <c r="D3883" s="188"/>
      <c r="E3883" s="243"/>
      <c r="F3883" s="173"/>
      <c r="G3883" s="193"/>
      <c r="H3883" s="217"/>
      <c r="I3883" s="166"/>
      <c r="J3883" s="187"/>
      <c r="K3883" s="305"/>
      <c r="L3883" s="168"/>
      <c r="M3883" s="168"/>
      <c r="N3883" s="168"/>
      <c r="O3883" s="168"/>
      <c r="P3883" s="168"/>
    </row>
    <row r="3884" spans="1:16" x14ac:dyDescent="0.2">
      <c r="A3884" s="237"/>
      <c r="B3884" s="168"/>
      <c r="C3884" s="168"/>
      <c r="D3884" s="188"/>
      <c r="E3884" s="243"/>
      <c r="F3884" s="173"/>
      <c r="G3884" s="193"/>
      <c r="H3884" s="217"/>
      <c r="I3884" s="166"/>
      <c r="J3884" s="187"/>
      <c r="K3884" s="305"/>
      <c r="L3884" s="168"/>
      <c r="M3884" s="168"/>
      <c r="N3884" s="168"/>
      <c r="O3884" s="168"/>
      <c r="P3884" s="168"/>
    </row>
    <row r="3885" spans="1:16" x14ac:dyDescent="0.2">
      <c r="A3885" s="237"/>
      <c r="B3885" s="168"/>
      <c r="C3885" s="168"/>
      <c r="D3885" s="187"/>
      <c r="E3885" s="243"/>
      <c r="F3885" s="173"/>
      <c r="G3885" s="193"/>
      <c r="H3885" s="217"/>
      <c r="I3885" s="166"/>
      <c r="J3885" s="187"/>
      <c r="K3885" s="305"/>
      <c r="L3885" s="168"/>
      <c r="M3885" s="168"/>
      <c r="N3885" s="168"/>
      <c r="O3885" s="168"/>
      <c r="P3885" s="168"/>
    </row>
    <row r="3886" spans="1:16" x14ac:dyDescent="0.2">
      <c r="A3886" s="237"/>
      <c r="B3886" s="168"/>
      <c r="C3886" s="168"/>
      <c r="D3886" s="187"/>
      <c r="E3886" s="243"/>
      <c r="F3886" s="173"/>
      <c r="G3886" s="193"/>
      <c r="H3886" s="217"/>
      <c r="I3886" s="166"/>
      <c r="J3886" s="187"/>
      <c r="K3886" s="305"/>
      <c r="L3886" s="168"/>
      <c r="M3886" s="168"/>
      <c r="N3886" s="168"/>
      <c r="O3886" s="168"/>
      <c r="P3886" s="168"/>
    </row>
    <row r="3887" spans="1:16" x14ac:dyDescent="0.2">
      <c r="A3887" s="237"/>
      <c r="B3887" s="168"/>
      <c r="C3887" s="168"/>
      <c r="D3887" s="187"/>
      <c r="E3887" s="243"/>
      <c r="F3887" s="173"/>
      <c r="G3887" s="193"/>
      <c r="H3887" s="217"/>
      <c r="I3887" s="166"/>
      <c r="J3887" s="187"/>
      <c r="K3887" s="305"/>
      <c r="L3887" s="168"/>
      <c r="M3887" s="168"/>
      <c r="N3887" s="168"/>
      <c r="O3887" s="168"/>
      <c r="P3887" s="168"/>
    </row>
    <row r="3888" spans="1:16" x14ac:dyDescent="0.2">
      <c r="A3888" s="237"/>
      <c r="B3888" s="168"/>
      <c r="C3888" s="168"/>
      <c r="D3888" s="187"/>
      <c r="E3888" s="243"/>
      <c r="F3888" s="173"/>
      <c r="G3888" s="193"/>
      <c r="H3888" s="217"/>
      <c r="I3888" s="166"/>
      <c r="J3888" s="187"/>
      <c r="K3888" s="305"/>
      <c r="L3888" s="168"/>
      <c r="M3888" s="168"/>
      <c r="N3888" s="168"/>
      <c r="O3888" s="168"/>
      <c r="P3888" s="168"/>
    </row>
    <row r="3889" spans="1:16" x14ac:dyDescent="0.2">
      <c r="A3889" s="235"/>
      <c r="B3889" s="159"/>
      <c r="C3889" s="168"/>
      <c r="D3889" s="187"/>
      <c r="E3889" s="243"/>
      <c r="F3889" s="173"/>
      <c r="G3889" s="193"/>
      <c r="H3889" s="217"/>
      <c r="I3889" s="166"/>
      <c r="J3889" s="187"/>
      <c r="K3889" s="305"/>
      <c r="L3889" s="168"/>
      <c r="M3889" s="168"/>
      <c r="N3889" s="168"/>
      <c r="O3889" s="168"/>
      <c r="P3889" s="168"/>
    </row>
    <row r="3890" spans="1:16" x14ac:dyDescent="0.2">
      <c r="A3890" s="237"/>
      <c r="B3890" s="168"/>
      <c r="C3890" s="168"/>
      <c r="D3890" s="187"/>
      <c r="E3890" s="243"/>
      <c r="F3890" s="173"/>
      <c r="G3890" s="193"/>
      <c r="H3890" s="217"/>
      <c r="I3890" s="166"/>
      <c r="J3890" s="187"/>
      <c r="K3890" s="305"/>
      <c r="L3890" s="168"/>
      <c r="M3890" s="168"/>
      <c r="N3890" s="168"/>
      <c r="O3890" s="168"/>
      <c r="P3890" s="168"/>
    </row>
    <row r="3891" spans="1:16" x14ac:dyDescent="0.2">
      <c r="A3891" s="237"/>
      <c r="B3891" s="168"/>
      <c r="C3891" s="168"/>
      <c r="D3891" s="188"/>
      <c r="E3891" s="243"/>
      <c r="F3891" s="173"/>
      <c r="G3891" s="193"/>
      <c r="H3891" s="217"/>
      <c r="I3891" s="166"/>
      <c r="J3891" s="187"/>
      <c r="K3891" s="305"/>
      <c r="L3891" s="168"/>
      <c r="M3891" s="168"/>
      <c r="N3891" s="168"/>
      <c r="O3891" s="168"/>
      <c r="P3891" s="168"/>
    </row>
    <row r="3892" spans="1:16" x14ac:dyDescent="0.2">
      <c r="A3892" s="234"/>
      <c r="B3892" s="168"/>
      <c r="C3892" s="168"/>
      <c r="D3892" s="188"/>
      <c r="E3892" s="243"/>
      <c r="F3892" s="173"/>
      <c r="G3892" s="193"/>
      <c r="H3892" s="217"/>
      <c r="I3892" s="166"/>
      <c r="J3892" s="187"/>
      <c r="K3892" s="305"/>
      <c r="L3892" s="168"/>
      <c r="M3892" s="168"/>
      <c r="N3892" s="168"/>
      <c r="O3892" s="168"/>
      <c r="P3892" s="168"/>
    </row>
    <row r="3893" spans="1:16" x14ac:dyDescent="0.2">
      <c r="A3893" s="237"/>
      <c r="B3893" s="168"/>
      <c r="C3893" s="168"/>
      <c r="D3893" s="188"/>
      <c r="E3893" s="243"/>
      <c r="F3893" s="173"/>
      <c r="G3893" s="193"/>
      <c r="H3893" s="217"/>
      <c r="I3893" s="166"/>
      <c r="J3893" s="187"/>
      <c r="K3893" s="305"/>
      <c r="L3893" s="168"/>
      <c r="M3893" s="168"/>
      <c r="N3893" s="168"/>
      <c r="O3893" s="168"/>
      <c r="P3893" s="168"/>
    </row>
    <row r="3894" spans="1:16" x14ac:dyDescent="0.2">
      <c r="A3894" s="237"/>
      <c r="B3894" s="168"/>
      <c r="C3894" s="168"/>
      <c r="D3894" s="187"/>
      <c r="E3894" s="243"/>
      <c r="F3894" s="173"/>
      <c r="G3894" s="193"/>
      <c r="H3894" s="217"/>
      <c r="I3894" s="166"/>
      <c r="J3894" s="187"/>
      <c r="K3894" s="305"/>
      <c r="L3894" s="168"/>
      <c r="M3894" s="168"/>
      <c r="N3894" s="168"/>
      <c r="O3894" s="168"/>
      <c r="P3894" s="168"/>
    </row>
    <row r="3895" spans="1:16" x14ac:dyDescent="0.2">
      <c r="A3895" s="237"/>
      <c r="B3895" s="168"/>
      <c r="C3895" s="168"/>
      <c r="D3895" s="187"/>
      <c r="E3895" s="243"/>
      <c r="F3895" s="173"/>
      <c r="G3895" s="193"/>
      <c r="H3895" s="217"/>
      <c r="I3895" s="166"/>
      <c r="J3895" s="187"/>
      <c r="K3895" s="305"/>
      <c r="L3895" s="168"/>
      <c r="M3895" s="168"/>
      <c r="N3895" s="168"/>
      <c r="O3895" s="168"/>
      <c r="P3895" s="168"/>
    </row>
    <row r="3896" spans="1:16" x14ac:dyDescent="0.2">
      <c r="A3896" s="237"/>
      <c r="B3896" s="168"/>
      <c r="C3896" s="168"/>
      <c r="D3896" s="187"/>
      <c r="E3896" s="243"/>
      <c r="F3896" s="173"/>
      <c r="G3896" s="193"/>
      <c r="H3896" s="217"/>
      <c r="I3896" s="166"/>
      <c r="J3896" s="187"/>
      <c r="K3896" s="305"/>
      <c r="L3896" s="168"/>
      <c r="M3896" s="168"/>
      <c r="N3896" s="168"/>
      <c r="O3896" s="168"/>
      <c r="P3896" s="168"/>
    </row>
    <row r="3897" spans="1:16" x14ac:dyDescent="0.2">
      <c r="A3897" s="237"/>
      <c r="B3897" s="168"/>
      <c r="C3897" s="168"/>
      <c r="D3897" s="187"/>
      <c r="E3897" s="243"/>
      <c r="F3897" s="173"/>
      <c r="G3897" s="193"/>
      <c r="H3897" s="217"/>
      <c r="I3897" s="166"/>
      <c r="J3897" s="187"/>
      <c r="K3897" s="305"/>
      <c r="L3897" s="168"/>
      <c r="M3897" s="168"/>
      <c r="N3897" s="168"/>
      <c r="O3897" s="168"/>
      <c r="P3897" s="168"/>
    </row>
    <row r="3898" spans="1:16" x14ac:dyDescent="0.2">
      <c r="A3898" s="237"/>
      <c r="B3898" s="168"/>
      <c r="C3898" s="168"/>
      <c r="D3898" s="187"/>
      <c r="E3898" s="243"/>
      <c r="F3898" s="173"/>
      <c r="G3898" s="193"/>
      <c r="H3898" s="217"/>
      <c r="I3898" s="166"/>
      <c r="J3898" s="187"/>
      <c r="K3898" s="305"/>
      <c r="L3898" s="168"/>
      <c r="M3898" s="168"/>
      <c r="N3898" s="168"/>
      <c r="O3898" s="168"/>
      <c r="P3898" s="168"/>
    </row>
    <row r="3899" spans="1:16" x14ac:dyDescent="0.2">
      <c r="A3899" s="237"/>
      <c r="B3899" s="168"/>
      <c r="C3899" s="168"/>
      <c r="D3899" s="187"/>
      <c r="E3899" s="243"/>
      <c r="F3899" s="173"/>
      <c r="G3899" s="193"/>
      <c r="H3899" s="217"/>
      <c r="I3899" s="166"/>
      <c r="J3899" s="187"/>
      <c r="K3899" s="305"/>
      <c r="L3899" s="168"/>
      <c r="M3899" s="168"/>
      <c r="N3899" s="168"/>
      <c r="O3899" s="168"/>
      <c r="P3899" s="168"/>
    </row>
    <row r="3900" spans="1:16" x14ac:dyDescent="0.2">
      <c r="A3900" s="237"/>
      <c r="B3900" s="158"/>
      <c r="C3900" s="158"/>
      <c r="E3900" s="245"/>
      <c r="F3900" s="176"/>
      <c r="G3900" s="193"/>
      <c r="H3900" s="219"/>
      <c r="K3900" s="301"/>
      <c r="L3900" s="168"/>
      <c r="M3900" s="168"/>
      <c r="N3900" s="168"/>
      <c r="O3900" s="168"/>
      <c r="P3900" s="168"/>
    </row>
    <row r="3901" spans="1:16" x14ac:dyDescent="0.2">
      <c r="A3901" s="235"/>
      <c r="B3901" s="159"/>
      <c r="C3901" s="158"/>
      <c r="E3901" s="245"/>
      <c r="F3901" s="176"/>
      <c r="G3901" s="193"/>
      <c r="H3901" s="219"/>
      <c r="K3901" s="301"/>
      <c r="L3901" s="168"/>
      <c r="M3901" s="168"/>
      <c r="N3901" s="168"/>
      <c r="O3901" s="168"/>
      <c r="P3901" s="168"/>
    </row>
    <row r="3902" spans="1:16" x14ac:dyDescent="0.2">
      <c r="A3902" s="237"/>
      <c r="G3902" s="193"/>
    </row>
    <row r="3903" spans="1:16" x14ac:dyDescent="0.2">
      <c r="A3903" s="237"/>
      <c r="B3903" s="168"/>
      <c r="C3903" s="168"/>
      <c r="D3903" s="187"/>
      <c r="E3903" s="243"/>
      <c r="F3903" s="173"/>
      <c r="G3903" s="193"/>
      <c r="H3903" s="217"/>
      <c r="I3903" s="169"/>
      <c r="J3903" s="188"/>
      <c r="K3903" s="305"/>
      <c r="L3903" s="168"/>
      <c r="M3903" s="168"/>
      <c r="N3903" s="168"/>
      <c r="O3903" s="168"/>
      <c r="P3903" s="168"/>
    </row>
    <row r="3904" spans="1:16" x14ac:dyDescent="0.2">
      <c r="A3904" s="237"/>
      <c r="B3904" s="168"/>
      <c r="C3904" s="168"/>
      <c r="D3904" s="187"/>
      <c r="E3904" s="243"/>
      <c r="F3904" s="173"/>
      <c r="G3904" s="193"/>
      <c r="H3904" s="217"/>
      <c r="I3904" s="169"/>
      <c r="J3904" s="188"/>
      <c r="K3904" s="305"/>
      <c r="L3904" s="168"/>
      <c r="M3904" s="168"/>
      <c r="N3904" s="168"/>
      <c r="O3904" s="168"/>
      <c r="P3904" s="168"/>
    </row>
    <row r="3905" spans="1:16" x14ac:dyDescent="0.2">
      <c r="A3905" s="237"/>
      <c r="B3905" s="168"/>
      <c r="C3905" s="168"/>
      <c r="D3905" s="187"/>
      <c r="E3905" s="243"/>
      <c r="F3905" s="173"/>
      <c r="G3905" s="193"/>
      <c r="H3905" s="217"/>
      <c r="I3905" s="169"/>
      <c r="J3905" s="188"/>
      <c r="K3905" s="305"/>
      <c r="L3905" s="168"/>
      <c r="M3905" s="168"/>
      <c r="N3905" s="168"/>
      <c r="O3905" s="168"/>
      <c r="P3905" s="168"/>
    </row>
    <row r="3906" spans="1:16" x14ac:dyDescent="0.2">
      <c r="A3906" s="237"/>
      <c r="B3906" s="168"/>
      <c r="C3906" s="168"/>
      <c r="D3906" s="187"/>
      <c r="E3906" s="243"/>
      <c r="F3906" s="173"/>
      <c r="G3906" s="193"/>
      <c r="H3906" s="217"/>
      <c r="I3906" s="169"/>
      <c r="J3906" s="188"/>
      <c r="K3906" s="305"/>
      <c r="L3906" s="168"/>
      <c r="M3906" s="168"/>
      <c r="N3906" s="168"/>
      <c r="O3906" s="168"/>
      <c r="P3906" s="168"/>
    </row>
    <row r="3907" spans="1:16" x14ac:dyDescent="0.2">
      <c r="A3907" s="237"/>
      <c r="B3907" s="168"/>
      <c r="C3907" s="168"/>
      <c r="D3907" s="187"/>
      <c r="E3907" s="243"/>
      <c r="F3907" s="173"/>
      <c r="G3907" s="193"/>
      <c r="H3907" s="217"/>
      <c r="I3907" s="169"/>
      <c r="J3907" s="188"/>
      <c r="K3907" s="305"/>
      <c r="L3907" s="168"/>
      <c r="M3907" s="168"/>
      <c r="N3907" s="168"/>
      <c r="O3907" s="168"/>
      <c r="P3907" s="168"/>
    </row>
    <row r="3908" spans="1:16" x14ac:dyDescent="0.2">
      <c r="A3908" s="237"/>
      <c r="B3908" s="158"/>
      <c r="C3908" s="158"/>
      <c r="E3908" s="245"/>
      <c r="F3908" s="176"/>
      <c r="G3908" s="193"/>
      <c r="H3908" s="219"/>
      <c r="K3908" s="301"/>
      <c r="L3908" s="168"/>
      <c r="M3908" s="168"/>
      <c r="N3908" s="168"/>
      <c r="O3908" s="168"/>
      <c r="P3908" s="168"/>
    </row>
    <row r="3909" spans="1:16" x14ac:dyDescent="0.2">
      <c r="A3909" s="235"/>
      <c r="B3909" s="159"/>
      <c r="C3909" s="158"/>
      <c r="E3909" s="245"/>
      <c r="F3909" s="176"/>
      <c r="G3909" s="193"/>
      <c r="H3909" s="219"/>
      <c r="K3909" s="301"/>
      <c r="L3909" s="168"/>
      <c r="M3909" s="168"/>
      <c r="N3909" s="168"/>
      <c r="O3909" s="168"/>
      <c r="P3909" s="168"/>
    </row>
    <row r="3910" spans="1:16" x14ac:dyDescent="0.2">
      <c r="A3910" s="237"/>
      <c r="B3910" s="158"/>
      <c r="C3910" s="158"/>
      <c r="E3910" s="245"/>
      <c r="F3910" s="176"/>
      <c r="G3910" s="193"/>
      <c r="H3910" s="219"/>
      <c r="K3910" s="301"/>
      <c r="L3910" s="168"/>
      <c r="M3910" s="168"/>
      <c r="N3910" s="168"/>
      <c r="O3910" s="168"/>
      <c r="P3910" s="168"/>
    </row>
    <row r="3911" spans="1:16" x14ac:dyDescent="0.2">
      <c r="A3911" s="237"/>
      <c r="B3911" s="168"/>
      <c r="C3911" s="168"/>
      <c r="D3911" s="187"/>
      <c r="E3911" s="243"/>
      <c r="F3911" s="173"/>
      <c r="G3911" s="193"/>
      <c r="H3911" s="217"/>
      <c r="I3911" s="166"/>
      <c r="J3911" s="187"/>
      <c r="K3911" s="305"/>
      <c r="L3911" s="168"/>
      <c r="M3911" s="168"/>
      <c r="N3911" s="168"/>
      <c r="O3911" s="168"/>
      <c r="P3911" s="168"/>
    </row>
    <row r="3912" spans="1:16" x14ac:dyDescent="0.2">
      <c r="A3912" s="237"/>
      <c r="B3912" s="168"/>
      <c r="C3912" s="168"/>
      <c r="D3912" s="187"/>
      <c r="E3912" s="243"/>
      <c r="F3912" s="173"/>
      <c r="G3912" s="193"/>
      <c r="H3912" s="217"/>
      <c r="I3912" s="166"/>
      <c r="J3912" s="187"/>
      <c r="K3912" s="305"/>
      <c r="L3912" s="168"/>
      <c r="M3912" s="168"/>
      <c r="N3912" s="168"/>
      <c r="O3912" s="168"/>
      <c r="P3912" s="168"/>
    </row>
    <row r="3913" spans="1:16" x14ac:dyDescent="0.2">
      <c r="A3913" s="237"/>
      <c r="B3913" s="168"/>
      <c r="C3913" s="168"/>
      <c r="D3913" s="187"/>
      <c r="E3913" s="243"/>
      <c r="F3913" s="173"/>
      <c r="G3913" s="193"/>
      <c r="H3913" s="217"/>
      <c r="I3913" s="166"/>
      <c r="J3913" s="187"/>
      <c r="K3913" s="305"/>
      <c r="L3913" s="168"/>
      <c r="M3913" s="168"/>
      <c r="N3913" s="168"/>
      <c r="O3913" s="168"/>
      <c r="P3913" s="168"/>
    </row>
    <row r="3914" spans="1:16" x14ac:dyDescent="0.2">
      <c r="A3914" s="237"/>
      <c r="B3914" s="168"/>
      <c r="C3914" s="168"/>
      <c r="D3914" s="187"/>
      <c r="E3914" s="243"/>
      <c r="F3914" s="173"/>
      <c r="G3914" s="193"/>
      <c r="H3914" s="217"/>
      <c r="I3914" s="166"/>
      <c r="J3914" s="187"/>
      <c r="K3914" s="305"/>
      <c r="L3914" s="168"/>
      <c r="M3914" s="168"/>
      <c r="N3914" s="168"/>
      <c r="O3914" s="168"/>
      <c r="P3914" s="168"/>
    </row>
    <row r="3915" spans="1:16" x14ac:dyDescent="0.2">
      <c r="A3915" s="237"/>
      <c r="B3915" s="168"/>
      <c r="C3915" s="168"/>
      <c r="D3915" s="187"/>
      <c r="E3915" s="243"/>
      <c r="F3915" s="173"/>
      <c r="G3915" s="193"/>
      <c r="H3915" s="217"/>
      <c r="I3915" s="166"/>
      <c r="J3915" s="187"/>
      <c r="K3915" s="305"/>
      <c r="L3915" s="168"/>
      <c r="M3915" s="168"/>
      <c r="N3915" s="168"/>
      <c r="O3915" s="168"/>
      <c r="P3915" s="168"/>
    </row>
    <row r="3916" spans="1:16" x14ac:dyDescent="0.2">
      <c r="A3916" s="237"/>
      <c r="B3916" s="168"/>
      <c r="C3916" s="168"/>
      <c r="D3916" s="187"/>
      <c r="E3916" s="243"/>
      <c r="F3916" s="173"/>
      <c r="G3916" s="193"/>
      <c r="H3916" s="217"/>
      <c r="I3916" s="166"/>
      <c r="J3916" s="187"/>
      <c r="K3916" s="305"/>
      <c r="L3916" s="168"/>
      <c r="M3916" s="168"/>
      <c r="N3916" s="168"/>
      <c r="O3916" s="168"/>
      <c r="P3916" s="168"/>
    </row>
    <row r="3917" spans="1:16" x14ac:dyDescent="0.2">
      <c r="A3917" s="237"/>
      <c r="B3917" s="168"/>
      <c r="C3917" s="168"/>
      <c r="D3917" s="187"/>
      <c r="E3917" s="243"/>
      <c r="F3917" s="173"/>
      <c r="G3917" s="193"/>
      <c r="H3917" s="217"/>
      <c r="I3917" s="166"/>
      <c r="J3917" s="187"/>
      <c r="K3917" s="305"/>
      <c r="L3917" s="168"/>
      <c r="M3917" s="168"/>
      <c r="N3917" s="168"/>
      <c r="O3917" s="168"/>
      <c r="P3917" s="168"/>
    </row>
    <row r="3918" spans="1:16" x14ac:dyDescent="0.2">
      <c r="A3918" s="234"/>
      <c r="B3918" s="168"/>
      <c r="C3918" s="168"/>
      <c r="D3918" s="187"/>
      <c r="E3918" s="243"/>
      <c r="F3918" s="173"/>
      <c r="G3918" s="193"/>
      <c r="H3918" s="217"/>
      <c r="I3918" s="166"/>
      <c r="J3918" s="187"/>
      <c r="K3918" s="305"/>
      <c r="L3918" s="168"/>
      <c r="M3918" s="168"/>
      <c r="N3918" s="168"/>
      <c r="O3918" s="168"/>
      <c r="P3918" s="168"/>
    </row>
    <row r="3919" spans="1:16" x14ac:dyDescent="0.2">
      <c r="A3919" s="237"/>
      <c r="B3919" s="168"/>
      <c r="C3919" s="168"/>
      <c r="D3919" s="188"/>
      <c r="E3919" s="243"/>
      <c r="F3919" s="173"/>
      <c r="G3919" s="193"/>
      <c r="H3919" s="217"/>
      <c r="I3919" s="166"/>
      <c r="J3919" s="187"/>
      <c r="K3919" s="305"/>
      <c r="L3919" s="168"/>
      <c r="M3919" s="168"/>
      <c r="N3919" s="168"/>
      <c r="O3919" s="168"/>
      <c r="P3919" s="168"/>
    </row>
    <row r="3920" spans="1:16" x14ac:dyDescent="0.2">
      <c r="A3920" s="234"/>
      <c r="B3920" s="168"/>
      <c r="C3920" s="168"/>
      <c r="D3920" s="188"/>
      <c r="E3920" s="243"/>
      <c r="F3920" s="173"/>
      <c r="G3920" s="193"/>
      <c r="H3920" s="217"/>
      <c r="I3920" s="166"/>
      <c r="J3920" s="187"/>
      <c r="K3920" s="305"/>
      <c r="L3920" s="168"/>
      <c r="M3920" s="168"/>
      <c r="N3920" s="168"/>
      <c r="O3920" s="168"/>
      <c r="P3920" s="168"/>
    </row>
    <row r="3921" spans="1:16" x14ac:dyDescent="0.2">
      <c r="A3921" s="237"/>
      <c r="B3921" s="168"/>
      <c r="C3921" s="168"/>
      <c r="D3921" s="188"/>
      <c r="E3921" s="243"/>
      <c r="F3921" s="173"/>
      <c r="G3921" s="193"/>
      <c r="H3921" s="217"/>
      <c r="I3921" s="166"/>
      <c r="J3921" s="187"/>
      <c r="K3921" s="305"/>
      <c r="L3921" s="168"/>
      <c r="M3921" s="168"/>
      <c r="N3921" s="168"/>
      <c r="O3921" s="168"/>
      <c r="P3921" s="168"/>
    </row>
    <row r="3922" spans="1:16" x14ac:dyDescent="0.2">
      <c r="A3922" s="237"/>
      <c r="B3922" s="168"/>
      <c r="C3922" s="168"/>
      <c r="D3922" s="188"/>
      <c r="E3922" s="243"/>
      <c r="F3922" s="173"/>
      <c r="G3922" s="193"/>
      <c r="H3922" s="217"/>
      <c r="I3922" s="166"/>
      <c r="J3922" s="187"/>
      <c r="K3922" s="305"/>
      <c r="L3922" s="168"/>
      <c r="M3922" s="168"/>
      <c r="N3922" s="168"/>
      <c r="O3922" s="168"/>
      <c r="P3922" s="168"/>
    </row>
    <row r="3923" spans="1:16" x14ac:dyDescent="0.2">
      <c r="A3923" s="237"/>
      <c r="B3923" s="168"/>
      <c r="C3923" s="168"/>
      <c r="D3923" s="188"/>
      <c r="E3923" s="243"/>
      <c r="F3923" s="173"/>
      <c r="G3923" s="193"/>
      <c r="H3923" s="217"/>
      <c r="I3923" s="166"/>
      <c r="J3923" s="187"/>
      <c r="K3923" s="305"/>
      <c r="L3923" s="168"/>
      <c r="M3923" s="168"/>
      <c r="N3923" s="168"/>
      <c r="O3923" s="168"/>
      <c r="P3923" s="168"/>
    </row>
    <row r="3924" spans="1:16" x14ac:dyDescent="0.2">
      <c r="A3924" s="237"/>
      <c r="B3924" s="168"/>
      <c r="C3924" s="168"/>
      <c r="D3924" s="188"/>
      <c r="E3924" s="243"/>
      <c r="F3924" s="173"/>
      <c r="G3924" s="193"/>
      <c r="H3924" s="217"/>
      <c r="I3924" s="166"/>
      <c r="J3924" s="187"/>
      <c r="K3924" s="305"/>
      <c r="L3924" s="168"/>
      <c r="M3924" s="168"/>
      <c r="N3924" s="168"/>
      <c r="O3924" s="168"/>
      <c r="P3924" s="168"/>
    </row>
    <row r="3925" spans="1:16" x14ac:dyDescent="0.2">
      <c r="A3925" s="237"/>
      <c r="B3925" s="168"/>
      <c r="C3925" s="168"/>
      <c r="D3925" s="187"/>
      <c r="E3925" s="243"/>
      <c r="F3925" s="173"/>
      <c r="G3925" s="193"/>
      <c r="H3925" s="217"/>
      <c r="I3925" s="169"/>
      <c r="J3925" s="188"/>
      <c r="K3925" s="305"/>
      <c r="L3925" s="168"/>
      <c r="M3925" s="168"/>
      <c r="N3925" s="168"/>
      <c r="O3925" s="168"/>
      <c r="P3925" s="168"/>
    </row>
    <row r="3926" spans="1:16" x14ac:dyDescent="0.2">
      <c r="A3926" s="237"/>
      <c r="B3926" s="168"/>
      <c r="C3926" s="168"/>
      <c r="D3926" s="187"/>
      <c r="E3926" s="243"/>
      <c r="F3926" s="173"/>
      <c r="G3926" s="193"/>
      <c r="H3926" s="217"/>
      <c r="I3926" s="169"/>
      <c r="J3926" s="188"/>
      <c r="K3926" s="305"/>
      <c r="L3926" s="168"/>
      <c r="M3926" s="168"/>
      <c r="N3926" s="168"/>
      <c r="O3926" s="168"/>
      <c r="P3926" s="168"/>
    </row>
    <row r="3927" spans="1:16" x14ac:dyDescent="0.2">
      <c r="A3927" s="237"/>
      <c r="B3927" s="168"/>
      <c r="C3927" s="168"/>
      <c r="D3927" s="187"/>
      <c r="E3927" s="243"/>
      <c r="F3927" s="173"/>
      <c r="G3927" s="193"/>
      <c r="H3927" s="217"/>
      <c r="I3927" s="169"/>
      <c r="J3927" s="188"/>
      <c r="K3927" s="305"/>
      <c r="L3927" s="168"/>
      <c r="M3927" s="168"/>
      <c r="N3927" s="168"/>
      <c r="O3927" s="168"/>
      <c r="P3927" s="168"/>
    </row>
    <row r="3928" spans="1:16" x14ac:dyDescent="0.2">
      <c r="A3928" s="237"/>
      <c r="B3928" s="168"/>
      <c r="C3928" s="168"/>
      <c r="D3928" s="187"/>
      <c r="E3928" s="243"/>
      <c r="F3928" s="173"/>
      <c r="G3928" s="193"/>
      <c r="H3928" s="217"/>
      <c r="I3928" s="169"/>
      <c r="J3928" s="188"/>
      <c r="K3928" s="305"/>
      <c r="L3928" s="168"/>
      <c r="M3928" s="168"/>
      <c r="N3928" s="168"/>
      <c r="O3928" s="168"/>
      <c r="P3928" s="168"/>
    </row>
    <row r="3929" spans="1:16" x14ac:dyDescent="0.2">
      <c r="A3929" s="237"/>
      <c r="B3929" s="168"/>
      <c r="C3929" s="168"/>
      <c r="D3929" s="187"/>
      <c r="E3929" s="243"/>
      <c r="F3929" s="173"/>
      <c r="G3929" s="193"/>
      <c r="H3929" s="217"/>
      <c r="I3929" s="169"/>
      <c r="J3929" s="188"/>
      <c r="K3929" s="305"/>
      <c r="L3929" s="168"/>
      <c r="M3929" s="168"/>
      <c r="N3929" s="168"/>
      <c r="O3929" s="168"/>
      <c r="P3929" s="168"/>
    </row>
    <row r="3930" spans="1:16" x14ac:dyDescent="0.2">
      <c r="A3930" s="237"/>
      <c r="B3930" s="168"/>
      <c r="C3930" s="168"/>
      <c r="D3930" s="187"/>
      <c r="E3930" s="243"/>
      <c r="F3930" s="173"/>
      <c r="G3930" s="193"/>
      <c r="H3930" s="217"/>
      <c r="I3930" s="169"/>
      <c r="J3930" s="188"/>
      <c r="K3930" s="305"/>
      <c r="L3930" s="168"/>
      <c r="M3930" s="168"/>
      <c r="N3930" s="168"/>
      <c r="O3930" s="168"/>
      <c r="P3930" s="168"/>
    </row>
    <row r="3931" spans="1:16" x14ac:dyDescent="0.2">
      <c r="A3931" s="237"/>
      <c r="B3931" s="168"/>
      <c r="C3931" s="168"/>
      <c r="D3931" s="187"/>
      <c r="E3931" s="243"/>
      <c r="F3931" s="173"/>
      <c r="G3931" s="193"/>
      <c r="H3931" s="217"/>
      <c r="I3931" s="169"/>
      <c r="J3931" s="188"/>
      <c r="K3931" s="305"/>
      <c r="L3931" s="168"/>
      <c r="M3931" s="168"/>
      <c r="N3931" s="168"/>
      <c r="O3931" s="168"/>
      <c r="P3931" s="168"/>
    </row>
    <row r="3932" spans="1:16" x14ac:dyDescent="0.2">
      <c r="A3932" s="237"/>
      <c r="B3932" s="168"/>
      <c r="C3932" s="168"/>
      <c r="D3932" s="187"/>
      <c r="E3932" s="243"/>
      <c r="F3932" s="173"/>
      <c r="G3932" s="193"/>
      <c r="H3932" s="217"/>
      <c r="I3932" s="169"/>
      <c r="J3932" s="188"/>
      <c r="K3932" s="305"/>
      <c r="L3932" s="168"/>
      <c r="M3932" s="168"/>
      <c r="N3932" s="168"/>
      <c r="O3932" s="168"/>
      <c r="P3932" s="168"/>
    </row>
    <row r="3933" spans="1:16" x14ac:dyDescent="0.2">
      <c r="A3933" s="237"/>
      <c r="B3933" s="168"/>
      <c r="C3933" s="168"/>
      <c r="D3933" s="187"/>
      <c r="E3933" s="243"/>
      <c r="F3933" s="173"/>
      <c r="G3933" s="193"/>
      <c r="H3933" s="217"/>
      <c r="I3933" s="169"/>
      <c r="J3933" s="188"/>
      <c r="K3933" s="305"/>
      <c r="L3933" s="168"/>
      <c r="M3933" s="168"/>
      <c r="N3933" s="168"/>
      <c r="O3933" s="168"/>
      <c r="P3933" s="168"/>
    </row>
    <row r="3934" spans="1:16" x14ac:dyDescent="0.2">
      <c r="A3934" s="235"/>
      <c r="B3934" s="168"/>
      <c r="C3934" s="168"/>
      <c r="D3934" s="188"/>
      <c r="E3934" s="243"/>
      <c r="F3934" s="173"/>
      <c r="G3934" s="193"/>
      <c r="H3934" s="217"/>
      <c r="I3934" s="169"/>
      <c r="J3934" s="188"/>
      <c r="K3934" s="305"/>
      <c r="L3934" s="168"/>
      <c r="M3934" s="168"/>
      <c r="N3934" s="168"/>
      <c r="O3934" s="168"/>
      <c r="P3934" s="168"/>
    </row>
    <row r="3935" spans="1:16" x14ac:dyDescent="0.2">
      <c r="A3935" s="237"/>
      <c r="B3935" s="168"/>
      <c r="C3935" s="168"/>
      <c r="D3935" s="188"/>
      <c r="E3935" s="243"/>
      <c r="F3935" s="173"/>
      <c r="G3935" s="193"/>
      <c r="H3935" s="217"/>
      <c r="I3935" s="169"/>
      <c r="J3935" s="188"/>
      <c r="K3935" s="305"/>
      <c r="L3935" s="168"/>
      <c r="M3935" s="168"/>
      <c r="N3935" s="168"/>
      <c r="O3935" s="168"/>
      <c r="P3935" s="168"/>
    </row>
    <row r="3936" spans="1:16" x14ac:dyDescent="0.2">
      <c r="A3936" s="237"/>
      <c r="B3936" s="168"/>
      <c r="C3936" s="168"/>
      <c r="D3936" s="187"/>
      <c r="E3936" s="243"/>
      <c r="F3936" s="173"/>
      <c r="G3936" s="193"/>
      <c r="H3936" s="217"/>
      <c r="I3936" s="169"/>
      <c r="J3936" s="188"/>
      <c r="K3936" s="305"/>
      <c r="L3936" s="168"/>
      <c r="M3936" s="168"/>
      <c r="N3936" s="168"/>
      <c r="O3936" s="168"/>
      <c r="P3936" s="168"/>
    </row>
    <row r="3937" spans="1:16" x14ac:dyDescent="0.2">
      <c r="A3937" s="237"/>
      <c r="B3937" s="168"/>
      <c r="C3937" s="168"/>
      <c r="D3937" s="187"/>
      <c r="E3937" s="243"/>
      <c r="F3937" s="173"/>
      <c r="G3937" s="193"/>
      <c r="H3937" s="217"/>
      <c r="I3937" s="169"/>
      <c r="J3937" s="188"/>
      <c r="K3937" s="305"/>
      <c r="L3937" s="168"/>
      <c r="M3937" s="168"/>
      <c r="N3937" s="168"/>
      <c r="O3937" s="168"/>
      <c r="P3937" s="168"/>
    </row>
    <row r="3938" spans="1:16" x14ac:dyDescent="0.2">
      <c r="A3938" s="235"/>
      <c r="B3938" s="159"/>
      <c r="C3938" s="168"/>
      <c r="D3938" s="187"/>
      <c r="E3938" s="243"/>
      <c r="F3938" s="173"/>
      <c r="G3938" s="193"/>
      <c r="H3938" s="217"/>
      <c r="I3938" s="169"/>
      <c r="J3938" s="188"/>
      <c r="K3938" s="305"/>
      <c r="L3938" s="168"/>
      <c r="M3938" s="168"/>
      <c r="N3938" s="168"/>
      <c r="O3938" s="168"/>
      <c r="P3938" s="168"/>
    </row>
    <row r="3939" spans="1:16" x14ac:dyDescent="0.2">
      <c r="A3939" s="237"/>
      <c r="B3939" s="168"/>
      <c r="C3939" s="168"/>
      <c r="D3939" s="187"/>
      <c r="E3939" s="243"/>
      <c r="F3939" s="173"/>
      <c r="G3939" s="193"/>
      <c r="H3939" s="217"/>
      <c r="I3939" s="169"/>
      <c r="J3939" s="188"/>
      <c r="K3939" s="305"/>
      <c r="L3939" s="168"/>
      <c r="M3939" s="168"/>
      <c r="N3939" s="168"/>
      <c r="O3939" s="168"/>
      <c r="P3939" s="168"/>
    </row>
    <row r="3940" spans="1:16" x14ac:dyDescent="0.2">
      <c r="A3940" s="237"/>
      <c r="B3940" s="168"/>
      <c r="C3940" s="168"/>
      <c r="D3940" s="187"/>
      <c r="E3940" s="243"/>
      <c r="F3940" s="173"/>
      <c r="G3940" s="193"/>
      <c r="H3940" s="217"/>
      <c r="I3940" s="169"/>
      <c r="J3940" s="188"/>
      <c r="K3940" s="305"/>
      <c r="L3940" s="168"/>
      <c r="M3940" s="168"/>
      <c r="N3940" s="168"/>
      <c r="O3940" s="168"/>
      <c r="P3940" s="168"/>
    </row>
    <row r="3941" spans="1:16" x14ac:dyDescent="0.2">
      <c r="A3941" s="237"/>
      <c r="B3941" s="168"/>
      <c r="C3941" s="168"/>
      <c r="D3941" s="187"/>
      <c r="E3941" s="243"/>
      <c r="F3941" s="173"/>
      <c r="G3941" s="193"/>
      <c r="H3941" s="217"/>
      <c r="I3941" s="169"/>
      <c r="J3941" s="188"/>
      <c r="K3941" s="305"/>
      <c r="L3941" s="168"/>
      <c r="M3941" s="168"/>
      <c r="N3941" s="168"/>
      <c r="O3941" s="168"/>
      <c r="P3941" s="168"/>
    </row>
    <row r="3942" spans="1:16" x14ac:dyDescent="0.2">
      <c r="A3942" s="237"/>
      <c r="B3942" s="168"/>
      <c r="C3942" s="168"/>
      <c r="D3942" s="187"/>
      <c r="E3942" s="243"/>
      <c r="F3942" s="173"/>
      <c r="G3942" s="193"/>
      <c r="H3942" s="217"/>
      <c r="I3942" s="169"/>
      <c r="J3942" s="188"/>
      <c r="K3942" s="305"/>
      <c r="L3942" s="168"/>
      <c r="M3942" s="168"/>
      <c r="N3942" s="168"/>
      <c r="O3942" s="168"/>
      <c r="P3942" s="168"/>
    </row>
    <row r="3943" spans="1:16" x14ac:dyDescent="0.2">
      <c r="A3943" s="237"/>
      <c r="B3943" s="168"/>
      <c r="C3943" s="168"/>
      <c r="D3943" s="187"/>
      <c r="E3943" s="243"/>
      <c r="F3943" s="173"/>
      <c r="G3943" s="193"/>
      <c r="H3943" s="217"/>
      <c r="I3943" s="169"/>
      <c r="J3943" s="188"/>
      <c r="K3943" s="305"/>
      <c r="L3943" s="168"/>
      <c r="M3943" s="168"/>
      <c r="N3943" s="168"/>
      <c r="O3943" s="168"/>
      <c r="P3943" s="168"/>
    </row>
    <row r="3944" spans="1:16" x14ac:dyDescent="0.2">
      <c r="A3944" s="237"/>
      <c r="B3944" s="168"/>
      <c r="C3944" s="168"/>
      <c r="D3944" s="187"/>
      <c r="E3944" s="243"/>
      <c r="F3944" s="173"/>
      <c r="G3944" s="193"/>
      <c r="H3944" s="217"/>
      <c r="I3944" s="169"/>
      <c r="J3944" s="188"/>
      <c r="K3944" s="305"/>
      <c r="L3944" s="168"/>
      <c r="M3944" s="168"/>
      <c r="N3944" s="168"/>
      <c r="O3944" s="168"/>
      <c r="P3944" s="168"/>
    </row>
    <row r="3945" spans="1:16" x14ac:dyDescent="0.2">
      <c r="A3945" s="237"/>
      <c r="B3945" s="168"/>
      <c r="C3945" s="168"/>
      <c r="D3945" s="187"/>
      <c r="E3945" s="243"/>
      <c r="F3945" s="173"/>
      <c r="G3945" s="193"/>
      <c r="H3945" s="217"/>
      <c r="I3945" s="169"/>
      <c r="J3945" s="188"/>
      <c r="K3945" s="305"/>
      <c r="L3945" s="168"/>
      <c r="M3945" s="168"/>
      <c r="N3945" s="168"/>
      <c r="O3945" s="168"/>
      <c r="P3945" s="168"/>
    </row>
    <row r="3946" spans="1:16" x14ac:dyDescent="0.2">
      <c r="A3946" s="237"/>
      <c r="B3946" s="158"/>
      <c r="C3946" s="158"/>
      <c r="E3946" s="245"/>
      <c r="F3946" s="176"/>
      <c r="G3946" s="193"/>
      <c r="H3946" s="219"/>
      <c r="I3946" s="161"/>
      <c r="J3946" s="186"/>
      <c r="K3946" s="301"/>
      <c r="L3946" s="168"/>
      <c r="M3946" s="168"/>
      <c r="N3946" s="168"/>
      <c r="O3946" s="168"/>
      <c r="P3946" s="168"/>
    </row>
    <row r="3947" spans="1:16" x14ac:dyDescent="0.2">
      <c r="A3947" s="235"/>
      <c r="B3947" s="159"/>
      <c r="C3947" s="158"/>
      <c r="E3947" s="245"/>
      <c r="F3947" s="176"/>
      <c r="G3947" s="193"/>
      <c r="H3947" s="219"/>
      <c r="I3947" s="161"/>
      <c r="J3947" s="186"/>
      <c r="K3947" s="301"/>
      <c r="L3947" s="168"/>
      <c r="M3947" s="168"/>
      <c r="N3947" s="168"/>
      <c r="O3947" s="168"/>
      <c r="P3947" s="168"/>
    </row>
    <row r="3948" spans="1:16" x14ac:dyDescent="0.2">
      <c r="A3948" s="235"/>
      <c r="B3948" s="159"/>
      <c r="C3948" s="158"/>
      <c r="E3948" s="245"/>
      <c r="F3948" s="176"/>
      <c r="G3948" s="193"/>
      <c r="H3948" s="219"/>
      <c r="I3948" s="161"/>
      <c r="J3948" s="186"/>
      <c r="K3948" s="301"/>
      <c r="L3948" s="168"/>
      <c r="M3948" s="168"/>
      <c r="N3948" s="168"/>
      <c r="O3948" s="168"/>
      <c r="P3948" s="168"/>
    </row>
    <row r="3949" spans="1:16" x14ac:dyDescent="0.2">
      <c r="A3949" s="235"/>
      <c r="B3949" s="159"/>
      <c r="C3949" s="158"/>
      <c r="E3949" s="245"/>
      <c r="F3949" s="176"/>
      <c r="G3949" s="193"/>
      <c r="H3949" s="219"/>
      <c r="I3949" s="161"/>
      <c r="J3949" s="186"/>
      <c r="K3949" s="301"/>
      <c r="L3949" s="168"/>
      <c r="M3949" s="168"/>
      <c r="N3949" s="168"/>
      <c r="O3949" s="168"/>
      <c r="P3949" s="168"/>
    </row>
    <row r="3950" spans="1:16" x14ac:dyDescent="0.2">
      <c r="A3950" s="237"/>
      <c r="B3950" s="158"/>
      <c r="C3950" s="158"/>
      <c r="E3950" s="245"/>
      <c r="F3950" s="176"/>
      <c r="G3950" s="193"/>
      <c r="H3950" s="219"/>
      <c r="I3950" s="161"/>
      <c r="J3950" s="186"/>
      <c r="K3950" s="301"/>
      <c r="L3950" s="168"/>
      <c r="M3950" s="168"/>
      <c r="N3950" s="168"/>
      <c r="O3950" s="168"/>
      <c r="P3950" s="168"/>
    </row>
    <row r="3951" spans="1:16" x14ac:dyDescent="0.2">
      <c r="A3951" s="237"/>
      <c r="B3951" s="168"/>
      <c r="C3951" s="168"/>
      <c r="D3951" s="187"/>
      <c r="E3951" s="243"/>
      <c r="F3951" s="173"/>
      <c r="G3951" s="193"/>
      <c r="H3951" s="217"/>
      <c r="I3951" s="169"/>
      <c r="J3951" s="188"/>
      <c r="K3951" s="305"/>
      <c r="L3951" s="168"/>
      <c r="M3951" s="168"/>
      <c r="N3951" s="168"/>
      <c r="O3951" s="168"/>
      <c r="P3951" s="168"/>
    </row>
    <row r="3952" spans="1:16" x14ac:dyDescent="0.2">
      <c r="A3952" s="237"/>
      <c r="B3952" s="168"/>
      <c r="C3952" s="168"/>
      <c r="D3952" s="187"/>
      <c r="E3952" s="243"/>
      <c r="F3952" s="173"/>
      <c r="G3952" s="193"/>
      <c r="H3952" s="217"/>
      <c r="I3952" s="169"/>
      <c r="J3952" s="188"/>
      <c r="K3952" s="305"/>
      <c r="L3952" s="168"/>
      <c r="M3952" s="168"/>
      <c r="N3952" s="168"/>
      <c r="O3952" s="168"/>
      <c r="P3952" s="168"/>
    </row>
    <row r="3953" spans="1:16" x14ac:dyDescent="0.2">
      <c r="A3953" s="237"/>
      <c r="B3953" s="168"/>
      <c r="C3953" s="168"/>
      <c r="D3953" s="187"/>
      <c r="E3953" s="243"/>
      <c r="F3953" s="173"/>
      <c r="G3953" s="193"/>
      <c r="H3953" s="217"/>
      <c r="I3953" s="169"/>
      <c r="J3953" s="188"/>
      <c r="K3953" s="305"/>
      <c r="L3953" s="168"/>
      <c r="M3953" s="168"/>
      <c r="N3953" s="168"/>
      <c r="O3953" s="168"/>
      <c r="P3953" s="168"/>
    </row>
    <row r="3954" spans="1:16" x14ac:dyDescent="0.2">
      <c r="A3954" s="237"/>
      <c r="B3954" s="168"/>
      <c r="C3954" s="168"/>
      <c r="D3954" s="187"/>
      <c r="E3954" s="243"/>
      <c r="F3954" s="173"/>
      <c r="G3954" s="193"/>
      <c r="H3954" s="217"/>
      <c r="I3954" s="169"/>
      <c r="J3954" s="188"/>
      <c r="K3954" s="305"/>
      <c r="L3954" s="168"/>
      <c r="M3954" s="168"/>
      <c r="N3954" s="168"/>
      <c r="O3954" s="168"/>
      <c r="P3954" s="168"/>
    </row>
    <row r="3955" spans="1:16" x14ac:dyDescent="0.2">
      <c r="A3955" s="237"/>
      <c r="B3955" s="168"/>
      <c r="C3955" s="168"/>
      <c r="D3955" s="187"/>
      <c r="E3955" s="243"/>
      <c r="F3955" s="173"/>
      <c r="G3955" s="193"/>
      <c r="H3955" s="217"/>
      <c r="I3955" s="169"/>
      <c r="J3955" s="188"/>
      <c r="K3955" s="305"/>
      <c r="L3955" s="168"/>
      <c r="M3955" s="168"/>
      <c r="N3955" s="168"/>
      <c r="O3955" s="168"/>
      <c r="P3955" s="168"/>
    </row>
    <row r="3956" spans="1:16" x14ac:dyDescent="0.2">
      <c r="A3956" s="237"/>
      <c r="B3956" s="168"/>
      <c r="C3956" s="168"/>
      <c r="D3956" s="187"/>
      <c r="E3956" s="243"/>
      <c r="F3956" s="173"/>
      <c r="G3956" s="193"/>
      <c r="H3956" s="217"/>
      <c r="I3956" s="169"/>
      <c r="J3956" s="188"/>
      <c r="K3956" s="305"/>
      <c r="L3956" s="168"/>
      <c r="M3956" s="168"/>
      <c r="N3956" s="168"/>
      <c r="O3956" s="168"/>
      <c r="P3956" s="168"/>
    </row>
    <row r="3957" spans="1:16" x14ac:dyDescent="0.2">
      <c r="A3957" s="237"/>
      <c r="B3957" s="168"/>
      <c r="C3957" s="168"/>
      <c r="D3957" s="187"/>
      <c r="E3957" s="243"/>
      <c r="F3957" s="173"/>
      <c r="G3957" s="193"/>
      <c r="H3957" s="217"/>
      <c r="I3957" s="169"/>
      <c r="J3957" s="188"/>
      <c r="K3957" s="305"/>
      <c r="L3957" s="168"/>
      <c r="M3957" s="168"/>
      <c r="N3957" s="168"/>
      <c r="O3957" s="168"/>
      <c r="P3957" s="168"/>
    </row>
    <row r="3958" spans="1:16" x14ac:dyDescent="0.2">
      <c r="A3958" s="237"/>
      <c r="B3958" s="168"/>
      <c r="C3958" s="168"/>
      <c r="D3958" s="187"/>
      <c r="E3958" s="243"/>
      <c r="F3958" s="173"/>
      <c r="G3958" s="193"/>
      <c r="H3958" s="217"/>
      <c r="I3958" s="169"/>
      <c r="J3958" s="188"/>
      <c r="K3958" s="305"/>
      <c r="L3958" s="168"/>
      <c r="M3958" s="168"/>
      <c r="N3958" s="168"/>
      <c r="O3958" s="168"/>
      <c r="P3958" s="168"/>
    </row>
    <row r="3959" spans="1:16" x14ac:dyDescent="0.2">
      <c r="A3959" s="237"/>
      <c r="B3959" s="168"/>
      <c r="C3959" s="168"/>
      <c r="D3959" s="188"/>
      <c r="E3959" s="243"/>
      <c r="F3959" s="173"/>
      <c r="G3959" s="193"/>
      <c r="H3959" s="217"/>
      <c r="I3959" s="169"/>
      <c r="J3959" s="188"/>
      <c r="K3959" s="305"/>
      <c r="L3959" s="168"/>
      <c r="M3959" s="168"/>
      <c r="N3959" s="168"/>
      <c r="O3959" s="168"/>
      <c r="P3959" s="168"/>
    </row>
    <row r="3960" spans="1:16" x14ac:dyDescent="0.2">
      <c r="A3960" s="237"/>
      <c r="B3960" s="168"/>
      <c r="C3960" s="168"/>
      <c r="D3960" s="188"/>
      <c r="E3960" s="243"/>
      <c r="F3960" s="173"/>
      <c r="G3960" s="193"/>
      <c r="H3960" s="217"/>
      <c r="I3960" s="169"/>
      <c r="J3960" s="188"/>
      <c r="K3960" s="305"/>
      <c r="L3960" s="168"/>
      <c r="M3960" s="168"/>
      <c r="N3960" s="168"/>
      <c r="O3960" s="168"/>
      <c r="P3960" s="168"/>
    </row>
    <row r="3961" spans="1:16" x14ac:dyDescent="0.2">
      <c r="A3961" s="237"/>
      <c r="B3961" s="168"/>
      <c r="C3961" s="168"/>
      <c r="D3961" s="188"/>
      <c r="E3961" s="243"/>
      <c r="F3961" s="173"/>
      <c r="G3961" s="193"/>
      <c r="H3961" s="217"/>
      <c r="I3961" s="169"/>
      <c r="J3961" s="188"/>
      <c r="K3961" s="305"/>
      <c r="L3961" s="168"/>
      <c r="M3961" s="168"/>
      <c r="N3961" s="168"/>
      <c r="O3961" s="168"/>
      <c r="P3961" s="168"/>
    </row>
    <row r="3962" spans="1:16" x14ac:dyDescent="0.2">
      <c r="A3962" s="237"/>
      <c r="B3962" s="168"/>
      <c r="C3962" s="168"/>
      <c r="D3962" s="188"/>
      <c r="E3962" s="243"/>
      <c r="F3962" s="173"/>
      <c r="G3962" s="193"/>
      <c r="H3962" s="217"/>
      <c r="I3962" s="169"/>
      <c r="J3962" s="188"/>
      <c r="K3962" s="305"/>
      <c r="L3962" s="168"/>
      <c r="M3962" s="168"/>
      <c r="N3962" s="168"/>
      <c r="O3962" s="168"/>
      <c r="P3962" s="168"/>
    </row>
    <row r="3963" spans="1:16" x14ac:dyDescent="0.2">
      <c r="A3963" s="237"/>
      <c r="B3963" s="168"/>
      <c r="C3963" s="168"/>
      <c r="D3963" s="188"/>
      <c r="E3963" s="243"/>
      <c r="F3963" s="173"/>
      <c r="G3963" s="193"/>
      <c r="H3963" s="217"/>
      <c r="I3963" s="169"/>
      <c r="J3963" s="188"/>
      <c r="K3963" s="305"/>
      <c r="L3963" s="168"/>
      <c r="M3963" s="168"/>
      <c r="N3963" s="168"/>
      <c r="O3963" s="168"/>
      <c r="P3963" s="168"/>
    </row>
    <row r="3964" spans="1:16" x14ac:dyDescent="0.2">
      <c r="A3964" s="237"/>
      <c r="B3964" s="168"/>
      <c r="C3964" s="168"/>
      <c r="D3964" s="188"/>
      <c r="E3964" s="243"/>
      <c r="F3964" s="173"/>
      <c r="G3964" s="193"/>
      <c r="H3964" s="217"/>
      <c r="I3964" s="169"/>
      <c r="J3964" s="188"/>
      <c r="K3964" s="305"/>
      <c r="L3964" s="168"/>
      <c r="M3964" s="168"/>
      <c r="N3964" s="168"/>
      <c r="O3964" s="168"/>
      <c r="P3964" s="168"/>
    </row>
    <row r="3965" spans="1:16" x14ac:dyDescent="0.2">
      <c r="A3965" s="237"/>
      <c r="B3965" s="168"/>
      <c r="C3965" s="168"/>
      <c r="D3965" s="187"/>
      <c r="E3965" s="243"/>
      <c r="F3965" s="173"/>
      <c r="G3965" s="193"/>
      <c r="H3965" s="217"/>
      <c r="I3965" s="169"/>
      <c r="J3965" s="188"/>
      <c r="K3965" s="305"/>
      <c r="L3965" s="168"/>
      <c r="M3965" s="168"/>
      <c r="N3965" s="168"/>
      <c r="O3965" s="168"/>
      <c r="P3965" s="168"/>
    </row>
    <row r="3966" spans="1:16" x14ac:dyDescent="0.2">
      <c r="A3966" s="237"/>
      <c r="B3966" s="168"/>
      <c r="C3966" s="168"/>
      <c r="D3966" s="187"/>
      <c r="E3966" s="243"/>
      <c r="F3966" s="173"/>
      <c r="G3966" s="193"/>
      <c r="H3966" s="217"/>
      <c r="I3966" s="169"/>
      <c r="J3966" s="188"/>
      <c r="K3966" s="305"/>
      <c r="L3966" s="168"/>
      <c r="M3966" s="168"/>
      <c r="N3966" s="168"/>
      <c r="O3966" s="168"/>
      <c r="P3966" s="168"/>
    </row>
    <row r="3967" spans="1:16" x14ac:dyDescent="0.2">
      <c r="A3967" s="237"/>
      <c r="B3967" s="168"/>
      <c r="C3967" s="168"/>
      <c r="D3967" s="187"/>
      <c r="E3967" s="243"/>
      <c r="F3967" s="173"/>
      <c r="G3967" s="193"/>
      <c r="H3967" s="217"/>
      <c r="I3967" s="169"/>
      <c r="J3967" s="188"/>
      <c r="K3967" s="305"/>
      <c r="L3967" s="168"/>
      <c r="M3967" s="168"/>
      <c r="N3967" s="168"/>
      <c r="O3967" s="168"/>
      <c r="P3967" s="168"/>
    </row>
    <row r="3968" spans="1:16" x14ac:dyDescent="0.2">
      <c r="A3968" s="237"/>
      <c r="B3968" s="168"/>
      <c r="C3968" s="168"/>
      <c r="D3968" s="187"/>
      <c r="E3968" s="243"/>
      <c r="F3968" s="173"/>
      <c r="G3968" s="193"/>
      <c r="H3968" s="217"/>
      <c r="I3968" s="169"/>
      <c r="J3968" s="188"/>
      <c r="K3968" s="305"/>
      <c r="L3968" s="168"/>
      <c r="M3968" s="168"/>
      <c r="N3968" s="168"/>
      <c r="O3968" s="168"/>
      <c r="P3968" s="168"/>
    </row>
    <row r="3969" spans="1:16" x14ac:dyDescent="0.2">
      <c r="A3969" s="237"/>
      <c r="B3969" s="168"/>
      <c r="C3969" s="168"/>
      <c r="D3969" s="187"/>
      <c r="E3969" s="243"/>
      <c r="F3969" s="173"/>
      <c r="G3969" s="193"/>
      <c r="H3969" s="217"/>
      <c r="I3969" s="169"/>
      <c r="J3969" s="188"/>
      <c r="K3969" s="305"/>
      <c r="L3969" s="168"/>
      <c r="M3969" s="168"/>
      <c r="N3969" s="168"/>
      <c r="O3969" s="168"/>
      <c r="P3969" s="168"/>
    </row>
    <row r="3970" spans="1:16" x14ac:dyDescent="0.2">
      <c r="A3970" s="237"/>
      <c r="B3970" s="168"/>
      <c r="C3970" s="168"/>
      <c r="D3970" s="187"/>
      <c r="E3970" s="243"/>
      <c r="F3970" s="173"/>
      <c r="G3970" s="193"/>
      <c r="H3970" s="217"/>
      <c r="I3970" s="169"/>
      <c r="J3970" s="188"/>
      <c r="K3970" s="305"/>
      <c r="L3970" s="168"/>
      <c r="M3970" s="168"/>
      <c r="N3970" s="168"/>
      <c r="O3970" s="168"/>
      <c r="P3970" s="168"/>
    </row>
    <row r="3971" spans="1:16" x14ac:dyDescent="0.2">
      <c r="A3971" s="237"/>
      <c r="B3971" s="168"/>
      <c r="C3971" s="168"/>
      <c r="D3971" s="187"/>
      <c r="E3971" s="243"/>
      <c r="F3971" s="173"/>
      <c r="G3971" s="193"/>
      <c r="H3971" s="217"/>
      <c r="I3971" s="169"/>
      <c r="J3971" s="188"/>
      <c r="K3971" s="305"/>
      <c r="L3971" s="168"/>
      <c r="M3971" s="168"/>
      <c r="N3971" s="168"/>
      <c r="O3971" s="168"/>
      <c r="P3971" s="168"/>
    </row>
    <row r="3972" spans="1:16" x14ac:dyDescent="0.2">
      <c r="A3972" s="237"/>
      <c r="B3972" s="158"/>
      <c r="C3972" s="158"/>
      <c r="E3972" s="245"/>
      <c r="F3972" s="176"/>
      <c r="G3972" s="193"/>
      <c r="H3972" s="219"/>
      <c r="I3972" s="161"/>
      <c r="J3972" s="186"/>
      <c r="K3972" s="301"/>
      <c r="L3972" s="168"/>
      <c r="M3972" s="168"/>
      <c r="N3972" s="168"/>
      <c r="O3972" s="168"/>
      <c r="P3972" s="168"/>
    </row>
    <row r="3973" spans="1:16" x14ac:dyDescent="0.2">
      <c r="A3973" s="235"/>
      <c r="B3973" s="159"/>
      <c r="C3973" s="158"/>
      <c r="E3973" s="245"/>
      <c r="F3973" s="176"/>
      <c r="G3973" s="193"/>
      <c r="H3973" s="219"/>
      <c r="I3973" s="161"/>
      <c r="J3973" s="186"/>
      <c r="K3973" s="301"/>
      <c r="L3973" s="168"/>
      <c r="M3973" s="168"/>
      <c r="N3973" s="168"/>
      <c r="O3973" s="168"/>
      <c r="P3973" s="168"/>
    </row>
    <row r="3974" spans="1:16" x14ac:dyDescent="0.2">
      <c r="A3974" s="237"/>
      <c r="B3974" s="158"/>
      <c r="C3974" s="158"/>
      <c r="E3974" s="245"/>
      <c r="F3974" s="176"/>
      <c r="G3974" s="193"/>
      <c r="H3974" s="219"/>
      <c r="I3974" s="161"/>
      <c r="J3974" s="186"/>
      <c r="K3974" s="301"/>
      <c r="L3974" s="168"/>
      <c r="M3974" s="168"/>
      <c r="N3974" s="168"/>
      <c r="O3974" s="168"/>
      <c r="P3974" s="168"/>
    </row>
    <row r="3975" spans="1:16" x14ac:dyDescent="0.2">
      <c r="A3975" s="237"/>
      <c r="B3975" s="168"/>
      <c r="C3975" s="168"/>
      <c r="D3975" s="187"/>
      <c r="E3975" s="243"/>
      <c r="F3975" s="173"/>
      <c r="G3975" s="193"/>
      <c r="H3975" s="217"/>
      <c r="I3975" s="169"/>
      <c r="J3975" s="188"/>
      <c r="K3975" s="305"/>
      <c r="L3975" s="168"/>
      <c r="M3975" s="168"/>
      <c r="N3975" s="168"/>
      <c r="O3975" s="168"/>
      <c r="P3975" s="168"/>
    </row>
    <row r="3976" spans="1:16" x14ac:dyDescent="0.2">
      <c r="A3976" s="237"/>
      <c r="B3976" s="168"/>
      <c r="C3976" s="168"/>
      <c r="D3976" s="187"/>
      <c r="E3976" s="243"/>
      <c r="F3976" s="173"/>
      <c r="G3976" s="193"/>
      <c r="H3976" s="217"/>
      <c r="I3976" s="169"/>
      <c r="J3976" s="188"/>
      <c r="K3976" s="305"/>
      <c r="L3976" s="168"/>
      <c r="M3976" s="168"/>
      <c r="N3976" s="168"/>
      <c r="O3976" s="168"/>
      <c r="P3976" s="168"/>
    </row>
    <row r="3977" spans="1:16" x14ac:dyDescent="0.2">
      <c r="A3977" s="237"/>
      <c r="B3977" s="168"/>
      <c r="C3977" s="168"/>
      <c r="D3977" s="187"/>
      <c r="E3977" s="243"/>
      <c r="F3977" s="173"/>
      <c r="G3977" s="193"/>
      <c r="H3977" s="217"/>
      <c r="I3977" s="169"/>
      <c r="J3977" s="188"/>
      <c r="K3977" s="305"/>
      <c r="L3977" s="168"/>
      <c r="M3977" s="168"/>
      <c r="N3977" s="168"/>
      <c r="O3977" s="168"/>
      <c r="P3977" s="168"/>
    </row>
    <row r="3978" spans="1:16" x14ac:dyDescent="0.2">
      <c r="A3978" s="237"/>
      <c r="B3978" s="168"/>
      <c r="C3978" s="168"/>
      <c r="D3978" s="187"/>
      <c r="E3978" s="243"/>
      <c r="F3978" s="173"/>
      <c r="G3978" s="193"/>
      <c r="H3978" s="217"/>
      <c r="I3978" s="169"/>
      <c r="J3978" s="188"/>
      <c r="K3978" s="305"/>
      <c r="L3978" s="168"/>
      <c r="M3978" s="168"/>
      <c r="N3978" s="168"/>
      <c r="O3978" s="168"/>
      <c r="P3978" s="168"/>
    </row>
    <row r="3979" spans="1:16" x14ac:dyDescent="0.2">
      <c r="A3979" s="237"/>
      <c r="B3979" s="168"/>
      <c r="C3979" s="168"/>
      <c r="D3979" s="187"/>
      <c r="E3979" s="243"/>
      <c r="F3979" s="173"/>
      <c r="G3979" s="193"/>
      <c r="H3979" s="217"/>
      <c r="I3979" s="169"/>
      <c r="J3979" s="188"/>
      <c r="K3979" s="305"/>
      <c r="L3979" s="168"/>
      <c r="M3979" s="168"/>
      <c r="N3979" s="168"/>
      <c r="O3979" s="168"/>
      <c r="P3979" s="168"/>
    </row>
    <row r="3980" spans="1:16" x14ac:dyDescent="0.2">
      <c r="A3980" s="237"/>
      <c r="B3980" s="168"/>
      <c r="C3980" s="168"/>
      <c r="D3980" s="187"/>
      <c r="E3980" s="243"/>
      <c r="F3980" s="173"/>
      <c r="G3980" s="193"/>
      <c r="H3980" s="217"/>
      <c r="I3980" s="169"/>
      <c r="J3980" s="188"/>
      <c r="K3980" s="305"/>
      <c r="L3980" s="168"/>
      <c r="M3980" s="168"/>
      <c r="N3980" s="168"/>
      <c r="O3980" s="168"/>
      <c r="P3980" s="168"/>
    </row>
    <row r="3981" spans="1:16" x14ac:dyDescent="0.2">
      <c r="A3981" s="237"/>
      <c r="B3981" s="168"/>
      <c r="C3981" s="168"/>
      <c r="D3981" s="187"/>
      <c r="E3981" s="243"/>
      <c r="F3981" s="173"/>
      <c r="G3981" s="193"/>
      <c r="H3981" s="217"/>
      <c r="I3981" s="169"/>
      <c r="J3981" s="188"/>
      <c r="K3981" s="305"/>
      <c r="L3981" s="168"/>
      <c r="M3981" s="168"/>
      <c r="N3981" s="168"/>
      <c r="O3981" s="168"/>
      <c r="P3981" s="168"/>
    </row>
    <row r="3982" spans="1:16" x14ac:dyDescent="0.2">
      <c r="A3982" s="237"/>
      <c r="B3982" s="168"/>
      <c r="C3982" s="168"/>
      <c r="D3982" s="187"/>
      <c r="E3982" s="243"/>
      <c r="F3982" s="173"/>
      <c r="G3982" s="193"/>
      <c r="H3982" s="217"/>
      <c r="I3982" s="169"/>
      <c r="J3982" s="188"/>
      <c r="K3982" s="305"/>
      <c r="L3982" s="168"/>
      <c r="M3982" s="168"/>
      <c r="N3982" s="168"/>
      <c r="O3982" s="168"/>
      <c r="P3982" s="168"/>
    </row>
    <row r="3983" spans="1:16" x14ac:dyDescent="0.2">
      <c r="A3983" s="237"/>
      <c r="B3983" s="168"/>
      <c r="C3983" s="168"/>
      <c r="D3983" s="187"/>
      <c r="E3983" s="243"/>
      <c r="F3983" s="173"/>
      <c r="G3983" s="193"/>
      <c r="H3983" s="217"/>
      <c r="I3983" s="169"/>
      <c r="J3983" s="188"/>
      <c r="K3983" s="305"/>
      <c r="L3983" s="168"/>
      <c r="M3983" s="168"/>
      <c r="N3983" s="168"/>
      <c r="O3983" s="168"/>
      <c r="P3983" s="168"/>
    </row>
    <row r="3984" spans="1:16" x14ac:dyDescent="0.2">
      <c r="A3984" s="237"/>
      <c r="B3984" s="168"/>
      <c r="C3984" s="168"/>
      <c r="D3984" s="187"/>
      <c r="E3984" s="243"/>
      <c r="F3984" s="173"/>
      <c r="G3984" s="193"/>
      <c r="H3984" s="217"/>
      <c r="I3984" s="169"/>
      <c r="J3984" s="188"/>
      <c r="K3984" s="305"/>
      <c r="L3984" s="168"/>
      <c r="M3984" s="168"/>
      <c r="N3984" s="168"/>
      <c r="O3984" s="168"/>
      <c r="P3984" s="168"/>
    </row>
    <row r="3985" spans="1:16" x14ac:dyDescent="0.2">
      <c r="A3985" s="237"/>
      <c r="B3985" s="168"/>
      <c r="C3985" s="168"/>
      <c r="D3985" s="187"/>
      <c r="E3985" s="243"/>
      <c r="F3985" s="173"/>
      <c r="G3985" s="193"/>
      <c r="H3985" s="217"/>
      <c r="I3985" s="169"/>
      <c r="J3985" s="188"/>
      <c r="K3985" s="305"/>
      <c r="L3985" s="168"/>
      <c r="M3985" s="168"/>
      <c r="N3985" s="168"/>
      <c r="O3985" s="168"/>
      <c r="P3985" s="168"/>
    </row>
    <row r="3986" spans="1:16" x14ac:dyDescent="0.2">
      <c r="A3986" s="237"/>
      <c r="B3986" s="168"/>
      <c r="C3986" s="168"/>
      <c r="D3986" s="187"/>
      <c r="E3986" s="243"/>
      <c r="F3986" s="173"/>
      <c r="G3986" s="193"/>
      <c r="H3986" s="217"/>
      <c r="I3986" s="169"/>
      <c r="J3986" s="188"/>
      <c r="K3986" s="305"/>
      <c r="L3986" s="168"/>
      <c r="M3986" s="168"/>
      <c r="N3986" s="168"/>
      <c r="O3986" s="168"/>
      <c r="P3986" s="168"/>
    </row>
    <row r="3987" spans="1:16" x14ac:dyDescent="0.2">
      <c r="A3987" s="235"/>
      <c r="B3987" s="159"/>
      <c r="C3987" s="168"/>
      <c r="D3987" s="187"/>
      <c r="E3987" s="243"/>
      <c r="F3987" s="173"/>
      <c r="G3987" s="193"/>
      <c r="H3987" s="217"/>
      <c r="I3987" s="169"/>
      <c r="J3987" s="188"/>
      <c r="K3987" s="305"/>
      <c r="L3987" s="168"/>
      <c r="M3987" s="168"/>
      <c r="N3987" s="168"/>
      <c r="O3987" s="168"/>
      <c r="P3987" s="168"/>
    </row>
    <row r="3988" spans="1:16" x14ac:dyDescent="0.2">
      <c r="A3988" s="237"/>
      <c r="B3988" s="168"/>
      <c r="C3988" s="168"/>
      <c r="D3988" s="187"/>
      <c r="E3988" s="243"/>
      <c r="F3988" s="173"/>
      <c r="G3988" s="193"/>
      <c r="H3988" s="217"/>
      <c r="I3988" s="169"/>
      <c r="J3988" s="188"/>
      <c r="K3988" s="305"/>
      <c r="L3988" s="168"/>
      <c r="M3988" s="168"/>
      <c r="N3988" s="168"/>
      <c r="O3988" s="168"/>
      <c r="P3988" s="168"/>
    </row>
    <row r="3989" spans="1:16" x14ac:dyDescent="0.2">
      <c r="A3989" s="237"/>
      <c r="B3989" s="168"/>
      <c r="C3989" s="168"/>
      <c r="D3989" s="187"/>
      <c r="E3989" s="243"/>
      <c r="F3989" s="173"/>
      <c r="G3989" s="193"/>
      <c r="H3989" s="217"/>
      <c r="I3989" s="169"/>
      <c r="J3989" s="188"/>
      <c r="K3989" s="305"/>
      <c r="L3989" s="168"/>
      <c r="M3989" s="168"/>
      <c r="N3989" s="168"/>
      <c r="O3989" s="168"/>
      <c r="P3989" s="168"/>
    </row>
    <row r="3990" spans="1:16" x14ac:dyDescent="0.2">
      <c r="A3990" s="237"/>
      <c r="B3990" s="168"/>
      <c r="C3990" s="168"/>
      <c r="D3990" s="187"/>
      <c r="E3990" s="243"/>
      <c r="F3990" s="173"/>
      <c r="G3990" s="193"/>
      <c r="H3990" s="217"/>
      <c r="I3990" s="169"/>
      <c r="J3990" s="188"/>
      <c r="K3990" s="305"/>
      <c r="L3990" s="168"/>
      <c r="M3990" s="168"/>
      <c r="N3990" s="168"/>
      <c r="O3990" s="168"/>
      <c r="P3990" s="168"/>
    </row>
    <row r="3991" spans="1:16" x14ac:dyDescent="0.2">
      <c r="A3991" s="237"/>
      <c r="B3991" s="168"/>
      <c r="C3991" s="168"/>
      <c r="D3991" s="187"/>
      <c r="E3991" s="243"/>
      <c r="F3991" s="173"/>
      <c r="G3991" s="193"/>
      <c r="H3991" s="217"/>
      <c r="I3991" s="169"/>
      <c r="J3991" s="188"/>
      <c r="K3991" s="305"/>
      <c r="L3991" s="168"/>
      <c r="M3991" s="168"/>
      <c r="N3991" s="168"/>
      <c r="O3991" s="168"/>
      <c r="P3991" s="168"/>
    </row>
    <row r="3992" spans="1:16" x14ac:dyDescent="0.2">
      <c r="A3992" s="237"/>
      <c r="B3992" s="168"/>
      <c r="C3992" s="168"/>
      <c r="D3992" s="187"/>
      <c r="E3992" s="243"/>
      <c r="F3992" s="173"/>
      <c r="G3992" s="193"/>
      <c r="H3992" s="217"/>
      <c r="I3992" s="169"/>
      <c r="J3992" s="188"/>
      <c r="K3992" s="305"/>
      <c r="L3992" s="168"/>
      <c r="M3992" s="168"/>
      <c r="N3992" s="168"/>
      <c r="O3992" s="168"/>
      <c r="P3992" s="168"/>
    </row>
    <row r="3993" spans="1:16" x14ac:dyDescent="0.2">
      <c r="A3993" s="235"/>
      <c r="B3993" s="168"/>
      <c r="C3993" s="168"/>
      <c r="D3993" s="187"/>
      <c r="E3993" s="243"/>
      <c r="F3993" s="173"/>
      <c r="G3993" s="193"/>
      <c r="H3993" s="217"/>
      <c r="I3993" s="166"/>
      <c r="J3993" s="187"/>
      <c r="K3993" s="305"/>
      <c r="L3993" s="168"/>
      <c r="M3993" s="168"/>
      <c r="N3993" s="168"/>
      <c r="O3993" s="168"/>
      <c r="P3993" s="168"/>
    </row>
    <row r="3994" spans="1:16" x14ac:dyDescent="0.2">
      <c r="A3994" s="234"/>
      <c r="B3994" s="168"/>
      <c r="C3994" s="168"/>
      <c r="D3994" s="187"/>
      <c r="E3994" s="243"/>
      <c r="F3994" s="173"/>
      <c r="G3994" s="193"/>
      <c r="H3994" s="217"/>
      <c r="I3994" s="166"/>
      <c r="J3994" s="187"/>
      <c r="K3994" s="305"/>
      <c r="L3994" s="168"/>
      <c r="M3994" s="168"/>
      <c r="N3994" s="168"/>
      <c r="O3994" s="168"/>
      <c r="P3994" s="168"/>
    </row>
    <row r="3995" spans="1:16" x14ac:dyDescent="0.2">
      <c r="A3995" s="237"/>
      <c r="B3995" s="168"/>
      <c r="C3995" s="168"/>
      <c r="D3995" s="187"/>
      <c r="E3995" s="243"/>
      <c r="F3995" s="173"/>
      <c r="G3995" s="193"/>
      <c r="H3995" s="217"/>
      <c r="I3995" s="166"/>
      <c r="J3995" s="187"/>
      <c r="K3995" s="305"/>
      <c r="L3995" s="168"/>
      <c r="M3995" s="168"/>
      <c r="N3995" s="168"/>
      <c r="O3995" s="168"/>
      <c r="P3995" s="168"/>
    </row>
    <row r="3996" spans="1:16" x14ac:dyDescent="0.2">
      <c r="A3996" s="237"/>
      <c r="B3996" s="168"/>
      <c r="C3996" s="168"/>
      <c r="D3996" s="187"/>
      <c r="E3996" s="243"/>
      <c r="F3996" s="173"/>
      <c r="G3996" s="193"/>
      <c r="H3996" s="217"/>
      <c r="I3996" s="166"/>
      <c r="J3996" s="187"/>
      <c r="K3996" s="305"/>
      <c r="L3996" s="168"/>
      <c r="M3996" s="168"/>
      <c r="N3996" s="168"/>
      <c r="O3996" s="168"/>
      <c r="P3996" s="168"/>
    </row>
    <row r="3997" spans="1:16" x14ac:dyDescent="0.2">
      <c r="B3997" s="168"/>
      <c r="C3997" s="168"/>
      <c r="D3997" s="187"/>
      <c r="E3997" s="243"/>
      <c r="F3997" s="173"/>
      <c r="G3997" s="193"/>
      <c r="H3997" s="217"/>
      <c r="I3997" s="166"/>
      <c r="J3997" s="187"/>
      <c r="K3997" s="305"/>
      <c r="L3997" s="168"/>
      <c r="M3997" s="168"/>
      <c r="N3997" s="168"/>
      <c r="O3997" s="168"/>
      <c r="P3997" s="168"/>
    </row>
    <row r="3998" spans="1:16" x14ac:dyDescent="0.2">
      <c r="A3998" s="237"/>
      <c r="B3998" s="168"/>
      <c r="C3998" s="168"/>
      <c r="D3998" s="188"/>
      <c r="E3998" s="243"/>
      <c r="F3998" s="173"/>
      <c r="G3998" s="193"/>
      <c r="H3998" s="217"/>
      <c r="I3998" s="166"/>
      <c r="J3998" s="187"/>
      <c r="K3998" s="305"/>
      <c r="L3998" s="168"/>
      <c r="M3998" s="168"/>
      <c r="N3998" s="168"/>
      <c r="O3998" s="168"/>
      <c r="P3998" s="168"/>
    </row>
    <row r="3999" spans="1:16" x14ac:dyDescent="0.2">
      <c r="A3999" s="237"/>
      <c r="B3999" s="168"/>
      <c r="C3999" s="168"/>
      <c r="D3999" s="188"/>
      <c r="E3999" s="243"/>
      <c r="F3999" s="173"/>
      <c r="G3999" s="193"/>
      <c r="H3999" s="217"/>
      <c r="I3999" s="166"/>
      <c r="J3999" s="187"/>
      <c r="K3999" s="305"/>
      <c r="L3999" s="168"/>
      <c r="M3999" s="168"/>
      <c r="N3999" s="168"/>
      <c r="O3999" s="168"/>
      <c r="P3999" s="168"/>
    </row>
    <row r="4000" spans="1:16" x14ac:dyDescent="0.2">
      <c r="A4000" s="237"/>
      <c r="B4000" s="168"/>
      <c r="C4000" s="168"/>
      <c r="D4000" s="188"/>
      <c r="E4000" s="243"/>
      <c r="F4000" s="173"/>
      <c r="G4000" s="193"/>
      <c r="H4000" s="217"/>
      <c r="I4000" s="166"/>
      <c r="J4000" s="187"/>
      <c r="K4000" s="305"/>
      <c r="L4000" s="168"/>
      <c r="M4000" s="168"/>
      <c r="N4000" s="168"/>
      <c r="O4000" s="168"/>
      <c r="P4000" s="168"/>
    </row>
    <row r="4001" spans="1:16" x14ac:dyDescent="0.2">
      <c r="A4001" s="237"/>
      <c r="B4001" s="168"/>
      <c r="C4001" s="168"/>
      <c r="D4001" s="187"/>
      <c r="E4001" s="243"/>
      <c r="F4001" s="173"/>
      <c r="G4001" s="193"/>
      <c r="H4001" s="217"/>
      <c r="I4001" s="166"/>
      <c r="J4001" s="187"/>
      <c r="K4001" s="305"/>
      <c r="L4001" s="168"/>
      <c r="M4001" s="168"/>
      <c r="N4001" s="168"/>
      <c r="O4001" s="168"/>
      <c r="P4001" s="168"/>
    </row>
    <row r="4002" spans="1:16" x14ac:dyDescent="0.2">
      <c r="A4002" s="237"/>
      <c r="B4002" s="168"/>
      <c r="C4002" s="168"/>
      <c r="D4002" s="187"/>
      <c r="E4002" s="243"/>
      <c r="F4002" s="173"/>
      <c r="G4002" s="193"/>
      <c r="H4002" s="217"/>
      <c r="I4002" s="166"/>
      <c r="J4002" s="187"/>
      <c r="K4002" s="305"/>
      <c r="L4002" s="168"/>
      <c r="M4002" s="168"/>
      <c r="N4002" s="168"/>
      <c r="O4002" s="168"/>
      <c r="P4002" s="168"/>
    </row>
    <row r="4003" spans="1:16" x14ac:dyDescent="0.2">
      <c r="A4003" s="237"/>
      <c r="B4003" s="168"/>
      <c r="C4003" s="168"/>
      <c r="D4003" s="187"/>
      <c r="E4003" s="243"/>
      <c r="F4003" s="173"/>
      <c r="G4003" s="193"/>
      <c r="H4003" s="217"/>
      <c r="I4003" s="166"/>
      <c r="J4003" s="187"/>
      <c r="K4003" s="305"/>
      <c r="L4003" s="168"/>
      <c r="M4003" s="168"/>
      <c r="N4003" s="168"/>
      <c r="O4003" s="168"/>
      <c r="P4003" s="168"/>
    </row>
    <row r="4004" spans="1:16" x14ac:dyDescent="0.2">
      <c r="A4004" s="237"/>
      <c r="B4004" s="168"/>
      <c r="C4004" s="168"/>
      <c r="D4004" s="187"/>
      <c r="E4004" s="243"/>
      <c r="F4004" s="173"/>
      <c r="G4004" s="193"/>
      <c r="H4004" s="217"/>
      <c r="I4004" s="166"/>
      <c r="J4004" s="187"/>
      <c r="K4004" s="305"/>
      <c r="L4004" s="168"/>
      <c r="M4004" s="168"/>
      <c r="N4004" s="168"/>
      <c r="O4004" s="168"/>
      <c r="P4004" s="168"/>
    </row>
    <row r="4005" spans="1:16" x14ac:dyDescent="0.2">
      <c r="A4005" s="237"/>
      <c r="B4005" s="168"/>
      <c r="C4005" s="168"/>
      <c r="D4005" s="187"/>
      <c r="E4005" s="243"/>
      <c r="F4005" s="173"/>
      <c r="G4005" s="193"/>
      <c r="H4005" s="217"/>
      <c r="I4005" s="166"/>
      <c r="J4005" s="187"/>
      <c r="K4005" s="305"/>
      <c r="L4005" s="168"/>
      <c r="M4005" s="168"/>
      <c r="N4005" s="168"/>
      <c r="O4005" s="168"/>
      <c r="P4005" s="168"/>
    </row>
    <row r="4006" spans="1:16" x14ac:dyDescent="0.2">
      <c r="A4006" s="235"/>
      <c r="B4006" s="168"/>
      <c r="C4006" s="168"/>
      <c r="D4006" s="187"/>
      <c r="E4006" s="243"/>
      <c r="F4006" s="173"/>
      <c r="G4006" s="193"/>
      <c r="H4006" s="217"/>
      <c r="I4006" s="166"/>
      <c r="J4006" s="187"/>
      <c r="K4006" s="305"/>
      <c r="L4006" s="168"/>
      <c r="M4006" s="168"/>
      <c r="N4006" s="168"/>
      <c r="O4006" s="168"/>
      <c r="P4006" s="168"/>
    </row>
    <row r="4007" spans="1:16" x14ac:dyDescent="0.2">
      <c r="A4007" s="235"/>
      <c r="B4007" s="168"/>
      <c r="C4007" s="168"/>
      <c r="D4007" s="187"/>
      <c r="E4007" s="243"/>
      <c r="F4007" s="173"/>
      <c r="G4007" s="193"/>
      <c r="H4007" s="217"/>
      <c r="I4007" s="166"/>
      <c r="J4007" s="187"/>
      <c r="K4007" s="305"/>
      <c r="L4007" s="168"/>
      <c r="M4007" s="168"/>
      <c r="N4007" s="168"/>
      <c r="O4007" s="168"/>
      <c r="P4007" s="168"/>
    </row>
    <row r="4008" spans="1:16" x14ac:dyDescent="0.2">
      <c r="A4008" s="237"/>
      <c r="B4008" s="168"/>
      <c r="C4008" s="168"/>
      <c r="D4008" s="187"/>
      <c r="E4008" s="243"/>
      <c r="F4008" s="173"/>
      <c r="G4008" s="193"/>
      <c r="H4008" s="217"/>
      <c r="I4008" s="166"/>
      <c r="J4008" s="187"/>
      <c r="K4008" s="305"/>
      <c r="L4008" s="168"/>
      <c r="M4008" s="168"/>
      <c r="N4008" s="168"/>
      <c r="O4008" s="168"/>
      <c r="P4008" s="168"/>
    </row>
    <row r="4009" spans="1:16" x14ac:dyDescent="0.2">
      <c r="A4009" s="237"/>
      <c r="B4009" s="168"/>
      <c r="C4009" s="168"/>
      <c r="D4009" s="187"/>
      <c r="E4009" s="243"/>
      <c r="F4009" s="173"/>
      <c r="G4009" s="193"/>
      <c r="H4009" s="217"/>
      <c r="I4009" s="166"/>
      <c r="J4009" s="187"/>
      <c r="K4009" s="305"/>
      <c r="L4009" s="168"/>
      <c r="M4009" s="168"/>
      <c r="N4009" s="168"/>
      <c r="O4009" s="168"/>
      <c r="P4009" s="168"/>
    </row>
    <row r="4010" spans="1:16" x14ac:dyDescent="0.2">
      <c r="A4010" s="237"/>
      <c r="B4010" s="168"/>
      <c r="C4010" s="168"/>
      <c r="D4010" s="187"/>
      <c r="E4010" s="243"/>
      <c r="F4010" s="173"/>
      <c r="G4010" s="193"/>
      <c r="H4010" s="217"/>
      <c r="I4010" s="166"/>
      <c r="J4010" s="187"/>
      <c r="K4010" s="305"/>
      <c r="L4010" s="168"/>
      <c r="M4010" s="168"/>
      <c r="N4010" s="168"/>
      <c r="O4010" s="168"/>
      <c r="P4010" s="168"/>
    </row>
    <row r="4011" spans="1:16" x14ac:dyDescent="0.2">
      <c r="A4011" s="237"/>
      <c r="B4011" s="168"/>
      <c r="C4011" s="168"/>
      <c r="D4011" s="187"/>
      <c r="E4011" s="243"/>
      <c r="F4011" s="173"/>
      <c r="G4011" s="193"/>
      <c r="H4011" s="217"/>
      <c r="I4011" s="166"/>
      <c r="J4011" s="187"/>
      <c r="K4011" s="305"/>
      <c r="L4011" s="168"/>
      <c r="M4011" s="168"/>
      <c r="N4011" s="168"/>
      <c r="O4011" s="168"/>
      <c r="P4011" s="168"/>
    </row>
    <row r="4012" spans="1:16" x14ac:dyDescent="0.2">
      <c r="A4012" s="237"/>
      <c r="B4012" s="168"/>
      <c r="C4012" s="168"/>
      <c r="D4012" s="187"/>
      <c r="E4012" s="243"/>
      <c r="F4012" s="173"/>
      <c r="G4012" s="193"/>
      <c r="H4012" s="217"/>
      <c r="I4012" s="166"/>
      <c r="J4012" s="187"/>
      <c r="K4012" s="305"/>
      <c r="L4012" s="168"/>
      <c r="M4012" s="168"/>
      <c r="N4012" s="168"/>
      <c r="O4012" s="168"/>
      <c r="P4012" s="168"/>
    </row>
    <row r="4013" spans="1:16" x14ac:dyDescent="0.2">
      <c r="A4013" s="237"/>
      <c r="B4013" s="168"/>
      <c r="C4013" s="168"/>
      <c r="D4013" s="187"/>
      <c r="E4013" s="243"/>
      <c r="F4013" s="173"/>
      <c r="G4013" s="193"/>
      <c r="H4013" s="217"/>
      <c r="I4013" s="166"/>
      <c r="J4013" s="187"/>
      <c r="K4013" s="305"/>
      <c r="L4013" s="168"/>
      <c r="M4013" s="168"/>
      <c r="N4013" s="168"/>
      <c r="O4013" s="168"/>
      <c r="P4013" s="168"/>
    </row>
    <row r="4014" spans="1:16" x14ac:dyDescent="0.2">
      <c r="A4014" s="234"/>
      <c r="B4014" s="168"/>
      <c r="C4014" s="168"/>
      <c r="D4014" s="187"/>
      <c r="E4014" s="243"/>
      <c r="F4014" s="173"/>
      <c r="G4014" s="193"/>
      <c r="H4014" s="217"/>
      <c r="I4014" s="166"/>
      <c r="J4014" s="187"/>
      <c r="K4014" s="305"/>
      <c r="L4014" s="168"/>
      <c r="M4014" s="168"/>
      <c r="N4014" s="168"/>
      <c r="O4014" s="168"/>
      <c r="P4014" s="168"/>
    </row>
    <row r="4015" spans="1:16" x14ac:dyDescent="0.2">
      <c r="A4015" s="237"/>
      <c r="B4015" s="168"/>
      <c r="C4015" s="168"/>
      <c r="D4015" s="187"/>
      <c r="E4015" s="243"/>
      <c r="F4015" s="173"/>
      <c r="G4015" s="193"/>
      <c r="H4015" s="217"/>
      <c r="I4015" s="166"/>
      <c r="J4015" s="187"/>
      <c r="K4015" s="305"/>
      <c r="L4015" s="168"/>
      <c r="M4015" s="168"/>
      <c r="N4015" s="168"/>
      <c r="O4015" s="168"/>
      <c r="P4015" s="168"/>
    </row>
    <row r="4016" spans="1:16" x14ac:dyDescent="0.2">
      <c r="B4016" s="168"/>
      <c r="C4016" s="168"/>
      <c r="D4016" s="187"/>
      <c r="E4016" s="243"/>
      <c r="F4016" s="173"/>
      <c r="G4016" s="193"/>
      <c r="H4016" s="217"/>
      <c r="I4016" s="166"/>
      <c r="J4016" s="187"/>
      <c r="K4016" s="305"/>
      <c r="L4016" s="168"/>
      <c r="M4016" s="168"/>
      <c r="N4016" s="168"/>
      <c r="O4016" s="168"/>
      <c r="P4016" s="168"/>
    </row>
    <row r="4017" spans="1:16" x14ac:dyDescent="0.2">
      <c r="B4017" s="158"/>
      <c r="C4017" s="158"/>
      <c r="E4017" s="245"/>
      <c r="F4017" s="176"/>
      <c r="G4017" s="193"/>
      <c r="H4017" s="219"/>
      <c r="K4017" s="301"/>
      <c r="L4017" s="168"/>
      <c r="M4017" s="168"/>
      <c r="N4017" s="168"/>
      <c r="O4017" s="168"/>
      <c r="P4017" s="168"/>
    </row>
    <row r="4018" spans="1:16" x14ac:dyDescent="0.2">
      <c r="A4018" s="239"/>
      <c r="B4018" s="159"/>
      <c r="C4018" s="158"/>
      <c r="E4018" s="245"/>
      <c r="F4018" s="176"/>
      <c r="G4018" s="193"/>
      <c r="H4018" s="219"/>
      <c r="K4018" s="301"/>
      <c r="L4018" s="168"/>
      <c r="M4018" s="168"/>
      <c r="N4018" s="168"/>
      <c r="O4018" s="168"/>
      <c r="P4018" s="168"/>
    </row>
    <row r="4019" spans="1:16" x14ac:dyDescent="0.2">
      <c r="B4019" s="158"/>
      <c r="C4019" s="158"/>
      <c r="E4019" s="245"/>
      <c r="F4019" s="176"/>
      <c r="G4019" s="193"/>
      <c r="H4019" s="219"/>
      <c r="K4019" s="301"/>
      <c r="L4019" s="168"/>
      <c r="M4019" s="168"/>
      <c r="N4019" s="168"/>
      <c r="O4019" s="168"/>
      <c r="P4019" s="168"/>
    </row>
    <row r="4020" spans="1:16" x14ac:dyDescent="0.2">
      <c r="A4020" s="239"/>
      <c r="B4020" s="159"/>
      <c r="C4020" s="158"/>
      <c r="E4020" s="245"/>
      <c r="F4020" s="176"/>
      <c r="G4020" s="193"/>
      <c r="H4020" s="219"/>
      <c r="K4020" s="301"/>
      <c r="L4020" s="168"/>
      <c r="M4020" s="168"/>
      <c r="N4020" s="168"/>
      <c r="O4020" s="168"/>
      <c r="P4020" s="168"/>
    </row>
    <row r="4021" spans="1:16" x14ac:dyDescent="0.2">
      <c r="B4021" s="158"/>
      <c r="C4021" s="158"/>
      <c r="E4021" s="245"/>
      <c r="F4021" s="176"/>
      <c r="G4021" s="193"/>
      <c r="H4021" s="219"/>
      <c r="K4021" s="301"/>
      <c r="L4021" s="168"/>
      <c r="M4021" s="168"/>
      <c r="N4021" s="168"/>
      <c r="O4021" s="168"/>
      <c r="P4021" s="168"/>
    </row>
    <row r="4022" spans="1:16" x14ac:dyDescent="0.2">
      <c r="A4022" s="235"/>
      <c r="B4022" s="168"/>
      <c r="C4022" s="168"/>
      <c r="D4022" s="187"/>
      <c r="E4022" s="243"/>
      <c r="F4022" s="173"/>
      <c r="G4022" s="193"/>
      <c r="H4022" s="217"/>
      <c r="I4022" s="166"/>
      <c r="J4022" s="187"/>
      <c r="K4022" s="305"/>
      <c r="L4022" s="168"/>
      <c r="M4022" s="168"/>
      <c r="N4022" s="168"/>
      <c r="O4022" s="168"/>
      <c r="P4022" s="168"/>
    </row>
    <row r="4023" spans="1:16" x14ac:dyDescent="0.2">
      <c r="A4023" s="237"/>
      <c r="B4023" s="168"/>
      <c r="C4023" s="168"/>
      <c r="D4023" s="187"/>
      <c r="E4023" s="243"/>
      <c r="F4023" s="173"/>
      <c r="G4023" s="193"/>
      <c r="H4023" s="217"/>
      <c r="I4023" s="166"/>
      <c r="J4023" s="187"/>
      <c r="K4023" s="305"/>
      <c r="L4023" s="168"/>
      <c r="M4023" s="168"/>
      <c r="N4023" s="168"/>
      <c r="O4023" s="168"/>
      <c r="P4023" s="168"/>
    </row>
    <row r="4024" spans="1:16" x14ac:dyDescent="0.2">
      <c r="A4024" s="237"/>
      <c r="B4024" s="168"/>
      <c r="C4024" s="168"/>
      <c r="D4024" s="187"/>
      <c r="E4024" s="243"/>
      <c r="F4024" s="173"/>
      <c r="G4024" s="193"/>
      <c r="H4024" s="217"/>
      <c r="I4024" s="166"/>
      <c r="J4024" s="187"/>
      <c r="K4024" s="305"/>
      <c r="L4024" s="168"/>
      <c r="M4024" s="168"/>
      <c r="N4024" s="168"/>
      <c r="O4024" s="168"/>
      <c r="P4024" s="168"/>
    </row>
    <row r="4025" spans="1:16" x14ac:dyDescent="0.2">
      <c r="A4025" s="237"/>
      <c r="B4025" s="168"/>
      <c r="C4025" s="168"/>
      <c r="D4025" s="187"/>
      <c r="E4025" s="243"/>
      <c r="F4025" s="173"/>
      <c r="G4025" s="193"/>
      <c r="H4025" s="217"/>
      <c r="I4025" s="166"/>
      <c r="J4025" s="187"/>
      <c r="K4025" s="305"/>
      <c r="L4025" s="168"/>
      <c r="M4025" s="168"/>
      <c r="N4025" s="168"/>
      <c r="O4025" s="168"/>
      <c r="P4025" s="168"/>
    </row>
    <row r="4026" spans="1:16" x14ac:dyDescent="0.2">
      <c r="A4026" s="237"/>
      <c r="B4026" s="168"/>
      <c r="C4026" s="168"/>
      <c r="D4026" s="187"/>
      <c r="E4026" s="243"/>
      <c r="F4026" s="173"/>
      <c r="G4026" s="193"/>
      <c r="H4026" s="217"/>
      <c r="I4026" s="166"/>
      <c r="J4026" s="187"/>
      <c r="K4026" s="305"/>
      <c r="L4026" s="168"/>
      <c r="M4026" s="168"/>
      <c r="N4026" s="168"/>
      <c r="O4026" s="168"/>
      <c r="P4026" s="168"/>
    </row>
    <row r="4027" spans="1:16" x14ac:dyDescent="0.2">
      <c r="A4027" s="237"/>
      <c r="B4027" s="168"/>
      <c r="C4027" s="168"/>
      <c r="D4027" s="187"/>
      <c r="E4027" s="243"/>
      <c r="F4027" s="173"/>
      <c r="G4027" s="193"/>
      <c r="H4027" s="217"/>
      <c r="I4027" s="166"/>
      <c r="J4027" s="187"/>
      <c r="K4027" s="305"/>
      <c r="L4027" s="168"/>
      <c r="M4027" s="168"/>
      <c r="N4027" s="168"/>
      <c r="O4027" s="168"/>
      <c r="P4027" s="168"/>
    </row>
    <row r="4028" spans="1:16" x14ac:dyDescent="0.2">
      <c r="A4028" s="237"/>
      <c r="B4028" s="168"/>
      <c r="C4028" s="168"/>
      <c r="D4028" s="187"/>
      <c r="E4028" s="243"/>
      <c r="F4028" s="173"/>
      <c r="G4028" s="193"/>
      <c r="H4028" s="217"/>
      <c r="I4028" s="166"/>
      <c r="J4028" s="187"/>
      <c r="K4028" s="305"/>
      <c r="L4028" s="168"/>
      <c r="M4028" s="168"/>
      <c r="N4028" s="168"/>
      <c r="O4028" s="168"/>
      <c r="P4028" s="168"/>
    </row>
    <row r="4029" spans="1:16" x14ac:dyDescent="0.2">
      <c r="A4029" s="237"/>
      <c r="B4029" s="168"/>
      <c r="C4029" s="168"/>
      <c r="D4029" s="188"/>
      <c r="E4029" s="243"/>
      <c r="F4029" s="173"/>
      <c r="G4029" s="193"/>
      <c r="H4029" s="217"/>
      <c r="I4029" s="166"/>
      <c r="J4029" s="187"/>
      <c r="K4029" s="305"/>
      <c r="L4029" s="168"/>
      <c r="M4029" s="168"/>
      <c r="N4029" s="168"/>
      <c r="O4029" s="168"/>
      <c r="P4029" s="168"/>
    </row>
    <row r="4030" spans="1:16" x14ac:dyDescent="0.2">
      <c r="A4030" s="237"/>
      <c r="B4030" s="168"/>
      <c r="C4030" s="168"/>
      <c r="D4030" s="188"/>
      <c r="E4030" s="243"/>
      <c r="F4030" s="173"/>
      <c r="G4030" s="193"/>
      <c r="H4030" s="217"/>
      <c r="I4030" s="166"/>
      <c r="J4030" s="187"/>
      <c r="K4030" s="305"/>
      <c r="L4030" s="168"/>
      <c r="M4030" s="168"/>
      <c r="N4030" s="168"/>
      <c r="O4030" s="168"/>
      <c r="P4030" s="168"/>
    </row>
    <row r="4031" spans="1:16" x14ac:dyDescent="0.2">
      <c r="A4031" s="237"/>
      <c r="B4031" s="168"/>
      <c r="C4031" s="168"/>
      <c r="D4031" s="188"/>
      <c r="E4031" s="243"/>
      <c r="F4031" s="173"/>
      <c r="G4031" s="193"/>
      <c r="H4031" s="217"/>
      <c r="I4031" s="166"/>
      <c r="J4031" s="187"/>
      <c r="K4031" s="305"/>
      <c r="L4031" s="168"/>
      <c r="M4031" s="168"/>
      <c r="N4031" s="168"/>
      <c r="O4031" s="168"/>
      <c r="P4031" s="168"/>
    </row>
    <row r="4032" spans="1:16" x14ac:dyDescent="0.2">
      <c r="A4032" s="237"/>
      <c r="B4032" s="168"/>
      <c r="C4032" s="168"/>
      <c r="D4032" s="188"/>
      <c r="E4032" s="243"/>
      <c r="F4032" s="173"/>
      <c r="G4032" s="193"/>
      <c r="H4032" s="217"/>
      <c r="I4032" s="166"/>
      <c r="J4032" s="187"/>
      <c r="K4032" s="305"/>
      <c r="L4032" s="168"/>
      <c r="M4032" s="168"/>
      <c r="N4032" s="168"/>
      <c r="O4032" s="168"/>
      <c r="P4032" s="168"/>
    </row>
    <row r="4033" spans="1:16" x14ac:dyDescent="0.2">
      <c r="A4033" s="237"/>
      <c r="B4033" s="168"/>
      <c r="C4033" s="168"/>
      <c r="D4033" s="188"/>
      <c r="E4033" s="243"/>
      <c r="F4033" s="173"/>
      <c r="G4033" s="193"/>
      <c r="H4033" s="217"/>
      <c r="I4033" s="166"/>
      <c r="J4033" s="187"/>
      <c r="K4033" s="305"/>
      <c r="L4033" s="168"/>
      <c r="M4033" s="168"/>
      <c r="N4033" s="168"/>
      <c r="O4033" s="168"/>
      <c r="P4033" s="168"/>
    </row>
    <row r="4034" spans="1:16" x14ac:dyDescent="0.2">
      <c r="A4034" s="237"/>
      <c r="B4034" s="168"/>
      <c r="C4034" s="168"/>
      <c r="D4034" s="188"/>
      <c r="E4034" s="243"/>
      <c r="F4034" s="173"/>
      <c r="G4034" s="193"/>
      <c r="H4034" s="217"/>
      <c r="I4034" s="166"/>
      <c r="J4034" s="187"/>
      <c r="K4034" s="305"/>
      <c r="L4034" s="168"/>
      <c r="M4034" s="168"/>
      <c r="N4034" s="168"/>
      <c r="O4034" s="168"/>
      <c r="P4034" s="168"/>
    </row>
    <row r="4035" spans="1:16" x14ac:dyDescent="0.2">
      <c r="A4035" s="237"/>
      <c r="B4035" s="168"/>
      <c r="C4035" s="168"/>
      <c r="D4035" s="188"/>
      <c r="E4035" s="243"/>
      <c r="F4035" s="173"/>
      <c r="G4035" s="193"/>
      <c r="H4035" s="217"/>
      <c r="I4035" s="166"/>
      <c r="J4035" s="187"/>
      <c r="K4035" s="305"/>
      <c r="L4035" s="168"/>
      <c r="M4035" s="168"/>
      <c r="N4035" s="168"/>
      <c r="O4035" s="168"/>
      <c r="P4035" s="168"/>
    </row>
    <row r="4036" spans="1:16" x14ac:dyDescent="0.2">
      <c r="A4036" s="239"/>
      <c r="B4036" s="159"/>
      <c r="C4036" s="168"/>
      <c r="D4036" s="188"/>
      <c r="E4036" s="243"/>
      <c r="F4036" s="173"/>
      <c r="G4036" s="193"/>
      <c r="H4036" s="217"/>
      <c r="I4036" s="166"/>
      <c r="J4036" s="187"/>
      <c r="K4036" s="305"/>
      <c r="L4036" s="168"/>
      <c r="M4036" s="168"/>
      <c r="N4036" s="168"/>
      <c r="O4036" s="168"/>
      <c r="P4036" s="168"/>
    </row>
    <row r="4037" spans="1:16" x14ac:dyDescent="0.2">
      <c r="A4037" s="237"/>
      <c r="B4037" s="168"/>
      <c r="C4037" s="168"/>
      <c r="D4037" s="188"/>
      <c r="E4037" s="243"/>
      <c r="F4037" s="173"/>
      <c r="G4037" s="193"/>
      <c r="H4037" s="217"/>
      <c r="I4037" s="166"/>
      <c r="J4037" s="187"/>
      <c r="K4037" s="305"/>
      <c r="L4037" s="168"/>
      <c r="M4037" s="168"/>
      <c r="N4037" s="168"/>
      <c r="O4037" s="168"/>
      <c r="P4037" s="168"/>
    </row>
    <row r="4038" spans="1:16" x14ac:dyDescent="0.2">
      <c r="A4038" s="237"/>
      <c r="B4038" s="168"/>
      <c r="C4038" s="168"/>
      <c r="D4038" s="188"/>
      <c r="E4038" s="243"/>
      <c r="F4038" s="173"/>
      <c r="G4038" s="193"/>
      <c r="H4038" s="217"/>
      <c r="I4038" s="166"/>
      <c r="J4038" s="187"/>
      <c r="K4038" s="305"/>
      <c r="L4038" s="168"/>
      <c r="M4038" s="168"/>
      <c r="N4038" s="168"/>
      <c r="O4038" s="168"/>
      <c r="P4038" s="168"/>
    </row>
    <row r="4039" spans="1:16" x14ac:dyDescent="0.2">
      <c r="A4039" s="237"/>
      <c r="B4039" s="168"/>
      <c r="C4039" s="168"/>
      <c r="D4039" s="188"/>
      <c r="E4039" s="243"/>
      <c r="F4039" s="173"/>
      <c r="G4039" s="193"/>
      <c r="H4039" s="217"/>
      <c r="I4039" s="166"/>
      <c r="J4039" s="187"/>
      <c r="K4039" s="305"/>
      <c r="L4039" s="168"/>
      <c r="M4039" s="168"/>
      <c r="N4039" s="168"/>
      <c r="O4039" s="168"/>
      <c r="P4039" s="168"/>
    </row>
    <row r="4040" spans="1:16" x14ac:dyDescent="0.2">
      <c r="A4040" s="237"/>
      <c r="B4040" s="158"/>
      <c r="C4040" s="158"/>
      <c r="D4040" s="186"/>
      <c r="E4040" s="245"/>
      <c r="F4040" s="176"/>
      <c r="G4040" s="193"/>
      <c r="H4040" s="219"/>
      <c r="K4040" s="301"/>
      <c r="L4040" s="168"/>
      <c r="M4040" s="168"/>
      <c r="N4040" s="168"/>
      <c r="O4040" s="168"/>
      <c r="P4040" s="168"/>
    </row>
    <row r="4041" spans="1:16" x14ac:dyDescent="0.2">
      <c r="A4041" s="235"/>
      <c r="B4041" s="159"/>
      <c r="C4041" s="158"/>
      <c r="D4041" s="186"/>
      <c r="E4041" s="245"/>
      <c r="F4041" s="176"/>
      <c r="G4041" s="193"/>
      <c r="H4041" s="219"/>
      <c r="K4041" s="301"/>
      <c r="L4041" s="168"/>
      <c r="M4041" s="168"/>
      <c r="N4041" s="168"/>
      <c r="O4041" s="168"/>
      <c r="P4041" s="168"/>
    </row>
    <row r="4042" spans="1:16" x14ac:dyDescent="0.2">
      <c r="A4042" s="237"/>
      <c r="B4042" s="158"/>
      <c r="C4042" s="158"/>
      <c r="D4042" s="186"/>
      <c r="E4042" s="245"/>
      <c r="F4042" s="176"/>
      <c r="G4042" s="193"/>
      <c r="H4042" s="219"/>
      <c r="K4042" s="301"/>
      <c r="L4042" s="168"/>
      <c r="M4042" s="168"/>
      <c r="N4042" s="168"/>
      <c r="O4042" s="168"/>
      <c r="P4042" s="168"/>
    </row>
    <row r="4043" spans="1:16" x14ac:dyDescent="0.2">
      <c r="A4043" s="237"/>
      <c r="B4043" s="168"/>
      <c r="C4043" s="168"/>
      <c r="D4043" s="188"/>
      <c r="E4043" s="243"/>
      <c r="F4043" s="173"/>
      <c r="G4043" s="193"/>
      <c r="H4043" s="217"/>
      <c r="I4043" s="166"/>
      <c r="J4043" s="187"/>
      <c r="K4043" s="300"/>
      <c r="L4043" s="168"/>
      <c r="M4043" s="168"/>
      <c r="N4043" s="168"/>
      <c r="O4043" s="168"/>
      <c r="P4043" s="168"/>
    </row>
    <row r="4044" spans="1:16" x14ac:dyDescent="0.2">
      <c r="A4044" s="237"/>
      <c r="B4044" s="168"/>
      <c r="C4044" s="168"/>
      <c r="D4044" s="188"/>
      <c r="E4044" s="243"/>
      <c r="F4044" s="173"/>
      <c r="G4044" s="193"/>
      <c r="H4044" s="217"/>
      <c r="I4044" s="166"/>
      <c r="J4044" s="187"/>
      <c r="K4044" s="300"/>
      <c r="L4044" s="168"/>
      <c r="M4044" s="168"/>
      <c r="N4044" s="168"/>
      <c r="O4044" s="168"/>
      <c r="P4044" s="168"/>
    </row>
    <row r="4045" spans="1:16" x14ac:dyDescent="0.2">
      <c r="A4045" s="237"/>
      <c r="B4045" s="168"/>
      <c r="C4045" s="168"/>
      <c r="D4045" s="188"/>
      <c r="E4045" s="243"/>
      <c r="F4045" s="173"/>
      <c r="G4045" s="193"/>
      <c r="H4045" s="217"/>
      <c r="I4045" s="166"/>
      <c r="J4045" s="187"/>
      <c r="K4045" s="300"/>
      <c r="L4045" s="168"/>
      <c r="M4045" s="168"/>
      <c r="N4045" s="168"/>
      <c r="O4045" s="168"/>
      <c r="P4045" s="168"/>
    </row>
    <row r="4046" spans="1:16" x14ac:dyDescent="0.2">
      <c r="A4046" s="237"/>
      <c r="B4046" s="168"/>
      <c r="C4046" s="168"/>
      <c r="D4046" s="187"/>
      <c r="E4046" s="243"/>
      <c r="F4046" s="173"/>
      <c r="G4046" s="193"/>
      <c r="H4046" s="217"/>
      <c r="I4046" s="166"/>
      <c r="J4046" s="187"/>
      <c r="K4046" s="300"/>
      <c r="L4046" s="168"/>
      <c r="M4046" s="168"/>
      <c r="N4046" s="168"/>
      <c r="O4046" s="168"/>
      <c r="P4046" s="168"/>
    </row>
    <row r="4047" spans="1:16" x14ac:dyDescent="0.2">
      <c r="A4047" s="237"/>
      <c r="B4047" s="168"/>
      <c r="C4047" s="168"/>
      <c r="D4047" s="187"/>
      <c r="E4047" s="243"/>
      <c r="F4047" s="173"/>
      <c r="G4047" s="193"/>
      <c r="H4047" s="217"/>
      <c r="I4047" s="166"/>
      <c r="J4047" s="187"/>
      <c r="K4047" s="300"/>
      <c r="L4047" s="168"/>
      <c r="M4047" s="168"/>
      <c r="N4047" s="168"/>
      <c r="O4047" s="168"/>
      <c r="P4047" s="168"/>
    </row>
    <row r="4048" spans="1:16" x14ac:dyDescent="0.2">
      <c r="A4048" s="237"/>
      <c r="B4048" s="168"/>
      <c r="C4048" s="168"/>
      <c r="D4048" s="187"/>
      <c r="E4048" s="243"/>
      <c r="F4048" s="173"/>
      <c r="G4048" s="193"/>
      <c r="H4048" s="217"/>
      <c r="I4048" s="166"/>
      <c r="J4048" s="187"/>
      <c r="K4048" s="300"/>
      <c r="L4048" s="168"/>
      <c r="M4048" s="168"/>
      <c r="N4048" s="168"/>
      <c r="O4048" s="168"/>
      <c r="P4048" s="168"/>
    </row>
    <row r="4049" spans="1:16" x14ac:dyDescent="0.2">
      <c r="A4049" s="237"/>
      <c r="B4049" s="168"/>
      <c r="C4049" s="168"/>
      <c r="D4049" s="187"/>
      <c r="E4049" s="243"/>
      <c r="F4049" s="173"/>
      <c r="G4049" s="193"/>
      <c r="H4049" s="217"/>
      <c r="I4049" s="166"/>
      <c r="J4049" s="187"/>
      <c r="K4049" s="300"/>
      <c r="L4049" s="168"/>
      <c r="M4049" s="168"/>
      <c r="N4049" s="168"/>
      <c r="O4049" s="168"/>
      <c r="P4049" s="168"/>
    </row>
    <row r="4050" spans="1:16" x14ac:dyDescent="0.2">
      <c r="A4050" s="237"/>
      <c r="B4050" s="168"/>
      <c r="C4050" s="168"/>
      <c r="D4050" s="187"/>
      <c r="E4050" s="243"/>
      <c r="F4050" s="173"/>
      <c r="G4050" s="193"/>
      <c r="H4050" s="217"/>
      <c r="I4050" s="166"/>
      <c r="J4050" s="187"/>
      <c r="K4050" s="300"/>
      <c r="L4050" s="168"/>
      <c r="M4050" s="168"/>
      <c r="N4050" s="168"/>
      <c r="O4050" s="168"/>
      <c r="P4050" s="168"/>
    </row>
    <row r="4051" spans="1:16" x14ac:dyDescent="0.2">
      <c r="A4051" s="237"/>
      <c r="B4051" s="168"/>
      <c r="C4051" s="168"/>
      <c r="D4051" s="187"/>
      <c r="E4051" s="243"/>
      <c r="F4051" s="173"/>
      <c r="G4051" s="193"/>
      <c r="H4051" s="217"/>
      <c r="I4051" s="166"/>
      <c r="J4051" s="187"/>
      <c r="K4051" s="300"/>
      <c r="L4051" s="168"/>
      <c r="M4051" s="168"/>
      <c r="N4051" s="168"/>
      <c r="O4051" s="168"/>
      <c r="P4051" s="168"/>
    </row>
    <row r="4052" spans="1:16" x14ac:dyDescent="0.2">
      <c r="A4052" s="237"/>
      <c r="B4052" s="168"/>
      <c r="C4052" s="168"/>
      <c r="D4052" s="188"/>
      <c r="E4052" s="243"/>
      <c r="F4052" s="173"/>
      <c r="G4052" s="193"/>
      <c r="H4052" s="217"/>
      <c r="I4052" s="166"/>
      <c r="J4052" s="187"/>
      <c r="K4052" s="300"/>
      <c r="L4052" s="168"/>
      <c r="M4052" s="168"/>
      <c r="N4052" s="168"/>
      <c r="O4052" s="168"/>
      <c r="P4052" s="168"/>
    </row>
    <row r="4053" spans="1:16" x14ac:dyDescent="0.2">
      <c r="A4053" s="235"/>
      <c r="B4053" s="168"/>
      <c r="C4053" s="168"/>
      <c r="D4053" s="188"/>
      <c r="E4053" s="243"/>
      <c r="F4053" s="173"/>
      <c r="G4053" s="193"/>
      <c r="H4053" s="217"/>
      <c r="I4053" s="166"/>
      <c r="J4053" s="187"/>
      <c r="K4053" s="300"/>
      <c r="L4053" s="168"/>
      <c r="M4053" s="168"/>
      <c r="N4053" s="168"/>
      <c r="O4053" s="168"/>
      <c r="P4053" s="168"/>
    </row>
    <row r="4054" spans="1:16" x14ac:dyDescent="0.2">
      <c r="A4054" s="237"/>
      <c r="B4054" s="168"/>
      <c r="C4054" s="168"/>
      <c r="D4054" s="188"/>
      <c r="E4054" s="243"/>
      <c r="F4054" s="173"/>
      <c r="G4054" s="193"/>
      <c r="H4054" s="217"/>
      <c r="I4054" s="166"/>
      <c r="J4054" s="187"/>
      <c r="K4054" s="300"/>
      <c r="L4054" s="168"/>
      <c r="M4054" s="168"/>
      <c r="N4054" s="168"/>
      <c r="O4054" s="168"/>
      <c r="P4054" s="168"/>
    </row>
    <row r="4055" spans="1:16" x14ac:dyDescent="0.2">
      <c r="A4055" s="237"/>
      <c r="B4055" s="168"/>
      <c r="C4055" s="168"/>
      <c r="D4055" s="188"/>
      <c r="E4055" s="243"/>
      <c r="F4055" s="173"/>
      <c r="G4055" s="193"/>
      <c r="H4055" s="217"/>
      <c r="I4055" s="166"/>
      <c r="J4055" s="187"/>
      <c r="K4055" s="300"/>
      <c r="L4055" s="168"/>
      <c r="M4055" s="168"/>
      <c r="N4055" s="168"/>
      <c r="O4055" s="168"/>
      <c r="P4055" s="168"/>
    </row>
    <row r="4056" spans="1:16" x14ac:dyDescent="0.2">
      <c r="A4056" s="237"/>
      <c r="B4056" s="168"/>
      <c r="C4056" s="168"/>
      <c r="D4056" s="188"/>
      <c r="E4056" s="243"/>
      <c r="F4056" s="173"/>
      <c r="G4056" s="193"/>
      <c r="H4056" s="217"/>
      <c r="I4056" s="166"/>
      <c r="J4056" s="187"/>
      <c r="K4056" s="300"/>
      <c r="L4056" s="168"/>
      <c r="M4056" s="168"/>
      <c r="N4056" s="168"/>
      <c r="O4056" s="168"/>
      <c r="P4056" s="168"/>
    </row>
    <row r="4057" spans="1:16" x14ac:dyDescent="0.2">
      <c r="A4057" s="237"/>
      <c r="B4057" s="168"/>
      <c r="C4057" s="168"/>
      <c r="D4057" s="188"/>
      <c r="E4057" s="243"/>
      <c r="F4057" s="173"/>
      <c r="G4057" s="193"/>
      <c r="H4057" s="217"/>
      <c r="I4057" s="169"/>
      <c r="J4057" s="188"/>
      <c r="K4057" s="300"/>
      <c r="L4057" s="168"/>
      <c r="M4057" s="168"/>
      <c r="N4057" s="168"/>
      <c r="O4057" s="168"/>
      <c r="P4057" s="168"/>
    </row>
    <row r="4058" spans="1:16" x14ac:dyDescent="0.2">
      <c r="A4058" s="237"/>
      <c r="B4058" s="168"/>
      <c r="C4058" s="168"/>
      <c r="D4058" s="188"/>
      <c r="E4058" s="243"/>
      <c r="F4058" s="173"/>
      <c r="G4058" s="193"/>
      <c r="H4058" s="217"/>
      <c r="I4058" s="169"/>
      <c r="J4058" s="188"/>
      <c r="K4058" s="300"/>
      <c r="L4058" s="168"/>
      <c r="M4058" s="168"/>
      <c r="N4058" s="168"/>
      <c r="O4058" s="168"/>
      <c r="P4058" s="168"/>
    </row>
    <row r="4059" spans="1:16" x14ac:dyDescent="0.2">
      <c r="A4059" s="237"/>
      <c r="B4059" s="168"/>
      <c r="C4059" s="168"/>
      <c r="D4059" s="188"/>
      <c r="E4059" s="243"/>
      <c r="F4059" s="173"/>
      <c r="G4059" s="193"/>
      <c r="H4059" s="217"/>
      <c r="I4059" s="169"/>
      <c r="J4059" s="188"/>
      <c r="K4059" s="300"/>
      <c r="L4059" s="168"/>
      <c r="M4059" s="168"/>
      <c r="N4059" s="168"/>
      <c r="O4059" s="168"/>
      <c r="P4059" s="168"/>
    </row>
    <row r="4060" spans="1:16" x14ac:dyDescent="0.2">
      <c r="A4060" s="237"/>
      <c r="B4060" s="168"/>
      <c r="C4060" s="168"/>
      <c r="D4060" s="188"/>
      <c r="E4060" s="243"/>
      <c r="F4060" s="173"/>
      <c r="G4060" s="193"/>
      <c r="H4060" s="217"/>
      <c r="I4060" s="169"/>
      <c r="J4060" s="188"/>
      <c r="K4060" s="300"/>
      <c r="L4060" s="168"/>
      <c r="M4060" s="168"/>
      <c r="N4060" s="168"/>
      <c r="O4060" s="168"/>
      <c r="P4060" s="168"/>
    </row>
    <row r="4061" spans="1:16" x14ac:dyDescent="0.2">
      <c r="A4061" s="237"/>
      <c r="B4061" s="168"/>
      <c r="C4061" s="168"/>
      <c r="D4061" s="188"/>
      <c r="E4061" s="243"/>
      <c r="F4061" s="173"/>
      <c r="G4061" s="193"/>
      <c r="H4061" s="217"/>
      <c r="I4061" s="169"/>
      <c r="J4061" s="188"/>
      <c r="K4061" s="300"/>
      <c r="L4061" s="168"/>
      <c r="M4061" s="168"/>
      <c r="N4061" s="168"/>
      <c r="O4061" s="168"/>
      <c r="P4061" s="168"/>
    </row>
    <row r="4062" spans="1:16" x14ac:dyDescent="0.2">
      <c r="A4062" s="237"/>
      <c r="B4062" s="168"/>
      <c r="C4062" s="168"/>
      <c r="D4062" s="188"/>
      <c r="E4062" s="243"/>
      <c r="F4062" s="173"/>
      <c r="G4062" s="193"/>
      <c r="H4062" s="217"/>
      <c r="I4062" s="169"/>
      <c r="J4062" s="188"/>
      <c r="K4062" s="300"/>
      <c r="L4062" s="168"/>
      <c r="M4062" s="168"/>
      <c r="N4062" s="168"/>
      <c r="O4062" s="168"/>
      <c r="P4062" s="168"/>
    </row>
    <row r="4063" spans="1:16" x14ac:dyDescent="0.2">
      <c r="A4063" s="237"/>
      <c r="B4063" s="168"/>
      <c r="C4063" s="168"/>
      <c r="D4063" s="188"/>
      <c r="E4063" s="243"/>
      <c r="F4063" s="173"/>
      <c r="G4063" s="193"/>
      <c r="H4063" s="217"/>
      <c r="I4063" s="169"/>
      <c r="J4063" s="188"/>
      <c r="K4063" s="300"/>
      <c r="L4063" s="168"/>
      <c r="M4063" s="168"/>
      <c r="N4063" s="168"/>
      <c r="O4063" s="168"/>
      <c r="P4063" s="168"/>
    </row>
    <row r="4064" spans="1:16" x14ac:dyDescent="0.2">
      <c r="A4064" s="237"/>
      <c r="B4064" s="168"/>
      <c r="C4064" s="168"/>
      <c r="D4064" s="188"/>
      <c r="E4064" s="243"/>
      <c r="F4064" s="173"/>
      <c r="G4064" s="193"/>
      <c r="H4064" s="217"/>
      <c r="I4064" s="169"/>
      <c r="J4064" s="188"/>
      <c r="K4064" s="300"/>
      <c r="L4064" s="168"/>
      <c r="M4064" s="168"/>
      <c r="N4064" s="168"/>
      <c r="O4064" s="168"/>
      <c r="P4064" s="168"/>
    </row>
    <row r="4065" spans="1:16" x14ac:dyDescent="0.2">
      <c r="A4065" s="237"/>
      <c r="B4065" s="168"/>
      <c r="C4065" s="168"/>
      <c r="D4065" s="188"/>
      <c r="E4065" s="243"/>
      <c r="F4065" s="173"/>
      <c r="G4065" s="193"/>
      <c r="H4065" s="217"/>
      <c r="I4065" s="169"/>
      <c r="J4065" s="188"/>
      <c r="K4065" s="300"/>
      <c r="L4065" s="168"/>
      <c r="M4065" s="168"/>
      <c r="N4065" s="168"/>
      <c r="O4065" s="168"/>
      <c r="P4065" s="168"/>
    </row>
    <row r="4066" spans="1:16" x14ac:dyDescent="0.2">
      <c r="A4066" s="237"/>
      <c r="B4066" s="168"/>
      <c r="C4066" s="168"/>
      <c r="D4066" s="188"/>
      <c r="E4066" s="243"/>
      <c r="F4066" s="173"/>
      <c r="G4066" s="193"/>
      <c r="H4066" s="217"/>
      <c r="I4066" s="169"/>
      <c r="J4066" s="188"/>
      <c r="K4066" s="300"/>
      <c r="L4066" s="168"/>
      <c r="M4066" s="168"/>
      <c r="N4066" s="168"/>
      <c r="O4066" s="168"/>
      <c r="P4066" s="168"/>
    </row>
    <row r="4067" spans="1:16" x14ac:dyDescent="0.2">
      <c r="A4067" s="237"/>
      <c r="B4067" s="168"/>
      <c r="C4067" s="168"/>
      <c r="D4067" s="188"/>
      <c r="E4067" s="243"/>
      <c r="F4067" s="173"/>
      <c r="G4067" s="193"/>
      <c r="H4067" s="217"/>
      <c r="I4067" s="169"/>
      <c r="J4067" s="188"/>
      <c r="K4067" s="300"/>
      <c r="L4067" s="168"/>
      <c r="M4067" s="168"/>
      <c r="N4067" s="168"/>
      <c r="O4067" s="168"/>
      <c r="P4067" s="168"/>
    </row>
    <row r="4068" spans="1:16" x14ac:dyDescent="0.2">
      <c r="A4068" s="237"/>
      <c r="B4068" s="168"/>
      <c r="C4068" s="168"/>
      <c r="D4068" s="188"/>
      <c r="E4068" s="243"/>
      <c r="F4068" s="173"/>
      <c r="G4068" s="193"/>
      <c r="H4068" s="217"/>
      <c r="I4068" s="169"/>
      <c r="J4068" s="188"/>
      <c r="K4068" s="300"/>
      <c r="L4068" s="168"/>
      <c r="M4068" s="168"/>
      <c r="N4068" s="168"/>
      <c r="O4068" s="168"/>
      <c r="P4068" s="168"/>
    </row>
    <row r="4069" spans="1:16" x14ac:dyDescent="0.2">
      <c r="A4069" s="237"/>
      <c r="B4069" s="168"/>
      <c r="C4069" s="168"/>
      <c r="D4069" s="188"/>
      <c r="E4069" s="243"/>
      <c r="F4069" s="173"/>
      <c r="G4069" s="193"/>
      <c r="H4069" s="217"/>
      <c r="I4069" s="169"/>
      <c r="J4069" s="188"/>
      <c r="K4069" s="300"/>
      <c r="L4069" s="168"/>
      <c r="M4069" s="168"/>
      <c r="N4069" s="168"/>
      <c r="O4069" s="168"/>
      <c r="P4069" s="168"/>
    </row>
    <row r="4070" spans="1:16" x14ac:dyDescent="0.2">
      <c r="A4070" s="237"/>
      <c r="B4070" s="168"/>
      <c r="C4070" s="168"/>
      <c r="D4070" s="188"/>
      <c r="E4070" s="243"/>
      <c r="F4070" s="173"/>
      <c r="G4070" s="193"/>
      <c r="H4070" s="217"/>
      <c r="I4070" s="169"/>
      <c r="J4070" s="188"/>
      <c r="K4070" s="300"/>
      <c r="L4070" s="168"/>
      <c r="M4070" s="168"/>
      <c r="N4070" s="168"/>
      <c r="O4070" s="168"/>
      <c r="P4070" s="168"/>
    </row>
    <row r="4071" spans="1:16" x14ac:dyDescent="0.2">
      <c r="A4071" s="237"/>
      <c r="B4071" s="168"/>
      <c r="C4071" s="168"/>
      <c r="D4071" s="188"/>
      <c r="E4071" s="243"/>
      <c r="F4071" s="173"/>
      <c r="G4071" s="193"/>
      <c r="H4071" s="217"/>
      <c r="I4071" s="169"/>
      <c r="J4071" s="188"/>
      <c r="K4071" s="300"/>
      <c r="L4071" s="168"/>
      <c r="M4071" s="168"/>
      <c r="N4071" s="168"/>
      <c r="O4071" s="168"/>
      <c r="P4071" s="168"/>
    </row>
    <row r="4072" spans="1:16" x14ac:dyDescent="0.2">
      <c r="A4072" s="237"/>
      <c r="B4072" s="168"/>
      <c r="C4072" s="168"/>
      <c r="D4072" s="188"/>
      <c r="E4072" s="243"/>
      <c r="F4072" s="173"/>
      <c r="G4072" s="193"/>
      <c r="H4072" s="217"/>
      <c r="I4072" s="169"/>
      <c r="J4072" s="188"/>
      <c r="K4072" s="300"/>
      <c r="L4072" s="168"/>
      <c r="M4072" s="168"/>
      <c r="N4072" s="168"/>
      <c r="O4072" s="168"/>
      <c r="P4072" s="168"/>
    </row>
    <row r="4073" spans="1:16" x14ac:dyDescent="0.2">
      <c r="A4073" s="234"/>
      <c r="B4073" s="168"/>
      <c r="C4073" s="168"/>
      <c r="D4073" s="188"/>
      <c r="E4073" s="243"/>
      <c r="F4073" s="173"/>
      <c r="G4073" s="193"/>
      <c r="H4073" s="217"/>
      <c r="I4073" s="169"/>
      <c r="J4073" s="188"/>
      <c r="K4073" s="300"/>
      <c r="L4073" s="168"/>
      <c r="M4073" s="168"/>
      <c r="N4073" s="168"/>
      <c r="O4073" s="168"/>
      <c r="P4073" s="168"/>
    </row>
    <row r="4074" spans="1:16" x14ac:dyDescent="0.2">
      <c r="A4074" s="234"/>
      <c r="B4074" s="159"/>
      <c r="C4074" s="159"/>
      <c r="D4074" s="201"/>
      <c r="E4074" s="248"/>
      <c r="F4074" s="175"/>
      <c r="G4074" s="196"/>
      <c r="H4074" s="221"/>
      <c r="I4074" s="160"/>
      <c r="J4074" s="201"/>
      <c r="K4074" s="305"/>
      <c r="L4074" s="168"/>
      <c r="M4074" s="168"/>
      <c r="N4074" s="168"/>
      <c r="O4074" s="168"/>
      <c r="P4074" s="168"/>
    </row>
    <row r="4075" spans="1:16" x14ac:dyDescent="0.2">
      <c r="A4075" s="234"/>
      <c r="B4075" s="158"/>
      <c r="C4075" s="158"/>
      <c r="D4075" s="186"/>
      <c r="E4075" s="245"/>
      <c r="F4075" s="176"/>
      <c r="G4075" s="195"/>
      <c r="H4075" s="219"/>
      <c r="I4075" s="161"/>
      <c r="J4075" s="186"/>
      <c r="K4075" s="301"/>
      <c r="L4075" s="168"/>
      <c r="M4075" s="168"/>
      <c r="N4075" s="168"/>
      <c r="O4075" s="168"/>
      <c r="P4075" s="168"/>
    </row>
    <row r="4076" spans="1:16" x14ac:dyDescent="0.2">
      <c r="A4076" s="234"/>
      <c r="B4076" s="158"/>
      <c r="C4076" s="158"/>
      <c r="D4076" s="186"/>
      <c r="E4076" s="245"/>
      <c r="F4076" s="176"/>
      <c r="G4076" s="195"/>
      <c r="H4076" s="219"/>
      <c r="I4076" s="161"/>
      <c r="J4076" s="186"/>
      <c r="K4076" s="301"/>
      <c r="L4076" s="168"/>
      <c r="M4076" s="168"/>
      <c r="N4076" s="168"/>
      <c r="O4076" s="168"/>
      <c r="P4076" s="168"/>
    </row>
    <row r="4077" spans="1:16" x14ac:dyDescent="0.2">
      <c r="A4077" s="234"/>
      <c r="B4077" s="158"/>
      <c r="C4077" s="158"/>
      <c r="D4077" s="186"/>
      <c r="E4077" s="245"/>
      <c r="F4077" s="176"/>
      <c r="G4077" s="195"/>
      <c r="H4077" s="219"/>
      <c r="I4077" s="161"/>
      <c r="J4077" s="186"/>
      <c r="K4077" s="301"/>
      <c r="L4077" s="168"/>
      <c r="M4077" s="168"/>
      <c r="N4077" s="168"/>
      <c r="O4077" s="168"/>
      <c r="P4077" s="168"/>
    </row>
    <row r="4078" spans="1:16" x14ac:dyDescent="0.2">
      <c r="A4078" s="237"/>
      <c r="B4078" s="158"/>
      <c r="C4078" s="158"/>
      <c r="D4078" s="186"/>
      <c r="E4078" s="245"/>
      <c r="F4078" s="176"/>
      <c r="G4078" s="195"/>
      <c r="H4078" s="219"/>
      <c r="I4078" s="161"/>
      <c r="J4078" s="186"/>
      <c r="K4078" s="301"/>
      <c r="L4078" s="168"/>
      <c r="M4078" s="168"/>
      <c r="N4078" s="168"/>
      <c r="O4078" s="168"/>
      <c r="P4078" s="168"/>
    </row>
    <row r="4079" spans="1:16" x14ac:dyDescent="0.2">
      <c r="A4079" s="237"/>
      <c r="B4079" s="158"/>
      <c r="C4079" s="158"/>
      <c r="D4079" s="186"/>
      <c r="E4079" s="245"/>
      <c r="F4079" s="176"/>
      <c r="G4079" s="195"/>
      <c r="H4079" s="219"/>
      <c r="I4079" s="161"/>
      <c r="J4079" s="186"/>
      <c r="K4079" s="301"/>
      <c r="L4079" s="168"/>
      <c r="M4079" s="168"/>
      <c r="N4079" s="168"/>
      <c r="O4079" s="168"/>
      <c r="P4079" s="168"/>
    </row>
    <row r="4080" spans="1:16" x14ac:dyDescent="0.2">
      <c r="A4080" s="237"/>
      <c r="B4080" s="158"/>
      <c r="C4080" s="158"/>
      <c r="D4080" s="186"/>
      <c r="E4080" s="245"/>
      <c r="F4080" s="176"/>
      <c r="G4080" s="195"/>
      <c r="H4080" s="219"/>
      <c r="I4080" s="161"/>
      <c r="J4080" s="186"/>
      <c r="K4080" s="301"/>
      <c r="L4080" s="168"/>
      <c r="M4080" s="168"/>
      <c r="N4080" s="168"/>
      <c r="O4080" s="168"/>
      <c r="P4080" s="168"/>
    </row>
    <row r="4081" spans="1:16" x14ac:dyDescent="0.2">
      <c r="A4081" s="237"/>
      <c r="B4081" s="158"/>
      <c r="C4081" s="158"/>
      <c r="D4081" s="186"/>
      <c r="E4081" s="245"/>
      <c r="F4081" s="176"/>
      <c r="G4081" s="195"/>
      <c r="H4081" s="219"/>
      <c r="I4081" s="161"/>
      <c r="J4081" s="186"/>
      <c r="K4081" s="301"/>
      <c r="L4081" s="168"/>
      <c r="M4081" s="168"/>
      <c r="N4081" s="168"/>
      <c r="O4081" s="168"/>
      <c r="P4081" s="168"/>
    </row>
    <row r="4082" spans="1:16" x14ac:dyDescent="0.2">
      <c r="B4082" s="158"/>
      <c r="C4082" s="158"/>
      <c r="D4082" s="186"/>
      <c r="E4082" s="245"/>
      <c r="F4082" s="176"/>
      <c r="G4082" s="195"/>
      <c r="H4082" s="219"/>
      <c r="I4082" s="161"/>
      <c r="J4082" s="186"/>
      <c r="K4082" s="301"/>
      <c r="L4082" s="168"/>
      <c r="M4082" s="168"/>
      <c r="N4082" s="168"/>
      <c r="O4082" s="168"/>
      <c r="P4082" s="168"/>
    </row>
    <row r="4083" spans="1:16" x14ac:dyDescent="0.2">
      <c r="A4083" s="235"/>
      <c r="B4083" s="158"/>
      <c r="C4083" s="158"/>
      <c r="D4083" s="186"/>
      <c r="E4083" s="245"/>
      <c r="F4083" s="176"/>
      <c r="G4083" s="195"/>
      <c r="H4083" s="219"/>
      <c r="I4083" s="161"/>
      <c r="J4083" s="186"/>
      <c r="K4083" s="301"/>
      <c r="L4083" s="168"/>
      <c r="M4083" s="168"/>
      <c r="N4083" s="168"/>
      <c r="O4083" s="168"/>
      <c r="P4083" s="168"/>
    </row>
    <row r="4084" spans="1:16" x14ac:dyDescent="0.2">
      <c r="A4084" s="237"/>
      <c r="B4084" s="158"/>
      <c r="C4084" s="158"/>
      <c r="D4084" s="186"/>
      <c r="E4084" s="245"/>
      <c r="F4084" s="176"/>
      <c r="G4084" s="195"/>
      <c r="H4084" s="219"/>
      <c r="I4084" s="161"/>
      <c r="J4084" s="186"/>
      <c r="K4084" s="301"/>
      <c r="L4084" s="168"/>
      <c r="M4084" s="168"/>
      <c r="N4084" s="168"/>
      <c r="O4084" s="168"/>
      <c r="P4084" s="168"/>
    </row>
    <row r="4085" spans="1:16" x14ac:dyDescent="0.2">
      <c r="A4085" s="235"/>
      <c r="B4085" s="158"/>
      <c r="C4085" s="158"/>
      <c r="D4085" s="186"/>
      <c r="E4085" s="245"/>
      <c r="F4085" s="176"/>
      <c r="G4085" s="195"/>
      <c r="H4085" s="219"/>
      <c r="I4085" s="161"/>
      <c r="J4085" s="186"/>
      <c r="K4085" s="301"/>
      <c r="L4085" s="168"/>
      <c r="M4085" s="168"/>
      <c r="N4085" s="168"/>
      <c r="O4085" s="168"/>
      <c r="P4085" s="168"/>
    </row>
    <row r="4086" spans="1:16" x14ac:dyDescent="0.2">
      <c r="A4086" s="237"/>
      <c r="B4086" s="158"/>
      <c r="C4086" s="158"/>
      <c r="D4086" s="186"/>
      <c r="E4086" s="245"/>
      <c r="F4086" s="176"/>
      <c r="G4086" s="195"/>
      <c r="H4086" s="219"/>
      <c r="I4086" s="161"/>
      <c r="J4086" s="186"/>
      <c r="K4086" s="301"/>
      <c r="L4086" s="168"/>
      <c r="M4086" s="168"/>
      <c r="N4086" s="168"/>
      <c r="O4086" s="168"/>
      <c r="P4086" s="168"/>
    </row>
    <row r="4087" spans="1:16" x14ac:dyDescent="0.2">
      <c r="A4087" s="237"/>
      <c r="B4087" s="158"/>
      <c r="C4087" s="158"/>
      <c r="D4087" s="186"/>
      <c r="E4087" s="245"/>
      <c r="F4087" s="176"/>
      <c r="G4087" s="195"/>
      <c r="H4087" s="219"/>
      <c r="I4087" s="161"/>
      <c r="J4087" s="186"/>
      <c r="K4087" s="301"/>
      <c r="L4087" s="168"/>
      <c r="M4087" s="168"/>
      <c r="N4087" s="168"/>
      <c r="O4087" s="168"/>
      <c r="P4087" s="168"/>
    </row>
    <row r="4088" spans="1:16" x14ac:dyDescent="0.2">
      <c r="A4088" s="237"/>
      <c r="B4088" s="158"/>
      <c r="C4088" s="158"/>
      <c r="D4088" s="186"/>
      <c r="E4088" s="245"/>
      <c r="F4088" s="176"/>
      <c r="G4088" s="195"/>
      <c r="H4088" s="219"/>
      <c r="I4088" s="161"/>
      <c r="J4088" s="186"/>
      <c r="K4088" s="301"/>
      <c r="L4088" s="168"/>
      <c r="M4088" s="168"/>
      <c r="N4088" s="168"/>
      <c r="O4088" s="168"/>
      <c r="P4088" s="168"/>
    </row>
    <row r="4089" spans="1:16" x14ac:dyDescent="0.2">
      <c r="A4089" s="237"/>
      <c r="B4089" s="127"/>
      <c r="C4089" s="136"/>
      <c r="D4089" s="200"/>
      <c r="E4089" s="241"/>
      <c r="F4089" s="170"/>
      <c r="G4089" s="192"/>
      <c r="H4089" s="216"/>
      <c r="I4089" s="162"/>
      <c r="J4089" s="200"/>
      <c r="K4089" s="297"/>
    </row>
    <row r="4090" spans="1:16" x14ac:dyDescent="0.2">
      <c r="A4090" s="237"/>
      <c r="B4090" s="127"/>
      <c r="C4090" s="136"/>
      <c r="D4090" s="200"/>
      <c r="E4090" s="241"/>
      <c r="F4090" s="170"/>
      <c r="G4090" s="192"/>
      <c r="H4090" s="216"/>
      <c r="I4090" s="162"/>
      <c r="J4090" s="200"/>
      <c r="K4090" s="297"/>
    </row>
    <row r="4091" spans="1:16" x14ac:dyDescent="0.2">
      <c r="A4091" s="237"/>
      <c r="B4091" s="127"/>
      <c r="C4091" s="136"/>
      <c r="D4091" s="200"/>
      <c r="E4091" s="241"/>
      <c r="F4091" s="170"/>
      <c r="G4091" s="192"/>
      <c r="H4091" s="216"/>
      <c r="I4091" s="162"/>
      <c r="J4091" s="200"/>
      <c r="K4091" s="297"/>
    </row>
    <row r="4092" spans="1:16" x14ac:dyDescent="0.2">
      <c r="A4092" s="237"/>
      <c r="B4092" s="127"/>
      <c r="C4092" s="136"/>
      <c r="D4092" s="200"/>
      <c r="E4092" s="241"/>
      <c r="F4092" s="170"/>
      <c r="G4092" s="192"/>
      <c r="H4092" s="216"/>
      <c r="I4092" s="162"/>
      <c r="J4092" s="200"/>
      <c r="K4092" s="297"/>
    </row>
    <row r="4093" spans="1:16" x14ac:dyDescent="0.2">
      <c r="A4093" s="237"/>
      <c r="B4093" s="1"/>
      <c r="C4093" s="136"/>
      <c r="D4093" s="200"/>
      <c r="E4093" s="241"/>
      <c r="F4093" s="170"/>
      <c r="G4093" s="192"/>
      <c r="H4093" s="216"/>
      <c r="I4093" s="162"/>
      <c r="J4093" s="200"/>
      <c r="K4093" s="297"/>
    </row>
    <row r="4094" spans="1:16" x14ac:dyDescent="0.2">
      <c r="A4094" s="237"/>
      <c r="B4094" s="127"/>
      <c r="C4094" s="136"/>
      <c r="D4094" s="200"/>
      <c r="E4094" s="241"/>
      <c r="F4094" s="170"/>
      <c r="G4094" s="192"/>
      <c r="H4094" s="216"/>
      <c r="I4094" s="162"/>
      <c r="J4094" s="200"/>
      <c r="K4094" s="297"/>
    </row>
    <row r="4095" spans="1:16" x14ac:dyDescent="0.2">
      <c r="A4095" s="237"/>
      <c r="B4095" s="127"/>
      <c r="C4095" s="136"/>
      <c r="D4095" s="200"/>
      <c r="E4095" s="241"/>
      <c r="F4095" s="170"/>
      <c r="G4095" s="192"/>
      <c r="H4095" s="216"/>
      <c r="I4095" s="162"/>
      <c r="J4095" s="200"/>
      <c r="K4095" s="297"/>
    </row>
    <row r="4096" spans="1:16" x14ac:dyDescent="0.2">
      <c r="A4096" s="237"/>
      <c r="B4096" s="127"/>
      <c r="C4096" s="136"/>
      <c r="D4096" s="200"/>
      <c r="E4096" s="241"/>
      <c r="F4096" s="170"/>
      <c r="G4096" s="192"/>
      <c r="H4096" s="222"/>
      <c r="I4096" s="162"/>
      <c r="J4096" s="200"/>
      <c r="K4096" s="297"/>
    </row>
    <row r="4097" spans="1:11" x14ac:dyDescent="0.2">
      <c r="A4097" s="237"/>
      <c r="B4097" s="127"/>
      <c r="C4097" s="136"/>
      <c r="D4097" s="200"/>
      <c r="E4097" s="241"/>
      <c r="F4097" s="170"/>
      <c r="G4097" s="192"/>
      <c r="H4097" s="222"/>
      <c r="I4097" s="162"/>
      <c r="J4097" s="200"/>
      <c r="K4097" s="297"/>
    </row>
    <row r="4098" spans="1:11" x14ac:dyDescent="0.2">
      <c r="A4098" s="237"/>
      <c r="B4098" s="1"/>
      <c r="C4098" s="136"/>
      <c r="D4098" s="200"/>
      <c r="E4098" s="241"/>
      <c r="F4098" s="170"/>
      <c r="G4098" s="192"/>
      <c r="H4098" s="222"/>
      <c r="I4098" s="162"/>
      <c r="J4098" s="200"/>
      <c r="K4098" s="297"/>
    </row>
    <row r="4099" spans="1:11" x14ac:dyDescent="0.2">
      <c r="A4099" s="237"/>
      <c r="B4099" s="1"/>
      <c r="C4099" s="136"/>
      <c r="D4099" s="200"/>
      <c r="E4099" s="241"/>
      <c r="F4099" s="170"/>
      <c r="G4099" s="192"/>
      <c r="H4099" s="222"/>
      <c r="I4099" s="162"/>
      <c r="J4099" s="200"/>
      <c r="K4099" s="297"/>
    </row>
    <row r="4100" spans="1:11" x14ac:dyDescent="0.2">
      <c r="A4100" s="237"/>
      <c r="B4100" s="1"/>
      <c r="C4100" s="136"/>
      <c r="D4100" s="200"/>
      <c r="E4100" s="241"/>
      <c r="F4100" s="170"/>
      <c r="G4100" s="192"/>
      <c r="H4100" s="222"/>
      <c r="I4100" s="162"/>
      <c r="J4100" s="200"/>
      <c r="K4100" s="297"/>
    </row>
    <row r="4101" spans="1:11" x14ac:dyDescent="0.2">
      <c r="A4101" s="237"/>
      <c r="B4101" s="1"/>
      <c r="C4101" s="136"/>
      <c r="D4101" s="200"/>
      <c r="E4101" s="241"/>
      <c r="F4101" s="170"/>
      <c r="G4101" s="192"/>
      <c r="H4101" s="222"/>
      <c r="I4101" s="162"/>
      <c r="J4101" s="200"/>
      <c r="K4101" s="297"/>
    </row>
    <row r="4102" spans="1:11" x14ac:dyDescent="0.2">
      <c r="A4102" s="237"/>
      <c r="B4102" s="1"/>
      <c r="C4102" s="136"/>
      <c r="D4102" s="200"/>
      <c r="E4102" s="241"/>
      <c r="F4102" s="170"/>
      <c r="G4102" s="192"/>
      <c r="H4102" s="222"/>
      <c r="I4102" s="162"/>
      <c r="J4102" s="200"/>
      <c r="K4102" s="297"/>
    </row>
    <row r="4103" spans="1:11" x14ac:dyDescent="0.2">
      <c r="A4103" s="235"/>
      <c r="B4103" s="1"/>
      <c r="C4103" s="136"/>
      <c r="D4103" s="200"/>
      <c r="E4103" s="241"/>
      <c r="F4103" s="170"/>
      <c r="G4103" s="192"/>
      <c r="H4103" s="222"/>
      <c r="I4103" s="162"/>
      <c r="J4103" s="200"/>
      <c r="K4103" s="297"/>
    </row>
    <row r="4104" spans="1:11" x14ac:dyDescent="0.2">
      <c r="A4104" s="237"/>
      <c r="B4104" s="1"/>
      <c r="C4104" s="136"/>
      <c r="D4104" s="200"/>
      <c r="E4104" s="241"/>
      <c r="F4104" s="170"/>
      <c r="G4104" s="192"/>
      <c r="H4104" s="222"/>
      <c r="I4104" s="162"/>
      <c r="J4104" s="200"/>
      <c r="K4104" s="297"/>
    </row>
    <row r="4105" spans="1:11" x14ac:dyDescent="0.2">
      <c r="A4105" s="237"/>
      <c r="B4105" s="127"/>
      <c r="C4105" s="136"/>
      <c r="D4105" s="200"/>
      <c r="E4105" s="241"/>
      <c r="F4105" s="170"/>
      <c r="G4105" s="192"/>
      <c r="H4105" s="222"/>
      <c r="I4105" s="162"/>
      <c r="J4105" s="200"/>
      <c r="K4105" s="297"/>
    </row>
    <row r="4106" spans="1:11" x14ac:dyDescent="0.2">
      <c r="A4106" s="237"/>
      <c r="B4106" s="127"/>
      <c r="C4106" s="136"/>
      <c r="D4106" s="200"/>
      <c r="E4106" s="241"/>
      <c r="F4106" s="170"/>
      <c r="G4106" s="192"/>
      <c r="H4106" s="216"/>
      <c r="I4106" s="162"/>
      <c r="J4106" s="200"/>
      <c r="K4106" s="297"/>
    </row>
    <row r="4107" spans="1:11" x14ac:dyDescent="0.2">
      <c r="A4107" s="237"/>
      <c r="B4107" s="127"/>
      <c r="C4107" s="136"/>
      <c r="D4107" s="200"/>
      <c r="E4107" s="241"/>
      <c r="F4107" s="170"/>
      <c r="G4107" s="192"/>
      <c r="H4107" s="216"/>
      <c r="I4107" s="162"/>
      <c r="J4107" s="200"/>
      <c r="K4107" s="297"/>
    </row>
    <row r="4108" spans="1:11" x14ac:dyDescent="0.2">
      <c r="A4108" s="235"/>
      <c r="B4108" s="127"/>
      <c r="C4108" s="136"/>
      <c r="D4108" s="200"/>
      <c r="E4108" s="241"/>
      <c r="F4108" s="170"/>
      <c r="G4108" s="192"/>
      <c r="H4108" s="216"/>
      <c r="I4108" s="162"/>
      <c r="J4108" s="200"/>
      <c r="K4108" s="297"/>
    </row>
    <row r="4109" spans="1:11" x14ac:dyDescent="0.2">
      <c r="A4109" s="237"/>
      <c r="B4109" s="127"/>
      <c r="C4109" s="136"/>
      <c r="D4109" s="200"/>
      <c r="E4109" s="241"/>
      <c r="F4109" s="170"/>
      <c r="G4109" s="192"/>
      <c r="H4109" s="216"/>
      <c r="I4109" s="162"/>
      <c r="J4109" s="200"/>
      <c r="K4109" s="297"/>
    </row>
    <row r="4110" spans="1:11" x14ac:dyDescent="0.2">
      <c r="A4110" s="237"/>
      <c r="B4110" s="127"/>
      <c r="C4110" s="136"/>
      <c r="D4110" s="200"/>
      <c r="E4110" s="241"/>
      <c r="F4110" s="170"/>
      <c r="G4110" s="192"/>
      <c r="H4110" s="216"/>
      <c r="I4110" s="162"/>
      <c r="J4110" s="200"/>
      <c r="K4110" s="297"/>
    </row>
    <row r="4111" spans="1:11" x14ac:dyDescent="0.2">
      <c r="A4111" s="237"/>
      <c r="B4111" s="127"/>
      <c r="C4111" s="136"/>
      <c r="D4111" s="200"/>
      <c r="E4111" s="241"/>
      <c r="F4111" s="170"/>
      <c r="G4111" s="192"/>
      <c r="H4111" s="216"/>
      <c r="I4111" s="162"/>
      <c r="J4111" s="200"/>
      <c r="K4111" s="297"/>
    </row>
    <row r="4112" spans="1:11" x14ac:dyDescent="0.2">
      <c r="A4112" s="237"/>
      <c r="B4112" s="1"/>
      <c r="C4112" s="136"/>
      <c r="D4112" s="200"/>
      <c r="E4112" s="241"/>
      <c r="F4112" s="170"/>
      <c r="G4112" s="192"/>
      <c r="H4112" s="216"/>
      <c r="I4112" s="162"/>
      <c r="J4112" s="200"/>
      <c r="K4112" s="297"/>
    </row>
    <row r="4113" spans="1:11" x14ac:dyDescent="0.2">
      <c r="A4113" s="237"/>
      <c r="B4113" s="127"/>
      <c r="C4113" s="136"/>
      <c r="D4113" s="200"/>
      <c r="E4113" s="241"/>
      <c r="F4113" s="170"/>
      <c r="G4113" s="192"/>
      <c r="H4113" s="216"/>
      <c r="I4113" s="162"/>
      <c r="J4113" s="200"/>
      <c r="K4113" s="297"/>
    </row>
    <row r="4114" spans="1:11" x14ac:dyDescent="0.2">
      <c r="A4114" s="237"/>
      <c r="B4114" s="127"/>
      <c r="C4114" s="127"/>
      <c r="D4114" s="200"/>
      <c r="E4114" s="241"/>
      <c r="F4114" s="170"/>
      <c r="G4114" s="192"/>
      <c r="H4114" s="216"/>
      <c r="I4114" s="162"/>
      <c r="J4114" s="200"/>
      <c r="K4114" s="297"/>
    </row>
    <row r="4115" spans="1:11" x14ac:dyDescent="0.2">
      <c r="A4115" s="234"/>
      <c r="B4115" s="127"/>
      <c r="C4115" s="136"/>
      <c r="D4115" s="200"/>
      <c r="E4115" s="241"/>
      <c r="F4115" s="170"/>
      <c r="G4115" s="192"/>
      <c r="H4115" s="216"/>
      <c r="I4115" s="162"/>
      <c r="J4115" s="200"/>
      <c r="K4115" s="297"/>
    </row>
    <row r="4116" spans="1:11" x14ac:dyDescent="0.2">
      <c r="A4116" s="237"/>
      <c r="B4116" s="127"/>
      <c r="C4116" s="136"/>
      <c r="D4116" s="200"/>
      <c r="E4116" s="241"/>
      <c r="F4116" s="170"/>
      <c r="G4116" s="192"/>
      <c r="H4116" s="216"/>
      <c r="I4116" s="162"/>
      <c r="J4116" s="200"/>
      <c r="K4116" s="297"/>
    </row>
    <row r="4117" spans="1:11" x14ac:dyDescent="0.2">
      <c r="A4117" s="237"/>
      <c r="B4117" s="127"/>
      <c r="C4117" s="136"/>
      <c r="D4117" s="200"/>
      <c r="E4117" s="241"/>
      <c r="F4117" s="170"/>
      <c r="G4117" s="192"/>
      <c r="H4117" s="216"/>
      <c r="I4117" s="162"/>
      <c r="J4117" s="200"/>
      <c r="K4117" s="297"/>
    </row>
    <row r="4118" spans="1:11" x14ac:dyDescent="0.2">
      <c r="A4118" s="237"/>
      <c r="B4118" s="127"/>
      <c r="C4118" s="136"/>
      <c r="D4118" s="200"/>
      <c r="E4118" s="241"/>
      <c r="F4118" s="170"/>
      <c r="G4118" s="192"/>
      <c r="H4118" s="216"/>
      <c r="I4118" s="162"/>
      <c r="J4118" s="200"/>
      <c r="K4118" s="297"/>
    </row>
    <row r="4119" spans="1:11" x14ac:dyDescent="0.2">
      <c r="A4119" s="237"/>
      <c r="B4119" s="1"/>
      <c r="C4119" s="136"/>
      <c r="D4119" s="200"/>
      <c r="E4119" s="241"/>
      <c r="F4119" s="170"/>
      <c r="G4119" s="192"/>
      <c r="H4119" s="216"/>
      <c r="I4119" s="162"/>
      <c r="J4119" s="200"/>
      <c r="K4119" s="297"/>
    </row>
    <row r="4120" spans="1:11" ht="11.25" customHeight="1" x14ac:dyDescent="0.2">
      <c r="A4120" s="237"/>
      <c r="B4120" s="127"/>
      <c r="C4120" s="136"/>
      <c r="D4120" s="200"/>
      <c r="E4120" s="241"/>
      <c r="F4120" s="170"/>
      <c r="G4120" s="192"/>
      <c r="H4120" s="216"/>
      <c r="I4120" s="162"/>
      <c r="J4120" s="200"/>
      <c r="K4120" s="297"/>
    </row>
    <row r="4121" spans="1:11" x14ac:dyDescent="0.2">
      <c r="A4121" s="234"/>
      <c r="B4121" s="1"/>
      <c r="C4121" s="136"/>
      <c r="D4121" s="200"/>
      <c r="E4121" s="241"/>
      <c r="F4121" s="170"/>
      <c r="G4121" s="192"/>
      <c r="H4121" s="216"/>
      <c r="I4121" s="162"/>
      <c r="J4121" s="200"/>
      <c r="K4121" s="297"/>
    </row>
    <row r="4122" spans="1:11" x14ac:dyDescent="0.2">
      <c r="A4122" s="237"/>
      <c r="B4122" s="1"/>
      <c r="C4122" s="136"/>
      <c r="D4122" s="200"/>
      <c r="E4122" s="241"/>
      <c r="F4122" s="170"/>
      <c r="G4122" s="192"/>
      <c r="H4122" s="216"/>
      <c r="I4122" s="162"/>
      <c r="J4122" s="200"/>
      <c r="K4122" s="297"/>
    </row>
    <row r="4123" spans="1:11" x14ac:dyDescent="0.2">
      <c r="A4123" s="237"/>
      <c r="B4123" s="1"/>
      <c r="C4123" s="136"/>
      <c r="D4123" s="200"/>
      <c r="E4123" s="241"/>
      <c r="F4123" s="170"/>
      <c r="G4123" s="192"/>
      <c r="H4123" s="216"/>
      <c r="I4123" s="162"/>
      <c r="J4123" s="200"/>
      <c r="K4123" s="297"/>
    </row>
    <row r="4124" spans="1:11" x14ac:dyDescent="0.2">
      <c r="A4124" s="237"/>
      <c r="B4124" s="1"/>
      <c r="C4124" s="136"/>
      <c r="D4124" s="200"/>
      <c r="E4124" s="241"/>
      <c r="F4124" s="170"/>
      <c r="G4124" s="192"/>
      <c r="H4124" s="216"/>
      <c r="I4124" s="162"/>
      <c r="J4124" s="200"/>
      <c r="K4124" s="297"/>
    </row>
    <row r="4125" spans="1:11" x14ac:dyDescent="0.2">
      <c r="A4125" s="237"/>
      <c r="B4125" s="1"/>
      <c r="C4125" s="136"/>
      <c r="D4125" s="200"/>
      <c r="E4125" s="241"/>
      <c r="F4125" s="170"/>
      <c r="G4125" s="192"/>
      <c r="H4125" s="216"/>
      <c r="I4125" s="162"/>
      <c r="J4125" s="200"/>
      <c r="K4125" s="297"/>
    </row>
    <row r="4126" spans="1:11" x14ac:dyDescent="0.2">
      <c r="A4126" s="237"/>
      <c r="B4126" s="1"/>
      <c r="C4126" s="136"/>
      <c r="D4126" s="200"/>
      <c r="E4126" s="241"/>
      <c r="F4126" s="170"/>
      <c r="G4126" s="192"/>
      <c r="H4126" s="216"/>
      <c r="I4126" s="162"/>
      <c r="J4126" s="200"/>
      <c r="K4126" s="297"/>
    </row>
    <row r="4127" spans="1:11" x14ac:dyDescent="0.2">
      <c r="A4127" s="237"/>
      <c r="B4127" s="1"/>
      <c r="C4127" s="136"/>
      <c r="D4127" s="200"/>
      <c r="E4127" s="241"/>
      <c r="F4127" s="170"/>
      <c r="G4127" s="192"/>
      <c r="H4127" s="216"/>
      <c r="I4127" s="162"/>
      <c r="J4127" s="200"/>
      <c r="K4127" s="297"/>
    </row>
    <row r="4128" spans="1:11" x14ac:dyDescent="0.2">
      <c r="A4128" s="237"/>
      <c r="B4128" s="1"/>
      <c r="C4128" s="136"/>
      <c r="D4128" s="200"/>
      <c r="E4128" s="241"/>
      <c r="F4128" s="170"/>
      <c r="G4128" s="192"/>
      <c r="H4128" s="216"/>
      <c r="I4128" s="162"/>
      <c r="J4128" s="200"/>
      <c r="K4128" s="297"/>
    </row>
    <row r="4129" spans="1:11" x14ac:dyDescent="0.2">
      <c r="A4129" s="237"/>
      <c r="B4129" s="1"/>
      <c r="C4129" s="136"/>
      <c r="D4129" s="200"/>
      <c r="E4129" s="241"/>
      <c r="F4129" s="170"/>
      <c r="G4129" s="192"/>
      <c r="H4129" s="216"/>
      <c r="I4129" s="162"/>
      <c r="J4129" s="200"/>
      <c r="K4129" s="297"/>
    </row>
    <row r="4130" spans="1:11" x14ac:dyDescent="0.2">
      <c r="A4130" s="237"/>
      <c r="B4130" s="1"/>
      <c r="C4130" s="136"/>
      <c r="D4130" s="200"/>
      <c r="E4130" s="241"/>
      <c r="F4130" s="170"/>
      <c r="G4130" s="192"/>
      <c r="H4130" s="216"/>
      <c r="I4130" s="162"/>
      <c r="J4130" s="200"/>
      <c r="K4130" s="297"/>
    </row>
    <row r="4131" spans="1:11" x14ac:dyDescent="0.2">
      <c r="A4131" s="237"/>
      <c r="B4131" s="127"/>
      <c r="C4131" s="136"/>
      <c r="D4131" s="200"/>
      <c r="E4131" s="241"/>
      <c r="F4131" s="170"/>
      <c r="G4131" s="192"/>
      <c r="H4131" s="216"/>
      <c r="I4131" s="162"/>
      <c r="J4131" s="200"/>
      <c r="K4131" s="297"/>
    </row>
    <row r="4132" spans="1:11" x14ac:dyDescent="0.2">
      <c r="A4132" s="237"/>
      <c r="B4132" s="127"/>
      <c r="C4132" s="136"/>
      <c r="D4132" s="200"/>
      <c r="E4132" s="241"/>
      <c r="F4132" s="170"/>
      <c r="G4132" s="192"/>
      <c r="H4132" s="216"/>
      <c r="I4132" s="162"/>
      <c r="J4132" s="200"/>
      <c r="K4132" s="297"/>
    </row>
    <row r="4133" spans="1:11" x14ac:dyDescent="0.2">
      <c r="A4133" s="237"/>
      <c r="B4133" s="1"/>
      <c r="C4133" s="136"/>
      <c r="D4133" s="200"/>
      <c r="E4133" s="241"/>
      <c r="F4133" s="170"/>
      <c r="G4133" s="192"/>
      <c r="H4133" s="216"/>
      <c r="I4133" s="162"/>
      <c r="J4133" s="200"/>
      <c r="K4133" s="297"/>
    </row>
    <row r="4134" spans="1:11" x14ac:dyDescent="0.2">
      <c r="A4134" s="237"/>
      <c r="B4134" s="127"/>
      <c r="C4134" s="136"/>
      <c r="D4134" s="200"/>
      <c r="E4134" s="241"/>
      <c r="F4134" s="170"/>
      <c r="G4134" s="192"/>
      <c r="H4134" s="216"/>
      <c r="I4134" s="162"/>
      <c r="J4134" s="200"/>
      <c r="K4134" s="297"/>
    </row>
    <row r="4135" spans="1:11" x14ac:dyDescent="0.2">
      <c r="A4135" s="237"/>
      <c r="B4135" s="127"/>
      <c r="C4135" s="136"/>
      <c r="D4135" s="200"/>
      <c r="E4135" s="241"/>
      <c r="F4135" s="170"/>
      <c r="G4135" s="192"/>
      <c r="H4135" s="216"/>
      <c r="I4135" s="162"/>
      <c r="J4135" s="200"/>
      <c r="K4135" s="297"/>
    </row>
    <row r="4136" spans="1:11" x14ac:dyDescent="0.2">
      <c r="A4136" s="237"/>
      <c r="B4136" s="127"/>
      <c r="C4136" s="136"/>
      <c r="D4136" s="200"/>
      <c r="E4136" s="241"/>
      <c r="F4136" s="170"/>
      <c r="G4136" s="192"/>
      <c r="H4136" s="216"/>
      <c r="I4136" s="162"/>
      <c r="J4136" s="200"/>
      <c r="K4136" s="297"/>
    </row>
    <row r="4137" spans="1:11" x14ac:dyDescent="0.2">
      <c r="A4137" s="237"/>
      <c r="B4137" s="127"/>
      <c r="C4137" s="136"/>
      <c r="D4137" s="200"/>
      <c r="E4137" s="241"/>
      <c r="F4137" s="170"/>
      <c r="G4137" s="192"/>
      <c r="H4137" s="216"/>
      <c r="I4137" s="162"/>
      <c r="J4137" s="200"/>
      <c r="K4137" s="297"/>
    </row>
    <row r="4138" spans="1:11" x14ac:dyDescent="0.2">
      <c r="A4138" s="237"/>
      <c r="B4138" s="127"/>
      <c r="C4138" s="136"/>
      <c r="D4138" s="200"/>
      <c r="E4138" s="241"/>
      <c r="F4138" s="170"/>
      <c r="G4138" s="192"/>
      <c r="H4138" s="216"/>
      <c r="I4138" s="162"/>
      <c r="J4138" s="200"/>
      <c r="K4138" s="297"/>
    </row>
    <row r="4139" spans="1:11" x14ac:dyDescent="0.2">
      <c r="A4139" s="237"/>
      <c r="B4139" s="127"/>
      <c r="C4139" s="136"/>
      <c r="D4139" s="200"/>
      <c r="E4139" s="241"/>
      <c r="F4139" s="170"/>
      <c r="G4139" s="192"/>
      <c r="H4139" s="216"/>
      <c r="I4139" s="162"/>
      <c r="J4139" s="200"/>
      <c r="K4139" s="297"/>
    </row>
    <row r="4140" spans="1:11" x14ac:dyDescent="0.2">
      <c r="A4140" s="237"/>
      <c r="B4140" s="127"/>
      <c r="C4140" s="136"/>
      <c r="D4140" s="200"/>
      <c r="E4140" s="241"/>
      <c r="F4140" s="170"/>
      <c r="G4140" s="192"/>
      <c r="H4140" s="216"/>
      <c r="I4140" s="162"/>
      <c r="J4140" s="200"/>
      <c r="K4140" s="297"/>
    </row>
    <row r="4141" spans="1:11" x14ac:dyDescent="0.2">
      <c r="A4141" s="237"/>
      <c r="B4141" s="127"/>
      <c r="C4141" s="136"/>
      <c r="D4141" s="200"/>
      <c r="E4141" s="241"/>
      <c r="F4141" s="170"/>
      <c r="G4141" s="192"/>
      <c r="H4141" s="216"/>
      <c r="I4141" s="162"/>
      <c r="J4141" s="200"/>
      <c r="K4141" s="297"/>
    </row>
    <row r="4142" spans="1:11" x14ac:dyDescent="0.2">
      <c r="A4142" s="237"/>
      <c r="B4142" s="127"/>
      <c r="C4142" s="136"/>
      <c r="D4142" s="200"/>
      <c r="E4142" s="241"/>
      <c r="F4142" s="170"/>
      <c r="G4142" s="192"/>
      <c r="H4142" s="216"/>
      <c r="I4142" s="162"/>
      <c r="J4142" s="200"/>
      <c r="K4142" s="297"/>
    </row>
    <row r="4143" spans="1:11" x14ac:dyDescent="0.2">
      <c r="A4143" s="237"/>
      <c r="B4143" s="127"/>
      <c r="C4143" s="136"/>
      <c r="D4143" s="200"/>
      <c r="E4143" s="241"/>
      <c r="F4143" s="170"/>
      <c r="G4143" s="192"/>
      <c r="H4143" s="222"/>
      <c r="I4143" s="162"/>
      <c r="J4143" s="200"/>
      <c r="K4143" s="297"/>
    </row>
    <row r="4144" spans="1:11" x14ac:dyDescent="0.2">
      <c r="A4144" s="237"/>
      <c r="B4144" s="127"/>
      <c r="C4144" s="136"/>
      <c r="D4144" s="200"/>
      <c r="E4144" s="241"/>
      <c r="F4144" s="170"/>
      <c r="G4144" s="192"/>
      <c r="H4144" s="222"/>
      <c r="I4144" s="162"/>
      <c r="J4144" s="200"/>
      <c r="K4144" s="297"/>
    </row>
    <row r="4145" spans="1:11" x14ac:dyDescent="0.2">
      <c r="A4145" s="237"/>
      <c r="B4145" s="127"/>
      <c r="C4145" s="136"/>
      <c r="D4145" s="200"/>
      <c r="E4145" s="241"/>
      <c r="F4145" s="170"/>
      <c r="G4145" s="192"/>
      <c r="H4145" s="222"/>
      <c r="I4145" s="162"/>
      <c r="J4145" s="200"/>
      <c r="K4145" s="297"/>
    </row>
    <row r="4146" spans="1:11" x14ac:dyDescent="0.2">
      <c r="A4146" s="237"/>
      <c r="B4146" s="127"/>
      <c r="C4146" s="136"/>
      <c r="D4146" s="200"/>
      <c r="E4146" s="241"/>
      <c r="F4146" s="170"/>
      <c r="G4146" s="192"/>
      <c r="H4146" s="222"/>
      <c r="I4146" s="162"/>
      <c r="J4146" s="200"/>
      <c r="K4146" s="297"/>
    </row>
    <row r="4147" spans="1:11" x14ac:dyDescent="0.2">
      <c r="A4147" s="237"/>
      <c r="B4147" s="127"/>
      <c r="C4147" s="136"/>
      <c r="D4147" s="200"/>
      <c r="E4147" s="241"/>
      <c r="F4147" s="170"/>
      <c r="G4147" s="192"/>
      <c r="H4147" s="222"/>
      <c r="I4147" s="162"/>
      <c r="J4147" s="200"/>
      <c r="K4147" s="297"/>
    </row>
    <row r="4148" spans="1:11" x14ac:dyDescent="0.2">
      <c r="A4148" s="237"/>
      <c r="B4148" s="127"/>
      <c r="C4148" s="136"/>
      <c r="D4148" s="200"/>
      <c r="E4148" s="241"/>
      <c r="F4148" s="170"/>
      <c r="G4148" s="192"/>
      <c r="H4148" s="222"/>
      <c r="I4148" s="162"/>
      <c r="J4148" s="200"/>
      <c r="K4148" s="297"/>
    </row>
    <row r="4149" spans="1:11" x14ac:dyDescent="0.2">
      <c r="A4149" s="237"/>
      <c r="B4149" s="127"/>
      <c r="C4149" s="136"/>
      <c r="D4149" s="200"/>
      <c r="E4149" s="241"/>
      <c r="F4149" s="170"/>
      <c r="G4149" s="192"/>
      <c r="H4149" s="222"/>
      <c r="I4149" s="162"/>
      <c r="J4149" s="200"/>
      <c r="K4149" s="297"/>
    </row>
    <row r="4150" spans="1:11" x14ac:dyDescent="0.2">
      <c r="A4150" s="237"/>
      <c r="B4150" s="127"/>
      <c r="C4150" s="136"/>
      <c r="D4150" s="200"/>
      <c r="E4150" s="241"/>
      <c r="F4150" s="170"/>
      <c r="G4150" s="192"/>
      <c r="H4150" s="222"/>
      <c r="I4150" s="162"/>
      <c r="J4150" s="200"/>
      <c r="K4150" s="297"/>
    </row>
    <row r="4151" spans="1:11" x14ac:dyDescent="0.2">
      <c r="A4151" s="237"/>
      <c r="B4151" s="127"/>
      <c r="C4151" s="136"/>
      <c r="D4151" s="200"/>
      <c r="E4151" s="241"/>
      <c r="F4151" s="170"/>
      <c r="G4151" s="192"/>
      <c r="H4151" s="222"/>
      <c r="I4151" s="162"/>
      <c r="J4151" s="200"/>
      <c r="K4151" s="297"/>
    </row>
    <row r="4152" spans="1:11" x14ac:dyDescent="0.2">
      <c r="A4152" s="235"/>
      <c r="B4152" s="127"/>
      <c r="C4152" s="136"/>
      <c r="D4152" s="200"/>
      <c r="E4152" s="241"/>
      <c r="F4152" s="170"/>
      <c r="G4152" s="192"/>
      <c r="H4152" s="222"/>
      <c r="I4152" s="162"/>
      <c r="J4152" s="200"/>
      <c r="K4152" s="297"/>
    </row>
    <row r="4153" spans="1:11" x14ac:dyDescent="0.2">
      <c r="A4153" s="237"/>
      <c r="B4153" s="127"/>
      <c r="C4153" s="136"/>
      <c r="D4153" s="200"/>
      <c r="E4153" s="241"/>
      <c r="F4153" s="170"/>
      <c r="G4153" s="192"/>
      <c r="H4153" s="222"/>
      <c r="I4153" s="162"/>
      <c r="J4153" s="200"/>
      <c r="K4153" s="297"/>
    </row>
    <row r="4154" spans="1:11" x14ac:dyDescent="0.2">
      <c r="A4154" s="237"/>
      <c r="B4154" s="127"/>
      <c r="C4154" s="136"/>
      <c r="D4154" s="200"/>
      <c r="E4154" s="241"/>
      <c r="F4154" s="170"/>
      <c r="G4154" s="192"/>
      <c r="H4154" s="222"/>
      <c r="I4154" s="162"/>
      <c r="J4154" s="200"/>
      <c r="K4154" s="297"/>
    </row>
    <row r="4155" spans="1:11" x14ac:dyDescent="0.2">
      <c r="A4155" s="237"/>
      <c r="B4155" s="127"/>
      <c r="C4155" s="136"/>
      <c r="D4155" s="200"/>
      <c r="E4155" s="241"/>
      <c r="F4155" s="170"/>
      <c r="G4155" s="192"/>
      <c r="H4155" s="222"/>
      <c r="I4155" s="162"/>
      <c r="J4155" s="200"/>
      <c r="K4155" s="297"/>
    </row>
    <row r="4156" spans="1:11" x14ac:dyDescent="0.2">
      <c r="A4156" s="237"/>
      <c r="B4156" s="127"/>
      <c r="C4156" s="136"/>
      <c r="D4156" s="200"/>
      <c r="E4156" s="241"/>
      <c r="F4156" s="170"/>
      <c r="G4156" s="192"/>
      <c r="H4156" s="222"/>
      <c r="I4156" s="162"/>
      <c r="J4156" s="200"/>
      <c r="K4156" s="297"/>
    </row>
    <row r="4157" spans="1:11" x14ac:dyDescent="0.2">
      <c r="A4157" s="237"/>
      <c r="B4157" s="127"/>
      <c r="C4157" s="136"/>
      <c r="D4157" s="200"/>
      <c r="E4157" s="241"/>
      <c r="F4157" s="170"/>
      <c r="G4157" s="192"/>
      <c r="H4157" s="222"/>
      <c r="I4157" s="162"/>
      <c r="J4157" s="200"/>
      <c r="K4157" s="297"/>
    </row>
    <row r="4158" spans="1:11" x14ac:dyDescent="0.2">
      <c r="A4158" s="237"/>
      <c r="B4158" s="1"/>
      <c r="C4158" s="136"/>
      <c r="D4158" s="200"/>
      <c r="E4158" s="241"/>
      <c r="F4158" s="170"/>
      <c r="G4158" s="192"/>
      <c r="H4158" s="216"/>
      <c r="I4158" s="162"/>
      <c r="J4158" s="200"/>
      <c r="K4158" s="297"/>
    </row>
    <row r="4159" spans="1:11" x14ac:dyDescent="0.2">
      <c r="A4159" s="237"/>
      <c r="B4159" s="1"/>
      <c r="C4159" s="136"/>
      <c r="D4159" s="200"/>
      <c r="E4159" s="241"/>
      <c r="F4159" s="170"/>
      <c r="G4159" s="192"/>
      <c r="H4159" s="216"/>
      <c r="I4159" s="162"/>
      <c r="J4159" s="200"/>
      <c r="K4159" s="297"/>
    </row>
    <row r="4160" spans="1:11" x14ac:dyDescent="0.2">
      <c r="A4160" s="237"/>
      <c r="B4160" s="1"/>
      <c r="C4160" s="136"/>
      <c r="D4160" s="200"/>
      <c r="E4160" s="241"/>
      <c r="F4160" s="170"/>
      <c r="G4160" s="192"/>
      <c r="H4160" s="216"/>
      <c r="I4160" s="162"/>
      <c r="J4160" s="200"/>
      <c r="K4160" s="297"/>
    </row>
    <row r="4161" spans="1:11" x14ac:dyDescent="0.2">
      <c r="A4161" s="237"/>
      <c r="B4161" s="127"/>
      <c r="C4161" s="136"/>
      <c r="D4161" s="200"/>
      <c r="E4161" s="241"/>
      <c r="F4161" s="170"/>
      <c r="G4161" s="192"/>
      <c r="H4161" s="216"/>
      <c r="I4161" s="162"/>
      <c r="J4161" s="200"/>
      <c r="K4161" s="297"/>
    </row>
    <row r="4162" spans="1:11" x14ac:dyDescent="0.2">
      <c r="A4162" s="237"/>
      <c r="B4162" s="1"/>
      <c r="C4162" s="136"/>
      <c r="D4162" s="200"/>
      <c r="E4162" s="241"/>
      <c r="F4162" s="170"/>
      <c r="G4162" s="192"/>
      <c r="H4162" s="216"/>
      <c r="I4162" s="162"/>
      <c r="J4162" s="200"/>
      <c r="K4162" s="297"/>
    </row>
    <row r="4163" spans="1:11" x14ac:dyDescent="0.2">
      <c r="A4163" s="237"/>
      <c r="B4163" s="127"/>
      <c r="C4163" s="136"/>
      <c r="D4163" s="200"/>
      <c r="E4163" s="241"/>
      <c r="F4163" s="170"/>
      <c r="G4163" s="192"/>
      <c r="H4163" s="216"/>
      <c r="I4163" s="162"/>
      <c r="J4163" s="200"/>
      <c r="K4163" s="297"/>
    </row>
    <row r="4164" spans="1:11" x14ac:dyDescent="0.2">
      <c r="A4164" s="237"/>
      <c r="B4164" s="127"/>
      <c r="C4164" s="136"/>
      <c r="D4164" s="200"/>
      <c r="E4164" s="241"/>
      <c r="F4164" s="170"/>
      <c r="G4164" s="192"/>
      <c r="H4164" s="216"/>
      <c r="I4164" s="162"/>
      <c r="J4164" s="200"/>
      <c r="K4164" s="297"/>
    </row>
    <row r="4165" spans="1:11" x14ac:dyDescent="0.2">
      <c r="A4165" s="237"/>
      <c r="B4165" s="127"/>
      <c r="C4165" s="136"/>
      <c r="D4165" s="200"/>
      <c r="E4165" s="241"/>
      <c r="F4165" s="170"/>
      <c r="G4165" s="192"/>
      <c r="H4165" s="216"/>
      <c r="I4165" s="162"/>
      <c r="J4165" s="200"/>
      <c r="K4165" s="297"/>
    </row>
    <row r="4166" spans="1:11" x14ac:dyDescent="0.2">
      <c r="C4166" s="136"/>
      <c r="D4166" s="200"/>
      <c r="E4166" s="241"/>
      <c r="F4166" s="170"/>
      <c r="G4166" s="192"/>
      <c r="H4166" s="216"/>
      <c r="I4166" s="162"/>
      <c r="J4166" s="200"/>
      <c r="K4166" s="297"/>
    </row>
    <row r="4167" spans="1:11" x14ac:dyDescent="0.2">
      <c r="A4167" s="235"/>
      <c r="B4167" s="128"/>
      <c r="C4167" s="136"/>
      <c r="D4167" s="200"/>
      <c r="E4167" s="241"/>
      <c r="F4167" s="170"/>
      <c r="G4167" s="192"/>
      <c r="H4167" s="216"/>
      <c r="I4167" s="162"/>
      <c r="J4167" s="200"/>
      <c r="K4167" s="297"/>
    </row>
    <row r="4168" spans="1:11" x14ac:dyDescent="0.2">
      <c r="A4168" s="235"/>
      <c r="B4168" s="128"/>
      <c r="C4168" s="136"/>
      <c r="D4168" s="200"/>
      <c r="E4168" s="241"/>
      <c r="F4168" s="170"/>
      <c r="G4168" s="192"/>
      <c r="H4168" s="216"/>
      <c r="I4168" s="162"/>
      <c r="J4168" s="200"/>
      <c r="K4168" s="297"/>
    </row>
    <row r="4169" spans="1:11" x14ac:dyDescent="0.2">
      <c r="A4169" s="235"/>
      <c r="B4169" s="1"/>
      <c r="C4169" s="136"/>
      <c r="D4169" s="200"/>
      <c r="E4169" s="241"/>
      <c r="F4169" s="170"/>
      <c r="G4169" s="192"/>
      <c r="H4169" s="216"/>
      <c r="I4169" s="162"/>
      <c r="J4169" s="200"/>
      <c r="K4169" s="297"/>
    </row>
    <row r="4170" spans="1:11" x14ac:dyDescent="0.2">
      <c r="A4170" s="235"/>
      <c r="B4170" s="127"/>
      <c r="C4170" s="136"/>
      <c r="D4170" s="200"/>
      <c r="E4170" s="241"/>
      <c r="F4170" s="170"/>
      <c r="G4170" s="192"/>
      <c r="H4170" s="216"/>
      <c r="I4170" s="162"/>
      <c r="J4170" s="200"/>
      <c r="K4170" s="297"/>
    </row>
    <row r="4171" spans="1:11" x14ac:dyDescent="0.2">
      <c r="A4171" s="235"/>
      <c r="B4171" s="127"/>
      <c r="C4171" s="136"/>
      <c r="D4171" s="200"/>
      <c r="E4171" s="241"/>
      <c r="F4171" s="170"/>
      <c r="G4171" s="192"/>
      <c r="H4171" s="216"/>
      <c r="I4171" s="162"/>
      <c r="J4171" s="200"/>
      <c r="K4171" s="297"/>
    </row>
    <row r="4172" spans="1:11" x14ac:dyDescent="0.2">
      <c r="A4172" s="235"/>
      <c r="B4172" s="127"/>
      <c r="C4172" s="136"/>
      <c r="D4172" s="200"/>
      <c r="E4172" s="241"/>
      <c r="F4172" s="170"/>
      <c r="G4172" s="192"/>
      <c r="H4172" s="216"/>
      <c r="I4172" s="162"/>
      <c r="J4172" s="200"/>
      <c r="K4172" s="297"/>
    </row>
    <row r="4173" spans="1:11" x14ac:dyDescent="0.2">
      <c r="A4173" s="237"/>
      <c r="B4173" s="127"/>
      <c r="C4173" s="136"/>
      <c r="D4173" s="200"/>
      <c r="E4173" s="241"/>
      <c r="F4173" s="170"/>
      <c r="G4173" s="192"/>
      <c r="H4173" s="216"/>
      <c r="I4173" s="162"/>
      <c r="J4173" s="200"/>
      <c r="K4173" s="297"/>
    </row>
    <row r="4174" spans="1:11" x14ac:dyDescent="0.2">
      <c r="A4174" s="237"/>
      <c r="B4174" s="127"/>
      <c r="C4174" s="136"/>
      <c r="D4174" s="200"/>
      <c r="E4174" s="241"/>
      <c r="F4174" s="170"/>
      <c r="G4174" s="192"/>
      <c r="H4174" s="222"/>
      <c r="I4174" s="162"/>
      <c r="J4174" s="200"/>
      <c r="K4174" s="297"/>
    </row>
    <row r="4175" spans="1:11" x14ac:dyDescent="0.2">
      <c r="A4175" s="237"/>
      <c r="B4175" s="1"/>
      <c r="C4175" s="136"/>
      <c r="D4175" s="200"/>
      <c r="E4175" s="241"/>
      <c r="F4175" s="170"/>
      <c r="G4175" s="192"/>
      <c r="H4175" s="222"/>
      <c r="I4175" s="162"/>
      <c r="J4175" s="200"/>
      <c r="K4175" s="297"/>
    </row>
    <row r="4176" spans="1:11" x14ac:dyDescent="0.2">
      <c r="A4176" s="237"/>
      <c r="B4176" s="127"/>
      <c r="C4176" s="136"/>
      <c r="D4176" s="200"/>
      <c r="E4176" s="241"/>
      <c r="F4176" s="170"/>
      <c r="G4176" s="192"/>
      <c r="H4176" s="222"/>
      <c r="I4176" s="162"/>
      <c r="J4176" s="200"/>
      <c r="K4176" s="297"/>
    </row>
    <row r="4177" spans="1:11" x14ac:dyDescent="0.2">
      <c r="A4177" s="237"/>
      <c r="B4177" s="127"/>
      <c r="C4177" s="136"/>
      <c r="D4177" s="200"/>
      <c r="E4177" s="241"/>
      <c r="F4177" s="170"/>
      <c r="G4177" s="192"/>
      <c r="H4177" s="222"/>
      <c r="I4177" s="162"/>
      <c r="J4177" s="200"/>
      <c r="K4177" s="297"/>
    </row>
    <row r="4178" spans="1:11" x14ac:dyDescent="0.2">
      <c r="A4178" s="237"/>
      <c r="B4178" s="127"/>
      <c r="C4178" s="136"/>
      <c r="D4178" s="200"/>
      <c r="E4178" s="241"/>
      <c r="F4178" s="170"/>
      <c r="G4178" s="192"/>
      <c r="H4178" s="216"/>
      <c r="I4178" s="162"/>
      <c r="J4178" s="200"/>
      <c r="K4178" s="297"/>
    </row>
    <row r="4179" spans="1:11" x14ac:dyDescent="0.2">
      <c r="A4179" s="237"/>
      <c r="B4179" s="127"/>
      <c r="C4179" s="136"/>
      <c r="D4179" s="200"/>
      <c r="E4179" s="241"/>
      <c r="F4179" s="170"/>
      <c r="G4179" s="192"/>
      <c r="H4179" s="216"/>
      <c r="I4179" s="162"/>
      <c r="J4179" s="200"/>
      <c r="K4179" s="297"/>
    </row>
    <row r="4180" spans="1:11" x14ac:dyDescent="0.2">
      <c r="A4180" s="237"/>
      <c r="B4180" s="127"/>
      <c r="C4180" s="136"/>
      <c r="D4180" s="200"/>
      <c r="E4180" s="241"/>
      <c r="F4180" s="170"/>
      <c r="G4180" s="192"/>
      <c r="H4180" s="222"/>
      <c r="I4180" s="162"/>
      <c r="J4180" s="200"/>
      <c r="K4180" s="297"/>
    </row>
    <row r="4181" spans="1:11" x14ac:dyDescent="0.2">
      <c r="A4181" s="237"/>
      <c r="B4181" s="1"/>
      <c r="C4181" s="136"/>
      <c r="D4181" s="200"/>
      <c r="E4181" s="241"/>
      <c r="F4181" s="170"/>
      <c r="G4181" s="192"/>
      <c r="H4181" s="222"/>
      <c r="I4181" s="162"/>
      <c r="J4181" s="200"/>
      <c r="K4181" s="297"/>
    </row>
    <row r="4182" spans="1:11" ht="12" customHeight="1" x14ac:dyDescent="0.2">
      <c r="A4182" s="237"/>
      <c r="B4182" s="127"/>
      <c r="C4182" s="136"/>
      <c r="D4182" s="200"/>
      <c r="E4182" s="241"/>
      <c r="F4182" s="170"/>
      <c r="G4182" s="192"/>
      <c r="H4182" s="222"/>
      <c r="I4182" s="162"/>
      <c r="J4182" s="200"/>
      <c r="K4182" s="297"/>
    </row>
    <row r="4183" spans="1:11" x14ac:dyDescent="0.2">
      <c r="A4183" s="237"/>
      <c r="B4183" s="127"/>
      <c r="C4183" s="136"/>
      <c r="D4183" s="200"/>
      <c r="E4183" s="241"/>
      <c r="F4183" s="170"/>
      <c r="G4183" s="192"/>
      <c r="H4183" s="216"/>
      <c r="I4183" s="162"/>
      <c r="J4183" s="200"/>
      <c r="K4183" s="297"/>
    </row>
    <row r="4184" spans="1:11" x14ac:dyDescent="0.2">
      <c r="A4184" s="237"/>
      <c r="B4184" s="127"/>
      <c r="C4184" s="136"/>
      <c r="D4184" s="200"/>
      <c r="E4184" s="241"/>
      <c r="F4184" s="170"/>
      <c r="G4184" s="192"/>
      <c r="H4184" s="216"/>
      <c r="I4184" s="162"/>
      <c r="J4184" s="200"/>
      <c r="K4184" s="297"/>
    </row>
    <row r="4185" spans="1:11" x14ac:dyDescent="0.2">
      <c r="A4185" s="237"/>
      <c r="B4185" s="127"/>
      <c r="C4185" s="136"/>
      <c r="D4185" s="200"/>
      <c r="E4185" s="241"/>
      <c r="F4185" s="170"/>
      <c r="G4185" s="192"/>
      <c r="H4185" s="216"/>
      <c r="I4185" s="162"/>
      <c r="J4185" s="200"/>
      <c r="K4185" s="297"/>
    </row>
    <row r="4186" spans="1:11" x14ac:dyDescent="0.2">
      <c r="A4186" s="237"/>
      <c r="B4186" s="1"/>
      <c r="C4186" s="136"/>
      <c r="D4186" s="200"/>
      <c r="E4186" s="241"/>
      <c r="F4186" s="170"/>
      <c r="G4186" s="192"/>
      <c r="H4186" s="216"/>
      <c r="I4186" s="162"/>
      <c r="J4186" s="200"/>
      <c r="K4186" s="297"/>
    </row>
    <row r="4187" spans="1:11" x14ac:dyDescent="0.2">
      <c r="A4187" s="237"/>
      <c r="B4187" s="127"/>
      <c r="C4187" s="136"/>
      <c r="D4187" s="200"/>
      <c r="E4187" s="241"/>
      <c r="F4187" s="170"/>
      <c r="G4187" s="192"/>
      <c r="H4187" s="216"/>
      <c r="I4187" s="162"/>
      <c r="J4187" s="200"/>
      <c r="K4187" s="297"/>
    </row>
    <row r="4188" spans="1:11" x14ac:dyDescent="0.2">
      <c r="A4188" s="237"/>
      <c r="B4188" s="127"/>
      <c r="C4188" s="136"/>
      <c r="D4188" s="200"/>
      <c r="E4188" s="241"/>
      <c r="F4188" s="170"/>
      <c r="G4188" s="192"/>
      <c r="H4188" s="216"/>
      <c r="I4188" s="162"/>
      <c r="J4188" s="200"/>
      <c r="K4188" s="297"/>
    </row>
    <row r="4189" spans="1:11" x14ac:dyDescent="0.2">
      <c r="A4189" s="237"/>
      <c r="B4189" s="127"/>
      <c r="C4189" s="136"/>
      <c r="D4189" s="200"/>
      <c r="E4189" s="241"/>
      <c r="F4189" s="170"/>
      <c r="G4189" s="192"/>
      <c r="H4189" s="216"/>
      <c r="I4189" s="162"/>
      <c r="J4189" s="200"/>
      <c r="K4189" s="297"/>
    </row>
    <row r="4190" spans="1:11" x14ac:dyDescent="0.2">
      <c r="A4190" s="237"/>
      <c r="B4190" s="127"/>
      <c r="C4190" s="136"/>
      <c r="D4190" s="200"/>
      <c r="E4190" s="241"/>
      <c r="F4190" s="170"/>
      <c r="G4190" s="192"/>
      <c r="H4190" s="216"/>
      <c r="I4190" s="162"/>
      <c r="J4190" s="200"/>
      <c r="K4190" s="297"/>
    </row>
    <row r="4191" spans="1:11" x14ac:dyDescent="0.2">
      <c r="A4191" s="237"/>
      <c r="B4191" s="127"/>
      <c r="C4191" s="136"/>
      <c r="D4191" s="200"/>
      <c r="E4191" s="241"/>
      <c r="F4191" s="170"/>
      <c r="G4191" s="192"/>
      <c r="H4191" s="216"/>
      <c r="I4191" s="162"/>
      <c r="J4191" s="200"/>
      <c r="K4191" s="297"/>
    </row>
    <row r="4192" spans="1:11" x14ac:dyDescent="0.2">
      <c r="A4192" s="237"/>
      <c r="B4192" s="127"/>
      <c r="C4192" s="136"/>
      <c r="D4192" s="200"/>
      <c r="E4192" s="241"/>
      <c r="F4192" s="170"/>
      <c r="G4192" s="192"/>
      <c r="H4192" s="216"/>
      <c r="I4192" s="162"/>
      <c r="J4192" s="200"/>
      <c r="K4192" s="297"/>
    </row>
    <row r="4193" spans="1:11" x14ac:dyDescent="0.2">
      <c r="A4193" s="237"/>
      <c r="B4193" s="127"/>
      <c r="C4193" s="136"/>
      <c r="D4193" s="200"/>
      <c r="E4193" s="241"/>
      <c r="F4193" s="170"/>
      <c r="G4193" s="192"/>
      <c r="H4193" s="216"/>
      <c r="I4193" s="162"/>
      <c r="J4193" s="200"/>
      <c r="K4193" s="297"/>
    </row>
    <row r="4194" spans="1:11" x14ac:dyDescent="0.2">
      <c r="A4194" s="237"/>
      <c r="B4194" s="1"/>
      <c r="C4194" s="136"/>
      <c r="D4194" s="200"/>
      <c r="E4194" s="241"/>
      <c r="F4194" s="170"/>
      <c r="G4194" s="192"/>
      <c r="H4194" s="216"/>
      <c r="I4194" s="162"/>
      <c r="J4194" s="200"/>
      <c r="K4194" s="297"/>
    </row>
    <row r="4195" spans="1:11" x14ac:dyDescent="0.2">
      <c r="A4195" s="237"/>
      <c r="B4195" s="127"/>
      <c r="C4195" s="136"/>
      <c r="D4195" s="200"/>
      <c r="E4195" s="241"/>
      <c r="F4195" s="170"/>
      <c r="G4195" s="192"/>
      <c r="H4195" s="216"/>
      <c r="I4195" s="162"/>
      <c r="J4195" s="200"/>
      <c r="K4195" s="297"/>
    </row>
    <row r="4196" spans="1:11" x14ac:dyDescent="0.2">
      <c r="A4196" s="237"/>
      <c r="B4196" s="127"/>
      <c r="C4196" s="136"/>
      <c r="D4196" s="200"/>
      <c r="E4196" s="241"/>
      <c r="F4196" s="170"/>
      <c r="G4196" s="192"/>
      <c r="H4196" s="216"/>
      <c r="I4196" s="162"/>
      <c r="J4196" s="200"/>
      <c r="K4196" s="297"/>
    </row>
    <row r="4197" spans="1:11" x14ac:dyDescent="0.2">
      <c r="A4197" s="237"/>
      <c r="B4197" s="127"/>
      <c r="C4197" s="136"/>
      <c r="D4197" s="200"/>
      <c r="E4197" s="241"/>
      <c r="F4197" s="170"/>
      <c r="G4197" s="192"/>
      <c r="H4197" s="216"/>
      <c r="I4197" s="162"/>
      <c r="J4197" s="200"/>
      <c r="K4197" s="297"/>
    </row>
    <row r="4198" spans="1:11" x14ac:dyDescent="0.2">
      <c r="A4198" s="237"/>
      <c r="B4198" s="127"/>
      <c r="C4198" s="136"/>
      <c r="D4198" s="200"/>
      <c r="E4198" s="241"/>
      <c r="F4198" s="170"/>
      <c r="G4198" s="192"/>
      <c r="H4198" s="216"/>
      <c r="I4198" s="162"/>
      <c r="J4198" s="200"/>
      <c r="K4198" s="297"/>
    </row>
    <row r="4199" spans="1:11" x14ac:dyDescent="0.2">
      <c r="A4199" s="237"/>
      <c r="B4199" s="127"/>
      <c r="C4199" s="136"/>
      <c r="D4199" s="200"/>
      <c r="E4199" s="24"/>
      <c r="F4199" s="170"/>
      <c r="G4199" s="192"/>
      <c r="H4199" s="216"/>
      <c r="I4199" s="162"/>
      <c r="J4199" s="200"/>
      <c r="K4199" s="297"/>
    </row>
    <row r="4200" spans="1:11" x14ac:dyDescent="0.2">
      <c r="A4200" s="237"/>
      <c r="B4200" s="1"/>
      <c r="C4200" s="136"/>
      <c r="D4200" s="200"/>
      <c r="E4200" s="24"/>
      <c r="F4200" s="170"/>
      <c r="G4200" s="192"/>
      <c r="H4200" s="216"/>
      <c r="I4200" s="162"/>
      <c r="J4200" s="200"/>
      <c r="K4200" s="297"/>
    </row>
    <row r="4201" spans="1:11" x14ac:dyDescent="0.2">
      <c r="A4201" s="235"/>
      <c r="B4201" s="128"/>
      <c r="C4201" s="136"/>
      <c r="D4201" s="200"/>
      <c r="E4201" s="241"/>
      <c r="F4201" s="170"/>
      <c r="G4201" s="192"/>
      <c r="H4201" s="216"/>
      <c r="I4201" s="162"/>
      <c r="J4201" s="200"/>
      <c r="K4201" s="297"/>
    </row>
    <row r="4202" spans="1:11" x14ac:dyDescent="0.2">
      <c r="A4202" s="237"/>
      <c r="B4202" s="127"/>
      <c r="C4202" s="136"/>
      <c r="D4202" s="200"/>
      <c r="E4202" s="241"/>
      <c r="F4202" s="170"/>
      <c r="G4202" s="192"/>
      <c r="H4202" s="216"/>
      <c r="I4202" s="162"/>
      <c r="J4202" s="200"/>
      <c r="K4202" s="297"/>
    </row>
    <row r="4203" spans="1:11" x14ac:dyDescent="0.2">
      <c r="A4203" s="235"/>
      <c r="B4203" s="128"/>
      <c r="I4203" s="162"/>
      <c r="J4203" s="200"/>
      <c r="K4203" s="297"/>
    </row>
    <row r="4204" spans="1:11" x14ac:dyDescent="0.2">
      <c r="A4204" s="237"/>
      <c r="I4204" s="164"/>
      <c r="J4204" s="200"/>
      <c r="K4204" s="297"/>
    </row>
    <row r="4205" spans="1:11" x14ac:dyDescent="0.2">
      <c r="A4205" s="237"/>
      <c r="B4205" s="127"/>
      <c r="C4205" s="136"/>
      <c r="D4205" s="200"/>
      <c r="E4205" s="241"/>
      <c r="F4205" s="170"/>
      <c r="G4205" s="192"/>
      <c r="H4205" s="216"/>
      <c r="I4205" s="162"/>
      <c r="J4205" s="200"/>
      <c r="K4205" s="297"/>
    </row>
    <row r="4206" spans="1:11" x14ac:dyDescent="0.2">
      <c r="A4206" s="237"/>
      <c r="B4206" s="127"/>
      <c r="C4206" s="136"/>
      <c r="D4206" s="200"/>
      <c r="E4206" s="241"/>
      <c r="F4206" s="170"/>
      <c r="G4206" s="192"/>
      <c r="H4206" s="216"/>
      <c r="I4206" s="162"/>
      <c r="J4206" s="200"/>
      <c r="K4206" s="297"/>
    </row>
    <row r="4207" spans="1:11" x14ac:dyDescent="0.2">
      <c r="A4207" s="237"/>
      <c r="B4207" s="127"/>
      <c r="C4207" s="136"/>
      <c r="D4207" s="200"/>
      <c r="E4207" s="241"/>
      <c r="F4207" s="170"/>
      <c r="G4207" s="192"/>
      <c r="H4207" s="216"/>
      <c r="I4207" s="162"/>
      <c r="J4207" s="200"/>
      <c r="K4207" s="297"/>
    </row>
    <row r="4208" spans="1:11" x14ac:dyDescent="0.2">
      <c r="A4208" s="237"/>
      <c r="B4208" s="127"/>
      <c r="C4208" s="136"/>
      <c r="D4208" s="200"/>
      <c r="E4208" s="241"/>
      <c r="F4208" s="170"/>
      <c r="G4208" s="192"/>
      <c r="H4208" s="216"/>
      <c r="I4208" s="162"/>
      <c r="J4208" s="200"/>
      <c r="K4208" s="297"/>
    </row>
    <row r="4209" spans="1:11" x14ac:dyDescent="0.2">
      <c r="A4209" s="237"/>
      <c r="B4209" s="127"/>
      <c r="C4209" s="136"/>
      <c r="D4209" s="200"/>
      <c r="E4209" s="241"/>
      <c r="F4209" s="170"/>
      <c r="G4209" s="192"/>
      <c r="H4209" s="216"/>
      <c r="I4209" s="162"/>
      <c r="J4209" s="200"/>
      <c r="K4209" s="297"/>
    </row>
    <row r="4210" spans="1:11" x14ac:dyDescent="0.2">
      <c r="A4210" s="237"/>
      <c r="B4210" s="127"/>
      <c r="C4210" s="136"/>
      <c r="D4210" s="200"/>
      <c r="E4210" s="241"/>
      <c r="F4210" s="170"/>
      <c r="G4210" s="192"/>
      <c r="H4210" s="216"/>
      <c r="I4210" s="162"/>
      <c r="J4210" s="200"/>
      <c r="K4210" s="297"/>
    </row>
    <row r="4211" spans="1:11" x14ac:dyDescent="0.2">
      <c r="A4211" s="237"/>
      <c r="B4211" s="127"/>
      <c r="C4211" s="136"/>
      <c r="D4211" s="200"/>
      <c r="E4211" s="241"/>
      <c r="F4211" s="170"/>
      <c r="G4211" s="192"/>
      <c r="H4211" s="216"/>
      <c r="I4211" s="162"/>
      <c r="J4211" s="200"/>
      <c r="K4211" s="297"/>
    </row>
    <row r="4212" spans="1:11" x14ac:dyDescent="0.2">
      <c r="A4212" s="237"/>
      <c r="B4212" s="127"/>
      <c r="C4212" s="136"/>
      <c r="D4212" s="200"/>
      <c r="E4212" s="241"/>
      <c r="F4212" s="170"/>
      <c r="G4212" s="192"/>
      <c r="H4212" s="216"/>
      <c r="I4212" s="162"/>
      <c r="J4212" s="200"/>
      <c r="K4212" s="297"/>
    </row>
    <row r="4213" spans="1:11" x14ac:dyDescent="0.2">
      <c r="A4213" s="237"/>
      <c r="B4213" s="127"/>
      <c r="C4213" s="136"/>
      <c r="D4213" s="200"/>
      <c r="E4213" s="241"/>
      <c r="F4213" s="170"/>
      <c r="G4213" s="192"/>
      <c r="H4213" s="216"/>
      <c r="I4213" s="162"/>
      <c r="J4213" s="200"/>
      <c r="K4213" s="297"/>
    </row>
    <row r="4214" spans="1:11" x14ac:dyDescent="0.2">
      <c r="A4214" s="237"/>
      <c r="B4214" s="127"/>
      <c r="C4214" s="136"/>
      <c r="D4214" s="200"/>
      <c r="E4214" s="241"/>
      <c r="F4214" s="170"/>
      <c r="G4214" s="192"/>
      <c r="H4214" s="216"/>
      <c r="I4214" s="162"/>
      <c r="J4214" s="200"/>
      <c r="K4214" s="297"/>
    </row>
    <row r="4215" spans="1:11" x14ac:dyDescent="0.2">
      <c r="A4215" s="237"/>
      <c r="B4215" s="127"/>
      <c r="C4215" s="136"/>
      <c r="D4215" s="200"/>
      <c r="E4215" s="241"/>
      <c r="F4215" s="170"/>
      <c r="G4215" s="192"/>
      <c r="H4215" s="216"/>
      <c r="I4215" s="162"/>
      <c r="J4215" s="200"/>
      <c r="K4215" s="297"/>
    </row>
    <row r="4216" spans="1:11" x14ac:dyDescent="0.2">
      <c r="A4216" s="237"/>
      <c r="B4216" s="127"/>
      <c r="C4216" s="136"/>
      <c r="D4216" s="200"/>
      <c r="E4216" s="241"/>
      <c r="F4216" s="170"/>
      <c r="G4216" s="192"/>
      <c r="H4216" s="222"/>
      <c r="I4216" s="162"/>
      <c r="J4216" s="200"/>
      <c r="K4216" s="303"/>
    </row>
    <row r="4217" spans="1:11" x14ac:dyDescent="0.2">
      <c r="A4217" s="235"/>
      <c r="B4217" s="128"/>
      <c r="C4217" s="136"/>
      <c r="D4217" s="200"/>
      <c r="E4217" s="241"/>
      <c r="F4217" s="170"/>
      <c r="G4217" s="192"/>
      <c r="H4217" s="216"/>
      <c r="I4217" s="162"/>
      <c r="J4217" s="200"/>
      <c r="K4217" s="303"/>
    </row>
    <row r="4218" spans="1:11" x14ac:dyDescent="0.2">
      <c r="A4218" s="237"/>
      <c r="B4218" s="127"/>
      <c r="C4218" s="136"/>
      <c r="D4218" s="200"/>
      <c r="E4218" s="241"/>
      <c r="F4218" s="170"/>
      <c r="G4218" s="192"/>
      <c r="H4218" s="216"/>
      <c r="I4218" s="162"/>
      <c r="J4218" s="200"/>
      <c r="K4218" s="303"/>
    </row>
    <row r="4219" spans="1:11" x14ac:dyDescent="0.2">
      <c r="A4219" s="237"/>
      <c r="B4219" s="127"/>
      <c r="C4219" s="136"/>
      <c r="D4219" s="200"/>
      <c r="E4219" s="241"/>
      <c r="F4219" s="170"/>
      <c r="G4219" s="192"/>
      <c r="H4219" s="216"/>
      <c r="I4219" s="162"/>
      <c r="J4219" s="200"/>
      <c r="K4219" s="297"/>
    </row>
    <row r="4220" spans="1:11" x14ac:dyDescent="0.2">
      <c r="A4220" s="237"/>
      <c r="B4220" s="127"/>
      <c r="C4220" s="127"/>
      <c r="D4220" s="187"/>
      <c r="E4220" s="244"/>
      <c r="F4220" s="174"/>
      <c r="G4220" s="192"/>
      <c r="H4220" s="216"/>
      <c r="I4220" s="162"/>
      <c r="J4220" s="200"/>
      <c r="K4220" s="297"/>
    </row>
    <row r="4221" spans="1:11" x14ac:dyDescent="0.2">
      <c r="A4221" s="237"/>
      <c r="B4221" s="127"/>
      <c r="C4221" s="136"/>
      <c r="D4221" s="200"/>
      <c r="E4221" s="241"/>
      <c r="F4221" s="170"/>
      <c r="G4221" s="192"/>
      <c r="H4221" s="216"/>
      <c r="I4221" s="162"/>
      <c r="J4221" s="200"/>
      <c r="K4221" s="297"/>
    </row>
    <row r="4222" spans="1:11" x14ac:dyDescent="0.2">
      <c r="A4222" s="237"/>
      <c r="B4222" s="127"/>
      <c r="C4222" s="136"/>
      <c r="D4222" s="200"/>
      <c r="E4222" s="241"/>
      <c r="F4222" s="170"/>
      <c r="G4222" s="192"/>
      <c r="H4222" s="216"/>
      <c r="I4222" s="162"/>
      <c r="J4222" s="200"/>
      <c r="K4222" s="297"/>
    </row>
    <row r="4223" spans="1:11" x14ac:dyDescent="0.2">
      <c r="A4223" s="237"/>
      <c r="B4223" s="127"/>
      <c r="C4223" s="136"/>
      <c r="D4223" s="200"/>
      <c r="E4223" s="241"/>
      <c r="F4223" s="170"/>
      <c r="G4223" s="192"/>
      <c r="H4223" s="216"/>
      <c r="I4223" s="162"/>
      <c r="J4223" s="200"/>
      <c r="K4223" s="297"/>
    </row>
    <row r="4224" spans="1:11" x14ac:dyDescent="0.2">
      <c r="A4224" s="237"/>
      <c r="B4224" s="127"/>
      <c r="C4224" s="136"/>
      <c r="D4224" s="200"/>
      <c r="E4224" s="241"/>
      <c r="F4224" s="170"/>
      <c r="G4224" s="192"/>
      <c r="H4224" s="216"/>
      <c r="I4224" s="162"/>
      <c r="J4224" s="200"/>
      <c r="K4224" s="297"/>
    </row>
    <row r="4225" spans="1:11" x14ac:dyDescent="0.2">
      <c r="A4225" s="237"/>
      <c r="B4225" s="1"/>
      <c r="C4225" s="136"/>
      <c r="D4225" s="200"/>
      <c r="E4225" s="241"/>
      <c r="F4225" s="170"/>
      <c r="G4225" s="192"/>
      <c r="H4225" s="216"/>
      <c r="I4225" s="162"/>
      <c r="J4225" s="200"/>
      <c r="K4225" s="297"/>
    </row>
    <row r="4226" spans="1:11" x14ac:dyDescent="0.2">
      <c r="A4226" s="237"/>
      <c r="B4226" s="127"/>
      <c r="C4226" s="136"/>
      <c r="D4226" s="200"/>
      <c r="E4226" s="241"/>
      <c r="F4226" s="170"/>
      <c r="G4226" s="192"/>
      <c r="H4226" s="216"/>
      <c r="I4226" s="162"/>
      <c r="J4226" s="200"/>
      <c r="K4226" s="297"/>
    </row>
    <row r="4227" spans="1:11" x14ac:dyDescent="0.2">
      <c r="A4227" s="237"/>
      <c r="B4227" s="1"/>
      <c r="C4227" s="136"/>
      <c r="D4227" s="200"/>
      <c r="E4227" s="241"/>
      <c r="F4227" s="170"/>
      <c r="G4227" s="192"/>
      <c r="H4227" s="216"/>
      <c r="I4227" s="162"/>
      <c r="J4227" s="200"/>
      <c r="K4227" s="297"/>
    </row>
    <row r="4228" spans="1:11" x14ac:dyDescent="0.2">
      <c r="A4228" s="237"/>
      <c r="B4228" s="127"/>
      <c r="C4228" s="127"/>
      <c r="D4228" s="187"/>
      <c r="E4228" s="244"/>
      <c r="F4228" s="174"/>
      <c r="G4228" s="192"/>
      <c r="H4228" s="216"/>
      <c r="I4228" s="162"/>
      <c r="J4228" s="200"/>
      <c r="K4228" s="297"/>
    </row>
    <row r="4229" spans="1:11" x14ac:dyDescent="0.2">
      <c r="A4229" s="237"/>
      <c r="B4229" s="127"/>
      <c r="C4229" s="127"/>
      <c r="D4229" s="187"/>
      <c r="E4229" s="244"/>
      <c r="F4229" s="174"/>
      <c r="G4229" s="192"/>
      <c r="H4229" s="216"/>
      <c r="I4229" s="162"/>
      <c r="J4229" s="200"/>
      <c r="K4229" s="297"/>
    </row>
    <row r="4230" spans="1:11" x14ac:dyDescent="0.2">
      <c r="A4230" s="237"/>
      <c r="B4230" s="127"/>
      <c r="C4230" s="136"/>
      <c r="D4230" s="200"/>
      <c r="E4230" s="241"/>
      <c r="F4230" s="170"/>
      <c r="G4230" s="192"/>
      <c r="H4230" s="216"/>
      <c r="I4230" s="162"/>
      <c r="J4230" s="200"/>
      <c r="K4230" s="297"/>
    </row>
    <row r="4231" spans="1:11" x14ac:dyDescent="0.2">
      <c r="A4231" s="237"/>
      <c r="B4231" s="127"/>
      <c r="C4231" s="136"/>
      <c r="D4231" s="200"/>
      <c r="E4231" s="241"/>
      <c r="F4231" s="170"/>
      <c r="G4231" s="192"/>
      <c r="H4231" s="216"/>
      <c r="I4231" s="162"/>
      <c r="J4231" s="200"/>
      <c r="K4231" s="297"/>
    </row>
    <row r="4232" spans="1:11" x14ac:dyDescent="0.2">
      <c r="A4232" s="237"/>
      <c r="B4232" s="127"/>
      <c r="C4232" s="136"/>
      <c r="D4232" s="200"/>
      <c r="E4232" s="241"/>
      <c r="F4232" s="170"/>
      <c r="G4232" s="192"/>
      <c r="H4232" s="216"/>
      <c r="I4232" s="162"/>
      <c r="J4232" s="200"/>
      <c r="K4232" s="297"/>
    </row>
    <row r="4233" spans="1:11" x14ac:dyDescent="0.2">
      <c r="A4233" s="237"/>
      <c r="B4233" s="127"/>
      <c r="C4233" s="136"/>
      <c r="D4233" s="200"/>
      <c r="E4233" s="241"/>
      <c r="F4233" s="170"/>
      <c r="G4233" s="192"/>
      <c r="H4233" s="216"/>
      <c r="I4233" s="162"/>
      <c r="J4233" s="200"/>
      <c r="K4233" s="297"/>
    </row>
    <row r="4234" spans="1:11" x14ac:dyDescent="0.2">
      <c r="A4234" s="237"/>
      <c r="B4234" s="127"/>
      <c r="C4234" s="136"/>
      <c r="D4234" s="200"/>
      <c r="E4234" s="241"/>
      <c r="F4234" s="170"/>
      <c r="G4234" s="192"/>
      <c r="H4234" s="216"/>
      <c r="I4234" s="162"/>
      <c r="J4234" s="200"/>
      <c r="K4234" s="297"/>
    </row>
    <row r="4235" spans="1:11" x14ac:dyDescent="0.2">
      <c r="A4235" s="237"/>
      <c r="B4235" s="127"/>
      <c r="C4235" s="136"/>
      <c r="D4235" s="200"/>
      <c r="E4235" s="241"/>
      <c r="F4235" s="170"/>
      <c r="G4235" s="192"/>
      <c r="H4235" s="216"/>
      <c r="I4235" s="162"/>
      <c r="J4235" s="200"/>
      <c r="K4235" s="297"/>
    </row>
    <row r="4236" spans="1:11" x14ac:dyDescent="0.2">
      <c r="A4236" s="237"/>
      <c r="B4236" s="1"/>
      <c r="C4236" s="136"/>
      <c r="D4236" s="200"/>
      <c r="E4236" s="241"/>
      <c r="F4236" s="170"/>
      <c r="G4236" s="192"/>
      <c r="H4236" s="216"/>
      <c r="I4236" s="162"/>
      <c r="J4236" s="200"/>
      <c r="K4236" s="297"/>
    </row>
    <row r="4237" spans="1:11" x14ac:dyDescent="0.2">
      <c r="A4237" s="237"/>
      <c r="B4237" s="127"/>
      <c r="C4237" s="136"/>
      <c r="D4237" s="200"/>
      <c r="E4237" s="241"/>
      <c r="F4237" s="170"/>
      <c r="G4237" s="192"/>
      <c r="H4237" s="216"/>
      <c r="I4237" s="162"/>
      <c r="J4237" s="200"/>
      <c r="K4237" s="297"/>
    </row>
    <row r="4238" spans="1:11" x14ac:dyDescent="0.2">
      <c r="A4238" s="237"/>
      <c r="B4238" s="127"/>
      <c r="C4238" s="136"/>
      <c r="D4238" s="200"/>
      <c r="E4238" s="241"/>
      <c r="F4238" s="170"/>
      <c r="G4238" s="192"/>
      <c r="H4238" s="216"/>
      <c r="I4238" s="162"/>
      <c r="J4238" s="200"/>
      <c r="K4238" s="297"/>
    </row>
    <row r="4239" spans="1:11" x14ac:dyDescent="0.2">
      <c r="A4239" s="237"/>
      <c r="B4239" s="127"/>
      <c r="C4239" s="136"/>
      <c r="D4239" s="200"/>
      <c r="E4239" s="241"/>
      <c r="F4239" s="170"/>
      <c r="G4239" s="192"/>
      <c r="H4239" s="216"/>
      <c r="I4239" s="162"/>
      <c r="J4239" s="200"/>
      <c r="K4239" s="297"/>
    </row>
    <row r="4240" spans="1:11" x14ac:dyDescent="0.2">
      <c r="A4240" s="237"/>
      <c r="B4240" s="127"/>
      <c r="C4240" s="136"/>
      <c r="D4240" s="200"/>
      <c r="E4240" s="241"/>
      <c r="F4240" s="170"/>
      <c r="G4240" s="192"/>
      <c r="H4240" s="216"/>
      <c r="I4240" s="162"/>
      <c r="J4240" s="200"/>
      <c r="K4240" s="297"/>
    </row>
    <row r="4241" spans="1:11" x14ac:dyDescent="0.2">
      <c r="A4241" s="237"/>
      <c r="B4241" s="127"/>
      <c r="C4241" s="136"/>
      <c r="D4241" s="200"/>
      <c r="E4241" s="241"/>
      <c r="F4241" s="170"/>
      <c r="G4241" s="192"/>
      <c r="H4241" s="216"/>
      <c r="I4241" s="162"/>
      <c r="J4241" s="200"/>
      <c r="K4241" s="297"/>
    </row>
    <row r="4242" spans="1:11" x14ac:dyDescent="0.2">
      <c r="A4242" s="237"/>
      <c r="B4242" s="127"/>
      <c r="C4242" s="136"/>
      <c r="D4242" s="200"/>
      <c r="E4242" s="241"/>
      <c r="F4242" s="170"/>
      <c r="G4242" s="192"/>
      <c r="H4242" s="216"/>
      <c r="I4242" s="162"/>
      <c r="J4242" s="200"/>
      <c r="K4242" s="297"/>
    </row>
    <row r="4243" spans="1:11" x14ac:dyDescent="0.2">
      <c r="A4243" s="237"/>
      <c r="B4243" s="127"/>
      <c r="C4243" s="136"/>
      <c r="D4243" s="200"/>
      <c r="E4243" s="241"/>
      <c r="F4243" s="170"/>
      <c r="G4243" s="192"/>
      <c r="H4243" s="216"/>
      <c r="I4243" s="162"/>
      <c r="J4243" s="200"/>
      <c r="K4243" s="297"/>
    </row>
    <row r="4244" spans="1:11" x14ac:dyDescent="0.2">
      <c r="A4244" s="237"/>
      <c r="B4244" s="127"/>
      <c r="C4244" s="136"/>
      <c r="D4244" s="200"/>
      <c r="E4244" s="241"/>
      <c r="F4244" s="170"/>
      <c r="G4244" s="192"/>
      <c r="H4244" s="216"/>
      <c r="I4244" s="162"/>
      <c r="J4244" s="200"/>
      <c r="K4244" s="297"/>
    </row>
    <row r="4245" spans="1:11" x14ac:dyDescent="0.2">
      <c r="A4245" s="237"/>
      <c r="B4245" s="1"/>
      <c r="C4245" s="136"/>
      <c r="D4245" s="200"/>
      <c r="E4245" s="241"/>
      <c r="F4245" s="170"/>
      <c r="G4245" s="192"/>
      <c r="H4245" s="216"/>
      <c r="I4245" s="162"/>
      <c r="J4245" s="200"/>
      <c r="K4245" s="297"/>
    </row>
    <row r="4246" spans="1:11" x14ac:dyDescent="0.2">
      <c r="A4246" s="237"/>
      <c r="B4246" s="1"/>
      <c r="C4246" s="136"/>
      <c r="D4246" s="200"/>
      <c r="E4246" s="241"/>
      <c r="F4246" s="170"/>
      <c r="G4246" s="192"/>
      <c r="H4246" s="216"/>
      <c r="I4246" s="162"/>
      <c r="J4246" s="200"/>
      <c r="K4246" s="297"/>
    </row>
    <row r="4247" spans="1:11" x14ac:dyDescent="0.2">
      <c r="A4247" s="237"/>
      <c r="B4247" s="1"/>
      <c r="C4247" s="136"/>
      <c r="D4247" s="200"/>
      <c r="E4247" s="241"/>
      <c r="F4247" s="170"/>
      <c r="G4247" s="192"/>
      <c r="H4247" s="216"/>
      <c r="I4247" s="162"/>
      <c r="J4247" s="200"/>
      <c r="K4247" s="297"/>
    </row>
    <row r="4248" spans="1:11" x14ac:dyDescent="0.2">
      <c r="A4248" s="237"/>
      <c r="B4248" s="1"/>
      <c r="C4248" s="136"/>
      <c r="D4248" s="200"/>
      <c r="E4248" s="241"/>
      <c r="F4248" s="170"/>
      <c r="G4248" s="192"/>
      <c r="H4248" s="216"/>
      <c r="I4248" s="162"/>
      <c r="J4248" s="200"/>
      <c r="K4248" s="297"/>
    </row>
    <row r="4249" spans="1:11" x14ac:dyDescent="0.2">
      <c r="A4249" s="237"/>
      <c r="B4249" s="1"/>
      <c r="C4249" s="136"/>
      <c r="D4249" s="200"/>
      <c r="E4249" s="241"/>
      <c r="F4249" s="170"/>
      <c r="G4249" s="192"/>
      <c r="H4249" s="216"/>
      <c r="I4249" s="162"/>
      <c r="J4249" s="200"/>
      <c r="K4249" s="297"/>
    </row>
    <row r="4250" spans="1:11" x14ac:dyDescent="0.2">
      <c r="A4250" s="235"/>
      <c r="B4250" s="128"/>
      <c r="C4250" s="136"/>
      <c r="D4250" s="200"/>
      <c r="E4250" s="241"/>
      <c r="F4250" s="170"/>
      <c r="G4250" s="192"/>
      <c r="H4250" s="216"/>
      <c r="I4250" s="162"/>
      <c r="J4250" s="200"/>
      <c r="K4250" s="297"/>
    </row>
    <row r="4251" spans="1:11" x14ac:dyDescent="0.2">
      <c r="A4251" s="235"/>
      <c r="B4251" s="128"/>
      <c r="C4251" s="136"/>
      <c r="D4251" s="200"/>
      <c r="E4251" s="241"/>
      <c r="F4251" s="170"/>
      <c r="G4251" s="192"/>
      <c r="H4251" s="216"/>
      <c r="I4251" s="162"/>
      <c r="J4251" s="200"/>
      <c r="K4251" s="297"/>
    </row>
    <row r="4252" spans="1:11" x14ac:dyDescent="0.2">
      <c r="A4252" s="237"/>
      <c r="B4252" s="1"/>
      <c r="C4252" s="136"/>
      <c r="D4252" s="200"/>
      <c r="E4252" s="241"/>
      <c r="F4252" s="170"/>
      <c r="G4252" s="192"/>
      <c r="H4252" s="216"/>
      <c r="I4252" s="162"/>
      <c r="J4252" s="200"/>
      <c r="K4252" s="297"/>
    </row>
    <row r="4253" spans="1:11" x14ac:dyDescent="0.2">
      <c r="A4253" s="237"/>
      <c r="B4253" s="1"/>
      <c r="C4253" s="136"/>
      <c r="D4253" s="200"/>
      <c r="E4253" s="241"/>
      <c r="F4253" s="170"/>
      <c r="G4253" s="192"/>
      <c r="H4253" s="216"/>
      <c r="I4253" s="162"/>
      <c r="J4253" s="200"/>
      <c r="K4253" s="297"/>
    </row>
    <row r="4254" spans="1:11" x14ac:dyDescent="0.2">
      <c r="A4254" s="237"/>
      <c r="B4254" s="127"/>
      <c r="C4254" s="136"/>
      <c r="D4254" s="200"/>
      <c r="E4254" s="241"/>
      <c r="F4254" s="170"/>
      <c r="G4254" s="192"/>
      <c r="H4254" s="216"/>
      <c r="I4254" s="162"/>
      <c r="J4254" s="200"/>
      <c r="K4254" s="297"/>
    </row>
    <row r="4255" spans="1:11" x14ac:dyDescent="0.2">
      <c r="A4255" s="237"/>
      <c r="B4255" s="127"/>
      <c r="C4255" s="136"/>
      <c r="D4255" s="200"/>
      <c r="E4255" s="241"/>
      <c r="F4255" s="170"/>
      <c r="G4255" s="192"/>
      <c r="H4255" s="216"/>
      <c r="I4255" s="162"/>
      <c r="J4255" s="200"/>
      <c r="K4255" s="297"/>
    </row>
    <row r="4256" spans="1:11" x14ac:dyDescent="0.2">
      <c r="A4256" s="237"/>
      <c r="B4256" s="127"/>
      <c r="C4256" s="136"/>
      <c r="D4256" s="200"/>
      <c r="E4256" s="241"/>
      <c r="F4256" s="170"/>
      <c r="G4256" s="192"/>
      <c r="H4256" s="216"/>
      <c r="I4256" s="162"/>
      <c r="J4256" s="200"/>
      <c r="K4256" s="297"/>
    </row>
    <row r="4257" spans="1:11" x14ac:dyDescent="0.2">
      <c r="A4257" s="237"/>
      <c r="B4257" s="127"/>
      <c r="C4257" s="136"/>
      <c r="D4257" s="200"/>
      <c r="E4257" s="241"/>
      <c r="F4257" s="170"/>
      <c r="G4257" s="192"/>
      <c r="H4257" s="216"/>
      <c r="I4257" s="162"/>
      <c r="J4257" s="200"/>
      <c r="K4257" s="297"/>
    </row>
    <row r="4258" spans="1:11" x14ac:dyDescent="0.2">
      <c r="A4258" s="237"/>
      <c r="B4258" s="1"/>
      <c r="C4258" s="136"/>
      <c r="D4258" s="200"/>
      <c r="E4258" s="241"/>
      <c r="F4258" s="170"/>
      <c r="G4258" s="192"/>
      <c r="H4258" s="216"/>
      <c r="I4258" s="162"/>
      <c r="J4258" s="200"/>
      <c r="K4258" s="297"/>
    </row>
    <row r="4259" spans="1:11" x14ac:dyDescent="0.2">
      <c r="A4259" s="237"/>
      <c r="B4259" s="127"/>
      <c r="C4259" s="136"/>
      <c r="D4259" s="200"/>
      <c r="E4259" s="241"/>
      <c r="F4259" s="170"/>
      <c r="G4259" s="192"/>
      <c r="H4259" s="216"/>
      <c r="I4259" s="162"/>
      <c r="J4259" s="200"/>
      <c r="K4259" s="297"/>
    </row>
    <row r="4260" spans="1:11" x14ac:dyDescent="0.2">
      <c r="A4260" s="237"/>
      <c r="B4260" s="127"/>
      <c r="C4260" s="136"/>
      <c r="D4260" s="200"/>
      <c r="E4260" s="241"/>
      <c r="F4260" s="170"/>
      <c r="G4260" s="192"/>
      <c r="H4260" s="216"/>
      <c r="I4260" s="162"/>
      <c r="J4260" s="200"/>
      <c r="K4260" s="297"/>
    </row>
    <row r="4261" spans="1:11" x14ac:dyDescent="0.2">
      <c r="A4261" s="237"/>
      <c r="B4261" s="127"/>
      <c r="C4261" s="136"/>
      <c r="D4261" s="200"/>
      <c r="E4261" s="241"/>
      <c r="F4261" s="170"/>
      <c r="G4261" s="192"/>
      <c r="H4261" s="216"/>
      <c r="I4261" s="162"/>
      <c r="J4261" s="200"/>
      <c r="K4261" s="297"/>
    </row>
    <row r="4262" spans="1:11" x14ac:dyDescent="0.2">
      <c r="C4262" s="136"/>
      <c r="D4262" s="200"/>
      <c r="E4262" s="241"/>
      <c r="F4262" s="170"/>
      <c r="G4262" s="192"/>
      <c r="H4262" s="216"/>
      <c r="I4262" s="162"/>
      <c r="J4262" s="200"/>
      <c r="K4262" s="297"/>
    </row>
    <row r="4263" spans="1:11" x14ac:dyDescent="0.2">
      <c r="A4263" s="235"/>
      <c r="B4263" s="128"/>
      <c r="C4263" s="136"/>
      <c r="D4263" s="200"/>
      <c r="E4263" s="241"/>
      <c r="F4263" s="170"/>
      <c r="G4263" s="192"/>
      <c r="H4263" s="216"/>
      <c r="I4263" s="162"/>
      <c r="J4263" s="200"/>
      <c r="K4263" s="297"/>
    </row>
    <row r="4264" spans="1:11" x14ac:dyDescent="0.2">
      <c r="A4264" s="237"/>
      <c r="B4264" s="127"/>
      <c r="C4264" s="136"/>
      <c r="D4264" s="200"/>
      <c r="E4264" s="241"/>
      <c r="F4264" s="170"/>
      <c r="G4264" s="192"/>
      <c r="H4264" s="216"/>
      <c r="I4264" s="162"/>
      <c r="J4264" s="200"/>
      <c r="K4264" s="297"/>
    </row>
    <row r="4265" spans="1:11" x14ac:dyDescent="0.2">
      <c r="A4265" s="237"/>
      <c r="B4265" s="127"/>
      <c r="C4265" s="136"/>
      <c r="D4265" s="200"/>
      <c r="E4265" s="241"/>
      <c r="F4265" s="170"/>
      <c r="G4265" s="192"/>
      <c r="H4265" s="216"/>
      <c r="I4265" s="162"/>
      <c r="J4265" s="200"/>
      <c r="K4265" s="297"/>
    </row>
    <row r="4266" spans="1:11" x14ac:dyDescent="0.2">
      <c r="A4266" s="237"/>
      <c r="B4266" s="127"/>
      <c r="C4266" s="136"/>
      <c r="D4266" s="200"/>
      <c r="E4266" s="241"/>
      <c r="F4266" s="170"/>
      <c r="G4266" s="192"/>
      <c r="H4266" s="216"/>
      <c r="I4266" s="162"/>
      <c r="J4266" s="200"/>
      <c r="K4266" s="297"/>
    </row>
    <row r="4267" spans="1:11" x14ac:dyDescent="0.2">
      <c r="A4267" s="237"/>
      <c r="B4267" s="127"/>
      <c r="C4267" s="136"/>
      <c r="D4267" s="200"/>
      <c r="E4267" s="241"/>
      <c r="F4267" s="170"/>
      <c r="G4267" s="192"/>
      <c r="H4267" s="216"/>
      <c r="I4267" s="162"/>
      <c r="J4267" s="200"/>
      <c r="K4267" s="297"/>
    </row>
    <row r="4268" spans="1:11" x14ac:dyDescent="0.2">
      <c r="A4268" s="237"/>
      <c r="B4268" s="127"/>
      <c r="C4268" s="136"/>
      <c r="D4268" s="200"/>
      <c r="E4268" s="241"/>
      <c r="F4268" s="170"/>
      <c r="G4268" s="192"/>
      <c r="H4268" s="216"/>
      <c r="I4268" s="162"/>
      <c r="J4268" s="200"/>
      <c r="K4268" s="297"/>
    </row>
    <row r="4269" spans="1:11" x14ac:dyDescent="0.2">
      <c r="A4269" s="237"/>
      <c r="B4269" s="127"/>
      <c r="C4269" s="136"/>
      <c r="D4269" s="200"/>
      <c r="E4269" s="241"/>
      <c r="F4269" s="170"/>
      <c r="G4269" s="192"/>
      <c r="H4269" s="216"/>
      <c r="I4269" s="162"/>
      <c r="J4269" s="200"/>
      <c r="K4269" s="297"/>
    </row>
    <row r="4270" spans="1:11" x14ac:dyDescent="0.2">
      <c r="A4270" s="237"/>
      <c r="B4270" s="1"/>
      <c r="C4270" s="136"/>
      <c r="D4270" s="200"/>
      <c r="E4270" s="241"/>
      <c r="F4270" s="170"/>
      <c r="G4270" s="192"/>
      <c r="H4270" s="216"/>
      <c r="I4270" s="162"/>
      <c r="J4270" s="200"/>
      <c r="K4270" s="297"/>
    </row>
    <row r="4271" spans="1:11" x14ac:dyDescent="0.2">
      <c r="A4271" s="237"/>
      <c r="B4271" s="127"/>
      <c r="C4271" s="136"/>
      <c r="D4271" s="200"/>
      <c r="E4271" s="241"/>
      <c r="F4271" s="170"/>
      <c r="G4271" s="192"/>
      <c r="H4271" s="216"/>
      <c r="I4271" s="162"/>
      <c r="J4271" s="200"/>
      <c r="K4271" s="297"/>
    </row>
    <row r="4272" spans="1:11" x14ac:dyDescent="0.2">
      <c r="A4272" s="237"/>
      <c r="B4272" s="127"/>
      <c r="C4272" s="136"/>
      <c r="D4272" s="200"/>
      <c r="E4272" s="241"/>
      <c r="F4272" s="170"/>
      <c r="G4272" s="192"/>
      <c r="H4272" s="216"/>
      <c r="I4272" s="162"/>
      <c r="J4272" s="200"/>
      <c r="K4272" s="297"/>
    </row>
    <row r="4273" spans="1:11" x14ac:dyDescent="0.2">
      <c r="A4273" s="237"/>
      <c r="B4273" s="127"/>
      <c r="C4273" s="136"/>
      <c r="D4273" s="200"/>
      <c r="E4273" s="241"/>
      <c r="F4273" s="170"/>
      <c r="G4273" s="192"/>
      <c r="H4273" s="216"/>
      <c r="I4273" s="162"/>
      <c r="J4273" s="200"/>
      <c r="K4273" s="297"/>
    </row>
    <row r="4274" spans="1:11" x14ac:dyDescent="0.2">
      <c r="A4274" s="237"/>
      <c r="B4274" s="127"/>
      <c r="C4274" s="136"/>
      <c r="D4274" s="200"/>
      <c r="E4274" s="241"/>
      <c r="F4274" s="170"/>
      <c r="G4274" s="192"/>
      <c r="H4274" s="216"/>
      <c r="I4274" s="162"/>
      <c r="J4274" s="200"/>
      <c r="K4274" s="297"/>
    </row>
    <row r="4275" spans="1:11" x14ac:dyDescent="0.2">
      <c r="A4275" s="237"/>
      <c r="B4275" s="127"/>
      <c r="C4275" s="136"/>
      <c r="D4275" s="200"/>
      <c r="E4275" s="241"/>
      <c r="F4275" s="170"/>
      <c r="G4275" s="192"/>
      <c r="H4275" s="216"/>
      <c r="I4275" s="162"/>
      <c r="J4275" s="200"/>
      <c r="K4275" s="297"/>
    </row>
    <row r="4276" spans="1:11" x14ac:dyDescent="0.2">
      <c r="A4276" s="237"/>
      <c r="B4276" s="127"/>
      <c r="C4276" s="136"/>
      <c r="D4276" s="200"/>
      <c r="E4276" s="241"/>
      <c r="F4276" s="170"/>
      <c r="G4276" s="192"/>
      <c r="H4276" s="216"/>
      <c r="I4276" s="162"/>
      <c r="J4276" s="200"/>
      <c r="K4276" s="297"/>
    </row>
    <row r="4277" spans="1:11" x14ac:dyDescent="0.2">
      <c r="A4277" s="237"/>
      <c r="B4277" s="127"/>
      <c r="C4277" s="136"/>
      <c r="D4277" s="200"/>
      <c r="E4277" s="241"/>
      <c r="F4277" s="170"/>
      <c r="G4277" s="192"/>
      <c r="H4277" s="216"/>
      <c r="I4277" s="162"/>
      <c r="J4277" s="200"/>
      <c r="K4277" s="297"/>
    </row>
    <row r="4278" spans="1:11" x14ac:dyDescent="0.2">
      <c r="A4278" s="237"/>
      <c r="B4278" s="127"/>
      <c r="C4278" s="136"/>
      <c r="D4278" s="200"/>
      <c r="E4278" s="241"/>
      <c r="F4278" s="170"/>
      <c r="G4278" s="192"/>
      <c r="H4278" s="216"/>
      <c r="I4278" s="162"/>
      <c r="J4278" s="200"/>
      <c r="K4278" s="297"/>
    </row>
    <row r="4279" spans="1:11" x14ac:dyDescent="0.2">
      <c r="A4279" s="237"/>
      <c r="B4279" s="127"/>
      <c r="C4279" s="136"/>
      <c r="D4279" s="200"/>
      <c r="E4279" s="241"/>
      <c r="F4279" s="170"/>
      <c r="G4279" s="192"/>
      <c r="H4279" s="216"/>
      <c r="I4279" s="162"/>
      <c r="J4279" s="200"/>
      <c r="K4279" s="297"/>
    </row>
    <row r="4280" spans="1:11" x14ac:dyDescent="0.2">
      <c r="A4280" s="237"/>
      <c r="B4280" s="1"/>
      <c r="C4280" s="136"/>
      <c r="D4280" s="200"/>
      <c r="E4280" s="241"/>
      <c r="F4280" s="170"/>
      <c r="G4280" s="192"/>
      <c r="H4280" s="216"/>
      <c r="I4280" s="162"/>
      <c r="J4280" s="200"/>
      <c r="K4280" s="297"/>
    </row>
    <row r="4281" spans="1:11" x14ac:dyDescent="0.2">
      <c r="A4281" s="237"/>
      <c r="B4281" s="127"/>
      <c r="C4281" s="136"/>
      <c r="D4281" s="200"/>
      <c r="E4281" s="241"/>
      <c r="F4281" s="170"/>
      <c r="G4281" s="192"/>
      <c r="H4281" s="216"/>
      <c r="I4281" s="162"/>
      <c r="J4281" s="200"/>
      <c r="K4281" s="297"/>
    </row>
    <row r="4282" spans="1:11" x14ac:dyDescent="0.2">
      <c r="A4282" s="237"/>
      <c r="B4282" s="127"/>
      <c r="C4282" s="136"/>
      <c r="D4282" s="200"/>
      <c r="E4282" s="241"/>
      <c r="F4282" s="170"/>
      <c r="G4282" s="192"/>
      <c r="H4282" s="216"/>
      <c r="I4282" s="162"/>
      <c r="J4282" s="200"/>
      <c r="K4282" s="297"/>
    </row>
    <row r="4283" spans="1:11" x14ac:dyDescent="0.2">
      <c r="A4283" s="237"/>
      <c r="B4283" s="127"/>
      <c r="C4283" s="136"/>
      <c r="D4283" s="200"/>
      <c r="E4283" s="241"/>
      <c r="F4283" s="170"/>
      <c r="G4283" s="192"/>
      <c r="H4283" s="216"/>
      <c r="I4283" s="162"/>
      <c r="J4283" s="200"/>
      <c r="K4283" s="297"/>
    </row>
    <row r="4284" spans="1:11" x14ac:dyDescent="0.2">
      <c r="A4284" s="237"/>
      <c r="B4284" s="127"/>
      <c r="C4284" s="136"/>
      <c r="D4284" s="200"/>
      <c r="E4284" s="241"/>
      <c r="F4284" s="170"/>
      <c r="G4284" s="192"/>
      <c r="H4284" s="216"/>
      <c r="I4284" s="162"/>
      <c r="J4284" s="200"/>
      <c r="K4284" s="297"/>
    </row>
    <row r="4285" spans="1:11" x14ac:dyDescent="0.2">
      <c r="A4285" s="237"/>
      <c r="B4285" s="127"/>
      <c r="C4285" s="136"/>
      <c r="D4285" s="200"/>
      <c r="E4285" s="241"/>
      <c r="F4285" s="170"/>
      <c r="G4285" s="192"/>
      <c r="H4285" s="216"/>
      <c r="I4285" s="162"/>
      <c r="J4285" s="200"/>
      <c r="K4285" s="297"/>
    </row>
    <row r="4286" spans="1:11" x14ac:dyDescent="0.2">
      <c r="A4286" s="237"/>
      <c r="B4286" s="127"/>
      <c r="C4286" s="136"/>
      <c r="D4286" s="200"/>
      <c r="E4286" s="241"/>
      <c r="F4286" s="170"/>
      <c r="G4286" s="192"/>
      <c r="H4286" s="216"/>
      <c r="I4286" s="162"/>
      <c r="J4286" s="200"/>
      <c r="K4286" s="297"/>
    </row>
    <row r="4287" spans="1:11" x14ac:dyDescent="0.2">
      <c r="A4287" s="237"/>
      <c r="B4287" s="127"/>
      <c r="C4287" s="136"/>
      <c r="D4287" s="200"/>
      <c r="E4287" s="241"/>
      <c r="F4287" s="170"/>
      <c r="G4287" s="192"/>
      <c r="H4287" s="216"/>
      <c r="I4287" s="162"/>
      <c r="J4287" s="200"/>
      <c r="K4287" s="297"/>
    </row>
    <row r="4288" spans="1:11" x14ac:dyDescent="0.2">
      <c r="A4288" s="237"/>
      <c r="B4288" s="127"/>
      <c r="C4288" s="136"/>
      <c r="D4288" s="200"/>
      <c r="E4288" s="241"/>
      <c r="F4288" s="170"/>
      <c r="G4288" s="192"/>
      <c r="H4288" s="216"/>
      <c r="I4288" s="162"/>
      <c r="J4288" s="200"/>
      <c r="K4288" s="297"/>
    </row>
    <row r="4289" spans="1:11" x14ac:dyDescent="0.2">
      <c r="A4289" s="237"/>
      <c r="B4289" s="127"/>
      <c r="C4289" s="136"/>
      <c r="D4289" s="200"/>
      <c r="E4289" s="241"/>
      <c r="F4289" s="170"/>
      <c r="G4289" s="192"/>
      <c r="H4289" s="216"/>
      <c r="I4289" s="162"/>
      <c r="J4289" s="200"/>
      <c r="K4289" s="297"/>
    </row>
    <row r="4290" spans="1:11" x14ac:dyDescent="0.2">
      <c r="A4290" s="237"/>
      <c r="B4290" s="127"/>
      <c r="C4290" s="136"/>
      <c r="D4290" s="200"/>
      <c r="E4290" s="241"/>
      <c r="F4290" s="170"/>
      <c r="G4290" s="192"/>
      <c r="H4290" s="216"/>
      <c r="I4290" s="162"/>
      <c r="J4290" s="200"/>
      <c r="K4290" s="297"/>
    </row>
    <row r="4291" spans="1:11" x14ac:dyDescent="0.2">
      <c r="A4291" s="237"/>
      <c r="B4291" s="127"/>
      <c r="C4291" s="136"/>
      <c r="D4291" s="200"/>
      <c r="E4291" s="241"/>
      <c r="F4291" s="170"/>
      <c r="G4291" s="192"/>
      <c r="H4291" s="216"/>
      <c r="I4291" s="162"/>
      <c r="J4291" s="200"/>
      <c r="K4291" s="297"/>
    </row>
    <row r="4292" spans="1:11" x14ac:dyDescent="0.2">
      <c r="A4292" s="237"/>
      <c r="B4292" s="127"/>
      <c r="C4292" s="136"/>
      <c r="D4292" s="200"/>
      <c r="E4292" s="241"/>
      <c r="F4292" s="170"/>
      <c r="G4292" s="192"/>
      <c r="H4292" s="216"/>
      <c r="I4292" s="162"/>
      <c r="J4292" s="200"/>
      <c r="K4292" s="297"/>
    </row>
    <row r="4293" spans="1:11" x14ac:dyDescent="0.2">
      <c r="A4293" s="237"/>
      <c r="B4293" s="127"/>
      <c r="C4293" s="136"/>
      <c r="D4293" s="200"/>
      <c r="E4293" s="241"/>
      <c r="F4293" s="170"/>
      <c r="G4293" s="192"/>
      <c r="H4293" s="216"/>
      <c r="I4293" s="162"/>
      <c r="J4293" s="200"/>
      <c r="K4293" s="297"/>
    </row>
    <row r="4294" spans="1:11" x14ac:dyDescent="0.2">
      <c r="A4294" s="237"/>
      <c r="B4294" s="127"/>
      <c r="C4294" s="136"/>
      <c r="D4294" s="200"/>
      <c r="E4294" s="241"/>
      <c r="F4294" s="170"/>
      <c r="G4294" s="192"/>
      <c r="H4294" s="216"/>
      <c r="I4294" s="162"/>
      <c r="J4294" s="200"/>
      <c r="K4294" s="297"/>
    </row>
    <row r="4295" spans="1:11" x14ac:dyDescent="0.2">
      <c r="A4295" s="237"/>
      <c r="I4295" s="162"/>
      <c r="J4295" s="200"/>
      <c r="K4295" s="297"/>
    </row>
    <row r="4296" spans="1:11" x14ac:dyDescent="0.2">
      <c r="A4296" s="237"/>
      <c r="I4296" s="162"/>
      <c r="J4296" s="200"/>
      <c r="K4296" s="297"/>
    </row>
    <row r="4297" spans="1:11" x14ac:dyDescent="0.2">
      <c r="A4297" s="237"/>
      <c r="B4297" s="127"/>
      <c r="C4297" s="136"/>
      <c r="D4297" s="200"/>
      <c r="E4297" s="241"/>
      <c r="F4297" s="170"/>
      <c r="G4297" s="192"/>
      <c r="H4297" s="216"/>
      <c r="I4297" s="162"/>
      <c r="J4297" s="200"/>
      <c r="K4297" s="297"/>
    </row>
    <row r="4298" spans="1:11" ht="12" customHeight="1" x14ac:dyDescent="0.2">
      <c r="A4298" s="237"/>
      <c r="B4298" s="127"/>
      <c r="C4298" s="136"/>
      <c r="D4298" s="200"/>
      <c r="E4298" s="241"/>
      <c r="F4298" s="170"/>
      <c r="G4298" s="192"/>
      <c r="H4298" s="216"/>
      <c r="I4298" s="162"/>
      <c r="J4298" s="200"/>
      <c r="K4298" s="297"/>
    </row>
    <row r="4299" spans="1:11" x14ac:dyDescent="0.2">
      <c r="A4299" s="237"/>
      <c r="B4299" s="127"/>
      <c r="C4299" s="136"/>
      <c r="D4299" s="200"/>
      <c r="E4299" s="241"/>
      <c r="F4299" s="170"/>
      <c r="G4299" s="192"/>
      <c r="H4299" s="216"/>
      <c r="I4299" s="162"/>
      <c r="J4299" s="200"/>
      <c r="K4299" s="297"/>
    </row>
    <row r="4300" spans="1:11" x14ac:dyDescent="0.2">
      <c r="A4300" s="237"/>
      <c r="B4300" s="1"/>
      <c r="C4300" s="136"/>
      <c r="D4300" s="200"/>
      <c r="E4300" s="241"/>
      <c r="F4300" s="170"/>
      <c r="G4300" s="192"/>
      <c r="H4300" s="216"/>
      <c r="I4300" s="162"/>
      <c r="J4300" s="200"/>
      <c r="K4300" s="297"/>
    </row>
    <row r="4301" spans="1:11" x14ac:dyDescent="0.2">
      <c r="A4301" s="237"/>
      <c r="B4301" s="127"/>
      <c r="C4301" s="136"/>
      <c r="D4301" s="200"/>
      <c r="E4301" s="241"/>
      <c r="F4301" s="170"/>
      <c r="G4301" s="192"/>
      <c r="H4301" s="216"/>
      <c r="I4301" s="162"/>
      <c r="J4301" s="200"/>
      <c r="K4301" s="297"/>
    </row>
    <row r="4302" spans="1:11" x14ac:dyDescent="0.2">
      <c r="A4302" s="237"/>
      <c r="B4302" s="127"/>
      <c r="C4302" s="136"/>
      <c r="D4302" s="200"/>
      <c r="E4302" s="241"/>
      <c r="F4302" s="170"/>
      <c r="G4302" s="192"/>
      <c r="H4302" s="216"/>
      <c r="I4302" s="162"/>
      <c r="J4302" s="200"/>
      <c r="K4302" s="297"/>
    </row>
    <row r="4303" spans="1:11" x14ac:dyDescent="0.2">
      <c r="A4303" s="237"/>
      <c r="B4303" s="127"/>
      <c r="C4303" s="136"/>
      <c r="D4303" s="200"/>
      <c r="E4303" s="241"/>
      <c r="F4303" s="170"/>
      <c r="G4303" s="192"/>
      <c r="H4303" s="216"/>
      <c r="I4303" s="162"/>
      <c r="J4303" s="200"/>
      <c r="K4303" s="297"/>
    </row>
    <row r="4304" spans="1:11" x14ac:dyDescent="0.2">
      <c r="A4304" s="237"/>
      <c r="B4304" s="127"/>
      <c r="C4304" s="136"/>
      <c r="D4304" s="200"/>
      <c r="E4304" s="241"/>
      <c r="F4304" s="170"/>
      <c r="G4304" s="192"/>
      <c r="H4304" s="216"/>
      <c r="I4304" s="162"/>
      <c r="J4304" s="200"/>
      <c r="K4304" s="297"/>
    </row>
    <row r="4305" spans="1:11" x14ac:dyDescent="0.2">
      <c r="A4305" s="237"/>
      <c r="B4305" s="127"/>
      <c r="C4305" s="136"/>
      <c r="D4305" s="200"/>
      <c r="E4305" s="241"/>
      <c r="F4305" s="170"/>
      <c r="G4305" s="192"/>
      <c r="H4305" s="216"/>
      <c r="I4305" s="162"/>
      <c r="J4305" s="200"/>
      <c r="K4305" s="297"/>
    </row>
    <row r="4306" spans="1:11" x14ac:dyDescent="0.2">
      <c r="A4306" s="237"/>
      <c r="B4306" s="1"/>
      <c r="C4306" s="136"/>
      <c r="D4306" s="200"/>
      <c r="E4306" s="241"/>
      <c r="F4306" s="170"/>
      <c r="G4306" s="192"/>
      <c r="H4306" s="216"/>
      <c r="I4306" s="162"/>
      <c r="J4306" s="200"/>
      <c r="K4306" s="297"/>
    </row>
    <row r="4307" spans="1:11" x14ac:dyDescent="0.2">
      <c r="A4307" s="237"/>
      <c r="B4307" s="127"/>
      <c r="C4307" s="136"/>
      <c r="D4307" s="200"/>
      <c r="E4307" s="241"/>
      <c r="F4307" s="170"/>
      <c r="G4307" s="192"/>
      <c r="H4307" s="216"/>
      <c r="I4307" s="162"/>
      <c r="J4307" s="200"/>
      <c r="K4307" s="297"/>
    </row>
    <row r="4308" spans="1:11" x14ac:dyDescent="0.2">
      <c r="A4308" s="237"/>
      <c r="B4308" s="127"/>
      <c r="C4308" s="136"/>
      <c r="D4308" s="200"/>
      <c r="E4308" s="241"/>
      <c r="F4308" s="170"/>
      <c r="G4308" s="192"/>
      <c r="H4308" s="216"/>
      <c r="I4308" s="162"/>
      <c r="J4308" s="200"/>
      <c r="K4308" s="297"/>
    </row>
    <row r="4309" spans="1:11" x14ac:dyDescent="0.2">
      <c r="A4309" s="237"/>
      <c r="B4309" s="1"/>
      <c r="C4309" s="136"/>
      <c r="D4309" s="200"/>
      <c r="E4309" s="241"/>
      <c r="F4309" s="170"/>
      <c r="G4309" s="192"/>
      <c r="H4309" s="216"/>
      <c r="I4309" s="162"/>
      <c r="J4309" s="200"/>
      <c r="K4309" s="297"/>
    </row>
    <row r="4310" spans="1:11" x14ac:dyDescent="0.2">
      <c r="A4310" s="237"/>
      <c r="B4310" s="1"/>
      <c r="C4310" s="136"/>
      <c r="D4310" s="200"/>
      <c r="E4310" s="241"/>
      <c r="F4310" s="170"/>
      <c r="G4310" s="192"/>
      <c r="H4310" s="216"/>
      <c r="I4310" s="162"/>
      <c r="J4310" s="200"/>
      <c r="K4310" s="297"/>
    </row>
    <row r="4311" spans="1:11" x14ac:dyDescent="0.2">
      <c r="A4311" s="237"/>
      <c r="B4311" s="1"/>
      <c r="C4311" s="136"/>
      <c r="D4311" s="200"/>
      <c r="E4311" s="241"/>
      <c r="F4311" s="170"/>
      <c r="G4311" s="192"/>
      <c r="H4311" s="216"/>
      <c r="I4311" s="162"/>
      <c r="J4311" s="200"/>
      <c r="K4311" s="297"/>
    </row>
    <row r="4312" spans="1:11" x14ac:dyDescent="0.2">
      <c r="A4312" s="237"/>
      <c r="B4312" s="1"/>
      <c r="C4312" s="136"/>
      <c r="D4312" s="200"/>
      <c r="E4312" s="241"/>
      <c r="F4312" s="170"/>
      <c r="G4312" s="192"/>
      <c r="H4312" s="216"/>
      <c r="I4312" s="162"/>
      <c r="J4312" s="200"/>
      <c r="K4312" s="297"/>
    </row>
    <row r="4313" spans="1:11" x14ac:dyDescent="0.2">
      <c r="A4313" s="237"/>
      <c r="B4313" s="127"/>
      <c r="C4313" s="136"/>
      <c r="D4313" s="200"/>
      <c r="E4313" s="241"/>
      <c r="F4313" s="170"/>
      <c r="G4313" s="192"/>
      <c r="H4313" s="216"/>
      <c r="I4313" s="162"/>
      <c r="J4313" s="200"/>
      <c r="K4313" s="297"/>
    </row>
    <row r="4314" spans="1:11" x14ac:dyDescent="0.2">
      <c r="A4314" s="237"/>
      <c r="B4314" s="127"/>
      <c r="C4314" s="136"/>
      <c r="D4314" s="200"/>
      <c r="E4314" s="241"/>
      <c r="F4314" s="170"/>
      <c r="G4314" s="192"/>
      <c r="H4314" s="216"/>
      <c r="I4314" s="162"/>
      <c r="J4314" s="200"/>
      <c r="K4314" s="297"/>
    </row>
    <row r="4315" spans="1:11" x14ac:dyDescent="0.2">
      <c r="A4315" s="237"/>
      <c r="B4315" s="127"/>
      <c r="C4315" s="136"/>
      <c r="D4315" s="200"/>
      <c r="E4315" s="241"/>
      <c r="F4315" s="170"/>
      <c r="G4315" s="192"/>
      <c r="H4315" s="216"/>
      <c r="I4315" s="162"/>
      <c r="J4315" s="200"/>
      <c r="K4315" s="297"/>
    </row>
    <row r="4316" spans="1:11" x14ac:dyDescent="0.2">
      <c r="A4316" s="237"/>
      <c r="B4316" s="127"/>
      <c r="C4316" s="136"/>
      <c r="D4316" s="200"/>
      <c r="E4316" s="241"/>
      <c r="F4316" s="170"/>
      <c r="G4316" s="192"/>
      <c r="H4316" s="216"/>
      <c r="I4316" s="162"/>
      <c r="J4316" s="200"/>
      <c r="K4316" s="297"/>
    </row>
    <row r="4317" spans="1:11" x14ac:dyDescent="0.2">
      <c r="A4317" s="237"/>
      <c r="B4317" s="127"/>
      <c r="C4317" s="136"/>
      <c r="D4317" s="200"/>
      <c r="E4317" s="241"/>
      <c r="F4317" s="170"/>
      <c r="G4317" s="192"/>
      <c r="H4317" s="216"/>
      <c r="I4317" s="162"/>
      <c r="J4317" s="200"/>
      <c r="K4317" s="297"/>
    </row>
    <row r="4318" spans="1:11" x14ac:dyDescent="0.2">
      <c r="A4318" s="237"/>
      <c r="B4318" s="127"/>
      <c r="C4318" s="136"/>
      <c r="D4318" s="200"/>
      <c r="E4318" s="241"/>
      <c r="F4318" s="170"/>
      <c r="G4318" s="192"/>
      <c r="H4318" s="216"/>
      <c r="I4318" s="162"/>
      <c r="J4318" s="200"/>
      <c r="K4318" s="297"/>
    </row>
    <row r="4319" spans="1:11" x14ac:dyDescent="0.2">
      <c r="A4319" s="237"/>
      <c r="B4319" s="127"/>
      <c r="C4319" s="136"/>
      <c r="D4319" s="200"/>
      <c r="E4319" s="241"/>
      <c r="F4319" s="170"/>
      <c r="G4319" s="192"/>
      <c r="H4319" s="216"/>
      <c r="I4319" s="162"/>
      <c r="J4319" s="200"/>
      <c r="K4319" s="297"/>
    </row>
    <row r="4320" spans="1:11" x14ac:dyDescent="0.2">
      <c r="A4320" s="237"/>
      <c r="B4320" s="127"/>
      <c r="C4320" s="136"/>
      <c r="D4320" s="200"/>
      <c r="E4320" s="241"/>
      <c r="F4320" s="170"/>
      <c r="G4320" s="192"/>
      <c r="H4320" s="216"/>
      <c r="I4320" s="162"/>
      <c r="J4320" s="200"/>
      <c r="K4320" s="297"/>
    </row>
    <row r="4321" spans="1:11" x14ac:dyDescent="0.2">
      <c r="A4321" s="237"/>
      <c r="B4321" s="127"/>
      <c r="C4321" s="136"/>
      <c r="D4321" s="200"/>
      <c r="E4321" s="241"/>
      <c r="F4321" s="170"/>
      <c r="G4321" s="192"/>
      <c r="H4321" s="216"/>
      <c r="I4321" s="162"/>
      <c r="J4321" s="200"/>
      <c r="K4321" s="297"/>
    </row>
    <row r="4322" spans="1:11" x14ac:dyDescent="0.2">
      <c r="A4322" s="237"/>
      <c r="B4322" s="127"/>
      <c r="C4322" s="136"/>
      <c r="D4322" s="200"/>
      <c r="E4322" s="241"/>
      <c r="F4322" s="170"/>
      <c r="G4322" s="192"/>
      <c r="H4322" s="216"/>
      <c r="I4322" s="162"/>
      <c r="J4322" s="200"/>
      <c r="K4322" s="297"/>
    </row>
    <row r="4323" spans="1:11" x14ac:dyDescent="0.2">
      <c r="A4323" s="237"/>
      <c r="B4323" s="127"/>
      <c r="C4323" s="136"/>
      <c r="D4323" s="200"/>
      <c r="E4323" s="241"/>
      <c r="F4323" s="170"/>
      <c r="G4323" s="192"/>
      <c r="H4323" s="216"/>
      <c r="I4323" s="162"/>
      <c r="J4323" s="200"/>
      <c r="K4323" s="297"/>
    </row>
    <row r="4324" spans="1:11" x14ac:dyDescent="0.2">
      <c r="A4324" s="237"/>
      <c r="B4324" s="127"/>
      <c r="C4324" s="136"/>
      <c r="D4324" s="200"/>
      <c r="E4324" s="241"/>
      <c r="F4324" s="170"/>
      <c r="G4324" s="192"/>
      <c r="H4324" s="216"/>
      <c r="I4324" s="162"/>
      <c r="J4324" s="200"/>
      <c r="K4324" s="297"/>
    </row>
    <row r="4325" spans="1:11" x14ac:dyDescent="0.2">
      <c r="A4325" s="237"/>
      <c r="B4325" s="127"/>
      <c r="C4325" s="136"/>
      <c r="D4325" s="200"/>
      <c r="E4325" s="241"/>
      <c r="F4325" s="170"/>
      <c r="G4325" s="192"/>
      <c r="H4325" s="216"/>
      <c r="I4325" s="162"/>
      <c r="J4325" s="200"/>
      <c r="K4325" s="297"/>
    </row>
    <row r="4326" spans="1:11" x14ac:dyDescent="0.2">
      <c r="A4326" s="237"/>
      <c r="B4326" s="127"/>
      <c r="C4326" s="136"/>
      <c r="D4326" s="200"/>
      <c r="E4326" s="241"/>
      <c r="F4326" s="170"/>
      <c r="G4326" s="192"/>
      <c r="H4326" s="216"/>
      <c r="I4326" s="162"/>
      <c r="J4326" s="200"/>
      <c r="K4326" s="297"/>
    </row>
    <row r="4327" spans="1:11" x14ac:dyDescent="0.2">
      <c r="A4327" s="237"/>
      <c r="B4327" s="127"/>
      <c r="C4327" s="136"/>
      <c r="D4327" s="200"/>
      <c r="E4327" s="241"/>
      <c r="F4327" s="170"/>
      <c r="G4327" s="192"/>
      <c r="H4327" s="216"/>
      <c r="I4327" s="162"/>
      <c r="J4327" s="200"/>
      <c r="K4327" s="297"/>
    </row>
    <row r="4328" spans="1:11" x14ac:dyDescent="0.2">
      <c r="A4328" s="237"/>
      <c r="B4328" s="127"/>
      <c r="C4328" s="136"/>
      <c r="D4328" s="200"/>
      <c r="E4328" s="241"/>
      <c r="F4328" s="170"/>
      <c r="G4328" s="192"/>
      <c r="H4328" s="216"/>
      <c r="I4328" s="162"/>
      <c r="J4328" s="200"/>
      <c r="K4328" s="297"/>
    </row>
    <row r="4329" spans="1:11" x14ac:dyDescent="0.2">
      <c r="A4329" s="237"/>
      <c r="B4329" s="127"/>
      <c r="C4329" s="136"/>
      <c r="D4329" s="200"/>
      <c r="E4329" s="241"/>
      <c r="F4329" s="170"/>
      <c r="G4329" s="192"/>
      <c r="H4329" s="216"/>
      <c r="I4329" s="162"/>
      <c r="J4329" s="200"/>
      <c r="K4329" s="297"/>
    </row>
    <row r="4330" spans="1:11" x14ac:dyDescent="0.2">
      <c r="A4330" s="237"/>
      <c r="B4330" s="127"/>
      <c r="C4330" s="136"/>
      <c r="D4330" s="200"/>
      <c r="E4330" s="241"/>
      <c r="F4330" s="170"/>
      <c r="G4330" s="192"/>
      <c r="H4330" s="216"/>
      <c r="I4330" s="162"/>
      <c r="J4330" s="200"/>
      <c r="K4330" s="297"/>
    </row>
    <row r="4331" spans="1:11" x14ac:dyDescent="0.2">
      <c r="A4331" s="237"/>
      <c r="B4331" s="127"/>
      <c r="C4331" s="136"/>
      <c r="D4331" s="200"/>
      <c r="E4331" s="241"/>
      <c r="F4331" s="170"/>
      <c r="G4331" s="192"/>
      <c r="H4331" s="216"/>
      <c r="I4331" s="162"/>
      <c r="J4331" s="200"/>
      <c r="K4331" s="297"/>
    </row>
    <row r="4332" spans="1:11" x14ac:dyDescent="0.2">
      <c r="A4332" s="237"/>
      <c r="B4332" s="127"/>
      <c r="C4332" s="136"/>
      <c r="D4332" s="200"/>
      <c r="E4332" s="241"/>
      <c r="F4332" s="170"/>
      <c r="G4332" s="192"/>
      <c r="H4332" s="216"/>
      <c r="I4332" s="162"/>
      <c r="J4332" s="200"/>
      <c r="K4332" s="297"/>
    </row>
    <row r="4333" spans="1:11" x14ac:dyDescent="0.2">
      <c r="A4333" s="237"/>
      <c r="B4333" s="127"/>
      <c r="C4333" s="136"/>
      <c r="D4333" s="200"/>
      <c r="E4333" s="241"/>
      <c r="F4333" s="170"/>
      <c r="G4333" s="192"/>
      <c r="H4333" s="216"/>
      <c r="I4333" s="162"/>
      <c r="J4333" s="200"/>
      <c r="K4333" s="297"/>
    </row>
    <row r="4334" spans="1:11" x14ac:dyDescent="0.2">
      <c r="A4334" s="237"/>
      <c r="B4334" s="127"/>
      <c r="C4334" s="136"/>
      <c r="D4334" s="200"/>
      <c r="E4334" s="241"/>
      <c r="F4334" s="170"/>
      <c r="G4334" s="192"/>
      <c r="H4334" s="216"/>
      <c r="I4334" s="162"/>
      <c r="J4334" s="200"/>
      <c r="K4334" s="297"/>
    </row>
    <row r="4335" spans="1:11" x14ac:dyDescent="0.2">
      <c r="A4335" s="237"/>
      <c r="B4335" s="127"/>
      <c r="C4335" s="136"/>
      <c r="D4335" s="200"/>
      <c r="E4335" s="241"/>
      <c r="F4335" s="170"/>
      <c r="G4335" s="192"/>
      <c r="H4335" s="216"/>
      <c r="I4335" s="162"/>
      <c r="J4335" s="200"/>
      <c r="K4335" s="297"/>
    </row>
    <row r="4336" spans="1:11" x14ac:dyDescent="0.2">
      <c r="A4336" s="237"/>
      <c r="B4336" s="1"/>
      <c r="C4336" s="136"/>
      <c r="D4336" s="200"/>
      <c r="E4336" s="241"/>
      <c r="F4336" s="170"/>
      <c r="G4336" s="192"/>
      <c r="H4336" s="216"/>
      <c r="I4336" s="162"/>
      <c r="J4336" s="200"/>
      <c r="K4336" s="297"/>
    </row>
    <row r="4337" spans="1:11" x14ac:dyDescent="0.2">
      <c r="A4337" s="237"/>
      <c r="B4337" s="127"/>
      <c r="C4337" s="136"/>
      <c r="D4337" s="200"/>
      <c r="E4337" s="241"/>
      <c r="F4337" s="170"/>
      <c r="G4337" s="192"/>
      <c r="H4337" s="216"/>
      <c r="I4337" s="162"/>
      <c r="J4337" s="200"/>
      <c r="K4337" s="297"/>
    </row>
    <row r="4338" spans="1:11" x14ac:dyDescent="0.2">
      <c r="A4338" s="237"/>
      <c r="B4338" s="127"/>
      <c r="C4338" s="136"/>
      <c r="D4338" s="200"/>
      <c r="E4338" s="241"/>
      <c r="F4338" s="170"/>
      <c r="G4338" s="192"/>
      <c r="H4338" s="216"/>
      <c r="I4338" s="162"/>
      <c r="J4338" s="200"/>
      <c r="K4338" s="297"/>
    </row>
    <row r="4339" spans="1:11" x14ac:dyDescent="0.2">
      <c r="A4339" s="237"/>
      <c r="B4339" s="127"/>
      <c r="C4339" s="136"/>
      <c r="D4339" s="200"/>
      <c r="E4339" s="241"/>
      <c r="F4339" s="170"/>
      <c r="G4339" s="192"/>
      <c r="H4339" s="216"/>
      <c r="I4339" s="162"/>
      <c r="J4339" s="200"/>
      <c r="K4339" s="297"/>
    </row>
    <row r="4340" spans="1:11" x14ac:dyDescent="0.2">
      <c r="A4340" s="237"/>
      <c r="B4340" s="1"/>
      <c r="C4340" s="136"/>
      <c r="D4340" s="200"/>
      <c r="E4340" s="241"/>
      <c r="F4340" s="170"/>
      <c r="G4340" s="192"/>
      <c r="H4340" s="216"/>
      <c r="I4340" s="162"/>
      <c r="J4340" s="200"/>
      <c r="K4340" s="297"/>
    </row>
    <row r="4341" spans="1:11" x14ac:dyDescent="0.2">
      <c r="A4341" s="237"/>
      <c r="B4341" s="127"/>
      <c r="C4341" s="136"/>
      <c r="D4341" s="200"/>
      <c r="E4341" s="241"/>
      <c r="F4341" s="170"/>
      <c r="G4341" s="192"/>
      <c r="H4341" s="216"/>
      <c r="I4341" s="162"/>
      <c r="J4341" s="200"/>
      <c r="K4341" s="297"/>
    </row>
    <row r="4342" spans="1:11" x14ac:dyDescent="0.2">
      <c r="A4342" s="237"/>
      <c r="B4342" s="127"/>
      <c r="C4342" s="136"/>
      <c r="D4342" s="200"/>
      <c r="E4342" s="241"/>
      <c r="F4342" s="170"/>
      <c r="G4342" s="192"/>
      <c r="H4342" s="216"/>
      <c r="I4342" s="162"/>
      <c r="J4342" s="200"/>
      <c r="K4342" s="297"/>
    </row>
    <row r="4343" spans="1:11" x14ac:dyDescent="0.2">
      <c r="A4343" s="237"/>
      <c r="B4343" s="127"/>
      <c r="C4343" s="136"/>
      <c r="D4343" s="200"/>
      <c r="E4343" s="241"/>
      <c r="F4343" s="170"/>
      <c r="G4343" s="192"/>
      <c r="H4343" s="216"/>
      <c r="I4343" s="162"/>
      <c r="J4343" s="200"/>
      <c r="K4343" s="297"/>
    </row>
    <row r="4344" spans="1:11" x14ac:dyDescent="0.2">
      <c r="A4344" s="237"/>
      <c r="B4344" s="127"/>
      <c r="C4344" s="136"/>
      <c r="D4344" s="200"/>
      <c r="E4344" s="241"/>
      <c r="F4344" s="170"/>
      <c r="G4344" s="192"/>
      <c r="H4344" s="216"/>
      <c r="I4344" s="162"/>
      <c r="J4344" s="200"/>
      <c r="K4344" s="297"/>
    </row>
    <row r="4345" spans="1:11" x14ac:dyDescent="0.2">
      <c r="A4345" s="237"/>
      <c r="B4345" s="127"/>
      <c r="C4345" s="136"/>
      <c r="D4345" s="200"/>
      <c r="E4345" s="241"/>
      <c r="F4345" s="170"/>
      <c r="G4345" s="192"/>
      <c r="H4345" s="216"/>
      <c r="I4345" s="162"/>
      <c r="J4345" s="200"/>
      <c r="K4345" s="297"/>
    </row>
    <row r="4346" spans="1:11" x14ac:dyDescent="0.2">
      <c r="A4346" s="237"/>
      <c r="B4346" s="127"/>
      <c r="C4346" s="136"/>
      <c r="D4346" s="200"/>
      <c r="E4346" s="241"/>
      <c r="F4346" s="170"/>
      <c r="G4346" s="192"/>
      <c r="H4346" s="216"/>
      <c r="I4346" s="162"/>
      <c r="J4346" s="200"/>
      <c r="K4346" s="297"/>
    </row>
    <row r="4347" spans="1:11" x14ac:dyDescent="0.2">
      <c r="A4347" s="237"/>
      <c r="B4347" s="127"/>
      <c r="C4347" s="136"/>
      <c r="D4347" s="200"/>
      <c r="E4347" s="241"/>
      <c r="F4347" s="170"/>
      <c r="G4347" s="192"/>
      <c r="H4347" s="216"/>
      <c r="I4347" s="162"/>
      <c r="J4347" s="200"/>
      <c r="K4347" s="297"/>
    </row>
    <row r="4348" spans="1:11" x14ac:dyDescent="0.2">
      <c r="A4348" s="237"/>
      <c r="B4348" s="127"/>
      <c r="C4348" s="136"/>
      <c r="D4348" s="200"/>
      <c r="E4348" s="241"/>
      <c r="F4348" s="170"/>
      <c r="G4348" s="192"/>
      <c r="H4348" s="216"/>
      <c r="I4348" s="162"/>
      <c r="J4348" s="200"/>
      <c r="K4348" s="297"/>
    </row>
    <row r="4349" spans="1:11" x14ac:dyDescent="0.2">
      <c r="A4349" s="237"/>
      <c r="B4349" s="127"/>
      <c r="C4349" s="136"/>
      <c r="D4349" s="200"/>
      <c r="E4349" s="241"/>
      <c r="F4349" s="170"/>
      <c r="G4349" s="192"/>
      <c r="H4349" s="216"/>
      <c r="I4349" s="162"/>
      <c r="J4349" s="200"/>
      <c r="K4349" s="297"/>
    </row>
    <row r="4350" spans="1:11" x14ac:dyDescent="0.2">
      <c r="A4350" s="237"/>
      <c r="B4350" s="127"/>
      <c r="C4350" s="136"/>
      <c r="D4350" s="200"/>
      <c r="E4350" s="241"/>
      <c r="F4350" s="170"/>
      <c r="G4350" s="192"/>
      <c r="H4350" s="216"/>
      <c r="I4350" s="162"/>
      <c r="J4350" s="200"/>
      <c r="K4350" s="297"/>
    </row>
    <row r="4351" spans="1:11" x14ac:dyDescent="0.2">
      <c r="A4351" s="237"/>
      <c r="B4351" s="127"/>
      <c r="C4351" s="136"/>
      <c r="D4351" s="200"/>
      <c r="E4351" s="241"/>
      <c r="F4351" s="170"/>
      <c r="G4351" s="192"/>
      <c r="H4351" s="216"/>
      <c r="I4351" s="162"/>
      <c r="J4351" s="200"/>
      <c r="K4351" s="297"/>
    </row>
    <row r="4352" spans="1:11" x14ac:dyDescent="0.2">
      <c r="A4352" s="237"/>
      <c r="B4352" s="127"/>
      <c r="C4352" s="136"/>
      <c r="D4352" s="200"/>
      <c r="E4352" s="241"/>
      <c r="F4352" s="170"/>
      <c r="G4352" s="192"/>
      <c r="H4352" s="216"/>
      <c r="I4352" s="162"/>
      <c r="J4352" s="200"/>
      <c r="K4352" s="297"/>
    </row>
    <row r="4353" spans="1:11" x14ac:dyDescent="0.2">
      <c r="A4353" s="237"/>
      <c r="B4353" s="127"/>
      <c r="C4353" s="136"/>
      <c r="D4353" s="200"/>
      <c r="E4353" s="241"/>
      <c r="F4353" s="170"/>
      <c r="G4353" s="192"/>
      <c r="H4353" s="216"/>
      <c r="I4353" s="162"/>
      <c r="J4353" s="200"/>
      <c r="K4353" s="297"/>
    </row>
    <row r="4354" spans="1:11" x14ac:dyDescent="0.2">
      <c r="A4354" s="237"/>
      <c r="B4354" s="127"/>
      <c r="C4354" s="136"/>
      <c r="D4354" s="200"/>
      <c r="E4354" s="241"/>
      <c r="F4354" s="170"/>
      <c r="G4354" s="192"/>
      <c r="H4354" s="216"/>
      <c r="I4354" s="162"/>
      <c r="J4354" s="200"/>
      <c r="K4354" s="297"/>
    </row>
    <row r="4355" spans="1:11" x14ac:dyDescent="0.2">
      <c r="A4355" s="237"/>
      <c r="B4355" s="127"/>
      <c r="C4355" s="136"/>
      <c r="D4355" s="200"/>
      <c r="E4355" s="241"/>
      <c r="F4355" s="170"/>
      <c r="G4355" s="192"/>
      <c r="H4355" s="216"/>
      <c r="I4355" s="162"/>
      <c r="J4355" s="200"/>
      <c r="K4355" s="297"/>
    </row>
    <row r="4356" spans="1:11" x14ac:dyDescent="0.2">
      <c r="A4356" s="237"/>
      <c r="B4356" s="127"/>
      <c r="C4356" s="136"/>
      <c r="D4356" s="200"/>
      <c r="E4356" s="241"/>
      <c r="F4356" s="170"/>
      <c r="G4356" s="192"/>
      <c r="H4356" s="216"/>
      <c r="I4356" s="162"/>
      <c r="J4356" s="200"/>
      <c r="K4356" s="297"/>
    </row>
    <row r="4357" spans="1:11" x14ac:dyDescent="0.2">
      <c r="A4357" s="237"/>
      <c r="B4357" s="127"/>
      <c r="C4357" s="136"/>
      <c r="D4357" s="200"/>
      <c r="E4357" s="241"/>
      <c r="F4357" s="170"/>
      <c r="G4357" s="192"/>
      <c r="H4357" s="216"/>
      <c r="I4357" s="162"/>
      <c r="J4357" s="200"/>
      <c r="K4357" s="297"/>
    </row>
    <row r="4358" spans="1:11" x14ac:dyDescent="0.2">
      <c r="A4358" s="237"/>
      <c r="B4358" s="127"/>
      <c r="C4358" s="136"/>
      <c r="D4358" s="200"/>
      <c r="E4358" s="241"/>
      <c r="F4358" s="170"/>
      <c r="G4358" s="192"/>
      <c r="H4358" s="216"/>
      <c r="I4358" s="162"/>
      <c r="J4358" s="200"/>
      <c r="K4358" s="297"/>
    </row>
    <row r="4359" spans="1:11" x14ac:dyDescent="0.2">
      <c r="A4359" s="237"/>
      <c r="B4359" s="127"/>
      <c r="C4359" s="136"/>
      <c r="D4359" s="200"/>
      <c r="E4359" s="241"/>
      <c r="F4359" s="170"/>
      <c r="G4359" s="192"/>
      <c r="H4359" s="216"/>
      <c r="I4359" s="162"/>
      <c r="J4359" s="200"/>
      <c r="K4359" s="297"/>
    </row>
    <row r="4360" spans="1:11" x14ac:dyDescent="0.2">
      <c r="A4360" s="237"/>
      <c r="B4360" s="127"/>
      <c r="C4360" s="136"/>
      <c r="D4360" s="200"/>
      <c r="E4360" s="241"/>
      <c r="F4360" s="170"/>
      <c r="G4360" s="192"/>
      <c r="H4360" s="216"/>
      <c r="I4360" s="162"/>
      <c r="J4360" s="200"/>
      <c r="K4360" s="297"/>
    </row>
    <row r="4361" spans="1:11" x14ac:dyDescent="0.2">
      <c r="A4361" s="237"/>
      <c r="B4361" s="127"/>
      <c r="C4361" s="136"/>
      <c r="D4361" s="200"/>
      <c r="E4361" s="241"/>
      <c r="F4361" s="170"/>
      <c r="G4361" s="192"/>
      <c r="H4361" s="216"/>
      <c r="I4361" s="162"/>
      <c r="J4361" s="200"/>
      <c r="K4361" s="297"/>
    </row>
    <row r="4362" spans="1:11" x14ac:dyDescent="0.2">
      <c r="A4362" s="237"/>
      <c r="B4362" s="127"/>
      <c r="C4362" s="136"/>
      <c r="D4362" s="200"/>
      <c r="E4362" s="241"/>
      <c r="F4362" s="170"/>
      <c r="G4362" s="192"/>
      <c r="H4362" s="216"/>
      <c r="I4362" s="162"/>
      <c r="J4362" s="200"/>
      <c r="K4362" s="297"/>
    </row>
    <row r="4363" spans="1:11" x14ac:dyDescent="0.2">
      <c r="A4363" s="237"/>
      <c r="B4363" s="127"/>
      <c r="C4363" s="136"/>
      <c r="D4363" s="200"/>
      <c r="E4363" s="241"/>
      <c r="F4363" s="170"/>
      <c r="G4363" s="192"/>
      <c r="H4363" s="216"/>
      <c r="I4363" s="162"/>
      <c r="J4363" s="200"/>
      <c r="K4363" s="297"/>
    </row>
    <row r="4364" spans="1:11" x14ac:dyDescent="0.2">
      <c r="A4364" s="237"/>
      <c r="B4364" s="1"/>
      <c r="C4364" s="136"/>
      <c r="D4364" s="200"/>
      <c r="E4364" s="241"/>
      <c r="F4364" s="170"/>
      <c r="G4364" s="192"/>
      <c r="H4364" s="216"/>
      <c r="I4364" s="162"/>
      <c r="J4364" s="200"/>
      <c r="K4364" s="297"/>
    </row>
    <row r="4365" spans="1:11" x14ac:dyDescent="0.2">
      <c r="A4365" s="237"/>
      <c r="B4365" s="1"/>
      <c r="C4365" s="136"/>
      <c r="D4365" s="200"/>
      <c r="E4365" s="241"/>
      <c r="F4365" s="170"/>
      <c r="G4365" s="192"/>
      <c r="H4365" s="216"/>
      <c r="I4365" s="162"/>
      <c r="J4365" s="200"/>
      <c r="K4365" s="297"/>
    </row>
    <row r="4366" spans="1:11" x14ac:dyDescent="0.2">
      <c r="A4366" s="237"/>
      <c r="B4366" s="1"/>
      <c r="C4366" s="136"/>
      <c r="D4366" s="200"/>
      <c r="E4366" s="241"/>
      <c r="F4366" s="170"/>
      <c r="G4366" s="192"/>
      <c r="H4366" s="216"/>
      <c r="I4366" s="162"/>
      <c r="J4366" s="200"/>
      <c r="K4366" s="297"/>
    </row>
    <row r="4367" spans="1:11" x14ac:dyDescent="0.2">
      <c r="A4367" s="237"/>
      <c r="B4367" s="1"/>
      <c r="C4367" s="136"/>
      <c r="D4367" s="200"/>
      <c r="E4367" s="241"/>
      <c r="F4367" s="170"/>
      <c r="G4367" s="192"/>
      <c r="H4367" s="216"/>
      <c r="I4367" s="162"/>
      <c r="J4367" s="200"/>
      <c r="K4367" s="297"/>
    </row>
    <row r="4368" spans="1:11" x14ac:dyDescent="0.2">
      <c r="A4368" s="237"/>
      <c r="B4368" s="1"/>
      <c r="C4368" s="136"/>
      <c r="D4368" s="200"/>
      <c r="E4368" s="241"/>
      <c r="F4368" s="170"/>
      <c r="G4368" s="192"/>
      <c r="H4368" s="216"/>
      <c r="I4368" s="162"/>
      <c r="J4368" s="200"/>
      <c r="K4368" s="297"/>
    </row>
    <row r="4369" spans="1:11" x14ac:dyDescent="0.2">
      <c r="A4369" s="237"/>
      <c r="B4369" s="127"/>
      <c r="C4369" s="136"/>
      <c r="D4369" s="200"/>
      <c r="E4369" s="241"/>
      <c r="F4369" s="170"/>
      <c r="G4369" s="192"/>
      <c r="H4369" s="216"/>
      <c r="I4369" s="162"/>
      <c r="J4369" s="200"/>
      <c r="K4369" s="297"/>
    </row>
    <row r="4370" spans="1:11" x14ac:dyDescent="0.2">
      <c r="A4370" s="237"/>
      <c r="B4370" s="127"/>
      <c r="C4370" s="136"/>
      <c r="D4370" s="200"/>
      <c r="E4370" s="241"/>
      <c r="F4370" s="170"/>
      <c r="G4370" s="192"/>
      <c r="H4370" s="216"/>
      <c r="I4370" s="162"/>
      <c r="J4370" s="200"/>
      <c r="K4370" s="297"/>
    </row>
    <row r="4371" spans="1:11" x14ac:dyDescent="0.2">
      <c r="A4371" s="237"/>
      <c r="B4371" s="1"/>
      <c r="C4371" s="136"/>
      <c r="D4371" s="200"/>
      <c r="E4371" s="241"/>
      <c r="F4371" s="170"/>
      <c r="G4371" s="192"/>
      <c r="H4371" s="216"/>
      <c r="I4371" s="162"/>
      <c r="J4371" s="200"/>
      <c r="K4371" s="297"/>
    </row>
    <row r="4372" spans="1:11" x14ac:dyDescent="0.2">
      <c r="A4372" s="237"/>
      <c r="B4372" s="127"/>
      <c r="C4372" s="136"/>
      <c r="D4372" s="200"/>
      <c r="E4372" s="241"/>
      <c r="F4372" s="170"/>
      <c r="G4372" s="192"/>
      <c r="H4372" s="216"/>
      <c r="I4372" s="162"/>
      <c r="J4372" s="200"/>
      <c r="K4372" s="297"/>
    </row>
    <row r="4373" spans="1:11" x14ac:dyDescent="0.2">
      <c r="A4373" s="237"/>
      <c r="B4373" s="127"/>
      <c r="C4373" s="136"/>
      <c r="D4373" s="200"/>
      <c r="E4373" s="241"/>
      <c r="F4373" s="170"/>
      <c r="G4373" s="192"/>
      <c r="H4373" s="216"/>
      <c r="I4373" s="162"/>
      <c r="J4373" s="200"/>
      <c r="K4373" s="297"/>
    </row>
    <row r="4374" spans="1:11" x14ac:dyDescent="0.2">
      <c r="A4374" s="237"/>
      <c r="B4374" s="127"/>
      <c r="C4374" s="136"/>
      <c r="D4374" s="200"/>
      <c r="E4374" s="241"/>
      <c r="F4374" s="170"/>
      <c r="G4374" s="192"/>
      <c r="H4374" s="216"/>
      <c r="I4374" s="162"/>
      <c r="J4374" s="200"/>
      <c r="K4374" s="297"/>
    </row>
    <row r="4375" spans="1:11" x14ac:dyDescent="0.2">
      <c r="A4375" s="237"/>
      <c r="B4375" s="127"/>
      <c r="C4375" s="136"/>
      <c r="D4375" s="200"/>
      <c r="E4375" s="241"/>
      <c r="F4375" s="170"/>
      <c r="G4375" s="192"/>
      <c r="H4375" s="216"/>
      <c r="I4375" s="162"/>
      <c r="J4375" s="200"/>
      <c r="K4375" s="297"/>
    </row>
    <row r="4376" spans="1:11" x14ac:dyDescent="0.2">
      <c r="A4376" s="237"/>
      <c r="B4376" s="128"/>
      <c r="C4376" s="142"/>
      <c r="D4376" s="202"/>
      <c r="E4376" s="249"/>
      <c r="F4376" s="178"/>
      <c r="G4376" s="198"/>
      <c r="H4376" s="216"/>
      <c r="I4376" s="162"/>
      <c r="J4376" s="200"/>
      <c r="K4376" s="297"/>
    </row>
    <row r="4377" spans="1:11" x14ac:dyDescent="0.2">
      <c r="A4377" s="237"/>
      <c r="B4377" s="128"/>
      <c r="C4377" s="142"/>
      <c r="D4377" s="202"/>
      <c r="E4377" s="249"/>
      <c r="F4377" s="178"/>
      <c r="G4377" s="198"/>
      <c r="H4377" s="216"/>
      <c r="I4377" s="162"/>
      <c r="J4377" s="200"/>
      <c r="K4377" s="297"/>
    </row>
    <row r="4378" spans="1:11" x14ac:dyDescent="0.2">
      <c r="A4378" s="237"/>
      <c r="B4378" s="2"/>
      <c r="C4378" s="142"/>
      <c r="D4378" s="202"/>
      <c r="E4378" s="249"/>
      <c r="F4378" s="178"/>
      <c r="G4378" s="198"/>
      <c r="H4378" s="216"/>
      <c r="I4378" s="162"/>
      <c r="J4378" s="200"/>
      <c r="K4378" s="297"/>
    </row>
    <row r="4379" spans="1:11" x14ac:dyDescent="0.2">
      <c r="A4379" s="235"/>
      <c r="B4379" s="128"/>
      <c r="C4379" s="142"/>
      <c r="D4379" s="202"/>
      <c r="E4379" s="249"/>
      <c r="F4379" s="178"/>
      <c r="G4379" s="198"/>
      <c r="H4379" s="216"/>
      <c r="I4379" s="162"/>
      <c r="J4379" s="200"/>
      <c r="K4379" s="297"/>
    </row>
    <row r="4380" spans="1:11" x14ac:dyDescent="0.2">
      <c r="A4380" s="237"/>
      <c r="B4380" s="127"/>
      <c r="C4380" s="136"/>
      <c r="D4380" s="200"/>
      <c r="E4380" s="241"/>
      <c r="F4380" s="170"/>
      <c r="G4380" s="192"/>
      <c r="H4380" s="216"/>
      <c r="I4380" s="162"/>
      <c r="J4380" s="200"/>
      <c r="K4380" s="297"/>
    </row>
    <row r="4381" spans="1:11" x14ac:dyDescent="0.2">
      <c r="A4381" s="237"/>
      <c r="B4381" s="127"/>
      <c r="C4381" s="136"/>
      <c r="D4381" s="200"/>
      <c r="E4381" s="241"/>
      <c r="F4381" s="170"/>
      <c r="G4381" s="192"/>
      <c r="H4381" s="216"/>
      <c r="I4381" s="162"/>
      <c r="J4381" s="200"/>
      <c r="K4381" s="297"/>
    </row>
    <row r="4382" spans="1:11" x14ac:dyDescent="0.2">
      <c r="A4382" s="237"/>
      <c r="B4382" s="127"/>
      <c r="C4382" s="136"/>
      <c r="D4382" s="200"/>
      <c r="E4382" s="241"/>
      <c r="F4382" s="170"/>
      <c r="G4382" s="192"/>
      <c r="H4382" s="216"/>
      <c r="I4382" s="162"/>
      <c r="J4382" s="200"/>
      <c r="K4382" s="297"/>
    </row>
    <row r="4383" spans="1:11" x14ac:dyDescent="0.2">
      <c r="A4383" s="237"/>
      <c r="B4383" s="127"/>
      <c r="C4383" s="136"/>
      <c r="D4383" s="200"/>
      <c r="E4383" s="241"/>
      <c r="F4383" s="170"/>
      <c r="G4383" s="192"/>
      <c r="H4383" s="216"/>
      <c r="I4383" s="162"/>
      <c r="J4383" s="200"/>
      <c r="K4383" s="297"/>
    </row>
    <row r="4384" spans="1:11" x14ac:dyDescent="0.2">
      <c r="A4384" s="237"/>
      <c r="B4384" s="127"/>
      <c r="C4384" s="136"/>
      <c r="D4384" s="200"/>
      <c r="E4384" s="241"/>
      <c r="F4384" s="170"/>
      <c r="G4384" s="192"/>
      <c r="H4384" s="216"/>
      <c r="I4384" s="162"/>
      <c r="J4384" s="200"/>
      <c r="K4384" s="297"/>
    </row>
    <row r="4385" spans="1:11" x14ac:dyDescent="0.2">
      <c r="A4385" s="237"/>
      <c r="B4385" s="127"/>
      <c r="C4385" s="136"/>
      <c r="D4385" s="200"/>
      <c r="E4385" s="241"/>
      <c r="F4385" s="170"/>
      <c r="G4385" s="192"/>
      <c r="H4385" s="216"/>
      <c r="I4385" s="162"/>
      <c r="J4385" s="200"/>
      <c r="K4385" s="297"/>
    </row>
    <row r="4386" spans="1:11" x14ac:dyDescent="0.2">
      <c r="A4386" s="237"/>
      <c r="B4386" s="127"/>
      <c r="C4386" s="136"/>
      <c r="D4386" s="200"/>
      <c r="E4386" s="241"/>
      <c r="F4386" s="170"/>
      <c r="G4386" s="192"/>
      <c r="H4386" s="216"/>
      <c r="I4386" s="162"/>
      <c r="J4386" s="200"/>
      <c r="K4386" s="297"/>
    </row>
    <row r="4387" spans="1:11" x14ac:dyDescent="0.2">
      <c r="A4387" s="237"/>
      <c r="B4387" s="127"/>
      <c r="C4387" s="136"/>
      <c r="D4387" s="200"/>
      <c r="E4387" s="241"/>
      <c r="F4387" s="170"/>
      <c r="G4387" s="192"/>
      <c r="H4387" s="216"/>
      <c r="I4387" s="162"/>
      <c r="J4387" s="200"/>
      <c r="K4387" s="297"/>
    </row>
    <row r="4388" spans="1:11" x14ac:dyDescent="0.2">
      <c r="A4388" s="237"/>
      <c r="B4388" s="127"/>
      <c r="C4388" s="136"/>
      <c r="D4388" s="200"/>
      <c r="E4388" s="241"/>
      <c r="F4388" s="170"/>
      <c r="G4388" s="192"/>
      <c r="H4388" s="216"/>
      <c r="I4388" s="162"/>
      <c r="J4388" s="200"/>
      <c r="K4388" s="297"/>
    </row>
    <row r="4389" spans="1:11" x14ac:dyDescent="0.2">
      <c r="A4389" s="237"/>
      <c r="B4389" s="127"/>
      <c r="C4389" s="136"/>
      <c r="D4389" s="200"/>
      <c r="E4389" s="241"/>
      <c r="F4389" s="170"/>
      <c r="G4389" s="192"/>
      <c r="H4389" s="216"/>
      <c r="I4389" s="162"/>
      <c r="J4389" s="200"/>
      <c r="K4389" s="297"/>
    </row>
    <row r="4390" spans="1:11" x14ac:dyDescent="0.2">
      <c r="A4390" s="237"/>
      <c r="B4390" s="127"/>
      <c r="C4390" s="136"/>
      <c r="D4390" s="200"/>
      <c r="E4390" s="241"/>
      <c r="F4390" s="170"/>
      <c r="G4390" s="192"/>
      <c r="H4390" s="216"/>
      <c r="I4390" s="162"/>
      <c r="J4390" s="200"/>
      <c r="K4390" s="297"/>
    </row>
    <row r="4391" spans="1:11" x14ac:dyDescent="0.2">
      <c r="A4391" s="237"/>
      <c r="B4391" s="127"/>
      <c r="C4391" s="136"/>
      <c r="D4391" s="200"/>
      <c r="E4391" s="241"/>
      <c r="F4391" s="170"/>
      <c r="G4391" s="192"/>
      <c r="H4391" s="216"/>
      <c r="I4391" s="162"/>
      <c r="J4391" s="200"/>
      <c r="K4391" s="297"/>
    </row>
    <row r="4392" spans="1:11" x14ac:dyDescent="0.2">
      <c r="A4392" s="237"/>
      <c r="B4392" s="127"/>
      <c r="C4392" s="136"/>
      <c r="D4392" s="200"/>
      <c r="E4392" s="241"/>
      <c r="F4392" s="170"/>
      <c r="G4392" s="192"/>
      <c r="H4392" s="216"/>
      <c r="I4392" s="162"/>
      <c r="J4392" s="200"/>
      <c r="K4392" s="297"/>
    </row>
    <row r="4393" spans="1:11" x14ac:dyDescent="0.2">
      <c r="A4393" s="237"/>
      <c r="B4393" s="1"/>
      <c r="C4393" s="136"/>
      <c r="D4393" s="200"/>
      <c r="E4393" s="241"/>
      <c r="F4393" s="170"/>
      <c r="G4393" s="192"/>
      <c r="H4393" s="216"/>
      <c r="I4393" s="162"/>
      <c r="J4393" s="200"/>
      <c r="K4393" s="297"/>
    </row>
    <row r="4394" spans="1:11" x14ac:dyDescent="0.2">
      <c r="A4394" s="237"/>
      <c r="B4394" s="1"/>
      <c r="C4394" s="136"/>
      <c r="D4394" s="200"/>
      <c r="E4394" s="241"/>
      <c r="F4394" s="170"/>
      <c r="G4394" s="192"/>
      <c r="H4394" s="216"/>
      <c r="I4394" s="162"/>
      <c r="J4394" s="200"/>
      <c r="K4394" s="297"/>
    </row>
    <row r="4395" spans="1:11" x14ac:dyDescent="0.2">
      <c r="A4395" s="237"/>
      <c r="B4395" s="1"/>
      <c r="C4395" s="136"/>
      <c r="D4395" s="200"/>
      <c r="E4395" s="241"/>
      <c r="F4395" s="170"/>
      <c r="G4395" s="192"/>
      <c r="H4395" s="216"/>
      <c r="I4395" s="162"/>
      <c r="J4395" s="200"/>
      <c r="K4395" s="297"/>
    </row>
    <row r="4396" spans="1:11" x14ac:dyDescent="0.2">
      <c r="A4396" s="237"/>
      <c r="B4396" s="1"/>
      <c r="C4396" s="136"/>
      <c r="D4396" s="200"/>
      <c r="E4396" s="241"/>
      <c r="F4396" s="170"/>
      <c r="G4396" s="192"/>
      <c r="H4396" s="216"/>
      <c r="I4396" s="162"/>
      <c r="J4396" s="200"/>
      <c r="K4396" s="297"/>
    </row>
    <row r="4397" spans="1:11" x14ac:dyDescent="0.2">
      <c r="A4397" s="237"/>
      <c r="B4397" s="1"/>
      <c r="C4397" s="136"/>
      <c r="D4397" s="200"/>
      <c r="E4397" s="241"/>
      <c r="F4397" s="170"/>
      <c r="G4397" s="192"/>
      <c r="H4397" s="216"/>
      <c r="I4397" s="162"/>
      <c r="J4397" s="200"/>
      <c r="K4397" s="297"/>
    </row>
    <row r="4398" spans="1:11" x14ac:dyDescent="0.2">
      <c r="A4398" s="237"/>
      <c r="B4398" s="1"/>
      <c r="C4398" s="136"/>
      <c r="D4398" s="200"/>
      <c r="E4398" s="241"/>
      <c r="F4398" s="170"/>
      <c r="G4398" s="192"/>
      <c r="H4398" s="216"/>
      <c r="I4398" s="162"/>
      <c r="J4398" s="200"/>
      <c r="K4398" s="297"/>
    </row>
    <row r="4399" spans="1:11" x14ac:dyDescent="0.2">
      <c r="A4399" s="237"/>
      <c r="B4399" s="1"/>
      <c r="C4399" s="136"/>
      <c r="D4399" s="200"/>
      <c r="E4399" s="241"/>
      <c r="F4399" s="170"/>
      <c r="G4399" s="192"/>
      <c r="H4399" s="216"/>
      <c r="I4399" s="162"/>
      <c r="J4399" s="200"/>
      <c r="K4399" s="297"/>
    </row>
    <row r="4400" spans="1:11" x14ac:dyDescent="0.2">
      <c r="A4400" s="237"/>
      <c r="B4400" s="1"/>
      <c r="C4400" s="136"/>
      <c r="D4400" s="200"/>
      <c r="E4400" s="241"/>
      <c r="F4400" s="170"/>
      <c r="G4400" s="192"/>
      <c r="H4400" s="216"/>
      <c r="I4400" s="162"/>
      <c r="J4400" s="200"/>
      <c r="K4400" s="297"/>
    </row>
    <row r="4401" spans="1:11" x14ac:dyDescent="0.2">
      <c r="A4401" s="237"/>
      <c r="B4401" s="1"/>
      <c r="C4401" s="136"/>
      <c r="D4401" s="200"/>
      <c r="E4401" s="241"/>
      <c r="F4401" s="170"/>
      <c r="G4401" s="192"/>
      <c r="H4401" s="216"/>
      <c r="I4401" s="162"/>
      <c r="J4401" s="200"/>
      <c r="K4401" s="297"/>
    </row>
    <row r="4402" spans="1:11" x14ac:dyDescent="0.2">
      <c r="A4402" s="237"/>
      <c r="B4402" s="1"/>
      <c r="C4402" s="136"/>
      <c r="D4402" s="200"/>
      <c r="E4402" s="241"/>
      <c r="F4402" s="170"/>
      <c r="G4402" s="192"/>
      <c r="H4402" s="216"/>
      <c r="I4402" s="162"/>
      <c r="J4402" s="200"/>
      <c r="K4402" s="297"/>
    </row>
    <row r="4403" spans="1:11" x14ac:dyDescent="0.2">
      <c r="A4403" s="237"/>
      <c r="B4403" s="1"/>
      <c r="C4403" s="136"/>
      <c r="D4403" s="200"/>
      <c r="E4403" s="241"/>
      <c r="F4403" s="170"/>
      <c r="G4403" s="192"/>
      <c r="H4403" s="216"/>
      <c r="I4403" s="162"/>
      <c r="J4403" s="200"/>
      <c r="K4403" s="297"/>
    </row>
    <row r="4404" spans="1:11" x14ac:dyDescent="0.2">
      <c r="A4404" s="237"/>
      <c r="B4404" s="1"/>
      <c r="C4404" s="136"/>
      <c r="D4404" s="200"/>
      <c r="E4404" s="241"/>
      <c r="F4404" s="170"/>
      <c r="G4404" s="192"/>
      <c r="H4404" s="216"/>
      <c r="I4404" s="162"/>
      <c r="J4404" s="200"/>
      <c r="K4404" s="297"/>
    </row>
    <row r="4405" spans="1:11" x14ac:dyDescent="0.2">
      <c r="A4405" s="237"/>
      <c r="B4405" s="1"/>
      <c r="C4405" s="136"/>
      <c r="D4405" s="200"/>
      <c r="E4405" s="241"/>
      <c r="F4405" s="170"/>
      <c r="G4405" s="192"/>
      <c r="H4405" s="216"/>
      <c r="I4405" s="162"/>
      <c r="J4405" s="200"/>
      <c r="K4405" s="297"/>
    </row>
    <row r="4406" spans="1:11" x14ac:dyDescent="0.2">
      <c r="A4406" s="237"/>
      <c r="B4406" s="127"/>
      <c r="C4406" s="136"/>
      <c r="D4406" s="200"/>
      <c r="E4406" s="241"/>
      <c r="F4406" s="170"/>
      <c r="G4406" s="192"/>
      <c r="H4406" s="216"/>
      <c r="I4406" s="162"/>
      <c r="J4406" s="200"/>
      <c r="K4406" s="297"/>
    </row>
    <row r="4407" spans="1:11" x14ac:dyDescent="0.2">
      <c r="A4407" s="237"/>
      <c r="B4407" s="128"/>
      <c r="C4407" s="136"/>
      <c r="D4407" s="200"/>
      <c r="E4407" s="241"/>
      <c r="F4407" s="170"/>
      <c r="G4407" s="192"/>
      <c r="H4407" s="216"/>
      <c r="I4407" s="162"/>
      <c r="J4407" s="200"/>
      <c r="K4407" s="297"/>
    </row>
    <row r="4408" spans="1:11" x14ac:dyDescent="0.2">
      <c r="A4408" s="235"/>
      <c r="B4408" s="127"/>
      <c r="C4408" s="136"/>
      <c r="D4408" s="200"/>
      <c r="E4408" s="241"/>
      <c r="F4408" s="170"/>
      <c r="G4408" s="192"/>
      <c r="H4408" s="216"/>
      <c r="I4408" s="162"/>
      <c r="J4408" s="200"/>
      <c r="K4408" s="297"/>
    </row>
    <row r="4409" spans="1:11" x14ac:dyDescent="0.2">
      <c r="A4409" s="237"/>
      <c r="B4409" s="127"/>
      <c r="C4409" s="136"/>
      <c r="D4409" s="200"/>
      <c r="E4409" s="241"/>
      <c r="F4409" s="170"/>
      <c r="G4409" s="192"/>
      <c r="H4409" s="216"/>
      <c r="I4409" s="162"/>
      <c r="J4409" s="200"/>
      <c r="K4409" s="297"/>
    </row>
    <row r="4410" spans="1:11" x14ac:dyDescent="0.2">
      <c r="A4410" s="237"/>
      <c r="B4410" s="127"/>
      <c r="C4410" s="127"/>
      <c r="D4410" s="187"/>
      <c r="E4410" s="244"/>
      <c r="F4410" s="174"/>
      <c r="G4410" s="192"/>
      <c r="H4410" s="216"/>
      <c r="I4410" s="162"/>
      <c r="J4410" s="200"/>
      <c r="K4410" s="297"/>
    </row>
    <row r="4411" spans="1:11" x14ac:dyDescent="0.2">
      <c r="A4411" s="237"/>
      <c r="B4411" s="127"/>
      <c r="C4411" s="127"/>
      <c r="D4411" s="187"/>
      <c r="E4411" s="244"/>
      <c r="F4411" s="174"/>
      <c r="G4411" s="192"/>
      <c r="H4411" s="216"/>
      <c r="I4411" s="162"/>
      <c r="J4411" s="200"/>
      <c r="K4411" s="297"/>
    </row>
    <row r="4412" spans="1:11" x14ac:dyDescent="0.2">
      <c r="A4412" s="237"/>
      <c r="B4412" s="128"/>
      <c r="C4412" s="127"/>
      <c r="D4412" s="187"/>
      <c r="E4412" s="244"/>
      <c r="F4412" s="174"/>
      <c r="G4412" s="192"/>
      <c r="H4412" s="216"/>
      <c r="I4412" s="162"/>
      <c r="J4412" s="200"/>
      <c r="K4412" s="297"/>
    </row>
    <row r="4413" spans="1:11" x14ac:dyDescent="0.2">
      <c r="A4413" s="235"/>
      <c r="B4413" s="127"/>
      <c r="C4413" s="127"/>
      <c r="D4413" s="187"/>
      <c r="E4413" s="244"/>
      <c r="F4413" s="174"/>
      <c r="G4413" s="192"/>
      <c r="H4413" s="216"/>
      <c r="I4413" s="162"/>
      <c r="J4413" s="200"/>
      <c r="K4413" s="297"/>
    </row>
    <row r="4414" spans="1:11" x14ac:dyDescent="0.2">
      <c r="A4414" s="237"/>
      <c r="B4414" s="127"/>
      <c r="C4414" s="127"/>
      <c r="D4414" s="187"/>
      <c r="E4414" s="244"/>
      <c r="F4414" s="174"/>
      <c r="G4414" s="192"/>
      <c r="H4414" s="216"/>
      <c r="I4414" s="162"/>
      <c r="J4414" s="200"/>
      <c r="K4414" s="303"/>
    </row>
    <row r="4415" spans="1:11" x14ac:dyDescent="0.2">
      <c r="A4415" s="237"/>
      <c r="B4415" s="127"/>
      <c r="C4415" s="127"/>
      <c r="D4415" s="187"/>
      <c r="E4415" s="244"/>
      <c r="F4415" s="174"/>
      <c r="G4415" s="192"/>
      <c r="H4415" s="216"/>
      <c r="I4415" s="162"/>
      <c r="J4415" s="200"/>
      <c r="K4415" s="297"/>
    </row>
    <row r="4416" spans="1:11" x14ac:dyDescent="0.2">
      <c r="A4416" s="237"/>
      <c r="B4416" s="127"/>
      <c r="C4416" s="136"/>
      <c r="D4416" s="200"/>
      <c r="E4416" s="241"/>
      <c r="F4416" s="170"/>
      <c r="G4416" s="192"/>
      <c r="H4416" s="216"/>
      <c r="I4416" s="162"/>
      <c r="J4416" s="200"/>
      <c r="K4416" s="297"/>
    </row>
    <row r="4417" spans="1:11" x14ac:dyDescent="0.2">
      <c r="A4417" s="237"/>
      <c r="B4417" s="127"/>
      <c r="C4417" s="136"/>
      <c r="D4417" s="200"/>
      <c r="E4417" s="241"/>
      <c r="F4417" s="170"/>
      <c r="G4417" s="192"/>
      <c r="H4417" s="216"/>
      <c r="I4417" s="162"/>
      <c r="J4417" s="200"/>
      <c r="K4417" s="297"/>
    </row>
    <row r="4418" spans="1:11" x14ac:dyDescent="0.2">
      <c r="A4418" s="237"/>
      <c r="B4418" s="127"/>
      <c r="C4418" s="136"/>
      <c r="D4418" s="200"/>
      <c r="E4418" s="241"/>
      <c r="F4418" s="170"/>
      <c r="G4418" s="192"/>
      <c r="H4418" s="216"/>
      <c r="I4418" s="162"/>
      <c r="J4418" s="200"/>
      <c r="K4418" s="297"/>
    </row>
    <row r="4419" spans="1:11" x14ac:dyDescent="0.2">
      <c r="A4419" s="237"/>
      <c r="B4419" s="127"/>
      <c r="C4419" s="136"/>
      <c r="D4419" s="200"/>
      <c r="E4419" s="241"/>
      <c r="F4419" s="170"/>
      <c r="G4419" s="192"/>
      <c r="H4419" s="216"/>
      <c r="I4419" s="162"/>
      <c r="J4419" s="200"/>
      <c r="K4419" s="297"/>
    </row>
    <row r="4420" spans="1:11" x14ac:dyDescent="0.2">
      <c r="A4420" s="237"/>
      <c r="B4420" s="127"/>
      <c r="C4420" s="136"/>
      <c r="D4420" s="200"/>
      <c r="E4420" s="241"/>
      <c r="F4420" s="170"/>
      <c r="G4420" s="192"/>
      <c r="H4420" s="216"/>
      <c r="I4420" s="162"/>
      <c r="J4420" s="200"/>
      <c r="K4420" s="297"/>
    </row>
    <row r="4421" spans="1:11" x14ac:dyDescent="0.2">
      <c r="A4421" s="237"/>
      <c r="B4421" s="127"/>
      <c r="C4421" s="136"/>
      <c r="D4421" s="200"/>
      <c r="E4421" s="241"/>
      <c r="F4421" s="170"/>
      <c r="G4421" s="192"/>
      <c r="H4421" s="216"/>
      <c r="I4421" s="162"/>
      <c r="J4421" s="200"/>
      <c r="K4421" s="297"/>
    </row>
    <row r="4422" spans="1:11" x14ac:dyDescent="0.2">
      <c r="A4422" s="237"/>
      <c r="B4422" s="128"/>
      <c r="C4422" s="136"/>
      <c r="D4422" s="200"/>
      <c r="E4422" s="241"/>
      <c r="F4422" s="170"/>
      <c r="G4422" s="192"/>
      <c r="H4422" s="216"/>
      <c r="I4422" s="162"/>
      <c r="J4422" s="200"/>
      <c r="K4422" s="297"/>
    </row>
    <row r="4423" spans="1:11" x14ac:dyDescent="0.2">
      <c r="A4423" s="235"/>
      <c r="B4423" s="127"/>
      <c r="C4423" s="136"/>
      <c r="D4423" s="200"/>
      <c r="E4423" s="241"/>
      <c r="F4423" s="170"/>
      <c r="G4423" s="192"/>
      <c r="H4423" s="216"/>
      <c r="I4423" s="162"/>
      <c r="J4423" s="200"/>
      <c r="K4423" s="297"/>
    </row>
    <row r="4424" spans="1:11" x14ac:dyDescent="0.2">
      <c r="A4424" s="237"/>
      <c r="B4424" s="127"/>
      <c r="C4424" s="136"/>
      <c r="D4424" s="200"/>
      <c r="E4424" s="241"/>
      <c r="F4424" s="170"/>
      <c r="G4424" s="192"/>
      <c r="H4424" s="216"/>
      <c r="I4424" s="162"/>
      <c r="J4424" s="200"/>
      <c r="K4424" s="303"/>
    </row>
    <row r="4425" spans="1:11" x14ac:dyDescent="0.2">
      <c r="A4425" s="237"/>
      <c r="B4425" s="127"/>
      <c r="C4425" s="136"/>
      <c r="D4425" s="200"/>
      <c r="E4425" s="241"/>
      <c r="F4425" s="170"/>
      <c r="G4425" s="192"/>
      <c r="H4425" s="216"/>
      <c r="I4425" s="162"/>
      <c r="J4425" s="200"/>
      <c r="K4425" s="297"/>
    </row>
    <row r="4426" spans="1:11" x14ac:dyDescent="0.2">
      <c r="A4426" s="237"/>
      <c r="B4426" s="127"/>
      <c r="C4426" s="136"/>
      <c r="D4426" s="200"/>
      <c r="E4426" s="241"/>
      <c r="F4426" s="170"/>
      <c r="G4426" s="192"/>
      <c r="H4426" s="216"/>
      <c r="I4426" s="162"/>
      <c r="J4426" s="200"/>
      <c r="K4426" s="297"/>
    </row>
    <row r="4427" spans="1:11" x14ac:dyDescent="0.2">
      <c r="A4427" s="237"/>
      <c r="B4427" s="128"/>
      <c r="C4427" s="142"/>
      <c r="D4427" s="202"/>
      <c r="E4427" s="249"/>
      <c r="F4427" s="178"/>
      <c r="G4427" s="198"/>
      <c r="H4427" s="223"/>
      <c r="I4427" s="165"/>
      <c r="J4427" s="202"/>
      <c r="K4427" s="297"/>
    </row>
    <row r="4428" spans="1:11" x14ac:dyDescent="0.2">
      <c r="A4428" s="235"/>
      <c r="B4428" s="128"/>
      <c r="C4428" s="142"/>
      <c r="D4428" s="202"/>
      <c r="E4428" s="249"/>
      <c r="F4428" s="178"/>
      <c r="G4428" s="198"/>
      <c r="H4428" s="223"/>
      <c r="I4428" s="165"/>
      <c r="J4428" s="202"/>
      <c r="K4428" s="297"/>
    </row>
    <row r="4429" spans="1:11" x14ac:dyDescent="0.2">
      <c r="A4429" s="237"/>
      <c r="B4429" s="127"/>
      <c r="C4429" s="136"/>
      <c r="D4429" s="200"/>
      <c r="E4429" s="241"/>
      <c r="F4429" s="170"/>
      <c r="G4429" s="192"/>
      <c r="H4429" s="216"/>
      <c r="I4429" s="162"/>
      <c r="J4429" s="200"/>
      <c r="K4429" s="297"/>
    </row>
    <row r="4430" spans="1:11" x14ac:dyDescent="0.2">
      <c r="A4430" s="237"/>
      <c r="B4430" s="127"/>
      <c r="C4430" s="136"/>
      <c r="D4430" s="200"/>
      <c r="E4430" s="241"/>
      <c r="F4430" s="170"/>
      <c r="G4430" s="192"/>
      <c r="H4430" s="216"/>
      <c r="I4430" s="162"/>
      <c r="J4430" s="200"/>
      <c r="K4430" s="297"/>
    </row>
    <row r="4431" spans="1:11" x14ac:dyDescent="0.2">
      <c r="A4431" s="237"/>
      <c r="B4431" s="127"/>
      <c r="C4431" s="136"/>
      <c r="D4431" s="200"/>
      <c r="E4431" s="241"/>
      <c r="F4431" s="170"/>
      <c r="G4431" s="192"/>
      <c r="H4431" s="216"/>
      <c r="I4431" s="162"/>
      <c r="J4431" s="200"/>
      <c r="K4431" s="297"/>
    </row>
    <row r="4432" spans="1:11" x14ac:dyDescent="0.2">
      <c r="A4432" s="237"/>
      <c r="B4432" s="127"/>
      <c r="C4432" s="136"/>
      <c r="D4432" s="200"/>
      <c r="E4432" s="241"/>
      <c r="F4432" s="170"/>
      <c r="G4432" s="192"/>
      <c r="H4432" s="216"/>
      <c r="I4432" s="162"/>
      <c r="J4432" s="200"/>
      <c r="K4432" s="297"/>
    </row>
    <row r="4433" spans="1:11" x14ac:dyDescent="0.2">
      <c r="A4433" s="237"/>
      <c r="B4433" s="127"/>
      <c r="C4433" s="136"/>
      <c r="D4433" s="200"/>
      <c r="E4433" s="241"/>
      <c r="F4433" s="170"/>
      <c r="G4433" s="192"/>
      <c r="H4433" s="216"/>
      <c r="I4433" s="162"/>
      <c r="J4433" s="200"/>
      <c r="K4433" s="297"/>
    </row>
    <row r="4434" spans="1:11" x14ac:dyDescent="0.2">
      <c r="A4434" s="237"/>
      <c r="B4434" s="127"/>
      <c r="C4434" s="136"/>
      <c r="D4434" s="200"/>
      <c r="E4434" s="241"/>
      <c r="F4434" s="170"/>
      <c r="G4434" s="192"/>
      <c r="H4434" s="216"/>
      <c r="I4434" s="162"/>
      <c r="J4434" s="200"/>
      <c r="K4434" s="297"/>
    </row>
    <row r="4435" spans="1:11" x14ac:dyDescent="0.2">
      <c r="A4435" s="237"/>
      <c r="B4435" s="127"/>
      <c r="C4435" s="136"/>
      <c r="D4435" s="200"/>
      <c r="E4435" s="241"/>
      <c r="F4435" s="170"/>
      <c r="G4435" s="192"/>
      <c r="H4435" s="216"/>
      <c r="I4435" s="162"/>
      <c r="J4435" s="200"/>
      <c r="K4435" s="297"/>
    </row>
    <row r="4436" spans="1:11" x14ac:dyDescent="0.2">
      <c r="A4436" s="237"/>
      <c r="B4436" s="127"/>
      <c r="C4436" s="136"/>
      <c r="D4436" s="200"/>
      <c r="E4436" s="241"/>
      <c r="F4436" s="170"/>
      <c r="G4436" s="192"/>
      <c r="H4436" s="216"/>
      <c r="I4436" s="162"/>
      <c r="J4436" s="200"/>
      <c r="K4436" s="297"/>
    </row>
    <row r="4437" spans="1:11" x14ac:dyDescent="0.2">
      <c r="A4437" s="237"/>
      <c r="B4437" s="1"/>
      <c r="C4437" s="136"/>
      <c r="D4437" s="200"/>
      <c r="E4437" s="241"/>
      <c r="F4437" s="170"/>
      <c r="G4437" s="192"/>
      <c r="H4437" s="216"/>
      <c r="I4437" s="162"/>
      <c r="J4437" s="200"/>
      <c r="K4437" s="297"/>
    </row>
    <row r="4438" spans="1:11" x14ac:dyDescent="0.2">
      <c r="A4438" s="237"/>
      <c r="B4438" s="127"/>
      <c r="C4438" s="136"/>
      <c r="D4438" s="200"/>
      <c r="E4438" s="241"/>
      <c r="F4438" s="170"/>
      <c r="G4438" s="192"/>
      <c r="H4438" s="216"/>
      <c r="I4438" s="162"/>
      <c r="J4438" s="200"/>
      <c r="K4438" s="297"/>
    </row>
    <row r="4439" spans="1:11" x14ac:dyDescent="0.2">
      <c r="A4439" s="237"/>
      <c r="B4439" s="127"/>
      <c r="C4439" s="136"/>
      <c r="D4439" s="200"/>
      <c r="E4439" s="241"/>
      <c r="F4439" s="170"/>
      <c r="G4439" s="192"/>
      <c r="H4439" s="216"/>
      <c r="I4439" s="162"/>
      <c r="J4439" s="200"/>
      <c r="K4439" s="297"/>
    </row>
    <row r="4440" spans="1:11" x14ac:dyDescent="0.2">
      <c r="A4440" s="237"/>
      <c r="B4440" s="127"/>
      <c r="C4440" s="136"/>
      <c r="D4440" s="200"/>
      <c r="E4440" s="241"/>
      <c r="F4440" s="170"/>
      <c r="G4440" s="192"/>
      <c r="H4440" s="216"/>
      <c r="I4440" s="162"/>
      <c r="J4440" s="200"/>
      <c r="K4440" s="297"/>
    </row>
    <row r="4441" spans="1:11" x14ac:dyDescent="0.2">
      <c r="A4441" s="237"/>
      <c r="B4441" s="1"/>
      <c r="C4441" s="136"/>
      <c r="D4441" s="200"/>
      <c r="E4441" s="241"/>
      <c r="F4441" s="170"/>
      <c r="G4441" s="192"/>
      <c r="H4441" s="216"/>
      <c r="I4441" s="162"/>
      <c r="J4441" s="200"/>
      <c r="K4441" s="297"/>
    </row>
    <row r="4442" spans="1:11" x14ac:dyDescent="0.2">
      <c r="A4442" s="237"/>
      <c r="B4442" s="127"/>
      <c r="C4442" s="136"/>
      <c r="D4442" s="200"/>
      <c r="E4442" s="241"/>
      <c r="F4442" s="170"/>
      <c r="G4442" s="192"/>
      <c r="H4442" s="216"/>
      <c r="I4442" s="162"/>
      <c r="J4442" s="200"/>
      <c r="K4442" s="297"/>
    </row>
    <row r="4443" spans="1:11" x14ac:dyDescent="0.2">
      <c r="A4443" s="237"/>
      <c r="B4443" s="127"/>
      <c r="C4443" s="136"/>
      <c r="D4443" s="200"/>
      <c r="E4443" s="241"/>
      <c r="F4443" s="170"/>
      <c r="G4443" s="192"/>
      <c r="H4443" s="222"/>
      <c r="I4443" s="162"/>
      <c r="J4443" s="200"/>
      <c r="K4443" s="297"/>
    </row>
    <row r="4444" spans="1:11" x14ac:dyDescent="0.2">
      <c r="A4444" s="237"/>
      <c r="B4444" s="127"/>
      <c r="C4444" s="136"/>
      <c r="D4444" s="200"/>
      <c r="E4444" s="241"/>
      <c r="F4444" s="170"/>
      <c r="G4444" s="192"/>
      <c r="H4444" s="222"/>
      <c r="I4444" s="162"/>
      <c r="J4444" s="200"/>
      <c r="K4444" s="297"/>
    </row>
    <row r="4445" spans="1:11" x14ac:dyDescent="0.2">
      <c r="A4445" s="237"/>
      <c r="B4445" s="127"/>
      <c r="C4445" s="136"/>
      <c r="D4445" s="200"/>
      <c r="E4445" s="241"/>
      <c r="F4445" s="170"/>
      <c r="G4445" s="192"/>
      <c r="H4445" s="216"/>
      <c r="I4445" s="162"/>
      <c r="J4445" s="200"/>
      <c r="K4445" s="297"/>
    </row>
    <row r="4446" spans="1:11" x14ac:dyDescent="0.2">
      <c r="A4446" s="237"/>
      <c r="B4446" s="127"/>
      <c r="C4446" s="136"/>
      <c r="D4446" s="200"/>
      <c r="E4446" s="241"/>
      <c r="F4446" s="170"/>
      <c r="G4446" s="192"/>
      <c r="H4446" s="216"/>
      <c r="I4446" s="162"/>
      <c r="J4446" s="200"/>
      <c r="K4446" s="297"/>
    </row>
    <row r="4447" spans="1:11" x14ac:dyDescent="0.2">
      <c r="A4447" s="237"/>
      <c r="B4447" s="127"/>
      <c r="C4447" s="136"/>
      <c r="D4447" s="200"/>
      <c r="E4447" s="241"/>
      <c r="F4447" s="170"/>
      <c r="G4447" s="192"/>
      <c r="H4447" s="216"/>
      <c r="I4447" s="162"/>
      <c r="J4447" s="200"/>
      <c r="K4447" s="297"/>
    </row>
    <row r="4448" spans="1:11" x14ac:dyDescent="0.2">
      <c r="A4448" s="237"/>
      <c r="B4448" s="127"/>
      <c r="C4448" s="136"/>
      <c r="D4448" s="200"/>
      <c r="E4448" s="241"/>
      <c r="F4448" s="170"/>
      <c r="G4448" s="192"/>
      <c r="H4448" s="216"/>
      <c r="I4448" s="162"/>
      <c r="J4448" s="200"/>
      <c r="K4448" s="297"/>
    </row>
    <row r="4449" spans="1:11" x14ac:dyDescent="0.2">
      <c r="A4449" s="237"/>
      <c r="B4449" s="127"/>
      <c r="C4449" s="136"/>
      <c r="D4449" s="200"/>
      <c r="E4449" s="241"/>
      <c r="F4449" s="170"/>
      <c r="G4449" s="192"/>
      <c r="H4449" s="216"/>
      <c r="I4449" s="162"/>
      <c r="J4449" s="200"/>
      <c r="K4449" s="297"/>
    </row>
    <row r="4450" spans="1:11" x14ac:dyDescent="0.2">
      <c r="A4450" s="237"/>
      <c r="B4450" s="127"/>
      <c r="C4450" s="136"/>
      <c r="D4450" s="200"/>
      <c r="E4450" s="241"/>
      <c r="F4450" s="170"/>
      <c r="G4450" s="192"/>
      <c r="H4450" s="216"/>
      <c r="I4450" s="162"/>
      <c r="J4450" s="200"/>
      <c r="K4450" s="297"/>
    </row>
    <row r="4451" spans="1:11" x14ac:dyDescent="0.2">
      <c r="A4451" s="237"/>
      <c r="B4451" s="127"/>
      <c r="C4451" s="136"/>
      <c r="D4451" s="200"/>
      <c r="E4451" s="241"/>
      <c r="F4451" s="170"/>
      <c r="G4451" s="192"/>
      <c r="H4451" s="216"/>
      <c r="I4451" s="162"/>
      <c r="J4451" s="200"/>
      <c r="K4451" s="297"/>
    </row>
    <row r="4452" spans="1:11" x14ac:dyDescent="0.2">
      <c r="A4452" s="237"/>
      <c r="B4452" s="127"/>
      <c r="C4452" s="136"/>
      <c r="D4452" s="200"/>
      <c r="E4452" s="241"/>
      <c r="F4452" s="170"/>
      <c r="G4452" s="192"/>
      <c r="H4452" s="216"/>
      <c r="I4452" s="162"/>
      <c r="J4452" s="200"/>
      <c r="K4452" s="297"/>
    </row>
    <row r="4453" spans="1:11" x14ac:dyDescent="0.2">
      <c r="A4453" s="237"/>
      <c r="B4453" s="127"/>
      <c r="C4453" s="136"/>
      <c r="D4453" s="200"/>
      <c r="E4453" s="241"/>
      <c r="F4453" s="170"/>
      <c r="G4453" s="192"/>
      <c r="H4453" s="216"/>
      <c r="I4453" s="162"/>
      <c r="J4453" s="200"/>
      <c r="K4453" s="297"/>
    </row>
    <row r="4454" spans="1:11" x14ac:dyDescent="0.2">
      <c r="A4454" s="237"/>
      <c r="B4454" s="127"/>
      <c r="C4454" s="136"/>
      <c r="D4454" s="200"/>
      <c r="E4454" s="241"/>
      <c r="F4454" s="170"/>
      <c r="G4454" s="192"/>
      <c r="H4454" s="216"/>
      <c r="I4454" s="162"/>
      <c r="J4454" s="200"/>
      <c r="K4454" s="297"/>
    </row>
    <row r="4455" spans="1:11" x14ac:dyDescent="0.2">
      <c r="A4455" s="237"/>
      <c r="B4455" s="127"/>
      <c r="C4455" s="136"/>
      <c r="D4455" s="200"/>
      <c r="E4455" s="241"/>
      <c r="F4455" s="170"/>
      <c r="G4455" s="192"/>
      <c r="H4455" s="216"/>
      <c r="I4455" s="162"/>
      <c r="J4455" s="200"/>
      <c r="K4455" s="297"/>
    </row>
    <row r="4456" spans="1:11" x14ac:dyDescent="0.2">
      <c r="A4456" s="237"/>
      <c r="B4456" s="127"/>
      <c r="C4456" s="136"/>
      <c r="D4456" s="200"/>
      <c r="E4456" s="241"/>
      <c r="F4456" s="170"/>
      <c r="G4456" s="192"/>
      <c r="H4456" s="216"/>
      <c r="I4456" s="162"/>
      <c r="J4456" s="200"/>
      <c r="K4456" s="297"/>
    </row>
    <row r="4457" spans="1:11" x14ac:dyDescent="0.2">
      <c r="A4457" s="237"/>
      <c r="B4457" s="127"/>
      <c r="C4457" s="136"/>
      <c r="D4457" s="200"/>
      <c r="E4457" s="241"/>
      <c r="F4457" s="170"/>
      <c r="G4457" s="192"/>
      <c r="H4457" s="216"/>
      <c r="I4457" s="162"/>
      <c r="J4457" s="200"/>
      <c r="K4457" s="297"/>
    </row>
    <row r="4458" spans="1:11" x14ac:dyDescent="0.2">
      <c r="A4458" s="237"/>
      <c r="B4458" s="127"/>
      <c r="C4458" s="136"/>
      <c r="D4458" s="200"/>
      <c r="E4458" s="241"/>
      <c r="F4458" s="170"/>
      <c r="G4458" s="192"/>
      <c r="H4458" s="216"/>
      <c r="I4458" s="162"/>
      <c r="J4458" s="200"/>
      <c r="K4458" s="297"/>
    </row>
    <row r="4459" spans="1:11" x14ac:dyDescent="0.2">
      <c r="A4459" s="237"/>
      <c r="B4459" s="127"/>
      <c r="C4459" s="136"/>
      <c r="D4459" s="200"/>
      <c r="E4459" s="241"/>
      <c r="F4459" s="170"/>
      <c r="G4459" s="192"/>
      <c r="H4459" s="216"/>
      <c r="I4459" s="162"/>
      <c r="J4459" s="200"/>
      <c r="K4459" s="297"/>
    </row>
    <row r="4460" spans="1:11" x14ac:dyDescent="0.2">
      <c r="A4460" s="237"/>
      <c r="B4460" s="127"/>
      <c r="C4460" s="136"/>
      <c r="D4460" s="200"/>
      <c r="E4460" s="241"/>
      <c r="F4460" s="170"/>
      <c r="G4460" s="192"/>
      <c r="H4460" s="216"/>
      <c r="I4460" s="162"/>
      <c r="J4460" s="200"/>
      <c r="K4460" s="297"/>
    </row>
    <row r="4461" spans="1:11" x14ac:dyDescent="0.2">
      <c r="A4461" s="237"/>
      <c r="B4461" s="127"/>
      <c r="C4461" s="136"/>
      <c r="D4461" s="200"/>
      <c r="E4461" s="241"/>
      <c r="F4461" s="170"/>
      <c r="G4461" s="192"/>
      <c r="H4461" s="216"/>
      <c r="I4461" s="162"/>
      <c r="J4461" s="200"/>
      <c r="K4461" s="297"/>
    </row>
    <row r="4462" spans="1:11" x14ac:dyDescent="0.2">
      <c r="A4462" s="237"/>
      <c r="B4462" s="127"/>
      <c r="C4462" s="136"/>
      <c r="D4462" s="200"/>
      <c r="E4462" s="241"/>
      <c r="F4462" s="170"/>
      <c r="G4462" s="192"/>
      <c r="H4462" s="216"/>
      <c r="I4462" s="162"/>
      <c r="J4462" s="200"/>
      <c r="K4462" s="297"/>
    </row>
    <row r="4463" spans="1:11" x14ac:dyDescent="0.2">
      <c r="A4463" s="237"/>
      <c r="B4463" s="127"/>
      <c r="C4463" s="136"/>
      <c r="D4463" s="200"/>
      <c r="E4463" s="241"/>
      <c r="F4463" s="170"/>
      <c r="G4463" s="192"/>
      <c r="H4463" s="216"/>
      <c r="I4463" s="162"/>
      <c r="J4463" s="200"/>
      <c r="K4463" s="297"/>
    </row>
    <row r="4464" spans="1:11" x14ac:dyDescent="0.2">
      <c r="A4464" s="237"/>
      <c r="B4464" s="127"/>
      <c r="C4464" s="136"/>
      <c r="D4464" s="200"/>
      <c r="E4464" s="241"/>
      <c r="F4464" s="170"/>
      <c r="G4464" s="192"/>
      <c r="H4464" s="216"/>
      <c r="I4464" s="162"/>
      <c r="J4464" s="200"/>
      <c r="K4464" s="297"/>
    </row>
    <row r="4465" spans="1:11" x14ac:dyDescent="0.2">
      <c r="A4465" s="237"/>
      <c r="B4465" s="127"/>
      <c r="C4465" s="136"/>
      <c r="D4465" s="200"/>
      <c r="E4465" s="241"/>
      <c r="F4465" s="170"/>
      <c r="G4465" s="192"/>
      <c r="H4465" s="222"/>
      <c r="I4465" s="162"/>
      <c r="J4465" s="200"/>
      <c r="K4465" s="297"/>
    </row>
    <row r="4466" spans="1:11" x14ac:dyDescent="0.2">
      <c r="A4466" s="237"/>
      <c r="B4466" s="127"/>
      <c r="C4466" s="136"/>
      <c r="D4466" s="200"/>
      <c r="E4466" s="241"/>
      <c r="F4466" s="170"/>
      <c r="G4466" s="192"/>
      <c r="H4466" s="216"/>
      <c r="I4466" s="162"/>
      <c r="J4466" s="200"/>
      <c r="K4466" s="297"/>
    </row>
    <row r="4467" spans="1:11" x14ac:dyDescent="0.2">
      <c r="A4467" s="237"/>
      <c r="B4467" s="127"/>
      <c r="C4467" s="136"/>
      <c r="D4467" s="200"/>
      <c r="E4467" s="241"/>
      <c r="F4467" s="170"/>
      <c r="G4467" s="192"/>
      <c r="H4467" s="216"/>
      <c r="I4467" s="162"/>
      <c r="J4467" s="200"/>
      <c r="K4467" s="297"/>
    </row>
    <row r="4468" spans="1:11" x14ac:dyDescent="0.2">
      <c r="A4468" s="237"/>
      <c r="B4468" s="128"/>
      <c r="C4468" s="136"/>
      <c r="D4468" s="200"/>
      <c r="E4468" s="241"/>
      <c r="F4468" s="170"/>
      <c r="G4468" s="192"/>
      <c r="H4468" s="216"/>
      <c r="I4468" s="162"/>
      <c r="J4468" s="200"/>
      <c r="K4468" s="297"/>
    </row>
    <row r="4469" spans="1:11" x14ac:dyDescent="0.2">
      <c r="A4469" s="235"/>
      <c r="B4469" s="127"/>
      <c r="C4469" s="136"/>
      <c r="D4469" s="200"/>
      <c r="E4469" s="241"/>
      <c r="F4469" s="170"/>
      <c r="G4469" s="192"/>
      <c r="H4469" s="216"/>
      <c r="I4469" s="162"/>
      <c r="J4469" s="200"/>
      <c r="K4469" s="297"/>
    </row>
    <row r="4470" spans="1:11" x14ac:dyDescent="0.2">
      <c r="A4470" s="237"/>
      <c r="B4470" s="127"/>
      <c r="C4470" s="136"/>
      <c r="D4470" s="200"/>
      <c r="E4470" s="241"/>
      <c r="F4470" s="170"/>
      <c r="G4470" s="192"/>
      <c r="H4470" s="216"/>
      <c r="I4470" s="162"/>
      <c r="J4470" s="200"/>
      <c r="K4470" s="297"/>
    </row>
    <row r="4471" spans="1:11" x14ac:dyDescent="0.2">
      <c r="A4471" s="237"/>
      <c r="B4471" s="127"/>
      <c r="C4471" s="136"/>
      <c r="D4471" s="200"/>
      <c r="E4471" s="241"/>
      <c r="F4471" s="170"/>
      <c r="G4471" s="192"/>
      <c r="H4471" s="216"/>
      <c r="I4471" s="162"/>
      <c r="J4471" s="200"/>
      <c r="K4471" s="297"/>
    </row>
    <row r="4472" spans="1:11" x14ac:dyDescent="0.2">
      <c r="A4472" s="237"/>
      <c r="B4472" s="127"/>
      <c r="C4472" s="136"/>
      <c r="D4472" s="200"/>
      <c r="E4472" s="241"/>
      <c r="F4472" s="170"/>
      <c r="G4472" s="192"/>
      <c r="H4472" s="216"/>
      <c r="I4472" s="162"/>
      <c r="J4472" s="200"/>
      <c r="K4472" s="297"/>
    </row>
    <row r="4473" spans="1:11" x14ac:dyDescent="0.2">
      <c r="A4473" s="237"/>
      <c r="B4473" s="1"/>
      <c r="C4473" s="136"/>
      <c r="D4473" s="200"/>
      <c r="E4473" s="241"/>
      <c r="F4473" s="170"/>
      <c r="G4473" s="192"/>
      <c r="H4473" s="216"/>
      <c r="I4473" s="162"/>
      <c r="J4473" s="200"/>
      <c r="K4473" s="297"/>
    </row>
    <row r="4474" spans="1:11" x14ac:dyDescent="0.2">
      <c r="A4474" s="237"/>
      <c r="B4474" s="127"/>
      <c r="C4474" s="136"/>
      <c r="D4474" s="200"/>
      <c r="E4474" s="241"/>
      <c r="F4474" s="170"/>
      <c r="G4474" s="192"/>
      <c r="H4474" s="216"/>
      <c r="I4474" s="162"/>
      <c r="J4474" s="200"/>
      <c r="K4474" s="297"/>
    </row>
    <row r="4475" spans="1:11" x14ac:dyDescent="0.2">
      <c r="A4475" s="237"/>
      <c r="B4475" s="127"/>
      <c r="C4475" s="136"/>
      <c r="D4475" s="200"/>
      <c r="E4475" s="241"/>
      <c r="F4475" s="170"/>
      <c r="G4475" s="192"/>
      <c r="H4475" s="216"/>
      <c r="I4475" s="162"/>
      <c r="J4475" s="200"/>
      <c r="K4475" s="303"/>
    </row>
    <row r="4476" spans="1:11" x14ac:dyDescent="0.2">
      <c r="A4476" s="237"/>
      <c r="B4476" s="128"/>
      <c r="C4476" s="136"/>
      <c r="D4476" s="200"/>
      <c r="E4476" s="241"/>
      <c r="F4476" s="170"/>
      <c r="G4476" s="192"/>
      <c r="H4476" s="216"/>
      <c r="I4476" s="162"/>
      <c r="J4476" s="200"/>
      <c r="K4476" s="303"/>
    </row>
    <row r="4477" spans="1:11" x14ac:dyDescent="0.2">
      <c r="A4477" s="235"/>
      <c r="B4477" s="127"/>
      <c r="C4477" s="136"/>
      <c r="D4477" s="200"/>
      <c r="E4477" s="241"/>
      <c r="F4477" s="170"/>
      <c r="G4477" s="192"/>
      <c r="H4477" s="216"/>
      <c r="I4477" s="162"/>
      <c r="J4477" s="200"/>
      <c r="K4477" s="303"/>
    </row>
    <row r="4478" spans="1:11" x14ac:dyDescent="0.2">
      <c r="A4478" s="237"/>
      <c r="B4478" s="1"/>
      <c r="C4478" s="136"/>
      <c r="D4478" s="200"/>
      <c r="E4478" s="241"/>
      <c r="F4478" s="170"/>
      <c r="G4478" s="192"/>
      <c r="H4478" s="216"/>
      <c r="I4478" s="162"/>
      <c r="J4478" s="200"/>
      <c r="K4478" s="307"/>
    </row>
    <row r="4479" spans="1:11" x14ac:dyDescent="0.2">
      <c r="A4479" s="237"/>
      <c r="B4479" s="127"/>
      <c r="C4479" s="136"/>
      <c r="D4479" s="200"/>
      <c r="E4479" s="241"/>
      <c r="F4479" s="170"/>
      <c r="G4479" s="192"/>
      <c r="H4479" s="216"/>
      <c r="I4479" s="162"/>
      <c r="J4479" s="200"/>
      <c r="K4479" s="307"/>
    </row>
    <row r="4480" spans="1:11" x14ac:dyDescent="0.2">
      <c r="A4480" s="237"/>
      <c r="B4480" s="127"/>
      <c r="C4480" s="136"/>
      <c r="D4480" s="200"/>
      <c r="E4480" s="241"/>
      <c r="F4480" s="170"/>
      <c r="G4480" s="192"/>
      <c r="H4480" s="216"/>
      <c r="I4480" s="162"/>
      <c r="J4480" s="200"/>
      <c r="K4480" s="297"/>
    </row>
    <row r="4481" spans="1:11" x14ac:dyDescent="0.2">
      <c r="A4481" s="237"/>
      <c r="B4481" s="127"/>
      <c r="C4481" s="136"/>
      <c r="D4481" s="200"/>
      <c r="E4481" s="241"/>
      <c r="F4481" s="170"/>
      <c r="G4481" s="192"/>
      <c r="H4481" s="216"/>
      <c r="I4481" s="162"/>
      <c r="J4481" s="200"/>
      <c r="K4481" s="297"/>
    </row>
    <row r="4482" spans="1:11" x14ac:dyDescent="0.2">
      <c r="A4482" s="237"/>
      <c r="B4482" s="127"/>
      <c r="C4482" s="136"/>
      <c r="D4482" s="200"/>
      <c r="E4482" s="241"/>
      <c r="F4482" s="170"/>
      <c r="G4482" s="192"/>
      <c r="H4482" s="216"/>
      <c r="I4482" s="162"/>
      <c r="J4482" s="200"/>
      <c r="K4482" s="297"/>
    </row>
    <row r="4483" spans="1:11" x14ac:dyDescent="0.2">
      <c r="A4483" s="237"/>
      <c r="B4483" s="127"/>
      <c r="C4483" s="136"/>
      <c r="D4483" s="200"/>
      <c r="E4483" s="241"/>
      <c r="F4483" s="170"/>
      <c r="G4483" s="192"/>
      <c r="H4483" s="222"/>
      <c r="I4483" s="162"/>
      <c r="J4483" s="200"/>
      <c r="K4483" s="297"/>
    </row>
    <row r="4484" spans="1:11" x14ac:dyDescent="0.2">
      <c r="A4484" s="237"/>
      <c r="B4484" s="1"/>
      <c r="C4484" s="136"/>
      <c r="D4484" s="200"/>
      <c r="E4484" s="241"/>
      <c r="F4484" s="170"/>
      <c r="G4484" s="192"/>
      <c r="H4484" s="222"/>
      <c r="I4484" s="162"/>
      <c r="J4484" s="200"/>
      <c r="K4484" s="297"/>
    </row>
    <row r="4485" spans="1:11" x14ac:dyDescent="0.2">
      <c r="A4485" s="237"/>
      <c r="B4485" s="1"/>
      <c r="C4485" s="136"/>
      <c r="D4485" s="200"/>
      <c r="E4485" s="241"/>
      <c r="F4485" s="170"/>
      <c r="G4485" s="192"/>
      <c r="H4485" s="222"/>
      <c r="I4485" s="162"/>
      <c r="J4485" s="200"/>
      <c r="K4485" s="297"/>
    </row>
    <row r="4486" spans="1:11" x14ac:dyDescent="0.2">
      <c r="A4486" s="237"/>
      <c r="B4486" s="127"/>
      <c r="C4486" s="136"/>
      <c r="D4486" s="200"/>
      <c r="E4486" s="241"/>
      <c r="F4486" s="170"/>
      <c r="G4486" s="192"/>
      <c r="H4486" s="222"/>
      <c r="I4486" s="162"/>
      <c r="J4486" s="200"/>
      <c r="K4486" s="297"/>
    </row>
    <row r="4487" spans="1:11" x14ac:dyDescent="0.2">
      <c r="A4487" s="237"/>
      <c r="B4487" s="127"/>
      <c r="C4487" s="136"/>
      <c r="D4487" s="200"/>
      <c r="E4487" s="241"/>
      <c r="F4487" s="170"/>
      <c r="G4487" s="192"/>
      <c r="H4487" s="222"/>
      <c r="I4487" s="162"/>
      <c r="J4487" s="200"/>
      <c r="K4487" s="297"/>
    </row>
    <row r="4488" spans="1:11" x14ac:dyDescent="0.2">
      <c r="A4488" s="237"/>
      <c r="B4488" s="127"/>
      <c r="C4488" s="136"/>
      <c r="D4488" s="200"/>
      <c r="E4488" s="241"/>
      <c r="F4488" s="170"/>
      <c r="G4488" s="192"/>
      <c r="H4488" s="216"/>
      <c r="I4488" s="162"/>
      <c r="J4488" s="200"/>
      <c r="K4488" s="297"/>
    </row>
    <row r="4489" spans="1:11" x14ac:dyDescent="0.2">
      <c r="A4489" s="237"/>
      <c r="B4489" s="127"/>
      <c r="C4489" s="136"/>
      <c r="D4489" s="200"/>
      <c r="E4489" s="241"/>
      <c r="F4489" s="170"/>
      <c r="G4489" s="192"/>
      <c r="H4489" s="216"/>
      <c r="I4489" s="162"/>
      <c r="J4489" s="200"/>
      <c r="K4489" s="297"/>
    </row>
    <row r="4490" spans="1:11" x14ac:dyDescent="0.2">
      <c r="A4490" s="237"/>
      <c r="B4490" s="127"/>
      <c r="C4490" s="136"/>
      <c r="D4490" s="200"/>
      <c r="E4490" s="241"/>
      <c r="F4490" s="170"/>
      <c r="G4490" s="192"/>
      <c r="H4490" s="222"/>
      <c r="I4490" s="162"/>
      <c r="J4490" s="200"/>
      <c r="K4490" s="297"/>
    </row>
    <row r="4491" spans="1:11" x14ac:dyDescent="0.2">
      <c r="A4491" s="237"/>
      <c r="B4491" s="127"/>
      <c r="C4491" s="136"/>
      <c r="D4491" s="200"/>
      <c r="E4491" s="241"/>
      <c r="F4491" s="170"/>
      <c r="G4491" s="192"/>
      <c r="H4491" s="222"/>
      <c r="I4491" s="162"/>
      <c r="J4491" s="200"/>
      <c r="K4491" s="297"/>
    </row>
    <row r="4492" spans="1:11" x14ac:dyDescent="0.2">
      <c r="A4492" s="237"/>
      <c r="B4492" s="127"/>
      <c r="C4492" s="136"/>
      <c r="D4492" s="200"/>
      <c r="E4492" s="241"/>
      <c r="F4492" s="170"/>
      <c r="G4492" s="192"/>
      <c r="H4492" s="216"/>
      <c r="I4492" s="162"/>
      <c r="J4492" s="200"/>
      <c r="K4492" s="297"/>
    </row>
    <row r="4493" spans="1:11" x14ac:dyDescent="0.2">
      <c r="A4493" s="237"/>
      <c r="B4493" s="127"/>
      <c r="C4493" s="136"/>
      <c r="D4493" s="200"/>
      <c r="E4493" s="241"/>
      <c r="F4493" s="170"/>
      <c r="G4493" s="192"/>
      <c r="H4493" s="216"/>
      <c r="I4493" s="162"/>
      <c r="J4493" s="200"/>
      <c r="K4493" s="297"/>
    </row>
    <row r="4494" spans="1:11" x14ac:dyDescent="0.2">
      <c r="A4494" s="237"/>
      <c r="B4494" s="127"/>
      <c r="C4494" s="136"/>
      <c r="D4494" s="200"/>
      <c r="E4494" s="241"/>
      <c r="F4494" s="170"/>
      <c r="G4494" s="192"/>
      <c r="H4494" s="216"/>
      <c r="I4494" s="162"/>
      <c r="J4494" s="200"/>
      <c r="K4494" s="297"/>
    </row>
    <row r="4495" spans="1:11" x14ac:dyDescent="0.2">
      <c r="A4495" s="237"/>
      <c r="B4495" s="127"/>
      <c r="C4495" s="136"/>
      <c r="D4495" s="200"/>
      <c r="E4495" s="241"/>
      <c r="F4495" s="170"/>
      <c r="G4495" s="192"/>
      <c r="H4495" s="216"/>
      <c r="I4495" s="162"/>
      <c r="J4495" s="200"/>
      <c r="K4495" s="297"/>
    </row>
    <row r="4496" spans="1:11" x14ac:dyDescent="0.2">
      <c r="A4496" s="237"/>
      <c r="B4496" s="127"/>
      <c r="C4496" s="136"/>
      <c r="D4496" s="200"/>
      <c r="E4496" s="241"/>
      <c r="F4496" s="170"/>
      <c r="G4496" s="192"/>
      <c r="H4496" s="216"/>
      <c r="I4496" s="162"/>
      <c r="J4496" s="200"/>
      <c r="K4496" s="297"/>
    </row>
    <row r="4497" spans="1:11" x14ac:dyDescent="0.2">
      <c r="A4497" s="237"/>
      <c r="B4497" s="127"/>
      <c r="C4497" s="136"/>
      <c r="D4497" s="200"/>
      <c r="E4497" s="241"/>
      <c r="F4497" s="170"/>
      <c r="G4497" s="192"/>
      <c r="H4497" s="216"/>
      <c r="I4497" s="162"/>
      <c r="J4497" s="200"/>
      <c r="K4497" s="297"/>
    </row>
    <row r="4498" spans="1:11" x14ac:dyDescent="0.2">
      <c r="A4498" s="237"/>
      <c r="B4498" s="127"/>
      <c r="C4498" s="127"/>
      <c r="D4498" s="187"/>
      <c r="E4498" s="244"/>
      <c r="F4498" s="174"/>
      <c r="G4498" s="192"/>
      <c r="H4498" s="222"/>
      <c r="I4498" s="162"/>
      <c r="J4498" s="200"/>
      <c r="K4498" s="297"/>
    </row>
    <row r="4499" spans="1:11" x14ac:dyDescent="0.2">
      <c r="A4499" s="237"/>
      <c r="B4499" s="127"/>
      <c r="C4499" s="127"/>
      <c r="D4499" s="187"/>
      <c r="E4499" s="244"/>
      <c r="F4499" s="174"/>
      <c r="G4499" s="192"/>
      <c r="H4499" s="222"/>
      <c r="I4499" s="162"/>
      <c r="J4499" s="200"/>
      <c r="K4499" s="297"/>
    </row>
    <row r="4500" spans="1:11" x14ac:dyDescent="0.2">
      <c r="A4500" s="237"/>
      <c r="B4500" s="127"/>
      <c r="C4500" s="136"/>
      <c r="D4500" s="200"/>
      <c r="E4500" s="241"/>
      <c r="F4500" s="170"/>
      <c r="G4500" s="192"/>
      <c r="H4500" s="222"/>
      <c r="I4500" s="162"/>
      <c r="J4500" s="200"/>
      <c r="K4500" s="297"/>
    </row>
    <row r="4501" spans="1:11" x14ac:dyDescent="0.2">
      <c r="A4501" s="237"/>
      <c r="B4501" s="127"/>
      <c r="C4501" s="136"/>
      <c r="D4501" s="200"/>
      <c r="E4501" s="241"/>
      <c r="F4501" s="170"/>
      <c r="G4501" s="192"/>
      <c r="H4501" s="216"/>
      <c r="I4501" s="162"/>
      <c r="J4501" s="200"/>
      <c r="K4501" s="297"/>
    </row>
    <row r="4502" spans="1:11" x14ac:dyDescent="0.2">
      <c r="A4502" s="237"/>
      <c r="B4502" s="127"/>
      <c r="C4502" s="136"/>
      <c r="D4502" s="200"/>
      <c r="E4502" s="241"/>
      <c r="F4502" s="170"/>
      <c r="G4502" s="192"/>
      <c r="H4502" s="216"/>
      <c r="I4502" s="162"/>
      <c r="J4502" s="200"/>
      <c r="K4502" s="297"/>
    </row>
    <row r="4503" spans="1:11" x14ac:dyDescent="0.2">
      <c r="A4503" s="234"/>
      <c r="B4503" s="127"/>
      <c r="C4503" s="136"/>
      <c r="D4503" s="200"/>
      <c r="E4503" s="241"/>
      <c r="F4503" s="170"/>
      <c r="G4503" s="192"/>
      <c r="H4503" s="216"/>
      <c r="I4503" s="162"/>
      <c r="J4503" s="200"/>
      <c r="K4503" s="297"/>
    </row>
    <row r="4504" spans="1:11" x14ac:dyDescent="0.2">
      <c r="A4504" s="237"/>
      <c r="B4504" s="127"/>
      <c r="C4504" s="136"/>
      <c r="D4504" s="200"/>
      <c r="E4504" s="241"/>
      <c r="F4504" s="170"/>
      <c r="G4504" s="192"/>
      <c r="H4504" s="216"/>
      <c r="I4504" s="162"/>
      <c r="J4504" s="200"/>
      <c r="K4504" s="297"/>
    </row>
    <row r="4505" spans="1:11" x14ac:dyDescent="0.2">
      <c r="A4505" s="237"/>
      <c r="B4505" s="127"/>
      <c r="C4505" s="136"/>
      <c r="D4505" s="200"/>
      <c r="E4505" s="241"/>
      <c r="F4505" s="170"/>
      <c r="G4505" s="192"/>
      <c r="H4505" s="216"/>
      <c r="I4505" s="162"/>
      <c r="J4505" s="200"/>
      <c r="K4505" s="297"/>
    </row>
    <row r="4506" spans="1:11" x14ac:dyDescent="0.2">
      <c r="A4506" s="237"/>
      <c r="B4506" s="127"/>
      <c r="C4506" s="136"/>
      <c r="D4506" s="200"/>
      <c r="E4506" s="241"/>
      <c r="F4506" s="170"/>
      <c r="G4506" s="192"/>
      <c r="H4506" s="216"/>
      <c r="I4506" s="162"/>
      <c r="J4506" s="200"/>
      <c r="K4506" s="297"/>
    </row>
    <row r="4507" spans="1:11" x14ac:dyDescent="0.2">
      <c r="A4507" s="237"/>
      <c r="B4507" s="127"/>
      <c r="C4507" s="136"/>
      <c r="D4507" s="200"/>
      <c r="E4507" s="241"/>
      <c r="F4507" s="170"/>
      <c r="G4507" s="192"/>
      <c r="H4507" s="216"/>
      <c r="I4507" s="162"/>
      <c r="J4507" s="200"/>
      <c r="K4507" s="297"/>
    </row>
    <row r="4508" spans="1:11" x14ac:dyDescent="0.2">
      <c r="A4508" s="237"/>
      <c r="B4508" s="127"/>
      <c r="C4508" s="136"/>
      <c r="D4508" s="200"/>
      <c r="E4508" s="241"/>
      <c r="F4508" s="170"/>
      <c r="G4508" s="192"/>
      <c r="H4508" s="216"/>
      <c r="I4508" s="162"/>
      <c r="J4508" s="200"/>
      <c r="K4508" s="297"/>
    </row>
    <row r="4509" spans="1:11" x14ac:dyDescent="0.2">
      <c r="A4509" s="237"/>
      <c r="B4509" s="127"/>
      <c r="C4509" s="136"/>
      <c r="D4509" s="200"/>
      <c r="E4509" s="241"/>
      <c r="F4509" s="170"/>
      <c r="G4509" s="192"/>
      <c r="H4509" s="216"/>
      <c r="I4509" s="162"/>
      <c r="J4509" s="200"/>
      <c r="K4509" s="297"/>
    </row>
    <row r="4510" spans="1:11" x14ac:dyDescent="0.2">
      <c r="A4510" s="237"/>
      <c r="B4510" s="127"/>
      <c r="C4510" s="127"/>
      <c r="D4510" s="187"/>
      <c r="E4510" s="244"/>
      <c r="F4510" s="174"/>
      <c r="G4510" s="192"/>
      <c r="H4510" s="222"/>
      <c r="I4510" s="162"/>
      <c r="J4510" s="200"/>
      <c r="K4510" s="297"/>
    </row>
    <row r="4511" spans="1:11" x14ac:dyDescent="0.2">
      <c r="A4511" s="237"/>
      <c r="B4511" s="127"/>
      <c r="C4511" s="136"/>
      <c r="D4511" s="200"/>
      <c r="E4511" s="241"/>
      <c r="F4511" s="170"/>
      <c r="G4511" s="192"/>
      <c r="H4511" s="216"/>
      <c r="I4511" s="162"/>
      <c r="J4511" s="200"/>
      <c r="K4511" s="307"/>
    </row>
    <row r="4512" spans="1:11" x14ac:dyDescent="0.2">
      <c r="A4512" s="237"/>
      <c r="B4512" s="127"/>
      <c r="C4512" s="136"/>
      <c r="D4512" s="200"/>
      <c r="E4512" s="241"/>
      <c r="F4512" s="170"/>
      <c r="G4512" s="192"/>
      <c r="H4512" s="216"/>
      <c r="I4512" s="162"/>
      <c r="J4512" s="200"/>
      <c r="K4512" s="297"/>
    </row>
    <row r="4513" spans="1:11" x14ac:dyDescent="0.2">
      <c r="A4513" s="237"/>
      <c r="B4513" s="127"/>
      <c r="C4513" s="136"/>
      <c r="D4513" s="200"/>
      <c r="E4513" s="241"/>
      <c r="F4513" s="170"/>
      <c r="G4513" s="192"/>
      <c r="H4513" s="216"/>
      <c r="I4513" s="162"/>
      <c r="J4513" s="200"/>
      <c r="K4513" s="297"/>
    </row>
    <row r="4514" spans="1:11" x14ac:dyDescent="0.2">
      <c r="A4514" s="237"/>
      <c r="B4514" s="127"/>
      <c r="C4514" s="136"/>
      <c r="D4514" s="200"/>
      <c r="E4514" s="241"/>
      <c r="F4514" s="170"/>
      <c r="G4514" s="192"/>
      <c r="H4514" s="216"/>
      <c r="I4514" s="162"/>
      <c r="J4514" s="200"/>
      <c r="K4514" s="297"/>
    </row>
    <row r="4515" spans="1:11" x14ac:dyDescent="0.2">
      <c r="A4515" s="237"/>
      <c r="B4515" s="127"/>
      <c r="C4515" s="136"/>
      <c r="D4515" s="200"/>
      <c r="E4515" s="241"/>
      <c r="F4515" s="170"/>
      <c r="G4515" s="192"/>
      <c r="H4515" s="216"/>
      <c r="I4515" s="162"/>
      <c r="J4515" s="200"/>
    </row>
    <row r="4516" spans="1:11" x14ac:dyDescent="0.2">
      <c r="A4516" s="237"/>
      <c r="B4516" s="127"/>
      <c r="C4516" s="136"/>
      <c r="D4516" s="200"/>
      <c r="E4516" s="241"/>
      <c r="F4516" s="170"/>
      <c r="G4516" s="192"/>
      <c r="H4516" s="216"/>
      <c r="I4516" s="162"/>
      <c r="J4516" s="200"/>
      <c r="K4516" s="297"/>
    </row>
    <row r="4517" spans="1:11" x14ac:dyDescent="0.2">
      <c r="A4517" s="237"/>
      <c r="B4517" s="127"/>
      <c r="C4517" s="136"/>
      <c r="D4517" s="200"/>
      <c r="E4517" s="241"/>
      <c r="F4517" s="170"/>
      <c r="G4517" s="192"/>
      <c r="H4517" s="216"/>
      <c r="I4517" s="162"/>
      <c r="J4517" s="200"/>
      <c r="K4517" s="297"/>
    </row>
    <row r="4518" spans="1:11" x14ac:dyDescent="0.2">
      <c r="A4518" s="237"/>
      <c r="B4518" s="127"/>
      <c r="C4518" s="136"/>
      <c r="D4518" s="200"/>
      <c r="E4518" s="241"/>
      <c r="F4518" s="170"/>
      <c r="G4518" s="192"/>
      <c r="H4518" s="216"/>
      <c r="I4518" s="162"/>
      <c r="J4518" s="200"/>
      <c r="K4518" s="297"/>
    </row>
    <row r="4519" spans="1:11" x14ac:dyDescent="0.2">
      <c r="A4519" s="237"/>
      <c r="B4519" s="127"/>
      <c r="C4519" s="136"/>
      <c r="D4519" s="200"/>
      <c r="E4519" s="241"/>
      <c r="F4519" s="170"/>
      <c r="G4519" s="192"/>
      <c r="H4519" s="216"/>
      <c r="I4519" s="162"/>
      <c r="J4519" s="200"/>
      <c r="K4519" s="297"/>
    </row>
    <row r="4520" spans="1:11" x14ac:dyDescent="0.2">
      <c r="A4520" s="237"/>
      <c r="B4520" s="127"/>
      <c r="C4520" s="136"/>
      <c r="D4520" s="200"/>
      <c r="E4520" s="241"/>
      <c r="F4520" s="170"/>
      <c r="G4520" s="192"/>
      <c r="H4520" s="216"/>
      <c r="I4520" s="162"/>
      <c r="J4520" s="200"/>
      <c r="K4520" s="297"/>
    </row>
    <row r="4521" spans="1:11" x14ac:dyDescent="0.2">
      <c r="A4521" s="237"/>
      <c r="B4521" s="127"/>
      <c r="C4521" s="136"/>
      <c r="D4521" s="200"/>
      <c r="E4521" s="241"/>
      <c r="F4521" s="170"/>
      <c r="G4521" s="192"/>
      <c r="H4521" s="216"/>
      <c r="I4521" s="162"/>
      <c r="J4521" s="200"/>
      <c r="K4521" s="297"/>
    </row>
    <row r="4522" spans="1:11" x14ac:dyDescent="0.2">
      <c r="A4522" s="237"/>
      <c r="B4522" s="127"/>
      <c r="C4522" s="136"/>
      <c r="D4522" s="200"/>
      <c r="E4522" s="241"/>
      <c r="F4522" s="170"/>
      <c r="G4522" s="192"/>
      <c r="H4522" s="216"/>
      <c r="I4522" s="162"/>
      <c r="J4522" s="200"/>
      <c r="K4522" s="297"/>
    </row>
    <row r="4523" spans="1:11" x14ac:dyDescent="0.2">
      <c r="A4523" s="237"/>
      <c r="B4523" s="127"/>
      <c r="C4523" s="136"/>
      <c r="D4523" s="200"/>
      <c r="E4523" s="241"/>
      <c r="F4523" s="170"/>
      <c r="G4523" s="192"/>
      <c r="H4523" s="216"/>
      <c r="I4523" s="162"/>
      <c r="J4523" s="200"/>
      <c r="K4523" s="297"/>
    </row>
    <row r="4524" spans="1:11" x14ac:dyDescent="0.2">
      <c r="A4524" s="237"/>
      <c r="B4524" s="127"/>
      <c r="C4524" s="136"/>
      <c r="D4524" s="200"/>
      <c r="E4524" s="241"/>
      <c r="F4524" s="170"/>
      <c r="G4524" s="192"/>
      <c r="H4524" s="216"/>
      <c r="I4524" s="162"/>
      <c r="J4524" s="200"/>
      <c r="K4524" s="297"/>
    </row>
    <row r="4525" spans="1:11" x14ac:dyDescent="0.2">
      <c r="A4525" s="237"/>
      <c r="B4525" s="127"/>
      <c r="C4525" s="136"/>
      <c r="D4525" s="200"/>
      <c r="E4525" s="241"/>
      <c r="F4525" s="170"/>
      <c r="G4525" s="192"/>
      <c r="H4525" s="216"/>
      <c r="I4525" s="162"/>
      <c r="J4525" s="200"/>
      <c r="K4525" s="297"/>
    </row>
    <row r="4526" spans="1:11" x14ac:dyDescent="0.2">
      <c r="A4526" s="237"/>
      <c r="B4526" s="127"/>
      <c r="C4526" s="136"/>
      <c r="D4526" s="200"/>
      <c r="E4526" s="241"/>
      <c r="F4526" s="170"/>
      <c r="G4526" s="192"/>
      <c r="H4526" s="216"/>
      <c r="I4526" s="162"/>
      <c r="J4526" s="200"/>
      <c r="K4526" s="297"/>
    </row>
    <row r="4527" spans="1:11" x14ac:dyDescent="0.2">
      <c r="A4527" s="237"/>
      <c r="B4527" s="1"/>
      <c r="C4527" s="136"/>
      <c r="D4527" s="200"/>
      <c r="E4527" s="241"/>
      <c r="F4527" s="170"/>
      <c r="G4527" s="192"/>
      <c r="H4527" s="216"/>
      <c r="I4527" s="162"/>
      <c r="J4527" s="200"/>
      <c r="K4527" s="297"/>
    </row>
    <row r="4528" spans="1:11" x14ac:dyDescent="0.2">
      <c r="A4528" s="237"/>
      <c r="B4528" s="127"/>
      <c r="C4528" s="136"/>
      <c r="D4528" s="200"/>
      <c r="E4528" s="241"/>
      <c r="F4528" s="170"/>
      <c r="G4528" s="192"/>
      <c r="H4528" s="216"/>
      <c r="I4528" s="162"/>
      <c r="J4528" s="200"/>
      <c r="K4528" s="297"/>
    </row>
    <row r="4529" spans="1:18" x14ac:dyDescent="0.2">
      <c r="A4529" s="237"/>
      <c r="B4529" s="128"/>
      <c r="C4529" s="142"/>
      <c r="D4529" s="202"/>
      <c r="E4529" s="249"/>
      <c r="F4529" s="178"/>
      <c r="G4529" s="198"/>
      <c r="H4529" s="216"/>
      <c r="I4529" s="162"/>
      <c r="J4529" s="200"/>
      <c r="K4529" s="297"/>
    </row>
    <row r="4530" spans="1:18" s="128" customFormat="1" x14ac:dyDescent="0.2">
      <c r="A4530" s="237"/>
      <c r="C4530" s="136"/>
      <c r="D4530" s="200"/>
      <c r="E4530" s="241"/>
      <c r="F4530" s="170"/>
      <c r="G4530" s="192"/>
      <c r="H4530" s="216"/>
      <c r="I4530" s="162"/>
      <c r="J4530" s="202"/>
      <c r="K4530" s="298"/>
      <c r="L4530" s="157"/>
      <c r="M4530" s="156"/>
      <c r="N4530" s="156"/>
      <c r="O4530" s="127"/>
      <c r="P4530" s="127"/>
      <c r="Q4530" s="127"/>
      <c r="R4530" s="127"/>
    </row>
    <row r="4531" spans="1:18" s="128" customFormat="1" x14ac:dyDescent="0.2">
      <c r="A4531" s="235"/>
      <c r="B4531" s="127"/>
      <c r="C4531" s="136"/>
      <c r="D4531" s="200"/>
      <c r="E4531" s="241"/>
      <c r="F4531" s="170"/>
      <c r="G4531" s="192"/>
      <c r="H4531" s="216"/>
      <c r="I4531" s="162"/>
      <c r="J4531" s="202"/>
      <c r="K4531" s="298"/>
      <c r="L4531" s="157"/>
      <c r="M4531" s="156"/>
      <c r="N4531" s="156"/>
      <c r="O4531" s="127"/>
      <c r="P4531" s="127"/>
      <c r="Q4531" s="127"/>
      <c r="R4531" s="127"/>
    </row>
    <row r="4532" spans="1:18" s="128" customFormat="1" x14ac:dyDescent="0.2">
      <c r="A4532" s="237"/>
      <c r="B4532" s="127"/>
      <c r="C4532" s="136"/>
      <c r="D4532" s="200"/>
      <c r="E4532" s="241"/>
      <c r="F4532" s="170"/>
      <c r="G4532" s="192"/>
      <c r="H4532" s="216"/>
      <c r="I4532" s="162"/>
      <c r="J4532" s="200"/>
      <c r="K4532" s="298"/>
      <c r="L4532" s="157"/>
      <c r="M4532" s="156"/>
      <c r="N4532" s="156"/>
      <c r="O4532" s="127"/>
      <c r="P4532" s="127"/>
      <c r="Q4532" s="127"/>
      <c r="R4532" s="127"/>
    </row>
    <row r="4533" spans="1:18" x14ac:dyDescent="0.2">
      <c r="A4533" s="237"/>
      <c r="B4533" s="127"/>
      <c r="C4533" s="136"/>
      <c r="D4533" s="200"/>
      <c r="E4533" s="241"/>
      <c r="F4533" s="170"/>
      <c r="G4533" s="192"/>
      <c r="H4533" s="216"/>
      <c r="I4533" s="162"/>
      <c r="J4533" s="200"/>
      <c r="K4533" s="297"/>
    </row>
    <row r="4534" spans="1:18" x14ac:dyDescent="0.2">
      <c r="A4534" s="237"/>
      <c r="B4534" s="127"/>
      <c r="C4534" s="136"/>
      <c r="D4534" s="200"/>
      <c r="E4534" s="241"/>
      <c r="F4534" s="170"/>
      <c r="G4534" s="192"/>
      <c r="H4534" s="216"/>
      <c r="I4534" s="162"/>
      <c r="J4534" s="200"/>
      <c r="K4534" s="297"/>
    </row>
    <row r="4535" spans="1:18" x14ac:dyDescent="0.2">
      <c r="A4535" s="237"/>
      <c r="B4535" s="127"/>
      <c r="C4535" s="136"/>
      <c r="D4535" s="200"/>
      <c r="E4535" s="241"/>
      <c r="F4535" s="170"/>
      <c r="G4535" s="192"/>
      <c r="H4535" s="216"/>
      <c r="I4535" s="162"/>
      <c r="J4535" s="200"/>
      <c r="K4535" s="297"/>
    </row>
    <row r="4536" spans="1:18" x14ac:dyDescent="0.2">
      <c r="A4536" s="237"/>
      <c r="B4536" s="127"/>
      <c r="C4536" s="136"/>
      <c r="D4536" s="200"/>
      <c r="E4536" s="241"/>
      <c r="F4536" s="170"/>
      <c r="G4536" s="192"/>
      <c r="H4536" s="216"/>
      <c r="I4536" s="162"/>
      <c r="J4536" s="200"/>
      <c r="K4536" s="297"/>
    </row>
    <row r="4537" spans="1:18" x14ac:dyDescent="0.2">
      <c r="A4537" s="237"/>
      <c r="B4537" s="127"/>
      <c r="C4537" s="136"/>
      <c r="D4537" s="200"/>
      <c r="E4537" s="241"/>
      <c r="F4537" s="170"/>
      <c r="G4537" s="192"/>
      <c r="H4537" s="216"/>
      <c r="I4537" s="162"/>
      <c r="J4537" s="200"/>
      <c r="K4537" s="297"/>
    </row>
    <row r="4538" spans="1:18" x14ac:dyDescent="0.2">
      <c r="A4538" s="237"/>
      <c r="B4538" s="127"/>
      <c r="C4538" s="136"/>
      <c r="D4538" s="200"/>
      <c r="E4538" s="241"/>
      <c r="F4538" s="170"/>
      <c r="G4538" s="192"/>
      <c r="H4538" s="216"/>
      <c r="I4538" s="162"/>
      <c r="J4538" s="200"/>
      <c r="K4538" s="297"/>
    </row>
    <row r="4539" spans="1:18" x14ac:dyDescent="0.2">
      <c r="A4539" s="237"/>
      <c r="B4539" s="127"/>
      <c r="C4539" s="136"/>
      <c r="D4539" s="200"/>
      <c r="E4539" s="241"/>
      <c r="F4539" s="170"/>
      <c r="G4539" s="192"/>
      <c r="H4539" s="216"/>
      <c r="I4539" s="162"/>
      <c r="J4539" s="200"/>
      <c r="K4539" s="297"/>
    </row>
    <row r="4540" spans="1:18" x14ac:dyDescent="0.2">
      <c r="A4540" s="237"/>
      <c r="B4540" s="127"/>
      <c r="C4540" s="136"/>
      <c r="D4540" s="200"/>
      <c r="E4540" s="241"/>
      <c r="F4540" s="170"/>
      <c r="G4540" s="192"/>
      <c r="H4540" s="216"/>
      <c r="I4540" s="162"/>
      <c r="J4540" s="200"/>
      <c r="K4540" s="297"/>
    </row>
    <row r="4541" spans="1:18" x14ac:dyDescent="0.2">
      <c r="A4541" s="237"/>
      <c r="B4541" s="127"/>
      <c r="C4541" s="136"/>
      <c r="D4541" s="200"/>
      <c r="E4541" s="241"/>
      <c r="F4541" s="170"/>
      <c r="G4541" s="192"/>
      <c r="H4541" s="216"/>
      <c r="I4541" s="162"/>
      <c r="J4541" s="200"/>
      <c r="K4541" s="297"/>
    </row>
    <row r="4542" spans="1:18" x14ac:dyDescent="0.2">
      <c r="A4542" s="237"/>
      <c r="B4542" s="127"/>
      <c r="C4542" s="136"/>
      <c r="D4542" s="200"/>
      <c r="E4542" s="241"/>
      <c r="F4542" s="170"/>
      <c r="G4542" s="192"/>
      <c r="H4542" s="216"/>
      <c r="I4542" s="162"/>
      <c r="J4542" s="200"/>
      <c r="K4542" s="297"/>
    </row>
    <row r="4543" spans="1:18" x14ac:dyDescent="0.2">
      <c r="A4543" s="237"/>
      <c r="B4543" s="127"/>
      <c r="C4543" s="136"/>
      <c r="D4543" s="200"/>
      <c r="E4543" s="241"/>
      <c r="F4543" s="170"/>
      <c r="G4543" s="192"/>
      <c r="H4543" s="216"/>
      <c r="I4543" s="162"/>
      <c r="J4543" s="200"/>
      <c r="K4543" s="297"/>
    </row>
    <row r="4544" spans="1:18" x14ac:dyDescent="0.2">
      <c r="A4544" s="237"/>
      <c r="B4544" s="127"/>
      <c r="C4544" s="136"/>
      <c r="D4544" s="200"/>
      <c r="E4544" s="241"/>
      <c r="F4544" s="170"/>
      <c r="G4544" s="192"/>
      <c r="H4544" s="216"/>
      <c r="I4544" s="162"/>
      <c r="J4544" s="200"/>
      <c r="K4544" s="297"/>
    </row>
    <row r="4545" spans="1:11" x14ac:dyDescent="0.2">
      <c r="A4545" s="237"/>
      <c r="B4545" s="1"/>
      <c r="C4545" s="136"/>
      <c r="D4545" s="200"/>
      <c r="E4545" s="241"/>
      <c r="F4545" s="170"/>
      <c r="G4545" s="192"/>
      <c r="H4545" s="216"/>
      <c r="I4545" s="162"/>
      <c r="J4545" s="200"/>
      <c r="K4545" s="297"/>
    </row>
    <row r="4546" spans="1:11" x14ac:dyDescent="0.2">
      <c r="A4546" s="237"/>
      <c r="B4546" s="1"/>
      <c r="C4546" s="136"/>
      <c r="D4546" s="200"/>
      <c r="E4546" s="241"/>
      <c r="F4546" s="170"/>
      <c r="G4546" s="192"/>
      <c r="H4546" s="216"/>
      <c r="I4546" s="162"/>
      <c r="J4546" s="200"/>
      <c r="K4546" s="297"/>
    </row>
    <row r="4547" spans="1:11" x14ac:dyDescent="0.2">
      <c r="A4547" s="237"/>
      <c r="B4547" s="1"/>
      <c r="C4547" s="136"/>
      <c r="D4547" s="200"/>
      <c r="E4547" s="241"/>
      <c r="F4547" s="170"/>
      <c r="G4547" s="192"/>
      <c r="H4547" s="216"/>
      <c r="I4547" s="162"/>
      <c r="J4547" s="200"/>
      <c r="K4547" s="297"/>
    </row>
    <row r="4548" spans="1:11" x14ac:dyDescent="0.2">
      <c r="A4548" s="237"/>
      <c r="B4548" s="1"/>
      <c r="C4548" s="136"/>
      <c r="D4548" s="200"/>
      <c r="E4548" s="241"/>
      <c r="F4548" s="170"/>
      <c r="G4548" s="192"/>
      <c r="H4548" s="216"/>
      <c r="I4548" s="162"/>
      <c r="J4548" s="200"/>
      <c r="K4548" s="297"/>
    </row>
    <row r="4549" spans="1:11" x14ac:dyDescent="0.2">
      <c r="A4549" s="237"/>
      <c r="B4549" s="1"/>
      <c r="C4549" s="136"/>
      <c r="D4549" s="200"/>
      <c r="E4549" s="241"/>
      <c r="F4549" s="170"/>
      <c r="G4549" s="192"/>
      <c r="H4549" s="216"/>
      <c r="I4549" s="162"/>
      <c r="J4549" s="200"/>
      <c r="K4549" s="297"/>
    </row>
    <row r="4550" spans="1:11" x14ac:dyDescent="0.2">
      <c r="A4550" s="237"/>
      <c r="B4550" s="1"/>
      <c r="C4550" s="136"/>
      <c r="D4550" s="200"/>
      <c r="E4550" s="241"/>
      <c r="F4550" s="170"/>
      <c r="G4550" s="192"/>
      <c r="H4550" s="216"/>
      <c r="I4550" s="162"/>
      <c r="J4550" s="200"/>
      <c r="K4550" s="297"/>
    </row>
    <row r="4551" spans="1:11" x14ac:dyDescent="0.2">
      <c r="A4551" s="237"/>
      <c r="B4551" s="1"/>
      <c r="C4551" s="136"/>
      <c r="D4551" s="200"/>
      <c r="E4551" s="241"/>
      <c r="F4551" s="170"/>
      <c r="G4551" s="192"/>
      <c r="H4551" s="216"/>
      <c r="I4551" s="162"/>
      <c r="J4551" s="200"/>
      <c r="K4551" s="297"/>
    </row>
    <row r="4552" spans="1:11" x14ac:dyDescent="0.2">
      <c r="A4552" s="237"/>
      <c r="B4552" s="128"/>
      <c r="C4552" s="136"/>
      <c r="D4552" s="200"/>
      <c r="E4552" s="241"/>
      <c r="F4552" s="170"/>
      <c r="G4552" s="192"/>
      <c r="H4552" s="216"/>
      <c r="I4552" s="162"/>
      <c r="J4552" s="200"/>
      <c r="K4552" s="297"/>
    </row>
    <row r="4553" spans="1:11" x14ac:dyDescent="0.2">
      <c r="A4553" s="235"/>
      <c r="B4553" s="1"/>
      <c r="C4553" s="136"/>
      <c r="D4553" s="200"/>
      <c r="E4553" s="241"/>
      <c r="F4553" s="170"/>
      <c r="G4553" s="192"/>
      <c r="H4553" s="216"/>
      <c r="I4553" s="162"/>
      <c r="J4553" s="200"/>
      <c r="K4553" s="297"/>
    </row>
    <row r="4554" spans="1:11" x14ac:dyDescent="0.2">
      <c r="A4554" s="237"/>
      <c r="B4554" s="1"/>
      <c r="C4554" s="136"/>
      <c r="D4554" s="200"/>
      <c r="E4554" s="241"/>
      <c r="F4554" s="170"/>
      <c r="G4554" s="192"/>
      <c r="H4554" s="216"/>
      <c r="I4554" s="162"/>
      <c r="J4554" s="200"/>
      <c r="K4554" s="297"/>
    </row>
    <row r="4555" spans="1:11" x14ac:dyDescent="0.2">
      <c r="A4555" s="237"/>
      <c r="B4555" s="127"/>
      <c r="C4555" s="136"/>
      <c r="D4555" s="200"/>
      <c r="E4555" s="241"/>
      <c r="F4555" s="170"/>
      <c r="G4555" s="192"/>
      <c r="H4555" s="216"/>
      <c r="I4555" s="162"/>
      <c r="J4555" s="200"/>
      <c r="K4555" s="297"/>
    </row>
    <row r="4556" spans="1:11" x14ac:dyDescent="0.2">
      <c r="A4556" s="237"/>
      <c r="B4556" s="127"/>
      <c r="C4556" s="136"/>
      <c r="D4556" s="200"/>
      <c r="E4556" s="241"/>
      <c r="F4556" s="170"/>
      <c r="G4556" s="192"/>
      <c r="H4556" s="216"/>
      <c r="I4556" s="162"/>
      <c r="J4556" s="200"/>
      <c r="K4556" s="297"/>
    </row>
    <row r="4557" spans="1:11" x14ac:dyDescent="0.2">
      <c r="A4557" s="237"/>
      <c r="B4557" s="127"/>
      <c r="C4557" s="136"/>
      <c r="D4557" s="200"/>
      <c r="E4557" s="241"/>
      <c r="F4557" s="170"/>
      <c r="G4557" s="192"/>
      <c r="H4557" s="216"/>
      <c r="I4557" s="162"/>
      <c r="J4557" s="200"/>
      <c r="K4557" s="297"/>
    </row>
    <row r="4558" spans="1:11" x14ac:dyDescent="0.2">
      <c r="A4558" s="237"/>
      <c r="B4558" s="127"/>
      <c r="C4558" s="136"/>
      <c r="D4558" s="200"/>
      <c r="E4558" s="241"/>
      <c r="F4558" s="170"/>
      <c r="G4558" s="192"/>
      <c r="H4558" s="216"/>
      <c r="I4558" s="162"/>
      <c r="J4558" s="200"/>
      <c r="K4558" s="297"/>
    </row>
    <row r="4559" spans="1:11" x14ac:dyDescent="0.2">
      <c r="A4559" s="235"/>
      <c r="B4559" s="127"/>
      <c r="C4559" s="136"/>
      <c r="D4559" s="200"/>
      <c r="E4559" s="241"/>
      <c r="F4559" s="170"/>
      <c r="G4559" s="192"/>
      <c r="H4559" s="216"/>
      <c r="I4559" s="162"/>
      <c r="J4559" s="200"/>
      <c r="K4559" s="297"/>
    </row>
    <row r="4560" spans="1:11" x14ac:dyDescent="0.2">
      <c r="A4560" s="237"/>
      <c r="B4560" s="127"/>
      <c r="C4560" s="136"/>
      <c r="D4560" s="200"/>
      <c r="E4560" s="241"/>
      <c r="F4560" s="170"/>
      <c r="G4560" s="192"/>
      <c r="H4560" s="216"/>
      <c r="I4560" s="162"/>
      <c r="J4560" s="200"/>
      <c r="K4560" s="297"/>
    </row>
    <row r="4561" spans="1:11" x14ac:dyDescent="0.2">
      <c r="A4561" s="237"/>
      <c r="B4561" s="128"/>
      <c r="C4561" s="142"/>
      <c r="D4561" s="202"/>
      <c r="E4561" s="249"/>
      <c r="F4561" s="178"/>
      <c r="G4561" s="198"/>
      <c r="H4561" s="216"/>
      <c r="I4561" s="162"/>
      <c r="J4561" s="200"/>
      <c r="K4561" s="297"/>
    </row>
    <row r="4562" spans="1:11" x14ac:dyDescent="0.2">
      <c r="A4562" s="235"/>
      <c r="B4562" s="128"/>
      <c r="C4562" s="142"/>
      <c r="D4562" s="202"/>
      <c r="E4562" s="249"/>
      <c r="F4562" s="178"/>
      <c r="G4562" s="198"/>
      <c r="H4562" s="216"/>
      <c r="I4562" s="162"/>
      <c r="J4562" s="200"/>
      <c r="K4562" s="297"/>
    </row>
    <row r="4563" spans="1:11" x14ac:dyDescent="0.2">
      <c r="A4563" s="235"/>
      <c r="B4563" s="127"/>
      <c r="C4563" s="136"/>
      <c r="D4563" s="200"/>
      <c r="E4563" s="241"/>
      <c r="F4563" s="170"/>
      <c r="G4563" s="192"/>
      <c r="H4563" s="216"/>
      <c r="I4563" s="162"/>
      <c r="J4563" s="200"/>
      <c r="K4563" s="297"/>
    </row>
    <row r="4564" spans="1:11" x14ac:dyDescent="0.2">
      <c r="A4564" s="237"/>
      <c r="B4564" s="127"/>
      <c r="C4564" s="136"/>
      <c r="D4564" s="200"/>
      <c r="E4564" s="241"/>
      <c r="F4564" s="170"/>
      <c r="G4564" s="192"/>
      <c r="H4564" s="216"/>
      <c r="I4564" s="162"/>
      <c r="J4564" s="200"/>
      <c r="K4564" s="297"/>
    </row>
    <row r="4565" spans="1:11" x14ac:dyDescent="0.2">
      <c r="A4565" s="237"/>
      <c r="B4565" s="127"/>
      <c r="C4565" s="136"/>
      <c r="D4565" s="200"/>
      <c r="E4565" s="241"/>
      <c r="F4565" s="170"/>
      <c r="G4565" s="192"/>
      <c r="H4565" s="216"/>
      <c r="I4565" s="162"/>
      <c r="J4565" s="200"/>
      <c r="K4565" s="297"/>
    </row>
    <row r="4566" spans="1:11" x14ac:dyDescent="0.2">
      <c r="A4566" s="237"/>
      <c r="B4566" s="127"/>
      <c r="C4566" s="136"/>
      <c r="D4566" s="200"/>
      <c r="E4566" s="241"/>
      <c r="F4566" s="170"/>
      <c r="G4566" s="192"/>
      <c r="H4566" s="216"/>
      <c r="I4566" s="162"/>
      <c r="J4566" s="200"/>
      <c r="K4566" s="297"/>
    </row>
    <row r="4567" spans="1:11" x14ac:dyDescent="0.2">
      <c r="A4567" s="237"/>
      <c r="B4567" s="127"/>
      <c r="C4567" s="136"/>
      <c r="D4567" s="200"/>
      <c r="E4567" s="241"/>
      <c r="F4567" s="170"/>
      <c r="G4567" s="192"/>
      <c r="H4567" s="216"/>
      <c r="I4567" s="162"/>
      <c r="J4567" s="200"/>
      <c r="K4567" s="297"/>
    </row>
    <row r="4568" spans="1:11" x14ac:dyDescent="0.2">
      <c r="A4568" s="237"/>
      <c r="B4568" s="127"/>
      <c r="C4568" s="136"/>
      <c r="D4568" s="200"/>
      <c r="E4568" s="241"/>
      <c r="F4568" s="170"/>
      <c r="G4568" s="192"/>
      <c r="H4568" s="216"/>
      <c r="I4568" s="162"/>
      <c r="J4568" s="202"/>
    </row>
    <row r="4569" spans="1:11" x14ac:dyDescent="0.2">
      <c r="A4569" s="237"/>
      <c r="B4569" s="127"/>
      <c r="C4569" s="136"/>
      <c r="D4569" s="200"/>
      <c r="E4569" s="241"/>
      <c r="F4569" s="170"/>
      <c r="G4569" s="192"/>
      <c r="H4569" s="216"/>
      <c r="I4569" s="162"/>
      <c r="J4569" s="200"/>
      <c r="K4569" s="297"/>
    </row>
    <row r="4570" spans="1:11" x14ac:dyDescent="0.2">
      <c r="A4570" s="237"/>
      <c r="B4570" s="128"/>
      <c r="C4570" s="136"/>
      <c r="D4570" s="200"/>
      <c r="E4570" s="241"/>
      <c r="F4570" s="170"/>
      <c r="G4570" s="192"/>
      <c r="H4570" s="216"/>
      <c r="I4570" s="162"/>
      <c r="J4570" s="200"/>
      <c r="K4570" s="297"/>
    </row>
    <row r="4571" spans="1:11" x14ac:dyDescent="0.2">
      <c r="A4571" s="235"/>
      <c r="B4571" s="127"/>
      <c r="C4571" s="136"/>
      <c r="D4571" s="200"/>
      <c r="E4571" s="241"/>
      <c r="F4571" s="170"/>
      <c r="G4571" s="192"/>
      <c r="H4571" s="216"/>
      <c r="I4571" s="162"/>
      <c r="J4571" s="200"/>
      <c r="K4571" s="297"/>
    </row>
    <row r="4572" spans="1:11" x14ac:dyDescent="0.2">
      <c r="A4572" s="237"/>
      <c r="B4572" s="1"/>
      <c r="C4572" s="136"/>
      <c r="D4572" s="200"/>
      <c r="E4572" s="241"/>
      <c r="F4572" s="170"/>
      <c r="G4572" s="192"/>
      <c r="H4572" s="216"/>
      <c r="I4572" s="162"/>
      <c r="J4572" s="200"/>
    </row>
    <row r="4573" spans="1:11" x14ac:dyDescent="0.2">
      <c r="A4573" s="237"/>
      <c r="B4573" s="127"/>
      <c r="C4573" s="136"/>
      <c r="D4573" s="200"/>
      <c r="E4573" s="241"/>
      <c r="F4573" s="170"/>
      <c r="G4573" s="192"/>
      <c r="H4573" s="216"/>
      <c r="I4573" s="162"/>
      <c r="J4573" s="200"/>
      <c r="K4573" s="297"/>
    </row>
    <row r="4574" spans="1:11" x14ac:dyDescent="0.2">
      <c r="A4574" s="237"/>
      <c r="B4574" s="127"/>
      <c r="C4574" s="136"/>
      <c r="D4574" s="200"/>
      <c r="E4574" s="241"/>
      <c r="F4574" s="170"/>
      <c r="G4574" s="192"/>
      <c r="H4574" s="216"/>
      <c r="I4574" s="162"/>
      <c r="J4574" s="200"/>
      <c r="K4574" s="297"/>
    </row>
    <row r="4575" spans="1:11" x14ac:dyDescent="0.2">
      <c r="A4575" s="237"/>
      <c r="B4575" s="127"/>
      <c r="C4575" s="136"/>
      <c r="D4575" s="200"/>
      <c r="E4575" s="241"/>
      <c r="F4575" s="170"/>
      <c r="G4575" s="192"/>
      <c r="H4575" s="216"/>
      <c r="I4575" s="162"/>
      <c r="J4575" s="200"/>
      <c r="K4575" s="297"/>
    </row>
    <row r="4576" spans="1:11" x14ac:dyDescent="0.2">
      <c r="A4576" s="237"/>
      <c r="B4576" s="127"/>
      <c r="C4576" s="136"/>
      <c r="D4576" s="200"/>
      <c r="E4576" s="241"/>
      <c r="F4576" s="170"/>
      <c r="G4576" s="192"/>
      <c r="H4576" s="216"/>
      <c r="I4576" s="162"/>
      <c r="J4576" s="200"/>
      <c r="K4576" s="297"/>
    </row>
    <row r="4577" spans="1:11" x14ac:dyDescent="0.2">
      <c r="A4577" s="237"/>
      <c r="B4577" s="127"/>
      <c r="C4577" s="136"/>
      <c r="D4577" s="200"/>
      <c r="E4577" s="241"/>
      <c r="F4577" s="170"/>
      <c r="G4577" s="192"/>
      <c r="H4577" s="216"/>
      <c r="I4577" s="162"/>
      <c r="J4577" s="200"/>
      <c r="K4577" s="297"/>
    </row>
    <row r="4578" spans="1:11" x14ac:dyDescent="0.2">
      <c r="A4578" s="237"/>
      <c r="B4578" s="1"/>
      <c r="C4578" s="136"/>
      <c r="D4578" s="200"/>
      <c r="E4578" s="241"/>
      <c r="F4578" s="170"/>
      <c r="G4578" s="192"/>
      <c r="H4578" s="216"/>
      <c r="I4578" s="162"/>
      <c r="J4578" s="200"/>
      <c r="K4578" s="297"/>
    </row>
    <row r="4579" spans="1:11" x14ac:dyDescent="0.2">
      <c r="A4579" s="237"/>
      <c r="B4579" s="1"/>
      <c r="C4579" s="136"/>
      <c r="D4579" s="200"/>
      <c r="E4579" s="241"/>
      <c r="F4579" s="170"/>
      <c r="G4579" s="192"/>
      <c r="H4579" s="216"/>
      <c r="I4579" s="162"/>
      <c r="J4579" s="200"/>
      <c r="K4579" s="297"/>
    </row>
    <row r="4580" spans="1:11" x14ac:dyDescent="0.2">
      <c r="A4580" s="237"/>
      <c r="B4580" s="1"/>
      <c r="C4580" s="136"/>
      <c r="D4580" s="200"/>
      <c r="E4580" s="241"/>
      <c r="F4580" s="170"/>
      <c r="G4580" s="192"/>
      <c r="H4580" s="216"/>
      <c r="I4580" s="162"/>
      <c r="J4580" s="200"/>
      <c r="K4580" s="297"/>
    </row>
    <row r="4581" spans="1:11" x14ac:dyDescent="0.2">
      <c r="A4581" s="237"/>
      <c r="B4581" s="1"/>
      <c r="C4581" s="136"/>
      <c r="D4581" s="200"/>
      <c r="E4581" s="241"/>
      <c r="F4581" s="170"/>
      <c r="G4581" s="192"/>
      <c r="H4581" s="216"/>
      <c r="I4581" s="162"/>
      <c r="J4581" s="200"/>
      <c r="K4581" s="297"/>
    </row>
    <row r="4582" spans="1:11" x14ac:dyDescent="0.2">
      <c r="A4582" s="237"/>
      <c r="B4582" s="127"/>
      <c r="C4582" s="136"/>
      <c r="D4582" s="200"/>
      <c r="E4582" s="241"/>
      <c r="F4582" s="170"/>
      <c r="G4582" s="192"/>
      <c r="H4582" s="216"/>
      <c r="I4582" s="162"/>
      <c r="J4582" s="200"/>
      <c r="K4582" s="297"/>
    </row>
    <row r="4583" spans="1:11" x14ac:dyDescent="0.2">
      <c r="A4583" s="237"/>
      <c r="B4583" s="127"/>
      <c r="C4583" s="136"/>
      <c r="D4583" s="200"/>
      <c r="E4583" s="241"/>
      <c r="F4583" s="170"/>
      <c r="G4583" s="192"/>
      <c r="H4583" s="216"/>
      <c r="I4583" s="162"/>
      <c r="J4583" s="200"/>
      <c r="K4583" s="297"/>
    </row>
    <row r="4584" spans="1:11" x14ac:dyDescent="0.2">
      <c r="B4584" s="127"/>
      <c r="C4584" s="136"/>
      <c r="D4584" s="200"/>
      <c r="E4584" s="241"/>
      <c r="F4584" s="170"/>
      <c r="G4584" s="192"/>
      <c r="H4584" s="216"/>
      <c r="I4584" s="162"/>
      <c r="J4584" s="200"/>
      <c r="K4584" s="297"/>
    </row>
    <row r="4585" spans="1:11" x14ac:dyDescent="0.2">
      <c r="A4585" s="237"/>
      <c r="B4585" s="127"/>
      <c r="C4585" s="136"/>
      <c r="D4585" s="200"/>
      <c r="E4585" s="241"/>
      <c r="F4585" s="170"/>
      <c r="G4585" s="192"/>
      <c r="H4585" s="216"/>
      <c r="I4585" s="162"/>
      <c r="J4585" s="200"/>
      <c r="K4585" s="297"/>
    </row>
    <row r="4586" spans="1:11" x14ac:dyDescent="0.2">
      <c r="A4586" s="237"/>
      <c r="B4586" s="1"/>
      <c r="C4586" s="136"/>
      <c r="D4586" s="200"/>
      <c r="E4586" s="241"/>
      <c r="F4586" s="170"/>
      <c r="G4586" s="192"/>
      <c r="H4586" s="216"/>
      <c r="I4586" s="162"/>
      <c r="J4586" s="200"/>
      <c r="K4586" s="297"/>
    </row>
    <row r="4587" spans="1:11" x14ac:dyDescent="0.2">
      <c r="A4587" s="237"/>
      <c r="B4587" s="1"/>
      <c r="C4587" s="136"/>
      <c r="D4587" s="200"/>
      <c r="E4587" s="241"/>
      <c r="F4587" s="170"/>
      <c r="G4587" s="192"/>
      <c r="H4587" s="216"/>
      <c r="I4587" s="162"/>
      <c r="J4587" s="200"/>
      <c r="K4587" s="297"/>
    </row>
    <row r="4588" spans="1:11" x14ac:dyDescent="0.2">
      <c r="A4588" s="237"/>
      <c r="B4588" s="1"/>
      <c r="C4588" s="127"/>
      <c r="D4588" s="200"/>
      <c r="E4588" s="241"/>
      <c r="F4588" s="170"/>
      <c r="G4588" s="192"/>
      <c r="H4588" s="216"/>
      <c r="I4588" s="162"/>
      <c r="J4588" s="200"/>
      <c r="K4588" s="297"/>
    </row>
    <row r="4589" spans="1:11" x14ac:dyDescent="0.2">
      <c r="A4589" s="237"/>
      <c r="B4589" s="1"/>
      <c r="C4589" s="127"/>
      <c r="D4589" s="200"/>
      <c r="E4589" s="241"/>
      <c r="F4589" s="170"/>
      <c r="G4589" s="192"/>
      <c r="H4589" s="216"/>
      <c r="I4589" s="162"/>
      <c r="J4589" s="200"/>
      <c r="K4589" s="297"/>
    </row>
    <row r="4590" spans="1:11" x14ac:dyDescent="0.2">
      <c r="A4590" s="237"/>
      <c r="B4590" s="1"/>
      <c r="C4590" s="136"/>
      <c r="D4590" s="200"/>
      <c r="E4590" s="241"/>
      <c r="F4590" s="170"/>
      <c r="G4590" s="192"/>
      <c r="H4590" s="216"/>
      <c r="I4590" s="162"/>
      <c r="J4590" s="200"/>
      <c r="K4590" s="297"/>
    </row>
    <row r="4591" spans="1:11" x14ac:dyDescent="0.2">
      <c r="A4591" s="237"/>
      <c r="B4591" s="127"/>
      <c r="C4591" s="136"/>
      <c r="D4591" s="200"/>
      <c r="E4591" s="241"/>
      <c r="F4591" s="170"/>
      <c r="G4591" s="192"/>
      <c r="H4591" s="216"/>
      <c r="I4591" s="162"/>
      <c r="J4591" s="200"/>
      <c r="K4591" s="297"/>
    </row>
    <row r="4592" spans="1:11" x14ac:dyDescent="0.2">
      <c r="A4592" s="237"/>
      <c r="B4592" s="1"/>
      <c r="C4592" s="136"/>
      <c r="D4592" s="200"/>
      <c r="E4592" s="241"/>
      <c r="F4592" s="170"/>
      <c r="G4592" s="192"/>
      <c r="H4592" s="216"/>
      <c r="I4592" s="162"/>
      <c r="J4592" s="200"/>
      <c r="K4592" s="297"/>
    </row>
    <row r="4593" spans="1:11" x14ac:dyDescent="0.2">
      <c r="A4593" s="237"/>
      <c r="B4593" s="1"/>
      <c r="C4593" s="136"/>
      <c r="D4593" s="200"/>
      <c r="E4593" s="241"/>
      <c r="F4593" s="170"/>
      <c r="G4593" s="192"/>
      <c r="H4593" s="216"/>
      <c r="I4593" s="162"/>
      <c r="J4593" s="200"/>
      <c r="K4593" s="297"/>
    </row>
    <row r="4594" spans="1:11" x14ac:dyDescent="0.2">
      <c r="A4594" s="237"/>
      <c r="B4594" s="127"/>
      <c r="C4594" s="136"/>
      <c r="D4594" s="200"/>
      <c r="E4594" s="241"/>
      <c r="F4594" s="170"/>
      <c r="G4594" s="192"/>
      <c r="H4594" s="216"/>
      <c r="I4594" s="162"/>
      <c r="J4594" s="200"/>
      <c r="K4594" s="297"/>
    </row>
    <row r="4595" spans="1:11" x14ac:dyDescent="0.2">
      <c r="A4595" s="237"/>
      <c r="B4595" s="127"/>
      <c r="C4595" s="136"/>
      <c r="D4595" s="200"/>
      <c r="E4595" s="241"/>
      <c r="F4595" s="170"/>
      <c r="G4595" s="192"/>
      <c r="H4595" s="216"/>
      <c r="I4595" s="162"/>
      <c r="J4595" s="200"/>
      <c r="K4595" s="297"/>
    </row>
    <row r="4596" spans="1:11" x14ac:dyDescent="0.2">
      <c r="A4596" s="237"/>
      <c r="B4596" s="127"/>
      <c r="C4596" s="136"/>
      <c r="D4596" s="200"/>
      <c r="E4596" s="241"/>
      <c r="F4596" s="170"/>
      <c r="G4596" s="192"/>
      <c r="H4596" s="216"/>
      <c r="I4596" s="162"/>
      <c r="J4596" s="202"/>
      <c r="K4596" s="297"/>
    </row>
    <row r="4597" spans="1:11" x14ac:dyDescent="0.2">
      <c r="A4597" s="237"/>
      <c r="B4597" s="127"/>
      <c r="C4597" s="136"/>
      <c r="D4597" s="200"/>
      <c r="E4597" s="241"/>
      <c r="F4597" s="170"/>
      <c r="G4597" s="192"/>
      <c r="H4597" s="216"/>
      <c r="I4597" s="162"/>
      <c r="J4597" s="202"/>
      <c r="K4597" s="297"/>
    </row>
    <row r="4598" spans="1:11" x14ac:dyDescent="0.2">
      <c r="A4598" s="237"/>
      <c r="B4598" s="127"/>
      <c r="C4598" s="136"/>
      <c r="D4598" s="200"/>
      <c r="E4598" s="241"/>
      <c r="F4598" s="170"/>
      <c r="G4598" s="192"/>
      <c r="H4598" s="216"/>
      <c r="I4598" s="162"/>
      <c r="J4598" s="202"/>
      <c r="K4598" s="297"/>
    </row>
    <row r="4599" spans="1:11" x14ac:dyDescent="0.2">
      <c r="A4599" s="237"/>
      <c r="B4599" s="127"/>
      <c r="C4599" s="136"/>
      <c r="D4599" s="200"/>
      <c r="E4599" s="241"/>
      <c r="F4599" s="170"/>
      <c r="G4599" s="192"/>
      <c r="H4599" s="216"/>
      <c r="I4599" s="162"/>
      <c r="J4599" s="202"/>
      <c r="K4599" s="297"/>
    </row>
    <row r="4600" spans="1:11" x14ac:dyDescent="0.2">
      <c r="A4600" s="237"/>
      <c r="B4600" s="127"/>
      <c r="C4600" s="136"/>
      <c r="D4600" s="200"/>
      <c r="E4600" s="241"/>
      <c r="F4600" s="170"/>
      <c r="G4600" s="192"/>
      <c r="H4600" s="216"/>
      <c r="I4600" s="162"/>
      <c r="J4600" s="202"/>
      <c r="K4600" s="297"/>
    </row>
    <row r="4601" spans="1:11" x14ac:dyDescent="0.2">
      <c r="A4601" s="237"/>
      <c r="B4601" s="127"/>
      <c r="C4601" s="136"/>
      <c r="D4601" s="200"/>
      <c r="E4601" s="241"/>
      <c r="F4601" s="170"/>
      <c r="G4601" s="192"/>
      <c r="H4601" s="216"/>
      <c r="I4601" s="162"/>
      <c r="J4601" s="202"/>
      <c r="K4601" s="297"/>
    </row>
    <row r="4602" spans="1:11" x14ac:dyDescent="0.2">
      <c r="A4602" s="237"/>
      <c r="B4602" s="1"/>
      <c r="C4602" s="136"/>
      <c r="D4602" s="200"/>
      <c r="E4602" s="241"/>
      <c r="F4602" s="170"/>
      <c r="G4602" s="192"/>
      <c r="H4602" s="216"/>
      <c r="I4602" s="162"/>
      <c r="J4602" s="202"/>
      <c r="K4602" s="297"/>
    </row>
    <row r="4603" spans="1:11" x14ac:dyDescent="0.2">
      <c r="A4603" s="237"/>
      <c r="B4603" s="127"/>
      <c r="C4603" s="136"/>
      <c r="D4603" s="200"/>
      <c r="E4603" s="241"/>
      <c r="F4603" s="170"/>
      <c r="G4603" s="192"/>
      <c r="H4603" s="216"/>
      <c r="I4603" s="162"/>
      <c r="J4603" s="202"/>
      <c r="K4603" s="297"/>
    </row>
    <row r="4604" spans="1:11" x14ac:dyDescent="0.2">
      <c r="A4604" s="237"/>
      <c r="B4604" s="127"/>
      <c r="C4604" s="136"/>
      <c r="D4604" s="200"/>
      <c r="E4604" s="241"/>
      <c r="F4604" s="170"/>
      <c r="G4604" s="192"/>
      <c r="H4604" s="216"/>
      <c r="I4604" s="162"/>
      <c r="J4604" s="202"/>
      <c r="K4604" s="297"/>
    </row>
    <row r="4605" spans="1:11" x14ac:dyDescent="0.2">
      <c r="A4605" s="237"/>
      <c r="B4605" s="127"/>
      <c r="C4605" s="136"/>
      <c r="D4605" s="200"/>
      <c r="E4605" s="241"/>
      <c r="F4605" s="170"/>
      <c r="G4605" s="192"/>
      <c r="H4605" s="216"/>
      <c r="I4605" s="162"/>
      <c r="J4605" s="202"/>
      <c r="K4605" s="297"/>
    </row>
    <row r="4606" spans="1:11" x14ac:dyDescent="0.2">
      <c r="A4606" s="237"/>
      <c r="B4606" s="127"/>
      <c r="C4606" s="136"/>
      <c r="D4606" s="200"/>
      <c r="E4606" s="241"/>
      <c r="F4606" s="170"/>
      <c r="G4606" s="192"/>
      <c r="H4606" s="216"/>
      <c r="I4606" s="162"/>
      <c r="J4606" s="202"/>
      <c r="K4606" s="297"/>
    </row>
    <row r="4607" spans="1:11" x14ac:dyDescent="0.2">
      <c r="A4607" s="237"/>
      <c r="B4607" s="127"/>
      <c r="C4607" s="136"/>
      <c r="D4607" s="200"/>
      <c r="E4607" s="241"/>
      <c r="F4607" s="170"/>
      <c r="G4607" s="192"/>
      <c r="H4607" s="216"/>
      <c r="I4607" s="162"/>
      <c r="J4607" s="202"/>
      <c r="K4607" s="297"/>
    </row>
    <row r="4608" spans="1:11" x14ac:dyDescent="0.2">
      <c r="A4608" s="237"/>
      <c r="B4608" s="127"/>
      <c r="C4608" s="136"/>
      <c r="D4608" s="200"/>
      <c r="E4608" s="241"/>
      <c r="F4608" s="170"/>
      <c r="G4608" s="192"/>
      <c r="H4608" s="216"/>
      <c r="I4608" s="162"/>
      <c r="J4608" s="200"/>
      <c r="K4608" s="297"/>
    </row>
    <row r="4609" spans="1:11" x14ac:dyDescent="0.2">
      <c r="A4609" s="237"/>
      <c r="B4609" s="127"/>
      <c r="C4609" s="136"/>
      <c r="D4609" s="200"/>
      <c r="E4609" s="241"/>
      <c r="F4609" s="170"/>
      <c r="G4609" s="192"/>
      <c r="H4609" s="216"/>
      <c r="I4609" s="162"/>
      <c r="J4609" s="200"/>
      <c r="K4609" s="297"/>
    </row>
    <row r="4610" spans="1:11" x14ac:dyDescent="0.2">
      <c r="A4610" s="237"/>
      <c r="B4610" s="1"/>
      <c r="C4610" s="136"/>
      <c r="D4610" s="200"/>
      <c r="E4610" s="241"/>
      <c r="F4610" s="170"/>
      <c r="G4610" s="192"/>
      <c r="H4610" s="216"/>
      <c r="I4610" s="162"/>
      <c r="J4610" s="200"/>
      <c r="K4610" s="297"/>
    </row>
    <row r="4611" spans="1:11" x14ac:dyDescent="0.2">
      <c r="A4611" s="237"/>
      <c r="B4611" s="1"/>
      <c r="C4611" s="136"/>
      <c r="D4611" s="200"/>
      <c r="E4611" s="241"/>
      <c r="F4611" s="170"/>
      <c r="G4611" s="192"/>
      <c r="H4611" s="216"/>
      <c r="I4611" s="162"/>
      <c r="J4611" s="200"/>
      <c r="K4611" s="297"/>
    </row>
    <row r="4612" spans="1:11" x14ac:dyDescent="0.2">
      <c r="A4612" s="237"/>
      <c r="B4612" s="127"/>
      <c r="C4612" s="136"/>
      <c r="D4612" s="200"/>
      <c r="E4612" s="241"/>
      <c r="F4612" s="170"/>
      <c r="G4612" s="192"/>
      <c r="H4612" s="216"/>
      <c r="I4612" s="162"/>
      <c r="J4612" s="200"/>
      <c r="K4612" s="297"/>
    </row>
    <row r="4613" spans="1:11" x14ac:dyDescent="0.2">
      <c r="A4613" s="237"/>
      <c r="B4613" s="127"/>
      <c r="C4613" s="136"/>
      <c r="D4613" s="200"/>
      <c r="E4613" s="241"/>
      <c r="F4613" s="170"/>
      <c r="G4613" s="192"/>
      <c r="H4613" s="216"/>
      <c r="I4613" s="162"/>
      <c r="J4613" s="200"/>
      <c r="K4613" s="297"/>
    </row>
    <row r="4614" spans="1:11" x14ac:dyDescent="0.2">
      <c r="A4614" s="237"/>
      <c r="B4614" s="127"/>
      <c r="C4614" s="136"/>
      <c r="D4614" s="200"/>
      <c r="E4614" s="241"/>
      <c r="F4614" s="170"/>
      <c r="G4614" s="192"/>
      <c r="H4614" s="216"/>
      <c r="I4614" s="162"/>
      <c r="J4614" s="200"/>
      <c r="K4614" s="297"/>
    </row>
    <row r="4615" spans="1:11" x14ac:dyDescent="0.2">
      <c r="A4615" s="237"/>
      <c r="B4615" s="127"/>
      <c r="C4615" s="136"/>
      <c r="D4615" s="200"/>
      <c r="E4615" s="241"/>
      <c r="F4615" s="170"/>
      <c r="G4615" s="192"/>
      <c r="H4615" s="216"/>
      <c r="I4615" s="162"/>
      <c r="J4615" s="200"/>
      <c r="K4615" s="297"/>
    </row>
    <row r="4616" spans="1:11" x14ac:dyDescent="0.2">
      <c r="A4616" s="237"/>
      <c r="B4616" s="127"/>
      <c r="C4616" s="136"/>
      <c r="D4616" s="200"/>
      <c r="E4616" s="241"/>
      <c r="F4616" s="170"/>
      <c r="G4616" s="192"/>
      <c r="H4616" s="216"/>
      <c r="I4616" s="162"/>
      <c r="J4616" s="200"/>
      <c r="K4616" s="297"/>
    </row>
    <row r="4617" spans="1:11" x14ac:dyDescent="0.2">
      <c r="A4617" s="237"/>
      <c r="B4617" s="127"/>
      <c r="C4617" s="136"/>
      <c r="D4617" s="200"/>
      <c r="E4617" s="241"/>
      <c r="F4617" s="170"/>
      <c r="G4617" s="192"/>
      <c r="H4617" s="216"/>
      <c r="I4617" s="162"/>
      <c r="J4617" s="200"/>
    </row>
    <row r="4618" spans="1:11" x14ac:dyDescent="0.2">
      <c r="A4618" s="237"/>
      <c r="B4618" s="127"/>
      <c r="C4618" s="136"/>
      <c r="D4618" s="200"/>
      <c r="E4618" s="241"/>
      <c r="F4618" s="170"/>
      <c r="G4618" s="192"/>
      <c r="H4618" s="216"/>
      <c r="I4618" s="162"/>
      <c r="J4618" s="200"/>
      <c r="K4618" s="297"/>
    </row>
    <row r="4619" spans="1:11" x14ac:dyDescent="0.2">
      <c r="A4619" s="237"/>
      <c r="B4619" s="128"/>
      <c r="C4619" s="136"/>
      <c r="D4619" s="200"/>
      <c r="E4619" s="241"/>
      <c r="F4619" s="170"/>
      <c r="G4619" s="192"/>
      <c r="H4619" s="216"/>
      <c r="I4619" s="162"/>
      <c r="J4619" s="200"/>
      <c r="K4619" s="297"/>
    </row>
    <row r="4620" spans="1:11" x14ac:dyDescent="0.2">
      <c r="A4620" s="235"/>
      <c r="B4620" s="127"/>
      <c r="C4620" s="136"/>
      <c r="D4620" s="200"/>
      <c r="E4620" s="241"/>
      <c r="F4620" s="170"/>
      <c r="G4620" s="192"/>
      <c r="H4620" s="216"/>
      <c r="I4620" s="162"/>
      <c r="J4620" s="200"/>
      <c r="K4620" s="297"/>
    </row>
    <row r="4621" spans="1:11" x14ac:dyDescent="0.2">
      <c r="A4621" s="237"/>
      <c r="B4621" s="127"/>
      <c r="C4621" s="136"/>
      <c r="D4621" s="200"/>
      <c r="E4621" s="241"/>
      <c r="F4621" s="170"/>
      <c r="G4621" s="192"/>
      <c r="H4621" s="216"/>
      <c r="I4621" s="162"/>
      <c r="J4621" s="200"/>
      <c r="K4621" s="297"/>
    </row>
    <row r="4622" spans="1:11" x14ac:dyDescent="0.2">
      <c r="A4622" s="237"/>
      <c r="B4622" s="1"/>
      <c r="C4622" s="136"/>
      <c r="D4622" s="200"/>
      <c r="E4622" s="241"/>
      <c r="F4622" s="170"/>
      <c r="G4622" s="192"/>
      <c r="H4622" s="216"/>
      <c r="I4622" s="162"/>
      <c r="J4622" s="200"/>
      <c r="K4622" s="308"/>
    </row>
    <row r="4623" spans="1:11" x14ac:dyDescent="0.2">
      <c r="A4623" s="237"/>
      <c r="B4623" s="127"/>
      <c r="C4623" s="136"/>
      <c r="D4623" s="200"/>
      <c r="E4623" s="241"/>
      <c r="F4623" s="170"/>
      <c r="G4623" s="192"/>
      <c r="H4623" s="223"/>
      <c r="I4623" s="165"/>
      <c r="J4623" s="200"/>
      <c r="K4623" s="308"/>
    </row>
    <row r="4624" spans="1:11" x14ac:dyDescent="0.2">
      <c r="A4624" s="237"/>
      <c r="B4624" s="1"/>
      <c r="C4624" s="136"/>
      <c r="D4624" s="200"/>
      <c r="E4624" s="241"/>
      <c r="F4624" s="170"/>
      <c r="G4624" s="192"/>
      <c r="H4624" s="223"/>
      <c r="I4624" s="165"/>
      <c r="J4624" s="200"/>
      <c r="K4624" s="297"/>
    </row>
    <row r="4625" spans="1:11" x14ac:dyDescent="0.2">
      <c r="A4625" s="237"/>
      <c r="B4625" s="127"/>
      <c r="C4625" s="136"/>
      <c r="D4625" s="200"/>
      <c r="E4625" s="241"/>
      <c r="F4625" s="170"/>
      <c r="G4625" s="192"/>
      <c r="H4625" s="223"/>
      <c r="I4625" s="165"/>
      <c r="J4625" s="202"/>
      <c r="K4625" s="297"/>
    </row>
    <row r="4626" spans="1:11" x14ac:dyDescent="0.2">
      <c r="A4626" s="237"/>
      <c r="B4626" s="127"/>
      <c r="C4626" s="136"/>
      <c r="D4626" s="200"/>
      <c r="E4626" s="241"/>
      <c r="F4626" s="170"/>
      <c r="G4626" s="192"/>
      <c r="H4626" s="216"/>
      <c r="I4626" s="165"/>
      <c r="J4626" s="202"/>
      <c r="K4626" s="297"/>
    </row>
    <row r="4627" spans="1:11" x14ac:dyDescent="0.2">
      <c r="A4627" s="237"/>
      <c r="B4627" s="127"/>
      <c r="C4627" s="136"/>
      <c r="D4627" s="200"/>
      <c r="E4627" s="241"/>
      <c r="F4627" s="170"/>
      <c r="G4627" s="192"/>
      <c r="H4627" s="216"/>
      <c r="I4627" s="165"/>
      <c r="J4627" s="202"/>
      <c r="K4627" s="297"/>
    </row>
    <row r="4628" spans="1:11" x14ac:dyDescent="0.2">
      <c r="A4628" s="237"/>
      <c r="B4628" s="127"/>
      <c r="C4628" s="136"/>
      <c r="D4628" s="200"/>
      <c r="E4628" s="241"/>
      <c r="F4628" s="170"/>
      <c r="G4628" s="192"/>
      <c r="H4628" s="216"/>
      <c r="I4628" s="165"/>
      <c r="J4628" s="202"/>
      <c r="K4628" s="297"/>
    </row>
    <row r="4629" spans="1:11" x14ac:dyDescent="0.2">
      <c r="A4629" s="237"/>
      <c r="B4629" s="127"/>
      <c r="C4629" s="136"/>
      <c r="D4629" s="200"/>
      <c r="E4629" s="241"/>
      <c r="F4629" s="170"/>
      <c r="G4629" s="192"/>
      <c r="H4629" s="216"/>
      <c r="I4629" s="162"/>
      <c r="J4629" s="202"/>
      <c r="K4629" s="297"/>
    </row>
    <row r="4630" spans="1:11" x14ac:dyDescent="0.2">
      <c r="A4630" s="234"/>
      <c r="B4630" s="127"/>
      <c r="C4630" s="136"/>
      <c r="D4630" s="200"/>
      <c r="E4630" s="241"/>
      <c r="F4630" s="170"/>
      <c r="G4630" s="192"/>
      <c r="H4630" s="216"/>
      <c r="I4630" s="162"/>
      <c r="J4630" s="202"/>
      <c r="K4630" s="297"/>
    </row>
    <row r="4631" spans="1:11" x14ac:dyDescent="0.2">
      <c r="A4631" s="237"/>
      <c r="B4631" s="127"/>
      <c r="C4631" s="136"/>
      <c r="D4631" s="200"/>
      <c r="E4631" s="241"/>
      <c r="F4631" s="170"/>
      <c r="G4631" s="192"/>
      <c r="H4631" s="216"/>
      <c r="I4631" s="162"/>
      <c r="J4631" s="200"/>
      <c r="K4631" s="297"/>
    </row>
    <row r="4632" spans="1:11" x14ac:dyDescent="0.2">
      <c r="A4632" s="237"/>
      <c r="B4632" s="127"/>
      <c r="C4632" s="136"/>
      <c r="D4632" s="200"/>
      <c r="E4632" s="241"/>
      <c r="F4632" s="170"/>
      <c r="G4632" s="192"/>
      <c r="H4632" s="216"/>
      <c r="I4632" s="162"/>
      <c r="J4632" s="200"/>
      <c r="K4632" s="297"/>
    </row>
    <row r="4633" spans="1:11" x14ac:dyDescent="0.2">
      <c r="A4633" s="237"/>
      <c r="B4633" s="127"/>
      <c r="C4633" s="136"/>
      <c r="D4633" s="200"/>
      <c r="E4633" s="241"/>
      <c r="F4633" s="170"/>
      <c r="G4633" s="192"/>
      <c r="H4633" s="216"/>
      <c r="I4633" s="162"/>
      <c r="J4633" s="200"/>
      <c r="K4633" s="297"/>
    </row>
    <row r="4634" spans="1:11" x14ac:dyDescent="0.2">
      <c r="A4634" s="237"/>
      <c r="B4634" s="127"/>
      <c r="C4634" s="136"/>
      <c r="D4634" s="200"/>
      <c r="E4634" s="241"/>
      <c r="F4634" s="170"/>
      <c r="G4634" s="192"/>
      <c r="H4634" s="216"/>
      <c r="I4634" s="162"/>
      <c r="J4634" s="200"/>
      <c r="K4634" s="297"/>
    </row>
    <row r="4635" spans="1:11" x14ac:dyDescent="0.2">
      <c r="A4635" s="237"/>
      <c r="B4635" s="127"/>
      <c r="C4635" s="136"/>
      <c r="D4635" s="200"/>
      <c r="E4635" s="241"/>
      <c r="F4635" s="170"/>
      <c r="G4635" s="192"/>
      <c r="H4635" s="216"/>
      <c r="I4635" s="162"/>
      <c r="J4635" s="200"/>
      <c r="K4635" s="297"/>
    </row>
    <row r="4636" spans="1:11" x14ac:dyDescent="0.2">
      <c r="A4636" s="237"/>
      <c r="B4636" s="127"/>
      <c r="C4636" s="136"/>
      <c r="D4636" s="200"/>
      <c r="E4636" s="241"/>
      <c r="F4636" s="170"/>
      <c r="G4636" s="192"/>
      <c r="H4636" s="216"/>
      <c r="I4636" s="162"/>
      <c r="J4636" s="200"/>
      <c r="K4636" s="297"/>
    </row>
    <row r="4637" spans="1:11" x14ac:dyDescent="0.2">
      <c r="A4637" s="237"/>
      <c r="B4637" s="127"/>
      <c r="C4637" s="136"/>
      <c r="D4637" s="200"/>
      <c r="E4637" s="241"/>
      <c r="F4637" s="170"/>
      <c r="G4637" s="192"/>
      <c r="H4637" s="216"/>
      <c r="I4637" s="162"/>
      <c r="J4637" s="200"/>
      <c r="K4637" s="297"/>
    </row>
    <row r="4638" spans="1:11" x14ac:dyDescent="0.2">
      <c r="A4638" s="237"/>
      <c r="B4638" s="127"/>
      <c r="C4638" s="136"/>
      <c r="D4638" s="200"/>
      <c r="E4638" s="241"/>
      <c r="F4638" s="170"/>
      <c r="G4638" s="192"/>
      <c r="H4638" s="216"/>
      <c r="I4638" s="162"/>
      <c r="J4638" s="200"/>
      <c r="K4638" s="297"/>
    </row>
    <row r="4639" spans="1:11" x14ac:dyDescent="0.2">
      <c r="A4639" s="237"/>
      <c r="B4639" s="127"/>
      <c r="C4639" s="136"/>
      <c r="D4639" s="200"/>
      <c r="E4639" s="241"/>
      <c r="F4639" s="170"/>
      <c r="G4639" s="192"/>
      <c r="H4639" s="216"/>
      <c r="I4639" s="162"/>
      <c r="J4639" s="200"/>
      <c r="K4639" s="297"/>
    </row>
    <row r="4640" spans="1:11" x14ac:dyDescent="0.2">
      <c r="A4640" s="237"/>
      <c r="B4640" s="127"/>
      <c r="C4640" s="136"/>
      <c r="D4640" s="200"/>
      <c r="E4640" s="241"/>
      <c r="F4640" s="170"/>
      <c r="G4640" s="192"/>
      <c r="H4640" s="216"/>
      <c r="I4640" s="162"/>
      <c r="J4640" s="200"/>
      <c r="K4640" s="297"/>
    </row>
    <row r="4641" spans="1:11" x14ac:dyDescent="0.2">
      <c r="A4641" s="237"/>
      <c r="B4641" s="1"/>
      <c r="C4641" s="136"/>
      <c r="D4641" s="200"/>
      <c r="E4641" s="241"/>
      <c r="F4641" s="170"/>
      <c r="G4641" s="192"/>
      <c r="H4641" s="216"/>
      <c r="I4641" s="162"/>
      <c r="J4641" s="200"/>
      <c r="K4641" s="297"/>
    </row>
    <row r="4642" spans="1:11" x14ac:dyDescent="0.2">
      <c r="A4642" s="237"/>
      <c r="B4642" s="127"/>
      <c r="C4642" s="136"/>
      <c r="D4642" s="200"/>
      <c r="E4642" s="241"/>
      <c r="F4642" s="170"/>
      <c r="G4642" s="192"/>
      <c r="H4642" s="216"/>
      <c r="I4642" s="162"/>
      <c r="J4642" s="200"/>
      <c r="K4642" s="297"/>
    </row>
    <row r="4643" spans="1:11" x14ac:dyDescent="0.2">
      <c r="A4643" s="237"/>
      <c r="B4643" s="127"/>
      <c r="C4643" s="136"/>
      <c r="D4643" s="200"/>
      <c r="E4643" s="241"/>
      <c r="F4643" s="170"/>
      <c r="G4643" s="192"/>
      <c r="H4643" s="216"/>
      <c r="I4643" s="162"/>
      <c r="J4643" s="200"/>
      <c r="K4643" s="297"/>
    </row>
    <row r="4644" spans="1:11" x14ac:dyDescent="0.2">
      <c r="A4644" s="237"/>
      <c r="B4644" s="128"/>
      <c r="C4644" s="136"/>
      <c r="D4644" s="200"/>
      <c r="E4644" s="241"/>
      <c r="F4644" s="170"/>
      <c r="G4644" s="192"/>
      <c r="H4644" s="216"/>
      <c r="I4644" s="162"/>
      <c r="J4644" s="200"/>
      <c r="K4644" s="297"/>
    </row>
    <row r="4645" spans="1:11" x14ac:dyDescent="0.2">
      <c r="A4645" s="235"/>
      <c r="B4645" s="127"/>
      <c r="C4645" s="136"/>
      <c r="D4645" s="200"/>
      <c r="E4645" s="241"/>
      <c r="F4645" s="170"/>
      <c r="G4645" s="192"/>
      <c r="H4645" s="216"/>
      <c r="I4645" s="162"/>
      <c r="J4645" s="200"/>
      <c r="K4645" s="297"/>
    </row>
    <row r="4646" spans="1:11" x14ac:dyDescent="0.2">
      <c r="A4646" s="237"/>
      <c r="B4646" s="127"/>
      <c r="C4646" s="136"/>
      <c r="D4646" s="200"/>
      <c r="E4646" s="241"/>
      <c r="F4646" s="170"/>
      <c r="G4646" s="192"/>
      <c r="H4646" s="216"/>
      <c r="I4646" s="162"/>
      <c r="J4646" s="200"/>
      <c r="K4646" s="297"/>
    </row>
    <row r="4647" spans="1:11" x14ac:dyDescent="0.2">
      <c r="A4647" s="237"/>
      <c r="B4647" s="127"/>
      <c r="C4647" s="136"/>
      <c r="D4647" s="200"/>
      <c r="E4647" s="241"/>
      <c r="F4647" s="170"/>
      <c r="G4647" s="192"/>
      <c r="H4647" s="216"/>
      <c r="I4647" s="162"/>
      <c r="J4647" s="200"/>
      <c r="K4647" s="297"/>
    </row>
    <row r="4648" spans="1:11" x14ac:dyDescent="0.2">
      <c r="A4648" s="237"/>
      <c r="B4648" s="127"/>
      <c r="C4648" s="136"/>
      <c r="D4648" s="200"/>
      <c r="E4648" s="241"/>
      <c r="F4648" s="170"/>
      <c r="G4648" s="192"/>
      <c r="H4648" s="216"/>
      <c r="I4648" s="162"/>
      <c r="J4648" s="200"/>
      <c r="K4648" s="297"/>
    </row>
    <row r="4649" spans="1:11" x14ac:dyDescent="0.2">
      <c r="A4649" s="237"/>
      <c r="B4649" s="127"/>
      <c r="C4649" s="136"/>
      <c r="D4649" s="200"/>
      <c r="E4649" s="241"/>
      <c r="F4649" s="170"/>
      <c r="G4649" s="192"/>
      <c r="H4649" s="216"/>
      <c r="I4649" s="162"/>
      <c r="J4649" s="200"/>
      <c r="K4649" s="297"/>
    </row>
    <row r="4650" spans="1:11" x14ac:dyDescent="0.2">
      <c r="A4650" s="237"/>
      <c r="B4650" s="1"/>
      <c r="C4650" s="136"/>
      <c r="D4650" s="200"/>
      <c r="E4650" s="241"/>
      <c r="F4650" s="170"/>
      <c r="G4650" s="192"/>
      <c r="H4650" s="216"/>
      <c r="I4650" s="162"/>
      <c r="J4650" s="200"/>
      <c r="K4650" s="297"/>
    </row>
    <row r="4651" spans="1:11" x14ac:dyDescent="0.2">
      <c r="A4651" s="237"/>
      <c r="B4651" s="1"/>
      <c r="C4651" s="136"/>
      <c r="D4651" s="200"/>
      <c r="E4651" s="241"/>
      <c r="F4651" s="170"/>
      <c r="G4651" s="192"/>
      <c r="H4651" s="216"/>
      <c r="I4651" s="162"/>
      <c r="J4651" s="200"/>
      <c r="K4651" s="297"/>
    </row>
    <row r="4652" spans="1:11" x14ac:dyDescent="0.2">
      <c r="A4652" s="237"/>
      <c r="B4652" s="1"/>
      <c r="C4652" s="136"/>
      <c r="D4652" s="200"/>
      <c r="E4652" s="241"/>
      <c r="F4652" s="170"/>
      <c r="G4652" s="192"/>
      <c r="H4652" s="216"/>
      <c r="I4652" s="162"/>
      <c r="J4652" s="200"/>
      <c r="K4652" s="297"/>
    </row>
    <row r="4653" spans="1:11" x14ac:dyDescent="0.2">
      <c r="A4653" s="237"/>
      <c r="B4653" s="127"/>
      <c r="C4653" s="136"/>
      <c r="D4653" s="200"/>
      <c r="E4653" s="241"/>
      <c r="F4653" s="170"/>
      <c r="G4653" s="192"/>
      <c r="H4653" s="216"/>
      <c r="I4653" s="162"/>
      <c r="J4653" s="200"/>
      <c r="K4653" s="297"/>
    </row>
    <row r="4654" spans="1:11" x14ac:dyDescent="0.2">
      <c r="A4654" s="237"/>
      <c r="B4654" s="127"/>
      <c r="C4654" s="136"/>
      <c r="D4654" s="200"/>
      <c r="E4654" s="241"/>
      <c r="F4654" s="170"/>
      <c r="G4654" s="192"/>
      <c r="H4654" s="216"/>
      <c r="I4654" s="162"/>
      <c r="J4654" s="200"/>
      <c r="K4654" s="297"/>
    </row>
    <row r="4655" spans="1:11" x14ac:dyDescent="0.2">
      <c r="A4655" s="237"/>
      <c r="B4655" s="127"/>
      <c r="C4655" s="136"/>
      <c r="D4655" s="200"/>
      <c r="E4655" s="241"/>
      <c r="F4655" s="170"/>
      <c r="G4655" s="192"/>
      <c r="H4655" s="216"/>
      <c r="I4655" s="162"/>
      <c r="J4655" s="200"/>
      <c r="K4655" s="297"/>
    </row>
    <row r="4656" spans="1:11" x14ac:dyDescent="0.2">
      <c r="A4656" s="237"/>
      <c r="B4656" s="127"/>
      <c r="C4656" s="136"/>
      <c r="D4656" s="200"/>
      <c r="E4656" s="241"/>
      <c r="F4656" s="170"/>
      <c r="G4656" s="192"/>
      <c r="H4656" s="216"/>
      <c r="I4656" s="162"/>
      <c r="J4656" s="200"/>
      <c r="K4656" s="297"/>
    </row>
    <row r="4657" spans="1:11" x14ac:dyDescent="0.2">
      <c r="A4657" s="237"/>
      <c r="B4657" s="127"/>
      <c r="C4657" s="136"/>
      <c r="D4657" s="200"/>
      <c r="E4657" s="241"/>
      <c r="F4657" s="170"/>
      <c r="G4657" s="192"/>
      <c r="H4657" s="216"/>
      <c r="I4657" s="162"/>
      <c r="J4657" s="200"/>
      <c r="K4657" s="297"/>
    </row>
    <row r="4658" spans="1:11" x14ac:dyDescent="0.2">
      <c r="A4658" s="237"/>
      <c r="B4658" s="127"/>
      <c r="C4658" s="136"/>
      <c r="D4658" s="200"/>
      <c r="E4658" s="241"/>
      <c r="F4658" s="170"/>
      <c r="G4658" s="192"/>
      <c r="H4658" s="216"/>
      <c r="I4658" s="162"/>
      <c r="J4658" s="200"/>
      <c r="K4658" s="297"/>
    </row>
    <row r="4659" spans="1:11" x14ac:dyDescent="0.2">
      <c r="A4659" s="237"/>
      <c r="B4659" s="127"/>
      <c r="C4659" s="136"/>
      <c r="D4659" s="200"/>
      <c r="E4659" s="241"/>
      <c r="F4659" s="170"/>
      <c r="G4659" s="192"/>
      <c r="H4659" s="216"/>
      <c r="I4659" s="162"/>
      <c r="J4659" s="200"/>
      <c r="K4659" s="297"/>
    </row>
    <row r="4660" spans="1:11" x14ac:dyDescent="0.2">
      <c r="A4660" s="237"/>
      <c r="B4660" s="128"/>
      <c r="C4660" s="136"/>
      <c r="D4660" s="200"/>
      <c r="E4660" s="241"/>
      <c r="F4660" s="170"/>
      <c r="G4660" s="192"/>
      <c r="H4660" s="216"/>
      <c r="I4660" s="162"/>
      <c r="J4660" s="200"/>
      <c r="K4660" s="297"/>
    </row>
    <row r="4661" spans="1:11" x14ac:dyDescent="0.2">
      <c r="A4661" s="235"/>
      <c r="B4661" s="127"/>
      <c r="C4661" s="136"/>
      <c r="D4661" s="200"/>
      <c r="E4661" s="241"/>
      <c r="F4661" s="170"/>
      <c r="G4661" s="192"/>
      <c r="H4661" s="216"/>
      <c r="I4661" s="162"/>
      <c r="J4661" s="200"/>
      <c r="K4661" s="297"/>
    </row>
    <row r="4662" spans="1:11" x14ac:dyDescent="0.2">
      <c r="A4662" s="237"/>
      <c r="B4662" s="127"/>
      <c r="C4662" s="136"/>
      <c r="D4662" s="200"/>
      <c r="E4662" s="241"/>
      <c r="F4662" s="170"/>
      <c r="G4662" s="192"/>
      <c r="H4662" s="216"/>
      <c r="I4662" s="162"/>
      <c r="J4662" s="200"/>
      <c r="K4662" s="297"/>
    </row>
    <row r="4663" spans="1:11" x14ac:dyDescent="0.2">
      <c r="A4663" s="237"/>
      <c r="B4663" s="127"/>
      <c r="C4663" s="136"/>
      <c r="D4663" s="200"/>
      <c r="E4663" s="241"/>
      <c r="F4663" s="170"/>
      <c r="G4663" s="192"/>
      <c r="H4663" s="216"/>
      <c r="I4663" s="162"/>
      <c r="J4663" s="200"/>
      <c r="K4663" s="297"/>
    </row>
    <row r="4664" spans="1:11" x14ac:dyDescent="0.2">
      <c r="A4664" s="237"/>
      <c r="B4664" s="127"/>
      <c r="C4664" s="136"/>
      <c r="D4664" s="200"/>
      <c r="E4664" s="241"/>
      <c r="F4664" s="170"/>
      <c r="G4664" s="192"/>
      <c r="H4664" s="216"/>
      <c r="I4664" s="162"/>
      <c r="J4664" s="200"/>
      <c r="K4664" s="297"/>
    </row>
    <row r="4665" spans="1:11" x14ac:dyDescent="0.2">
      <c r="A4665" s="237"/>
      <c r="B4665" s="127"/>
      <c r="C4665" s="136"/>
      <c r="D4665" s="200"/>
      <c r="E4665" s="241"/>
      <c r="F4665" s="170"/>
      <c r="G4665" s="192"/>
      <c r="H4665" s="216"/>
      <c r="I4665" s="162"/>
      <c r="J4665" s="200"/>
      <c r="K4665" s="297"/>
    </row>
    <row r="4666" spans="1:11" x14ac:dyDescent="0.2">
      <c r="A4666" s="237"/>
      <c r="B4666" s="127"/>
      <c r="C4666" s="136"/>
      <c r="D4666" s="200"/>
      <c r="E4666" s="241"/>
      <c r="F4666" s="170"/>
      <c r="G4666" s="192"/>
      <c r="H4666" s="216"/>
      <c r="I4666" s="162"/>
      <c r="J4666" s="200"/>
      <c r="K4666" s="297"/>
    </row>
    <row r="4667" spans="1:11" x14ac:dyDescent="0.2">
      <c r="A4667" s="237"/>
      <c r="B4667" s="127"/>
      <c r="C4667" s="136"/>
      <c r="D4667" s="200"/>
      <c r="E4667" s="241"/>
      <c r="F4667" s="170"/>
      <c r="G4667" s="192"/>
      <c r="H4667" s="216"/>
      <c r="I4667" s="162"/>
      <c r="J4667" s="200"/>
      <c r="K4667" s="297"/>
    </row>
    <row r="4668" spans="1:11" x14ac:dyDescent="0.2">
      <c r="A4668" s="237"/>
      <c r="B4668" s="128"/>
      <c r="C4668" s="136"/>
      <c r="D4668" s="200"/>
      <c r="E4668" s="241"/>
      <c r="F4668" s="170"/>
      <c r="G4668" s="192"/>
      <c r="H4668" s="216"/>
      <c r="I4668" s="162"/>
      <c r="J4668" s="200"/>
      <c r="K4668" s="297"/>
    </row>
    <row r="4669" spans="1:11" x14ac:dyDescent="0.2">
      <c r="A4669" s="235"/>
      <c r="B4669" s="127"/>
      <c r="C4669" s="136"/>
      <c r="D4669" s="200"/>
      <c r="E4669" s="241"/>
      <c r="F4669" s="170"/>
      <c r="G4669" s="192"/>
      <c r="H4669" s="216"/>
      <c r="I4669" s="162"/>
      <c r="J4669" s="200"/>
      <c r="K4669" s="297"/>
    </row>
    <row r="4670" spans="1:11" x14ac:dyDescent="0.2">
      <c r="A4670" s="237"/>
      <c r="B4670" s="127"/>
      <c r="C4670" s="136"/>
      <c r="D4670" s="200"/>
      <c r="E4670" s="241"/>
      <c r="F4670" s="170"/>
      <c r="G4670" s="192"/>
      <c r="H4670" s="216"/>
      <c r="I4670" s="162"/>
      <c r="J4670" s="200"/>
      <c r="K4670" s="297"/>
    </row>
    <row r="4671" spans="1:11" x14ac:dyDescent="0.2">
      <c r="A4671" s="237"/>
      <c r="B4671" s="127"/>
      <c r="C4671" s="136"/>
      <c r="D4671" s="200"/>
      <c r="E4671" s="241"/>
      <c r="F4671" s="170"/>
      <c r="G4671" s="192"/>
      <c r="H4671" s="216"/>
      <c r="I4671" s="162"/>
      <c r="J4671" s="200"/>
    </row>
    <row r="4672" spans="1:11" x14ac:dyDescent="0.2">
      <c r="A4672" s="237"/>
      <c r="B4672" s="127"/>
      <c r="C4672" s="136"/>
      <c r="D4672" s="200"/>
      <c r="E4672" s="241"/>
      <c r="F4672" s="170"/>
      <c r="G4672" s="192"/>
      <c r="H4672" s="216"/>
      <c r="I4672" s="162"/>
      <c r="J4672" s="200"/>
      <c r="K4672" s="297"/>
    </row>
    <row r="4673" spans="1:11" x14ac:dyDescent="0.2">
      <c r="A4673" s="237"/>
      <c r="B4673" s="127"/>
      <c r="C4673" s="136"/>
      <c r="D4673" s="200"/>
      <c r="E4673" s="241"/>
      <c r="F4673" s="170"/>
      <c r="G4673" s="192"/>
      <c r="H4673" s="216"/>
      <c r="I4673" s="162"/>
      <c r="J4673" s="200"/>
      <c r="K4673" s="297"/>
    </row>
    <row r="4674" spans="1:11" x14ac:dyDescent="0.2">
      <c r="A4674" s="237"/>
      <c r="B4674" s="1"/>
      <c r="C4674" s="136"/>
      <c r="D4674" s="200"/>
      <c r="E4674" s="241"/>
      <c r="F4674" s="170"/>
      <c r="G4674" s="192"/>
      <c r="H4674" s="216"/>
      <c r="I4674" s="162"/>
      <c r="J4674" s="200"/>
      <c r="K4674" s="297"/>
    </row>
    <row r="4675" spans="1:11" x14ac:dyDescent="0.2">
      <c r="A4675" s="237"/>
      <c r="B4675" s="1"/>
      <c r="C4675" s="136"/>
      <c r="D4675" s="200"/>
      <c r="E4675" s="241"/>
      <c r="F4675" s="170"/>
      <c r="G4675" s="192"/>
      <c r="H4675" s="216"/>
      <c r="I4675" s="162"/>
      <c r="J4675" s="200"/>
      <c r="K4675" s="297"/>
    </row>
    <row r="4676" spans="1:11" x14ac:dyDescent="0.2">
      <c r="A4676" s="237"/>
      <c r="B4676" s="1"/>
      <c r="C4676" s="136"/>
      <c r="D4676" s="200"/>
      <c r="E4676" s="241"/>
      <c r="F4676" s="170"/>
      <c r="G4676" s="192"/>
      <c r="H4676" s="216"/>
      <c r="I4676" s="162"/>
      <c r="J4676" s="200"/>
      <c r="K4676" s="297"/>
    </row>
    <row r="4677" spans="1:11" x14ac:dyDescent="0.2">
      <c r="A4677" s="237"/>
      <c r="B4677" s="1"/>
      <c r="C4677" s="136"/>
      <c r="D4677" s="200"/>
      <c r="E4677" s="241"/>
      <c r="F4677" s="170"/>
      <c r="G4677" s="192"/>
      <c r="H4677" s="216"/>
      <c r="I4677" s="162"/>
      <c r="J4677" s="200"/>
      <c r="K4677" s="297"/>
    </row>
    <row r="4678" spans="1:11" x14ac:dyDescent="0.2">
      <c r="A4678" s="237"/>
      <c r="B4678" s="127"/>
      <c r="C4678" s="136"/>
      <c r="D4678" s="200"/>
      <c r="E4678" s="241"/>
      <c r="F4678" s="170"/>
      <c r="G4678" s="192"/>
      <c r="H4678" s="216"/>
      <c r="I4678" s="162"/>
      <c r="J4678" s="200"/>
      <c r="K4678" s="297"/>
    </row>
    <row r="4679" spans="1:11" x14ac:dyDescent="0.2">
      <c r="A4679" s="237"/>
      <c r="B4679" s="127"/>
      <c r="C4679" s="136"/>
      <c r="D4679" s="200"/>
      <c r="E4679" s="241"/>
      <c r="F4679" s="170"/>
      <c r="G4679" s="192"/>
      <c r="H4679" s="216"/>
      <c r="I4679" s="162"/>
      <c r="J4679" s="200"/>
      <c r="K4679" s="297"/>
    </row>
    <row r="4680" spans="1:11" x14ac:dyDescent="0.2">
      <c r="A4680" s="237"/>
      <c r="B4680" s="1"/>
      <c r="C4680" s="136"/>
      <c r="D4680" s="200"/>
      <c r="E4680" s="241"/>
      <c r="F4680" s="170"/>
      <c r="G4680" s="192"/>
      <c r="H4680" s="216"/>
      <c r="I4680" s="162"/>
      <c r="J4680" s="200"/>
      <c r="K4680" s="297"/>
    </row>
    <row r="4681" spans="1:11" x14ac:dyDescent="0.2">
      <c r="A4681" s="237"/>
      <c r="B4681" s="1"/>
      <c r="C4681" s="136"/>
      <c r="D4681" s="200"/>
      <c r="E4681" s="241"/>
      <c r="F4681" s="170"/>
      <c r="G4681" s="192"/>
      <c r="H4681" s="216"/>
      <c r="I4681" s="162"/>
      <c r="J4681" s="200"/>
      <c r="K4681" s="297"/>
    </row>
    <row r="4682" spans="1:11" x14ac:dyDescent="0.2">
      <c r="A4682" s="237"/>
      <c r="B4682" s="1"/>
      <c r="C4682" s="136"/>
      <c r="D4682" s="200"/>
      <c r="E4682" s="241"/>
      <c r="F4682" s="170"/>
      <c r="G4682" s="192"/>
      <c r="H4682" s="216"/>
      <c r="I4682" s="162"/>
      <c r="J4682" s="200"/>
      <c r="K4682" s="297"/>
    </row>
    <row r="4683" spans="1:11" x14ac:dyDescent="0.2">
      <c r="A4683" s="237"/>
      <c r="B4683" s="1"/>
      <c r="C4683" s="136"/>
      <c r="D4683" s="200"/>
      <c r="E4683" s="241"/>
      <c r="F4683" s="170"/>
      <c r="G4683" s="192"/>
      <c r="H4683" s="216"/>
      <c r="I4683" s="162"/>
      <c r="J4683" s="200"/>
      <c r="K4683" s="297"/>
    </row>
    <row r="4684" spans="1:11" x14ac:dyDescent="0.2">
      <c r="A4684" s="237"/>
      <c r="B4684" s="1"/>
      <c r="C4684" s="136"/>
      <c r="D4684" s="200"/>
      <c r="E4684" s="241"/>
      <c r="F4684" s="170"/>
      <c r="G4684" s="192"/>
      <c r="H4684" s="216"/>
      <c r="I4684" s="162"/>
      <c r="J4684" s="200"/>
      <c r="K4684" s="297"/>
    </row>
    <row r="4685" spans="1:11" x14ac:dyDescent="0.2">
      <c r="A4685" s="237"/>
      <c r="B4685" s="127"/>
      <c r="C4685" s="136"/>
      <c r="D4685" s="200"/>
      <c r="E4685" s="241"/>
      <c r="F4685" s="170"/>
      <c r="G4685" s="192"/>
      <c r="H4685" s="216"/>
      <c r="I4685" s="162"/>
      <c r="J4685" s="200"/>
      <c r="K4685" s="297"/>
    </row>
    <row r="4686" spans="1:11" x14ac:dyDescent="0.2">
      <c r="A4686" s="237"/>
      <c r="B4686" s="127"/>
      <c r="C4686" s="136"/>
      <c r="D4686" s="200"/>
      <c r="E4686" s="241"/>
      <c r="F4686" s="170"/>
      <c r="G4686" s="192"/>
      <c r="H4686" s="216"/>
      <c r="I4686" s="162"/>
      <c r="J4686" s="200"/>
      <c r="K4686" s="297"/>
    </row>
    <row r="4687" spans="1:11" x14ac:dyDescent="0.2">
      <c r="A4687" s="237"/>
      <c r="B4687" s="127"/>
      <c r="C4687" s="136"/>
      <c r="D4687" s="200"/>
      <c r="E4687" s="241"/>
      <c r="F4687" s="170"/>
      <c r="G4687" s="192"/>
      <c r="H4687" s="216"/>
      <c r="I4687" s="162"/>
      <c r="J4687" s="200"/>
      <c r="K4687" s="297"/>
    </row>
    <row r="4688" spans="1:11" x14ac:dyDescent="0.2">
      <c r="A4688" s="237"/>
      <c r="B4688" s="127"/>
      <c r="C4688" s="136"/>
      <c r="D4688" s="200"/>
      <c r="E4688" s="241"/>
      <c r="F4688" s="170"/>
      <c r="G4688" s="192"/>
      <c r="H4688" s="216"/>
      <c r="I4688" s="162"/>
      <c r="J4688" s="200"/>
      <c r="K4688" s="297"/>
    </row>
    <row r="4689" spans="1:11" x14ac:dyDescent="0.2">
      <c r="A4689" s="237"/>
      <c r="B4689" s="127"/>
      <c r="C4689" s="136"/>
      <c r="D4689" s="200"/>
      <c r="E4689" s="241"/>
      <c r="F4689" s="170"/>
      <c r="G4689" s="192"/>
      <c r="H4689" s="216"/>
      <c r="I4689" s="162"/>
      <c r="J4689" s="200"/>
      <c r="K4689" s="297"/>
    </row>
    <row r="4690" spans="1:11" x14ac:dyDescent="0.2">
      <c r="A4690" s="237"/>
      <c r="B4690" s="127"/>
      <c r="C4690" s="136"/>
      <c r="D4690" s="200"/>
      <c r="E4690" s="241"/>
      <c r="F4690" s="170"/>
      <c r="G4690" s="192"/>
      <c r="H4690" s="216"/>
      <c r="I4690" s="162"/>
      <c r="J4690" s="200"/>
      <c r="K4690" s="297"/>
    </row>
    <row r="4691" spans="1:11" x14ac:dyDescent="0.2">
      <c r="A4691" s="237"/>
      <c r="B4691" s="1"/>
      <c r="C4691" s="136"/>
      <c r="D4691" s="200"/>
      <c r="E4691" s="241"/>
      <c r="F4691" s="170"/>
      <c r="G4691" s="192"/>
      <c r="H4691" s="216"/>
      <c r="I4691" s="162"/>
      <c r="J4691" s="200"/>
      <c r="K4691" s="297"/>
    </row>
    <row r="4692" spans="1:11" x14ac:dyDescent="0.2">
      <c r="A4692" s="237"/>
      <c r="B4692" s="127"/>
      <c r="C4692" s="136"/>
      <c r="D4692" s="200"/>
      <c r="E4692" s="241"/>
      <c r="F4692" s="170"/>
      <c r="G4692" s="192"/>
      <c r="H4692" s="216"/>
      <c r="I4692" s="162"/>
      <c r="J4692" s="200"/>
      <c r="K4692" s="297"/>
    </row>
    <row r="4693" spans="1:11" x14ac:dyDescent="0.2">
      <c r="A4693" s="237"/>
      <c r="B4693" s="127"/>
      <c r="C4693" s="136"/>
      <c r="D4693" s="200"/>
      <c r="E4693" s="241"/>
      <c r="F4693" s="170"/>
      <c r="G4693" s="192"/>
      <c r="H4693" s="216"/>
      <c r="I4693" s="162"/>
      <c r="J4693" s="200"/>
      <c r="K4693" s="297"/>
    </row>
    <row r="4694" spans="1:11" x14ac:dyDescent="0.2">
      <c r="A4694" s="237"/>
      <c r="B4694" s="127"/>
      <c r="C4694" s="136"/>
      <c r="D4694" s="200"/>
      <c r="E4694" s="241"/>
      <c r="F4694" s="170"/>
      <c r="G4694" s="192"/>
      <c r="H4694" s="216"/>
      <c r="I4694" s="162"/>
      <c r="J4694" s="200"/>
      <c r="K4694" s="297"/>
    </row>
    <row r="4695" spans="1:11" x14ac:dyDescent="0.2">
      <c r="A4695" s="237"/>
      <c r="B4695" s="127"/>
      <c r="C4695" s="136"/>
      <c r="D4695" s="200"/>
      <c r="E4695" s="241"/>
      <c r="F4695" s="170"/>
      <c r="G4695" s="192"/>
      <c r="H4695" s="216"/>
      <c r="I4695" s="162"/>
      <c r="J4695" s="200"/>
      <c r="K4695" s="297"/>
    </row>
    <row r="4696" spans="1:11" x14ac:dyDescent="0.2">
      <c r="A4696" s="237"/>
      <c r="B4696" s="127"/>
      <c r="C4696" s="136"/>
      <c r="D4696" s="200"/>
      <c r="E4696" s="241"/>
      <c r="F4696" s="170"/>
      <c r="G4696" s="192"/>
      <c r="H4696" s="216"/>
      <c r="I4696" s="162"/>
      <c r="J4696" s="200"/>
      <c r="K4696" s="297"/>
    </row>
    <row r="4697" spans="1:11" x14ac:dyDescent="0.2">
      <c r="A4697" s="237"/>
      <c r="B4697" s="1"/>
      <c r="C4697" s="136"/>
      <c r="D4697" s="200"/>
      <c r="E4697" s="241"/>
      <c r="F4697" s="170"/>
      <c r="G4697" s="192"/>
      <c r="H4697" s="216"/>
      <c r="I4697" s="162"/>
      <c r="J4697" s="200"/>
      <c r="K4697" s="297"/>
    </row>
    <row r="4698" spans="1:11" x14ac:dyDescent="0.2">
      <c r="A4698" s="237"/>
      <c r="B4698" s="127"/>
      <c r="C4698" s="136"/>
      <c r="D4698" s="200"/>
      <c r="E4698" s="241"/>
      <c r="F4698" s="170"/>
      <c r="G4698" s="192"/>
      <c r="H4698" s="216"/>
      <c r="I4698" s="162"/>
      <c r="J4698" s="200"/>
      <c r="K4698" s="297"/>
    </row>
    <row r="4699" spans="1:11" x14ac:dyDescent="0.2">
      <c r="A4699" s="237"/>
      <c r="B4699" s="127"/>
      <c r="C4699" s="136"/>
      <c r="D4699" s="200"/>
      <c r="E4699" s="241"/>
      <c r="F4699" s="170"/>
      <c r="G4699" s="192"/>
      <c r="H4699" s="216"/>
      <c r="I4699" s="162"/>
      <c r="J4699" s="200"/>
      <c r="K4699" s="297"/>
    </row>
    <row r="4700" spans="1:11" x14ac:dyDescent="0.2">
      <c r="A4700" s="237"/>
      <c r="B4700" s="127"/>
      <c r="C4700" s="136"/>
      <c r="D4700" s="200"/>
      <c r="E4700" s="241"/>
      <c r="F4700" s="170"/>
      <c r="G4700" s="192"/>
      <c r="H4700" s="216"/>
      <c r="I4700" s="162"/>
      <c r="J4700" s="200"/>
      <c r="K4700" s="297"/>
    </row>
    <row r="4701" spans="1:11" x14ac:dyDescent="0.2">
      <c r="A4701" s="237"/>
      <c r="B4701" s="127"/>
      <c r="C4701" s="136"/>
      <c r="D4701" s="200"/>
      <c r="E4701" s="241"/>
      <c r="F4701" s="170"/>
      <c r="G4701" s="192"/>
      <c r="H4701" s="216"/>
      <c r="I4701" s="162"/>
      <c r="J4701" s="200"/>
      <c r="K4701" s="297"/>
    </row>
    <row r="4702" spans="1:11" x14ac:dyDescent="0.2">
      <c r="A4702" s="237"/>
      <c r="B4702" s="1"/>
      <c r="C4702" s="136"/>
      <c r="D4702" s="200"/>
      <c r="E4702" s="241"/>
      <c r="F4702" s="170"/>
      <c r="G4702" s="192"/>
      <c r="H4702" s="216"/>
      <c r="I4702" s="162"/>
      <c r="J4702" s="200"/>
      <c r="K4702" s="297"/>
    </row>
    <row r="4703" spans="1:11" x14ac:dyDescent="0.2">
      <c r="A4703" s="237"/>
      <c r="B4703" s="127"/>
      <c r="C4703" s="136"/>
      <c r="D4703" s="200"/>
      <c r="E4703" s="241"/>
      <c r="F4703" s="170"/>
      <c r="G4703" s="192"/>
      <c r="H4703" s="216"/>
      <c r="I4703" s="162"/>
      <c r="J4703" s="200"/>
      <c r="K4703" s="297"/>
    </row>
    <row r="4704" spans="1:11" x14ac:dyDescent="0.2">
      <c r="A4704" s="237"/>
      <c r="B4704" s="127"/>
      <c r="C4704" s="136"/>
      <c r="D4704" s="200"/>
      <c r="E4704" s="241"/>
      <c r="F4704" s="170"/>
      <c r="G4704" s="192"/>
      <c r="H4704" s="216"/>
      <c r="I4704" s="162"/>
      <c r="J4704" s="200"/>
      <c r="K4704" s="297"/>
    </row>
    <row r="4705" spans="1:11" x14ac:dyDescent="0.2">
      <c r="A4705" s="237"/>
      <c r="B4705" s="127"/>
      <c r="C4705" s="136"/>
      <c r="D4705" s="200"/>
      <c r="E4705" s="241"/>
      <c r="F4705" s="170"/>
      <c r="G4705" s="192"/>
      <c r="H4705" s="216"/>
      <c r="I4705" s="162"/>
      <c r="J4705" s="200"/>
      <c r="K4705" s="297"/>
    </row>
    <row r="4706" spans="1:11" x14ac:dyDescent="0.2">
      <c r="A4706" s="237"/>
      <c r="B4706" s="127"/>
      <c r="C4706" s="136"/>
      <c r="D4706" s="200"/>
      <c r="E4706" s="241"/>
      <c r="F4706" s="170"/>
      <c r="G4706" s="192"/>
      <c r="H4706" s="216"/>
      <c r="I4706" s="162"/>
      <c r="J4706" s="200"/>
      <c r="K4706" s="297"/>
    </row>
    <row r="4707" spans="1:11" x14ac:dyDescent="0.2">
      <c r="A4707" s="237"/>
      <c r="B4707" s="127"/>
      <c r="C4707" s="136"/>
      <c r="D4707" s="200"/>
      <c r="E4707" s="241"/>
      <c r="F4707" s="170"/>
      <c r="G4707" s="192"/>
      <c r="H4707" s="216"/>
      <c r="I4707" s="162"/>
      <c r="J4707" s="200"/>
      <c r="K4707" s="297"/>
    </row>
    <row r="4708" spans="1:11" x14ac:dyDescent="0.2">
      <c r="A4708" s="237"/>
      <c r="B4708" s="127"/>
      <c r="C4708" s="136"/>
      <c r="D4708" s="200"/>
      <c r="E4708" s="241"/>
      <c r="F4708" s="170"/>
      <c r="G4708" s="192"/>
      <c r="H4708" s="216"/>
      <c r="I4708" s="162"/>
      <c r="J4708" s="200"/>
      <c r="K4708" s="297"/>
    </row>
    <row r="4709" spans="1:11" x14ac:dyDescent="0.2">
      <c r="A4709" s="237"/>
      <c r="B4709" s="127"/>
      <c r="C4709" s="136"/>
      <c r="D4709" s="200"/>
      <c r="E4709" s="241"/>
      <c r="F4709" s="170"/>
      <c r="G4709" s="192"/>
      <c r="H4709" s="216"/>
      <c r="I4709" s="162"/>
      <c r="J4709" s="200"/>
      <c r="K4709" s="297"/>
    </row>
    <row r="4710" spans="1:11" x14ac:dyDescent="0.2">
      <c r="A4710" s="237"/>
      <c r="B4710" s="127"/>
      <c r="C4710" s="136"/>
      <c r="D4710" s="200"/>
      <c r="E4710" s="241"/>
      <c r="F4710" s="170"/>
      <c r="G4710" s="192"/>
      <c r="H4710" s="216"/>
      <c r="I4710" s="162"/>
      <c r="J4710" s="200"/>
      <c r="K4710" s="297"/>
    </row>
    <row r="4711" spans="1:11" x14ac:dyDescent="0.2">
      <c r="A4711" s="237"/>
      <c r="B4711" s="127"/>
      <c r="C4711" s="136"/>
      <c r="D4711" s="200"/>
      <c r="E4711" s="241"/>
      <c r="F4711" s="170"/>
      <c r="G4711" s="192"/>
      <c r="H4711" s="216"/>
      <c r="I4711" s="162"/>
      <c r="J4711" s="200"/>
      <c r="K4711" s="297"/>
    </row>
    <row r="4712" spans="1:11" x14ac:dyDescent="0.2">
      <c r="A4712" s="237"/>
      <c r="B4712" s="127"/>
      <c r="C4712" s="136"/>
      <c r="D4712" s="200"/>
      <c r="E4712" s="241"/>
      <c r="F4712" s="170"/>
      <c r="G4712" s="192"/>
      <c r="H4712" s="216"/>
      <c r="I4712" s="162"/>
      <c r="J4712" s="200"/>
      <c r="K4712" s="297"/>
    </row>
    <row r="4713" spans="1:11" x14ac:dyDescent="0.2">
      <c r="A4713" s="237"/>
      <c r="B4713" s="127"/>
      <c r="C4713" s="136"/>
      <c r="D4713" s="200"/>
      <c r="E4713" s="241"/>
      <c r="F4713" s="170"/>
      <c r="G4713" s="192"/>
      <c r="H4713" s="216"/>
      <c r="I4713" s="162"/>
      <c r="J4713" s="200"/>
      <c r="K4713" s="297"/>
    </row>
    <row r="4714" spans="1:11" x14ac:dyDescent="0.2">
      <c r="A4714" s="237"/>
      <c r="B4714" s="127"/>
      <c r="C4714" s="136"/>
      <c r="D4714" s="200"/>
      <c r="E4714" s="241"/>
      <c r="F4714" s="170"/>
      <c r="G4714" s="192"/>
      <c r="H4714" s="216"/>
      <c r="I4714" s="162"/>
      <c r="J4714" s="200"/>
      <c r="K4714" s="297"/>
    </row>
    <row r="4715" spans="1:11" x14ac:dyDescent="0.2">
      <c r="A4715" s="237"/>
      <c r="B4715" s="127"/>
      <c r="C4715" s="136"/>
      <c r="D4715" s="200"/>
      <c r="E4715" s="241"/>
      <c r="F4715" s="170"/>
      <c r="G4715" s="192"/>
      <c r="H4715" s="216"/>
      <c r="I4715" s="162"/>
      <c r="J4715" s="200"/>
      <c r="K4715" s="297"/>
    </row>
    <row r="4716" spans="1:11" x14ac:dyDescent="0.2">
      <c r="A4716" s="237"/>
      <c r="B4716" s="1"/>
      <c r="C4716" s="136"/>
      <c r="D4716" s="200"/>
      <c r="E4716" s="241"/>
      <c r="F4716" s="170"/>
      <c r="G4716" s="192"/>
      <c r="H4716" s="216"/>
      <c r="I4716" s="162"/>
      <c r="J4716" s="200"/>
      <c r="K4716" s="297"/>
    </row>
    <row r="4717" spans="1:11" x14ac:dyDescent="0.2">
      <c r="A4717" s="237"/>
      <c r="B4717" s="128"/>
      <c r="C4717" s="136"/>
      <c r="D4717" s="200"/>
      <c r="E4717" s="241"/>
      <c r="F4717" s="170"/>
      <c r="G4717" s="192"/>
      <c r="H4717" s="216"/>
      <c r="I4717" s="162"/>
      <c r="J4717" s="200"/>
      <c r="K4717" s="297"/>
    </row>
    <row r="4718" spans="1:11" x14ac:dyDescent="0.2">
      <c r="A4718" s="235"/>
      <c r="B4718" s="1"/>
      <c r="C4718" s="136"/>
      <c r="D4718" s="200"/>
      <c r="E4718" s="241"/>
      <c r="F4718" s="170"/>
      <c r="G4718" s="192"/>
      <c r="H4718" s="216"/>
      <c r="I4718" s="162"/>
      <c r="J4718" s="200"/>
      <c r="K4718" s="297"/>
    </row>
    <row r="4719" spans="1:11" x14ac:dyDescent="0.2">
      <c r="A4719" s="237"/>
      <c r="B4719" s="1"/>
      <c r="C4719" s="136"/>
      <c r="D4719" s="200"/>
      <c r="E4719" s="241"/>
      <c r="F4719" s="170"/>
      <c r="G4719" s="192"/>
      <c r="H4719" s="216"/>
      <c r="I4719" s="162"/>
      <c r="J4719" s="200"/>
      <c r="K4719" s="297"/>
    </row>
    <row r="4720" spans="1:11" x14ac:dyDescent="0.2">
      <c r="A4720" s="237"/>
      <c r="B4720" s="127"/>
      <c r="C4720" s="136"/>
      <c r="D4720" s="200"/>
      <c r="E4720" s="241"/>
      <c r="F4720" s="170"/>
      <c r="G4720" s="192"/>
      <c r="H4720" s="216"/>
      <c r="I4720" s="162"/>
      <c r="J4720" s="200"/>
      <c r="K4720" s="297"/>
    </row>
    <row r="4721" spans="1:11" x14ac:dyDescent="0.2">
      <c r="A4721" s="237"/>
      <c r="B4721" s="127"/>
      <c r="C4721" s="136"/>
      <c r="D4721" s="200"/>
      <c r="E4721" s="241"/>
      <c r="F4721" s="170"/>
      <c r="G4721" s="192"/>
      <c r="H4721" s="216"/>
      <c r="I4721" s="162"/>
      <c r="J4721" s="200"/>
      <c r="K4721" s="297"/>
    </row>
    <row r="4722" spans="1:11" x14ac:dyDescent="0.2">
      <c r="A4722" s="237"/>
      <c r="B4722" s="127"/>
      <c r="C4722" s="136"/>
      <c r="D4722" s="200"/>
      <c r="E4722" s="241"/>
      <c r="F4722" s="170"/>
      <c r="G4722" s="192"/>
      <c r="H4722" s="216"/>
      <c r="I4722" s="162"/>
      <c r="J4722" s="200"/>
      <c r="K4722" s="297"/>
    </row>
    <row r="4723" spans="1:11" x14ac:dyDescent="0.2">
      <c r="A4723" s="237"/>
      <c r="B4723" s="127"/>
      <c r="C4723" s="136"/>
      <c r="D4723" s="200"/>
      <c r="E4723" s="241"/>
      <c r="F4723" s="170"/>
      <c r="G4723" s="192"/>
      <c r="H4723" s="216"/>
      <c r="I4723" s="162"/>
      <c r="J4723" s="200"/>
      <c r="K4723" s="297"/>
    </row>
    <row r="4724" spans="1:11" x14ac:dyDescent="0.2">
      <c r="A4724" s="237"/>
      <c r="B4724" s="127"/>
      <c r="C4724" s="136"/>
      <c r="D4724" s="200"/>
      <c r="E4724" s="241"/>
      <c r="F4724" s="170"/>
      <c r="G4724" s="192"/>
      <c r="H4724" s="216"/>
      <c r="I4724" s="162"/>
      <c r="J4724" s="200"/>
      <c r="K4724" s="297"/>
    </row>
    <row r="4725" spans="1:11" x14ac:dyDescent="0.2">
      <c r="A4725" s="237"/>
      <c r="B4725" s="1"/>
      <c r="C4725" s="136"/>
      <c r="D4725" s="200"/>
      <c r="E4725" s="241"/>
      <c r="F4725" s="170"/>
      <c r="G4725" s="192"/>
      <c r="H4725" s="216"/>
      <c r="I4725" s="162"/>
      <c r="J4725" s="200"/>
      <c r="K4725" s="297"/>
    </row>
    <row r="4726" spans="1:11" x14ac:dyDescent="0.2">
      <c r="A4726" s="237"/>
      <c r="B4726" s="1"/>
      <c r="C4726" s="136"/>
      <c r="D4726" s="200"/>
      <c r="E4726" s="241"/>
      <c r="F4726" s="170"/>
      <c r="G4726" s="192"/>
      <c r="H4726" s="216"/>
      <c r="I4726" s="162"/>
      <c r="J4726" s="200"/>
      <c r="K4726" s="297"/>
    </row>
    <row r="4727" spans="1:11" x14ac:dyDescent="0.2">
      <c r="A4727" s="237"/>
      <c r="B4727" s="1"/>
      <c r="C4727" s="136"/>
      <c r="D4727" s="200"/>
      <c r="E4727" s="241"/>
      <c r="F4727" s="170"/>
      <c r="G4727" s="192"/>
      <c r="H4727" s="216"/>
      <c r="I4727" s="162"/>
      <c r="J4727" s="200"/>
      <c r="K4727" s="297"/>
    </row>
    <row r="4728" spans="1:11" x14ac:dyDescent="0.2">
      <c r="A4728" s="237"/>
      <c r="B4728" s="1"/>
      <c r="C4728" s="136"/>
      <c r="D4728" s="200"/>
      <c r="E4728" s="241"/>
      <c r="F4728" s="170"/>
      <c r="G4728" s="192"/>
      <c r="H4728" s="216"/>
      <c r="I4728" s="162"/>
      <c r="J4728" s="200"/>
      <c r="K4728" s="297"/>
    </row>
    <row r="4729" spans="1:11" x14ac:dyDescent="0.2">
      <c r="A4729" s="237"/>
      <c r="B4729" s="1"/>
      <c r="C4729" s="136"/>
      <c r="D4729" s="200"/>
      <c r="E4729" s="241"/>
      <c r="F4729" s="170"/>
      <c r="G4729" s="192"/>
      <c r="H4729" s="216"/>
      <c r="I4729" s="162"/>
      <c r="J4729" s="200"/>
      <c r="K4729" s="297"/>
    </row>
    <row r="4730" spans="1:11" x14ac:dyDescent="0.2">
      <c r="A4730" s="237"/>
      <c r="B4730" s="1"/>
      <c r="C4730" s="136"/>
      <c r="D4730" s="200"/>
      <c r="E4730" s="241"/>
      <c r="F4730" s="170"/>
      <c r="G4730" s="192"/>
      <c r="H4730" s="216"/>
      <c r="I4730" s="162"/>
      <c r="J4730" s="200"/>
      <c r="K4730" s="297"/>
    </row>
    <row r="4731" spans="1:11" x14ac:dyDescent="0.2">
      <c r="A4731" s="237"/>
      <c r="B4731" s="127"/>
      <c r="C4731" s="136"/>
      <c r="D4731" s="200"/>
      <c r="E4731" s="241"/>
      <c r="F4731" s="170"/>
      <c r="G4731" s="192"/>
      <c r="H4731" s="216"/>
      <c r="I4731" s="162"/>
      <c r="J4731" s="200"/>
      <c r="K4731" s="297"/>
    </row>
    <row r="4732" spans="1:11" x14ac:dyDescent="0.2">
      <c r="A4732" s="237"/>
      <c r="B4732" s="1"/>
      <c r="C4732" s="136"/>
      <c r="D4732" s="200"/>
      <c r="E4732" s="241"/>
      <c r="F4732" s="170"/>
      <c r="G4732" s="192"/>
      <c r="H4732" s="216"/>
      <c r="I4732" s="162"/>
      <c r="J4732" s="200"/>
      <c r="K4732" s="297"/>
    </row>
    <row r="4733" spans="1:11" x14ac:dyDescent="0.2">
      <c r="A4733" s="237"/>
      <c r="B4733" s="1"/>
      <c r="C4733" s="136"/>
      <c r="D4733" s="200"/>
      <c r="E4733" s="241"/>
      <c r="F4733" s="170"/>
      <c r="G4733" s="192"/>
      <c r="H4733" s="216"/>
      <c r="I4733" s="162"/>
      <c r="J4733" s="200"/>
      <c r="K4733" s="297"/>
    </row>
    <row r="4734" spans="1:11" x14ac:dyDescent="0.2">
      <c r="A4734" s="237"/>
      <c r="B4734" s="1"/>
      <c r="C4734" s="136"/>
      <c r="D4734" s="200"/>
      <c r="E4734" s="241"/>
      <c r="F4734" s="170"/>
      <c r="G4734" s="192"/>
      <c r="H4734" s="216"/>
      <c r="I4734" s="162"/>
      <c r="J4734" s="200"/>
      <c r="K4734" s="297"/>
    </row>
    <row r="4735" spans="1:11" x14ac:dyDescent="0.2">
      <c r="A4735" s="237"/>
      <c r="B4735" s="1"/>
      <c r="C4735" s="136"/>
      <c r="D4735" s="200"/>
      <c r="E4735" s="241"/>
      <c r="F4735" s="170"/>
      <c r="G4735" s="192"/>
      <c r="H4735" s="216"/>
      <c r="I4735" s="162"/>
      <c r="J4735" s="200"/>
      <c r="K4735" s="297"/>
    </row>
    <row r="4736" spans="1:11" x14ac:dyDescent="0.2">
      <c r="A4736" s="237"/>
      <c r="B4736" s="1"/>
      <c r="C4736" s="136"/>
      <c r="D4736" s="200"/>
      <c r="E4736" s="241"/>
      <c r="F4736" s="170"/>
      <c r="G4736" s="192"/>
      <c r="H4736" s="216"/>
      <c r="I4736" s="162"/>
      <c r="J4736" s="200"/>
      <c r="K4736" s="297"/>
    </row>
    <row r="4737" spans="1:11" x14ac:dyDescent="0.2">
      <c r="A4737" s="237"/>
      <c r="B4737" s="1"/>
      <c r="C4737" s="136"/>
      <c r="D4737" s="200"/>
      <c r="E4737" s="241"/>
      <c r="F4737" s="170"/>
      <c r="G4737" s="192"/>
      <c r="H4737" s="216"/>
      <c r="I4737" s="162"/>
      <c r="J4737" s="200"/>
      <c r="K4737" s="297"/>
    </row>
    <row r="4738" spans="1:11" x14ac:dyDescent="0.2">
      <c r="A4738" s="237"/>
      <c r="B4738" s="127"/>
      <c r="C4738" s="136"/>
      <c r="D4738" s="200"/>
      <c r="E4738" s="241"/>
      <c r="F4738" s="170"/>
      <c r="G4738" s="192"/>
      <c r="H4738" s="216"/>
      <c r="I4738" s="162"/>
      <c r="J4738" s="200"/>
      <c r="K4738" s="297"/>
    </row>
    <row r="4739" spans="1:11" x14ac:dyDescent="0.2">
      <c r="A4739" s="237"/>
      <c r="B4739" s="127"/>
      <c r="C4739" s="136"/>
      <c r="D4739" s="200"/>
      <c r="E4739" s="241"/>
      <c r="F4739" s="170"/>
      <c r="G4739" s="192"/>
      <c r="H4739" s="216"/>
      <c r="I4739" s="162"/>
      <c r="J4739" s="200"/>
      <c r="K4739" s="297"/>
    </row>
    <row r="4740" spans="1:11" x14ac:dyDescent="0.2">
      <c r="A4740" s="237"/>
      <c r="B4740" s="127"/>
      <c r="C4740" s="136"/>
      <c r="D4740" s="200"/>
      <c r="E4740" s="241"/>
      <c r="F4740" s="170"/>
      <c r="G4740" s="192"/>
      <c r="H4740" s="216"/>
      <c r="I4740" s="162"/>
      <c r="J4740" s="200"/>
      <c r="K4740" s="297"/>
    </row>
    <row r="4741" spans="1:11" x14ac:dyDescent="0.2">
      <c r="A4741" s="237"/>
      <c r="B4741" s="127"/>
      <c r="C4741" s="136"/>
      <c r="D4741" s="200"/>
      <c r="E4741" s="241"/>
      <c r="F4741" s="170"/>
      <c r="G4741" s="192"/>
      <c r="H4741" s="216"/>
      <c r="I4741" s="162"/>
      <c r="J4741" s="200"/>
      <c r="K4741" s="297"/>
    </row>
    <row r="4742" spans="1:11" x14ac:dyDescent="0.2">
      <c r="A4742" s="237"/>
      <c r="B4742" s="127"/>
      <c r="C4742" s="136"/>
      <c r="D4742" s="200"/>
      <c r="E4742" s="241"/>
      <c r="F4742" s="170"/>
      <c r="G4742" s="192"/>
      <c r="H4742" s="216"/>
      <c r="I4742" s="162"/>
      <c r="J4742" s="200"/>
      <c r="K4742" s="297"/>
    </row>
    <row r="4743" spans="1:11" x14ac:dyDescent="0.2">
      <c r="A4743" s="237"/>
      <c r="B4743" s="1"/>
      <c r="C4743" s="136"/>
      <c r="D4743" s="200"/>
      <c r="E4743" s="241"/>
      <c r="F4743" s="170"/>
      <c r="G4743" s="192"/>
      <c r="H4743" s="216"/>
      <c r="I4743" s="162"/>
      <c r="J4743" s="200"/>
      <c r="K4743" s="297"/>
    </row>
    <row r="4744" spans="1:11" x14ac:dyDescent="0.2">
      <c r="A4744" s="237"/>
      <c r="B4744" s="1"/>
      <c r="C4744" s="136"/>
      <c r="D4744" s="200"/>
      <c r="E4744" s="241"/>
      <c r="F4744" s="170"/>
      <c r="G4744" s="192"/>
      <c r="H4744" s="216"/>
      <c r="I4744" s="162"/>
      <c r="J4744" s="200"/>
      <c r="K4744" s="297"/>
    </row>
    <row r="4745" spans="1:11" x14ac:dyDescent="0.2">
      <c r="A4745" s="237"/>
      <c r="B4745" s="1"/>
      <c r="C4745" s="136"/>
      <c r="D4745" s="200"/>
      <c r="E4745" s="241"/>
      <c r="F4745" s="170"/>
      <c r="G4745" s="192"/>
      <c r="H4745" s="216"/>
      <c r="I4745" s="162"/>
      <c r="J4745" s="200"/>
      <c r="K4745" s="297"/>
    </row>
    <row r="4746" spans="1:11" x14ac:dyDescent="0.2">
      <c r="A4746" s="237"/>
      <c r="B4746" s="1"/>
      <c r="C4746" s="136"/>
      <c r="D4746" s="200"/>
      <c r="E4746" s="241"/>
      <c r="F4746" s="170"/>
      <c r="G4746" s="192"/>
      <c r="H4746" s="216"/>
      <c r="I4746" s="162"/>
      <c r="J4746" s="200"/>
      <c r="K4746" s="297"/>
    </row>
    <row r="4747" spans="1:11" x14ac:dyDescent="0.2">
      <c r="A4747" s="237"/>
      <c r="B4747" s="127"/>
      <c r="C4747" s="136"/>
      <c r="D4747" s="200"/>
      <c r="E4747" s="241"/>
      <c r="F4747" s="170"/>
      <c r="G4747" s="192"/>
      <c r="H4747" s="216"/>
      <c r="I4747" s="162"/>
      <c r="J4747" s="200"/>
      <c r="K4747" s="297"/>
    </row>
    <row r="4748" spans="1:11" x14ac:dyDescent="0.2">
      <c r="A4748" s="237"/>
      <c r="B4748" s="127"/>
      <c r="C4748" s="136"/>
      <c r="D4748" s="200"/>
      <c r="E4748" s="241"/>
      <c r="F4748" s="170"/>
      <c r="G4748" s="192"/>
      <c r="H4748" s="216"/>
      <c r="I4748" s="162"/>
      <c r="J4748" s="200"/>
      <c r="K4748" s="297"/>
    </row>
    <row r="4749" spans="1:11" x14ac:dyDescent="0.2">
      <c r="A4749" s="237"/>
      <c r="B4749" s="127"/>
      <c r="C4749" s="136"/>
      <c r="D4749" s="200"/>
      <c r="E4749" s="241"/>
      <c r="F4749" s="170"/>
      <c r="G4749" s="192"/>
      <c r="H4749" s="216"/>
      <c r="I4749" s="162"/>
      <c r="J4749" s="200"/>
      <c r="K4749" s="297"/>
    </row>
    <row r="4750" spans="1:11" x14ac:dyDescent="0.2">
      <c r="A4750" s="237"/>
      <c r="B4750" s="127"/>
      <c r="C4750" s="136"/>
      <c r="D4750" s="200"/>
      <c r="E4750" s="241"/>
      <c r="F4750" s="170"/>
      <c r="G4750" s="192"/>
      <c r="H4750" s="216"/>
      <c r="I4750" s="162"/>
      <c r="J4750" s="200"/>
      <c r="K4750" s="297"/>
    </row>
    <row r="4751" spans="1:11" x14ac:dyDescent="0.2">
      <c r="A4751" s="237"/>
      <c r="B4751" s="127"/>
      <c r="C4751" s="136"/>
      <c r="D4751" s="200"/>
      <c r="E4751" s="241"/>
      <c r="F4751" s="170"/>
      <c r="G4751" s="192"/>
      <c r="H4751" s="216"/>
      <c r="I4751" s="162"/>
      <c r="J4751" s="200"/>
      <c r="K4751" s="297"/>
    </row>
    <row r="4752" spans="1:11" x14ac:dyDescent="0.2">
      <c r="A4752" s="237"/>
      <c r="B4752" s="127"/>
      <c r="C4752" s="136"/>
      <c r="D4752" s="200"/>
      <c r="E4752" s="241"/>
      <c r="F4752" s="170"/>
      <c r="G4752" s="192"/>
      <c r="H4752" s="216"/>
      <c r="I4752" s="162"/>
      <c r="J4752" s="200"/>
      <c r="K4752" s="297"/>
    </row>
    <row r="4753" spans="1:11" x14ac:dyDescent="0.2">
      <c r="A4753" s="237"/>
      <c r="B4753" s="1"/>
      <c r="C4753" s="136"/>
      <c r="D4753" s="200"/>
      <c r="E4753" s="241"/>
      <c r="F4753" s="170"/>
      <c r="G4753" s="192"/>
      <c r="H4753" s="216"/>
      <c r="I4753" s="162"/>
      <c r="J4753" s="200"/>
      <c r="K4753" s="297"/>
    </row>
    <row r="4754" spans="1:11" x14ac:dyDescent="0.2">
      <c r="A4754" s="237"/>
      <c r="B4754" s="1"/>
      <c r="C4754" s="136"/>
      <c r="D4754" s="200"/>
      <c r="E4754" s="241"/>
      <c r="F4754" s="170"/>
      <c r="G4754" s="192"/>
      <c r="H4754" s="216"/>
      <c r="I4754" s="162"/>
      <c r="J4754" s="200"/>
      <c r="K4754" s="297"/>
    </row>
    <row r="4755" spans="1:11" x14ac:dyDescent="0.2">
      <c r="A4755" s="237"/>
      <c r="B4755" s="127"/>
      <c r="C4755" s="136"/>
      <c r="D4755" s="200"/>
      <c r="E4755" s="241"/>
      <c r="F4755" s="170"/>
      <c r="G4755" s="192"/>
      <c r="H4755" s="216"/>
      <c r="I4755" s="162"/>
      <c r="J4755" s="200"/>
      <c r="K4755" s="297"/>
    </row>
    <row r="4756" spans="1:11" x14ac:dyDescent="0.2">
      <c r="A4756" s="237"/>
      <c r="B4756" s="127"/>
      <c r="C4756" s="136"/>
      <c r="D4756" s="200"/>
      <c r="E4756" s="241"/>
      <c r="F4756" s="170"/>
      <c r="G4756" s="192"/>
      <c r="H4756" s="216"/>
      <c r="I4756" s="162"/>
      <c r="J4756" s="200"/>
      <c r="K4756" s="297"/>
    </row>
    <row r="4757" spans="1:11" x14ac:dyDescent="0.2">
      <c r="A4757" s="237"/>
      <c r="B4757" s="127"/>
      <c r="C4757" s="136"/>
      <c r="D4757" s="200"/>
      <c r="E4757" s="241"/>
      <c r="F4757" s="170"/>
      <c r="G4757" s="192"/>
      <c r="H4757" s="216"/>
      <c r="I4757" s="162"/>
      <c r="J4757" s="200"/>
      <c r="K4757" s="297"/>
    </row>
    <row r="4758" spans="1:11" x14ac:dyDescent="0.2">
      <c r="A4758" s="237"/>
      <c r="B4758" s="127"/>
      <c r="C4758" s="136"/>
      <c r="D4758" s="200"/>
      <c r="E4758" s="241"/>
      <c r="F4758" s="170"/>
      <c r="G4758" s="192"/>
      <c r="H4758" s="216"/>
      <c r="I4758" s="162"/>
      <c r="J4758" s="200"/>
      <c r="K4758" s="297"/>
    </row>
    <row r="4759" spans="1:11" x14ac:dyDescent="0.2">
      <c r="A4759" s="237"/>
      <c r="B4759" s="127"/>
      <c r="C4759" s="136"/>
      <c r="D4759" s="200"/>
      <c r="E4759" s="241"/>
      <c r="F4759" s="170"/>
      <c r="G4759" s="192"/>
      <c r="H4759" s="216"/>
      <c r="I4759" s="162"/>
      <c r="J4759" s="200"/>
      <c r="K4759" s="297"/>
    </row>
    <row r="4760" spans="1:11" x14ac:dyDescent="0.2">
      <c r="A4760" s="237"/>
      <c r="B4760" s="127"/>
      <c r="C4760" s="136"/>
      <c r="D4760" s="200"/>
      <c r="E4760" s="241"/>
      <c r="F4760" s="170"/>
      <c r="G4760" s="192"/>
      <c r="H4760" s="216"/>
      <c r="I4760" s="162"/>
      <c r="J4760" s="200"/>
      <c r="K4760" s="297"/>
    </row>
    <row r="4761" spans="1:11" x14ac:dyDescent="0.2">
      <c r="A4761" s="237"/>
      <c r="B4761" s="127"/>
      <c r="C4761" s="136"/>
      <c r="D4761" s="200"/>
      <c r="E4761" s="241"/>
      <c r="F4761" s="170"/>
      <c r="G4761" s="192"/>
      <c r="H4761" s="216"/>
      <c r="I4761" s="162"/>
      <c r="J4761" s="200"/>
      <c r="K4761" s="297"/>
    </row>
    <row r="4762" spans="1:11" x14ac:dyDescent="0.2">
      <c r="A4762" s="237"/>
      <c r="B4762" s="127"/>
      <c r="C4762" s="136"/>
      <c r="D4762" s="200"/>
      <c r="E4762" s="241"/>
      <c r="F4762" s="170"/>
      <c r="G4762" s="192"/>
      <c r="H4762" s="216"/>
      <c r="I4762" s="162"/>
      <c r="J4762" s="200"/>
      <c r="K4762" s="297"/>
    </row>
    <row r="4763" spans="1:11" x14ac:dyDescent="0.2">
      <c r="A4763" s="237"/>
      <c r="B4763" s="127"/>
      <c r="C4763" s="136"/>
      <c r="D4763" s="200"/>
      <c r="E4763" s="241"/>
      <c r="F4763" s="170"/>
      <c r="G4763" s="192"/>
      <c r="H4763" s="216"/>
      <c r="I4763" s="162"/>
      <c r="J4763" s="200"/>
      <c r="K4763" s="297"/>
    </row>
    <row r="4764" spans="1:11" x14ac:dyDescent="0.2">
      <c r="A4764" s="237"/>
      <c r="B4764" s="127"/>
      <c r="C4764" s="136"/>
      <c r="D4764" s="200"/>
      <c r="E4764" s="241"/>
      <c r="F4764" s="170"/>
      <c r="G4764" s="192"/>
      <c r="H4764" s="216"/>
      <c r="I4764" s="162"/>
      <c r="J4764" s="200"/>
      <c r="K4764" s="297"/>
    </row>
    <row r="4765" spans="1:11" x14ac:dyDescent="0.2">
      <c r="A4765" s="237"/>
      <c r="B4765" s="127"/>
      <c r="C4765" s="136"/>
      <c r="D4765" s="200"/>
      <c r="E4765" s="241"/>
      <c r="F4765" s="170"/>
      <c r="G4765" s="192"/>
      <c r="H4765" s="216"/>
      <c r="I4765" s="162"/>
      <c r="J4765" s="200"/>
      <c r="K4765" s="297"/>
    </row>
    <row r="4766" spans="1:11" x14ac:dyDescent="0.2">
      <c r="A4766" s="237"/>
      <c r="B4766" s="128"/>
      <c r="C4766" s="136"/>
      <c r="D4766" s="200"/>
      <c r="E4766" s="241"/>
      <c r="F4766" s="170"/>
      <c r="G4766" s="192"/>
      <c r="H4766" s="216"/>
      <c r="I4766" s="162"/>
      <c r="J4766" s="200"/>
      <c r="K4766" s="297"/>
    </row>
    <row r="4767" spans="1:11" x14ac:dyDescent="0.2">
      <c r="A4767" s="235"/>
      <c r="B4767" s="127"/>
      <c r="C4767" s="136"/>
      <c r="D4767" s="200"/>
      <c r="E4767" s="241"/>
      <c r="F4767" s="170"/>
      <c r="G4767" s="192"/>
      <c r="H4767" s="216"/>
      <c r="I4767" s="162"/>
      <c r="J4767" s="200"/>
      <c r="K4767" s="297"/>
    </row>
    <row r="4768" spans="1:11" x14ac:dyDescent="0.2">
      <c r="A4768" s="237"/>
      <c r="B4768" s="1"/>
      <c r="C4768" s="136"/>
      <c r="D4768" s="200"/>
      <c r="E4768" s="241"/>
      <c r="F4768" s="170"/>
      <c r="G4768" s="192"/>
      <c r="H4768" s="216"/>
      <c r="I4768" s="162"/>
      <c r="J4768" s="200"/>
      <c r="K4768" s="297"/>
    </row>
    <row r="4769" spans="1:11" x14ac:dyDescent="0.2">
      <c r="A4769" s="237"/>
      <c r="B4769" s="1"/>
      <c r="C4769" s="136"/>
      <c r="D4769" s="200"/>
      <c r="E4769" s="241"/>
      <c r="F4769" s="170"/>
      <c r="G4769" s="192"/>
      <c r="H4769" s="216"/>
      <c r="I4769" s="162"/>
      <c r="J4769" s="200"/>
      <c r="K4769" s="297"/>
    </row>
    <row r="4770" spans="1:11" x14ac:dyDescent="0.2">
      <c r="A4770" s="237"/>
      <c r="B4770" s="1"/>
      <c r="C4770" s="136"/>
      <c r="D4770" s="200"/>
      <c r="E4770" s="241"/>
      <c r="F4770" s="170"/>
      <c r="G4770" s="192"/>
      <c r="H4770" s="216"/>
      <c r="I4770" s="162"/>
      <c r="J4770" s="200"/>
      <c r="K4770" s="297"/>
    </row>
    <row r="4771" spans="1:11" x14ac:dyDescent="0.2">
      <c r="A4771" s="237"/>
      <c r="B4771" s="127"/>
      <c r="C4771" s="136"/>
      <c r="D4771" s="200"/>
      <c r="E4771" s="241"/>
      <c r="F4771" s="170"/>
      <c r="G4771" s="192"/>
      <c r="H4771" s="216"/>
      <c r="I4771" s="162"/>
      <c r="J4771" s="200"/>
      <c r="K4771" s="297"/>
    </row>
    <row r="4772" spans="1:11" x14ac:dyDescent="0.2">
      <c r="A4772" s="237"/>
      <c r="B4772" s="127"/>
      <c r="C4772" s="136"/>
      <c r="D4772" s="200"/>
      <c r="E4772" s="241"/>
      <c r="F4772" s="170"/>
      <c r="G4772" s="192"/>
      <c r="H4772" s="216"/>
      <c r="I4772" s="162"/>
      <c r="J4772" s="200"/>
      <c r="K4772" s="297"/>
    </row>
    <row r="4773" spans="1:11" x14ac:dyDescent="0.2">
      <c r="A4773" s="237"/>
      <c r="B4773" s="127"/>
      <c r="C4773" s="136"/>
      <c r="D4773" s="200"/>
      <c r="E4773" s="241"/>
      <c r="F4773" s="170"/>
      <c r="G4773" s="192"/>
      <c r="H4773" s="216"/>
      <c r="I4773" s="162"/>
      <c r="J4773" s="200"/>
      <c r="K4773" s="297"/>
    </row>
    <row r="4774" spans="1:11" x14ac:dyDescent="0.2">
      <c r="A4774" s="237"/>
      <c r="B4774" s="127"/>
      <c r="C4774" s="136"/>
      <c r="D4774" s="200"/>
      <c r="E4774" s="241"/>
      <c r="F4774" s="170"/>
      <c r="G4774" s="192"/>
      <c r="H4774" s="216"/>
      <c r="I4774" s="162"/>
      <c r="J4774" s="200"/>
      <c r="K4774" s="297"/>
    </row>
    <row r="4775" spans="1:11" x14ac:dyDescent="0.2">
      <c r="A4775" s="237"/>
      <c r="B4775" s="127"/>
      <c r="C4775" s="136"/>
      <c r="D4775" s="200"/>
      <c r="E4775" s="241"/>
      <c r="F4775" s="170"/>
      <c r="G4775" s="192"/>
      <c r="H4775" s="216"/>
      <c r="I4775" s="162"/>
      <c r="J4775" s="200"/>
      <c r="K4775" s="297"/>
    </row>
    <row r="4776" spans="1:11" x14ac:dyDescent="0.2">
      <c r="A4776" s="237"/>
      <c r="B4776" s="127"/>
      <c r="C4776" s="136"/>
      <c r="D4776" s="200"/>
      <c r="E4776" s="241"/>
      <c r="F4776" s="170"/>
      <c r="G4776" s="192"/>
      <c r="H4776" s="216"/>
      <c r="I4776" s="162"/>
      <c r="J4776" s="200"/>
      <c r="K4776" s="297"/>
    </row>
    <row r="4777" spans="1:11" x14ac:dyDescent="0.2">
      <c r="A4777" s="237"/>
      <c r="B4777" s="127"/>
      <c r="C4777" s="136"/>
      <c r="D4777" s="200"/>
      <c r="E4777" s="241"/>
      <c r="F4777" s="170"/>
      <c r="G4777" s="192"/>
      <c r="H4777" s="216"/>
      <c r="I4777" s="162"/>
      <c r="J4777" s="200"/>
      <c r="K4777" s="297"/>
    </row>
    <row r="4778" spans="1:11" x14ac:dyDescent="0.2">
      <c r="A4778" s="237"/>
      <c r="B4778" s="127"/>
      <c r="C4778" s="136"/>
      <c r="D4778" s="200"/>
      <c r="E4778" s="241"/>
      <c r="F4778" s="170"/>
      <c r="G4778" s="192"/>
      <c r="H4778" s="216"/>
      <c r="I4778" s="162"/>
      <c r="J4778" s="200"/>
      <c r="K4778" s="297"/>
    </row>
    <row r="4779" spans="1:11" x14ac:dyDescent="0.2">
      <c r="A4779" s="237"/>
      <c r="B4779" s="127"/>
      <c r="C4779" s="136"/>
      <c r="D4779" s="200"/>
      <c r="E4779" s="241"/>
      <c r="F4779" s="170"/>
      <c r="G4779" s="192"/>
      <c r="H4779" s="216"/>
      <c r="I4779" s="162"/>
      <c r="J4779" s="200"/>
      <c r="K4779" s="297"/>
    </row>
    <row r="4780" spans="1:11" x14ac:dyDescent="0.2">
      <c r="A4780" s="237"/>
      <c r="B4780" s="127"/>
      <c r="C4780" s="136"/>
      <c r="D4780" s="200"/>
      <c r="E4780" s="241"/>
      <c r="F4780" s="170"/>
      <c r="G4780" s="192"/>
      <c r="H4780" s="216"/>
      <c r="I4780" s="162"/>
      <c r="J4780" s="200"/>
      <c r="K4780" s="297"/>
    </row>
    <row r="4781" spans="1:11" x14ac:dyDescent="0.2">
      <c r="A4781" s="237"/>
      <c r="B4781" s="127"/>
      <c r="C4781" s="136"/>
      <c r="D4781" s="200"/>
      <c r="E4781" s="241"/>
      <c r="F4781" s="170"/>
      <c r="G4781" s="192"/>
      <c r="H4781" s="216"/>
      <c r="I4781" s="162"/>
      <c r="J4781" s="200"/>
      <c r="K4781" s="297"/>
    </row>
    <row r="4782" spans="1:11" x14ac:dyDescent="0.2">
      <c r="A4782" s="237"/>
      <c r="B4782" s="127"/>
      <c r="C4782" s="136"/>
      <c r="D4782" s="200"/>
      <c r="E4782" s="241"/>
      <c r="F4782" s="170"/>
      <c r="G4782" s="192"/>
      <c r="H4782" s="216"/>
      <c r="I4782" s="162"/>
      <c r="J4782" s="200"/>
      <c r="K4782" s="297"/>
    </row>
    <row r="4783" spans="1:11" x14ac:dyDescent="0.2">
      <c r="A4783" s="237"/>
      <c r="B4783" s="127"/>
      <c r="C4783" s="136"/>
      <c r="D4783" s="200"/>
      <c r="E4783" s="241"/>
      <c r="F4783" s="170"/>
      <c r="G4783" s="192"/>
      <c r="H4783" s="216"/>
      <c r="I4783" s="162"/>
      <c r="J4783" s="200"/>
      <c r="K4783" s="297"/>
    </row>
    <row r="4784" spans="1:11" x14ac:dyDescent="0.2">
      <c r="A4784" s="237"/>
      <c r="B4784" s="127"/>
      <c r="C4784" s="136"/>
      <c r="D4784" s="200"/>
      <c r="E4784" s="241"/>
      <c r="F4784" s="170"/>
      <c r="G4784" s="192"/>
      <c r="H4784" s="216"/>
      <c r="I4784" s="162"/>
      <c r="J4784" s="200"/>
      <c r="K4784" s="297"/>
    </row>
    <row r="4785" spans="1:11" x14ac:dyDescent="0.2">
      <c r="A4785" s="237"/>
      <c r="B4785" s="127"/>
      <c r="C4785" s="136"/>
      <c r="D4785" s="200"/>
      <c r="E4785" s="241"/>
      <c r="F4785" s="170"/>
      <c r="G4785" s="192"/>
      <c r="H4785" s="216"/>
      <c r="I4785" s="162"/>
      <c r="J4785" s="200"/>
      <c r="K4785" s="297"/>
    </row>
    <row r="4786" spans="1:11" x14ac:dyDescent="0.2">
      <c r="A4786" s="237"/>
      <c r="B4786" s="127"/>
      <c r="C4786" s="136"/>
      <c r="D4786" s="200"/>
      <c r="E4786" s="241"/>
      <c r="F4786" s="170"/>
      <c r="G4786" s="192"/>
      <c r="H4786" s="216"/>
      <c r="I4786" s="162"/>
      <c r="J4786" s="200"/>
      <c r="K4786" s="297"/>
    </row>
    <row r="4787" spans="1:11" x14ac:dyDescent="0.2">
      <c r="A4787" s="237"/>
      <c r="B4787" s="127"/>
      <c r="C4787" s="136"/>
      <c r="D4787" s="200"/>
      <c r="E4787" s="241"/>
      <c r="F4787" s="170"/>
      <c r="G4787" s="192"/>
      <c r="H4787" s="216"/>
      <c r="I4787" s="162"/>
      <c r="J4787" s="200"/>
      <c r="K4787" s="297"/>
    </row>
    <row r="4788" spans="1:11" x14ac:dyDescent="0.2">
      <c r="A4788" s="237"/>
      <c r="B4788" s="127"/>
      <c r="C4788" s="136"/>
      <c r="D4788" s="200"/>
      <c r="E4788" s="241"/>
      <c r="F4788" s="170"/>
      <c r="G4788" s="192"/>
      <c r="H4788" s="216"/>
      <c r="I4788" s="162"/>
      <c r="J4788" s="200"/>
      <c r="K4788" s="297"/>
    </row>
    <row r="4789" spans="1:11" x14ac:dyDescent="0.2">
      <c r="A4789" s="237"/>
      <c r="B4789" s="127"/>
      <c r="C4789" s="136"/>
      <c r="D4789" s="200"/>
      <c r="E4789" s="241"/>
      <c r="F4789" s="170"/>
      <c r="G4789" s="192"/>
      <c r="H4789" s="216"/>
      <c r="I4789" s="162"/>
      <c r="J4789" s="200"/>
      <c r="K4789" s="297"/>
    </row>
    <row r="4790" spans="1:11" x14ac:dyDescent="0.2">
      <c r="A4790" s="237"/>
      <c r="B4790" s="127"/>
      <c r="C4790" s="136"/>
      <c r="D4790" s="200"/>
      <c r="E4790" s="241"/>
      <c r="F4790" s="170"/>
      <c r="G4790" s="192"/>
      <c r="H4790" s="216"/>
      <c r="I4790" s="162"/>
      <c r="J4790" s="200"/>
      <c r="K4790" s="297"/>
    </row>
    <row r="4791" spans="1:11" x14ac:dyDescent="0.2">
      <c r="A4791" s="237"/>
      <c r="B4791" s="127"/>
      <c r="C4791" s="136"/>
      <c r="D4791" s="200"/>
      <c r="E4791" s="241"/>
      <c r="F4791" s="170"/>
      <c r="G4791" s="192"/>
      <c r="H4791" s="216"/>
      <c r="I4791" s="162"/>
      <c r="J4791" s="200"/>
      <c r="K4791" s="297"/>
    </row>
    <row r="4792" spans="1:11" x14ac:dyDescent="0.2">
      <c r="A4792" s="237"/>
      <c r="B4792" s="127"/>
      <c r="C4792" s="136"/>
      <c r="D4792" s="200"/>
      <c r="E4792" s="241"/>
      <c r="F4792" s="170"/>
      <c r="G4792" s="192"/>
      <c r="H4792" s="216"/>
      <c r="I4792" s="162"/>
      <c r="J4792" s="200"/>
      <c r="K4792" s="297"/>
    </row>
    <row r="4793" spans="1:11" x14ac:dyDescent="0.2">
      <c r="A4793" s="237"/>
      <c r="B4793" s="127"/>
      <c r="C4793" s="136"/>
      <c r="D4793" s="200"/>
      <c r="E4793" s="241"/>
      <c r="F4793" s="170"/>
      <c r="G4793" s="192"/>
      <c r="H4793" s="216"/>
      <c r="I4793" s="162"/>
      <c r="J4793" s="200"/>
      <c r="K4793" s="297"/>
    </row>
    <row r="4794" spans="1:11" x14ac:dyDescent="0.2">
      <c r="A4794" s="237"/>
      <c r="B4794" s="127"/>
      <c r="C4794" s="136"/>
      <c r="D4794" s="200"/>
      <c r="E4794" s="241"/>
      <c r="F4794" s="170"/>
      <c r="G4794" s="192"/>
      <c r="H4794" s="216"/>
      <c r="I4794" s="162"/>
      <c r="J4794" s="200"/>
      <c r="K4794" s="297"/>
    </row>
    <row r="4795" spans="1:11" x14ac:dyDescent="0.2">
      <c r="A4795" s="237"/>
      <c r="B4795" s="127"/>
      <c r="C4795" s="136"/>
      <c r="D4795" s="200"/>
      <c r="E4795" s="241"/>
      <c r="F4795" s="170"/>
      <c r="G4795" s="192"/>
      <c r="H4795" s="216"/>
      <c r="I4795" s="162"/>
      <c r="J4795" s="200"/>
      <c r="K4795" s="297"/>
    </row>
    <row r="4796" spans="1:11" x14ac:dyDescent="0.2">
      <c r="A4796" s="237"/>
      <c r="B4796" s="1"/>
      <c r="C4796" s="136"/>
      <c r="D4796" s="200"/>
      <c r="E4796" s="241"/>
      <c r="F4796" s="170"/>
      <c r="G4796" s="192"/>
      <c r="H4796" s="216"/>
      <c r="I4796" s="162"/>
      <c r="J4796" s="200"/>
      <c r="K4796" s="297"/>
    </row>
    <row r="4797" spans="1:11" x14ac:dyDescent="0.2">
      <c r="A4797" s="237"/>
      <c r="B4797" s="128"/>
      <c r="C4797" s="136"/>
      <c r="D4797" s="200"/>
      <c r="E4797" s="241"/>
      <c r="F4797" s="170"/>
      <c r="G4797" s="192"/>
      <c r="H4797" s="216"/>
      <c r="I4797" s="162"/>
      <c r="J4797" s="200"/>
      <c r="K4797" s="297"/>
    </row>
    <row r="4798" spans="1:11" x14ac:dyDescent="0.2">
      <c r="A4798" s="235"/>
      <c r="B4798" s="1"/>
      <c r="C4798" s="136"/>
      <c r="D4798" s="200"/>
      <c r="E4798" s="241"/>
      <c r="F4798" s="170"/>
      <c r="G4798" s="192"/>
      <c r="H4798" s="216"/>
      <c r="I4798" s="162"/>
      <c r="J4798" s="200"/>
      <c r="K4798" s="297"/>
    </row>
    <row r="4799" spans="1:11" x14ac:dyDescent="0.2">
      <c r="A4799" s="237"/>
      <c r="B4799" s="128"/>
      <c r="C4799" s="136"/>
      <c r="D4799" s="200"/>
      <c r="E4799" s="241"/>
      <c r="F4799" s="170"/>
      <c r="G4799" s="192"/>
      <c r="H4799" s="216"/>
      <c r="I4799" s="162"/>
      <c r="J4799" s="200"/>
      <c r="K4799" s="297"/>
    </row>
    <row r="4800" spans="1:11" x14ac:dyDescent="0.2">
      <c r="A4800" s="235"/>
      <c r="B4800" s="1"/>
      <c r="C4800" s="136"/>
      <c r="D4800" s="200"/>
      <c r="E4800" s="241"/>
      <c r="F4800" s="170"/>
      <c r="G4800" s="192"/>
      <c r="H4800" s="216"/>
      <c r="I4800" s="162"/>
      <c r="J4800" s="200"/>
      <c r="K4800" s="297"/>
    </row>
    <row r="4801" spans="1:11" x14ac:dyDescent="0.2">
      <c r="A4801" s="237"/>
      <c r="B4801" s="127"/>
      <c r="C4801" s="136"/>
      <c r="D4801" s="200"/>
      <c r="E4801" s="241"/>
      <c r="F4801" s="170"/>
      <c r="G4801" s="192"/>
      <c r="H4801" s="216"/>
      <c r="I4801" s="162"/>
      <c r="J4801" s="200"/>
      <c r="K4801" s="297"/>
    </row>
    <row r="4802" spans="1:11" x14ac:dyDescent="0.2">
      <c r="A4802" s="237"/>
      <c r="B4802" s="127"/>
      <c r="C4802" s="136"/>
      <c r="D4802" s="200"/>
      <c r="E4802" s="241"/>
      <c r="F4802" s="170"/>
      <c r="G4802" s="192"/>
      <c r="H4802" s="216"/>
      <c r="I4802" s="162"/>
      <c r="J4802" s="200"/>
      <c r="K4802" s="297"/>
    </row>
    <row r="4803" spans="1:11" x14ac:dyDescent="0.2">
      <c r="A4803" s="237"/>
      <c r="B4803" s="127"/>
      <c r="C4803" s="136"/>
      <c r="D4803" s="200"/>
      <c r="E4803" s="241"/>
      <c r="F4803" s="170"/>
      <c r="G4803" s="192"/>
      <c r="H4803" s="216"/>
      <c r="I4803" s="162"/>
      <c r="J4803" s="200"/>
      <c r="K4803" s="297"/>
    </row>
    <row r="4804" spans="1:11" x14ac:dyDescent="0.2">
      <c r="A4804" s="237"/>
      <c r="B4804" s="127"/>
      <c r="C4804" s="136"/>
      <c r="D4804" s="200"/>
      <c r="E4804" s="241"/>
      <c r="F4804" s="170"/>
      <c r="G4804" s="192"/>
      <c r="H4804" s="216"/>
      <c r="I4804" s="162"/>
      <c r="J4804" s="200"/>
      <c r="K4804" s="297"/>
    </row>
    <row r="4805" spans="1:11" x14ac:dyDescent="0.2">
      <c r="A4805" s="237"/>
      <c r="B4805" s="127"/>
      <c r="C4805" s="136"/>
      <c r="D4805" s="200"/>
      <c r="E4805" s="241"/>
      <c r="F4805" s="170"/>
      <c r="G4805" s="192"/>
      <c r="H4805" s="216"/>
      <c r="I4805" s="162"/>
      <c r="J4805" s="200"/>
      <c r="K4805" s="297"/>
    </row>
    <row r="4806" spans="1:11" x14ac:dyDescent="0.2">
      <c r="A4806" s="237"/>
      <c r="B4806" s="127"/>
      <c r="C4806" s="136"/>
      <c r="D4806" s="200"/>
      <c r="E4806" s="241"/>
      <c r="F4806" s="170"/>
      <c r="G4806" s="192"/>
      <c r="H4806" s="216"/>
      <c r="I4806" s="162"/>
      <c r="J4806" s="200"/>
      <c r="K4806" s="297"/>
    </row>
    <row r="4807" spans="1:11" x14ac:dyDescent="0.2">
      <c r="A4807" s="237"/>
      <c r="B4807" s="127"/>
      <c r="C4807" s="136"/>
      <c r="D4807" s="200"/>
      <c r="E4807" s="241"/>
      <c r="F4807" s="170"/>
      <c r="G4807" s="192"/>
      <c r="H4807" s="216"/>
      <c r="I4807" s="162"/>
      <c r="J4807" s="200"/>
      <c r="K4807" s="297"/>
    </row>
    <row r="4808" spans="1:11" x14ac:dyDescent="0.2">
      <c r="A4808" s="237"/>
      <c r="B4808" s="127"/>
      <c r="C4808" s="136"/>
      <c r="D4808" s="200"/>
      <c r="E4808" s="241"/>
      <c r="F4808" s="170"/>
      <c r="G4808" s="192"/>
      <c r="H4808" s="216"/>
      <c r="I4808" s="162"/>
      <c r="J4808" s="200"/>
      <c r="K4808" s="297"/>
    </row>
    <row r="4809" spans="1:11" x14ac:dyDescent="0.2">
      <c r="A4809" s="237"/>
      <c r="B4809" s="127"/>
      <c r="C4809" s="136"/>
      <c r="D4809" s="200"/>
      <c r="E4809" s="241"/>
      <c r="F4809" s="170"/>
      <c r="G4809" s="192"/>
      <c r="H4809" s="216"/>
      <c r="I4809" s="162"/>
      <c r="J4809" s="200"/>
      <c r="K4809" s="297"/>
    </row>
    <row r="4810" spans="1:11" x14ac:dyDescent="0.2">
      <c r="A4810" s="237"/>
      <c r="B4810" s="127"/>
      <c r="C4810" s="136"/>
      <c r="D4810" s="200"/>
      <c r="E4810" s="241"/>
      <c r="F4810" s="170"/>
      <c r="G4810" s="192"/>
      <c r="H4810" s="216"/>
      <c r="I4810" s="162"/>
      <c r="J4810" s="200"/>
      <c r="K4810" s="297"/>
    </row>
    <row r="4811" spans="1:11" x14ac:dyDescent="0.2">
      <c r="A4811" s="237"/>
      <c r="B4811" s="127"/>
      <c r="C4811" s="136"/>
      <c r="D4811" s="200"/>
      <c r="E4811" s="241"/>
      <c r="F4811" s="170"/>
      <c r="G4811" s="192"/>
      <c r="H4811" s="216"/>
      <c r="I4811" s="162"/>
      <c r="J4811" s="200"/>
      <c r="K4811" s="297"/>
    </row>
    <row r="4812" spans="1:11" x14ac:dyDescent="0.2">
      <c r="A4812" s="237"/>
      <c r="B4812" s="127"/>
      <c r="C4812" s="136"/>
      <c r="D4812" s="200"/>
      <c r="E4812" s="241"/>
      <c r="F4812" s="170"/>
      <c r="G4812" s="192"/>
      <c r="H4812" s="216"/>
      <c r="I4812" s="162"/>
      <c r="J4812" s="200"/>
      <c r="K4812" s="297"/>
    </row>
    <row r="4813" spans="1:11" x14ac:dyDescent="0.2">
      <c r="A4813" s="237"/>
      <c r="B4813" s="127"/>
      <c r="C4813" s="136"/>
      <c r="D4813" s="200"/>
      <c r="E4813" s="241"/>
      <c r="F4813" s="170"/>
      <c r="G4813" s="192"/>
      <c r="H4813" s="216"/>
      <c r="I4813" s="162"/>
      <c r="J4813" s="200"/>
      <c r="K4813" s="297"/>
    </row>
    <row r="4814" spans="1:11" x14ac:dyDescent="0.2">
      <c r="A4814" s="237"/>
      <c r="B4814" s="127"/>
      <c r="C4814" s="136"/>
      <c r="D4814" s="200"/>
      <c r="E4814" s="241"/>
      <c r="F4814" s="170"/>
      <c r="G4814" s="192"/>
      <c r="H4814" s="216"/>
      <c r="I4814" s="162"/>
      <c r="J4814" s="200"/>
      <c r="K4814" s="297"/>
    </row>
    <row r="4815" spans="1:11" x14ac:dyDescent="0.2">
      <c r="A4815" s="237"/>
      <c r="B4815" s="128"/>
      <c r="C4815" s="136"/>
      <c r="D4815" s="200"/>
      <c r="E4815" s="241"/>
      <c r="F4815" s="170"/>
      <c r="G4815" s="192"/>
      <c r="H4815" s="216"/>
      <c r="I4815" s="162"/>
      <c r="J4815" s="200"/>
      <c r="K4815" s="297"/>
    </row>
    <row r="4816" spans="1:11" x14ac:dyDescent="0.2">
      <c r="A4816" s="235"/>
      <c r="B4816" s="127"/>
      <c r="C4816" s="136"/>
      <c r="D4816" s="200"/>
      <c r="E4816" s="241"/>
      <c r="F4816" s="170"/>
      <c r="G4816" s="192"/>
      <c r="H4816" s="216"/>
      <c r="I4816" s="162"/>
      <c r="J4816" s="200"/>
      <c r="K4816" s="297"/>
    </row>
    <row r="4817" spans="1:11" x14ac:dyDescent="0.2">
      <c r="A4817" s="237"/>
      <c r="B4817" s="127"/>
      <c r="C4817" s="136"/>
      <c r="D4817" s="200"/>
      <c r="E4817" s="241"/>
      <c r="F4817" s="170"/>
      <c r="G4817" s="192"/>
      <c r="H4817" s="216"/>
      <c r="I4817" s="162"/>
      <c r="J4817" s="200"/>
      <c r="K4817" s="297"/>
    </row>
    <row r="4818" spans="1:11" x14ac:dyDescent="0.2">
      <c r="A4818" s="237"/>
      <c r="B4818" s="127"/>
      <c r="C4818" s="136"/>
      <c r="D4818" s="200"/>
      <c r="E4818" s="241"/>
      <c r="F4818" s="170"/>
      <c r="G4818" s="192"/>
      <c r="H4818" s="216"/>
      <c r="I4818" s="162"/>
      <c r="J4818" s="200"/>
      <c r="K4818" s="297"/>
    </row>
    <row r="4819" spans="1:11" x14ac:dyDescent="0.2">
      <c r="A4819" s="237"/>
      <c r="B4819" s="1"/>
      <c r="C4819" s="136"/>
      <c r="D4819" s="200"/>
      <c r="E4819" s="241"/>
      <c r="F4819" s="170"/>
      <c r="G4819" s="192"/>
      <c r="H4819" s="216"/>
      <c r="I4819" s="162"/>
      <c r="J4819" s="200"/>
      <c r="K4819" s="297"/>
    </row>
    <row r="4820" spans="1:11" x14ac:dyDescent="0.2">
      <c r="A4820" s="237"/>
      <c r="B4820" s="127"/>
      <c r="C4820" s="136"/>
      <c r="D4820" s="200"/>
      <c r="E4820" s="241"/>
      <c r="F4820" s="170"/>
      <c r="G4820" s="192"/>
      <c r="H4820" s="216"/>
      <c r="I4820" s="162"/>
      <c r="J4820" s="200"/>
      <c r="K4820" s="297"/>
    </row>
    <row r="4821" spans="1:11" x14ac:dyDescent="0.2">
      <c r="A4821" s="237"/>
      <c r="B4821" s="127"/>
      <c r="C4821" s="136"/>
      <c r="D4821" s="200"/>
      <c r="E4821" s="241"/>
      <c r="F4821" s="170"/>
      <c r="G4821" s="192"/>
      <c r="H4821" s="216"/>
      <c r="I4821" s="162"/>
      <c r="J4821" s="200"/>
      <c r="K4821" s="297"/>
    </row>
    <row r="4822" spans="1:11" x14ac:dyDescent="0.2">
      <c r="A4822" s="237"/>
      <c r="B4822" s="127"/>
      <c r="C4822" s="136"/>
      <c r="D4822" s="200"/>
      <c r="E4822" s="241"/>
      <c r="F4822" s="170"/>
      <c r="G4822" s="192"/>
      <c r="H4822" s="216"/>
      <c r="I4822" s="162"/>
      <c r="J4822" s="200"/>
      <c r="K4822" s="297"/>
    </row>
    <row r="4823" spans="1:11" x14ac:dyDescent="0.2">
      <c r="A4823" s="237"/>
      <c r="B4823" s="127"/>
      <c r="C4823" s="136"/>
      <c r="D4823" s="200"/>
      <c r="E4823" s="241"/>
      <c r="F4823" s="170"/>
      <c r="G4823" s="192"/>
      <c r="H4823" s="216"/>
      <c r="I4823" s="162"/>
      <c r="J4823" s="200"/>
      <c r="K4823" s="297"/>
    </row>
    <row r="4824" spans="1:11" x14ac:dyDescent="0.2">
      <c r="A4824" s="237"/>
      <c r="B4824" s="127"/>
      <c r="C4824" s="136"/>
      <c r="D4824" s="200"/>
      <c r="E4824" s="241"/>
      <c r="F4824" s="170"/>
      <c r="G4824" s="192"/>
      <c r="H4824" s="216"/>
      <c r="I4824" s="162"/>
      <c r="J4824" s="200"/>
      <c r="K4824" s="297"/>
    </row>
    <row r="4825" spans="1:11" x14ac:dyDescent="0.2">
      <c r="A4825" s="237"/>
      <c r="B4825" s="127"/>
      <c r="C4825" s="136"/>
      <c r="D4825" s="200"/>
      <c r="E4825" s="241"/>
      <c r="F4825" s="170"/>
      <c r="G4825" s="192"/>
      <c r="H4825" s="216"/>
      <c r="I4825" s="162"/>
      <c r="J4825" s="200"/>
      <c r="K4825" s="297"/>
    </row>
    <row r="4826" spans="1:11" x14ac:dyDescent="0.2">
      <c r="A4826" s="237"/>
      <c r="B4826" s="127"/>
      <c r="C4826" s="136"/>
      <c r="D4826" s="200"/>
      <c r="E4826" s="241"/>
      <c r="F4826" s="170"/>
      <c r="G4826" s="192"/>
      <c r="H4826" s="216"/>
      <c r="I4826" s="162"/>
      <c r="J4826" s="200"/>
      <c r="K4826" s="297"/>
    </row>
    <row r="4827" spans="1:11" x14ac:dyDescent="0.2">
      <c r="A4827" s="237"/>
      <c r="B4827" s="127"/>
      <c r="C4827" s="136"/>
      <c r="D4827" s="200"/>
      <c r="E4827" s="241"/>
      <c r="F4827" s="170"/>
      <c r="G4827" s="192"/>
      <c r="H4827" s="216"/>
      <c r="I4827" s="162"/>
      <c r="J4827" s="200"/>
      <c r="K4827" s="297"/>
    </row>
    <row r="4828" spans="1:11" x14ac:dyDescent="0.2">
      <c r="A4828" s="237"/>
      <c r="B4828" s="127"/>
      <c r="C4828" s="136"/>
      <c r="D4828" s="200"/>
      <c r="E4828" s="241"/>
      <c r="F4828" s="170"/>
      <c r="G4828" s="192"/>
      <c r="H4828" s="216"/>
      <c r="I4828" s="162"/>
      <c r="J4828" s="200"/>
      <c r="K4828" s="297"/>
    </row>
    <row r="4829" spans="1:11" x14ac:dyDescent="0.2">
      <c r="A4829" s="237"/>
      <c r="B4829" s="127"/>
      <c r="C4829" s="136"/>
      <c r="D4829" s="200"/>
      <c r="E4829" s="241"/>
      <c r="F4829" s="170"/>
      <c r="G4829" s="192"/>
      <c r="H4829" s="216"/>
      <c r="I4829" s="162"/>
      <c r="J4829" s="200"/>
      <c r="K4829" s="297"/>
    </row>
    <row r="4830" spans="1:11" x14ac:dyDescent="0.2">
      <c r="A4830" s="237"/>
      <c r="B4830" s="1"/>
      <c r="C4830" s="136"/>
      <c r="D4830" s="200"/>
      <c r="E4830" s="241"/>
      <c r="F4830" s="170"/>
      <c r="G4830" s="192"/>
      <c r="H4830" s="216"/>
      <c r="I4830" s="162"/>
      <c r="J4830" s="200"/>
      <c r="K4830" s="297"/>
    </row>
    <row r="4831" spans="1:11" x14ac:dyDescent="0.2">
      <c r="A4831" s="237"/>
      <c r="B4831" s="1"/>
      <c r="C4831" s="136"/>
      <c r="D4831" s="200"/>
      <c r="E4831" s="241"/>
      <c r="F4831" s="170"/>
      <c r="G4831" s="192"/>
      <c r="H4831" s="216"/>
      <c r="I4831" s="162"/>
      <c r="J4831" s="200"/>
      <c r="K4831" s="297"/>
    </row>
    <row r="4832" spans="1:11" x14ac:dyDescent="0.2">
      <c r="A4832" s="237"/>
      <c r="B4832" s="1"/>
      <c r="C4832" s="136"/>
      <c r="D4832" s="200"/>
      <c r="E4832" s="241"/>
      <c r="F4832" s="170"/>
      <c r="G4832" s="192"/>
      <c r="H4832" s="216"/>
      <c r="I4832" s="162"/>
      <c r="J4832" s="200"/>
      <c r="K4832" s="297"/>
    </row>
    <row r="4833" spans="1:11" x14ac:dyDescent="0.2">
      <c r="A4833" s="237"/>
      <c r="B4833" s="1"/>
      <c r="C4833" s="136"/>
      <c r="D4833" s="200"/>
      <c r="E4833" s="241"/>
      <c r="F4833" s="170"/>
      <c r="G4833" s="192"/>
      <c r="H4833" s="216"/>
      <c r="I4833" s="162"/>
      <c r="J4833" s="200"/>
      <c r="K4833" s="297"/>
    </row>
    <row r="4834" spans="1:11" x14ac:dyDescent="0.2">
      <c r="A4834" s="237"/>
      <c r="B4834" s="1"/>
      <c r="C4834" s="136"/>
      <c r="D4834" s="200"/>
      <c r="E4834" s="241"/>
      <c r="F4834" s="170"/>
      <c r="G4834" s="192"/>
      <c r="H4834" s="216"/>
      <c r="I4834" s="162"/>
      <c r="J4834" s="200"/>
      <c r="K4834" s="297"/>
    </row>
    <row r="4835" spans="1:11" x14ac:dyDescent="0.2">
      <c r="A4835" s="237"/>
      <c r="B4835" s="1"/>
      <c r="C4835" s="136"/>
      <c r="D4835" s="200"/>
      <c r="E4835" s="241"/>
      <c r="F4835" s="170"/>
      <c r="G4835" s="192"/>
      <c r="H4835" s="216"/>
      <c r="I4835" s="162"/>
      <c r="J4835" s="200"/>
      <c r="K4835" s="297"/>
    </row>
    <row r="4836" spans="1:11" x14ac:dyDescent="0.2">
      <c r="A4836" s="237"/>
      <c r="B4836" s="1"/>
      <c r="C4836" s="136"/>
      <c r="D4836" s="200"/>
      <c r="E4836" s="241"/>
      <c r="F4836" s="170"/>
      <c r="G4836" s="192"/>
      <c r="H4836" s="216"/>
      <c r="I4836" s="162"/>
      <c r="J4836" s="200"/>
      <c r="K4836" s="297"/>
    </row>
    <row r="4837" spans="1:11" x14ac:dyDescent="0.2">
      <c r="A4837" s="237"/>
      <c r="B4837" s="1"/>
      <c r="C4837" s="136"/>
      <c r="D4837" s="200"/>
      <c r="E4837" s="241"/>
      <c r="F4837" s="170"/>
      <c r="G4837" s="192"/>
      <c r="H4837" s="216"/>
      <c r="I4837" s="162"/>
      <c r="J4837" s="200"/>
      <c r="K4837" s="297"/>
    </row>
    <row r="4838" spans="1:11" x14ac:dyDescent="0.2">
      <c r="A4838" s="237"/>
      <c r="B4838" s="1"/>
      <c r="C4838" s="136"/>
      <c r="D4838" s="200"/>
      <c r="E4838" s="241"/>
      <c r="F4838" s="170"/>
      <c r="G4838" s="192"/>
      <c r="H4838" s="216"/>
      <c r="I4838" s="162"/>
      <c r="J4838" s="200"/>
      <c r="K4838" s="297"/>
    </row>
    <row r="4839" spans="1:11" x14ac:dyDescent="0.2">
      <c r="A4839" s="237"/>
      <c r="B4839" s="1"/>
      <c r="C4839" s="136"/>
      <c r="D4839" s="200"/>
      <c r="E4839" s="241"/>
      <c r="F4839" s="170"/>
      <c r="G4839" s="192"/>
      <c r="H4839" s="216"/>
      <c r="I4839" s="162"/>
      <c r="J4839" s="200"/>
      <c r="K4839" s="297"/>
    </row>
    <row r="4840" spans="1:11" x14ac:dyDescent="0.2">
      <c r="A4840" s="237"/>
      <c r="B4840" s="1"/>
      <c r="C4840" s="136"/>
      <c r="D4840" s="200"/>
      <c r="E4840" s="241"/>
      <c r="F4840" s="170"/>
      <c r="G4840" s="192"/>
      <c r="H4840" s="216"/>
      <c r="I4840" s="162"/>
      <c r="J4840" s="200"/>
      <c r="K4840" s="297"/>
    </row>
    <row r="4841" spans="1:11" x14ac:dyDescent="0.2">
      <c r="A4841" s="237"/>
      <c r="B4841" s="1"/>
      <c r="C4841" s="136"/>
      <c r="D4841" s="200"/>
      <c r="E4841" s="241"/>
      <c r="F4841" s="170"/>
      <c r="G4841" s="192"/>
      <c r="H4841" s="216"/>
      <c r="I4841" s="162"/>
      <c r="J4841" s="200"/>
      <c r="K4841" s="297"/>
    </row>
    <row r="4842" spans="1:11" x14ac:dyDescent="0.2">
      <c r="A4842" s="237"/>
      <c r="B4842" s="1"/>
      <c r="C4842" s="136"/>
      <c r="D4842" s="200"/>
      <c r="E4842" s="241"/>
      <c r="F4842" s="170"/>
      <c r="G4842" s="192"/>
      <c r="H4842" s="216"/>
      <c r="I4842" s="162"/>
      <c r="J4842" s="200"/>
      <c r="K4842" s="297"/>
    </row>
    <row r="4843" spans="1:11" x14ac:dyDescent="0.2">
      <c r="A4843" s="237"/>
      <c r="B4843" s="1"/>
      <c r="C4843" s="136"/>
      <c r="D4843" s="200"/>
      <c r="E4843" s="241"/>
      <c r="F4843" s="170"/>
      <c r="G4843" s="192"/>
      <c r="H4843" s="216"/>
      <c r="I4843" s="162"/>
      <c r="J4843" s="200"/>
      <c r="K4843" s="297"/>
    </row>
    <row r="4844" spans="1:11" x14ac:dyDescent="0.2">
      <c r="A4844" s="237"/>
      <c r="B4844" s="1"/>
      <c r="C4844" s="136"/>
      <c r="D4844" s="200"/>
      <c r="E4844" s="241"/>
      <c r="F4844" s="170"/>
      <c r="G4844" s="192"/>
      <c r="H4844" s="216"/>
      <c r="I4844" s="162"/>
      <c r="J4844" s="200"/>
      <c r="K4844" s="297"/>
    </row>
    <row r="4845" spans="1:11" x14ac:dyDescent="0.2">
      <c r="A4845" s="237"/>
      <c r="B4845" s="1"/>
      <c r="C4845" s="136"/>
      <c r="D4845" s="200"/>
      <c r="E4845" s="241"/>
      <c r="F4845" s="170"/>
      <c r="G4845" s="192"/>
      <c r="H4845" s="216"/>
      <c r="I4845" s="162"/>
      <c r="J4845" s="200"/>
      <c r="K4845" s="297"/>
    </row>
    <row r="4846" spans="1:11" x14ac:dyDescent="0.2">
      <c r="A4846" s="237"/>
      <c r="B4846" s="1"/>
      <c r="C4846" s="136"/>
      <c r="D4846" s="200"/>
      <c r="E4846" s="241"/>
      <c r="F4846" s="170"/>
      <c r="G4846" s="192"/>
      <c r="H4846" s="216"/>
      <c r="I4846" s="162"/>
      <c r="J4846" s="200"/>
      <c r="K4846" s="297"/>
    </row>
    <row r="4847" spans="1:11" x14ac:dyDescent="0.2">
      <c r="A4847" s="237"/>
      <c r="B4847" s="1"/>
      <c r="C4847" s="136"/>
      <c r="D4847" s="200"/>
      <c r="E4847" s="241"/>
      <c r="F4847" s="170"/>
      <c r="G4847" s="192"/>
      <c r="H4847" s="216"/>
      <c r="I4847" s="162"/>
      <c r="J4847" s="200"/>
      <c r="K4847" s="297"/>
    </row>
    <row r="4848" spans="1:11" x14ac:dyDescent="0.2">
      <c r="A4848" s="237"/>
      <c r="B4848" s="1"/>
      <c r="C4848" s="136"/>
      <c r="D4848" s="200"/>
      <c r="E4848" s="241"/>
      <c r="F4848" s="170"/>
      <c r="G4848" s="192"/>
      <c r="H4848" s="216"/>
      <c r="I4848" s="162"/>
      <c r="J4848" s="200"/>
      <c r="K4848" s="297"/>
    </row>
    <row r="4849" spans="1:11" x14ac:dyDescent="0.2">
      <c r="A4849" s="237"/>
      <c r="B4849" s="127"/>
      <c r="C4849" s="136"/>
      <c r="D4849" s="200"/>
      <c r="E4849" s="241"/>
      <c r="F4849" s="170"/>
      <c r="G4849" s="192"/>
      <c r="H4849" s="216"/>
      <c r="I4849" s="162"/>
      <c r="J4849" s="200"/>
      <c r="K4849" s="297"/>
    </row>
    <row r="4850" spans="1:11" x14ac:dyDescent="0.2">
      <c r="A4850" s="237"/>
      <c r="B4850" s="127"/>
      <c r="C4850" s="136"/>
      <c r="D4850" s="200"/>
      <c r="E4850" s="241"/>
      <c r="F4850" s="170"/>
      <c r="G4850" s="192"/>
      <c r="H4850" s="216"/>
      <c r="I4850" s="162"/>
      <c r="J4850" s="200"/>
      <c r="K4850" s="297"/>
    </row>
    <row r="4851" spans="1:11" x14ac:dyDescent="0.2">
      <c r="A4851" s="237"/>
      <c r="B4851" s="127"/>
      <c r="C4851" s="136"/>
      <c r="D4851" s="200"/>
      <c r="E4851" s="241"/>
      <c r="F4851" s="170"/>
      <c r="G4851" s="192"/>
      <c r="H4851" s="216"/>
      <c r="I4851" s="162"/>
      <c r="J4851" s="200"/>
      <c r="K4851" s="297"/>
    </row>
    <row r="4852" spans="1:11" x14ac:dyDescent="0.2">
      <c r="A4852" s="237"/>
      <c r="B4852" s="127"/>
      <c r="C4852" s="136"/>
      <c r="D4852" s="200"/>
      <c r="E4852" s="241"/>
      <c r="F4852" s="170"/>
      <c r="G4852" s="192"/>
      <c r="H4852" s="216"/>
      <c r="I4852" s="162"/>
      <c r="J4852" s="200"/>
      <c r="K4852" s="297"/>
    </row>
    <row r="4853" spans="1:11" x14ac:dyDescent="0.2">
      <c r="A4853" s="237"/>
      <c r="B4853" s="1"/>
      <c r="C4853" s="136"/>
      <c r="D4853" s="200"/>
      <c r="E4853" s="241"/>
      <c r="F4853" s="170"/>
      <c r="G4853" s="192"/>
      <c r="H4853" s="216"/>
      <c r="I4853" s="162"/>
      <c r="J4853" s="200"/>
      <c r="K4853" s="297"/>
    </row>
    <row r="4854" spans="1:11" x14ac:dyDescent="0.2">
      <c r="A4854" s="237"/>
      <c r="B4854" s="127"/>
      <c r="C4854" s="136"/>
      <c r="D4854" s="200"/>
      <c r="E4854" s="241"/>
      <c r="F4854" s="170"/>
      <c r="G4854" s="192"/>
      <c r="H4854" s="216"/>
      <c r="I4854" s="162"/>
      <c r="J4854" s="200"/>
      <c r="K4854" s="297"/>
    </row>
    <row r="4855" spans="1:11" x14ac:dyDescent="0.2">
      <c r="A4855" s="237"/>
      <c r="B4855" s="127"/>
      <c r="C4855" s="136"/>
      <c r="D4855" s="200"/>
      <c r="E4855" s="241"/>
      <c r="F4855" s="170"/>
      <c r="G4855" s="192"/>
      <c r="H4855" s="216"/>
      <c r="I4855" s="162"/>
      <c r="J4855" s="200"/>
      <c r="K4855" s="297"/>
    </row>
    <row r="4856" spans="1:11" x14ac:dyDescent="0.2">
      <c r="A4856" s="237"/>
      <c r="B4856" s="127"/>
      <c r="C4856" s="136"/>
      <c r="D4856" s="200"/>
      <c r="E4856" s="241"/>
      <c r="F4856" s="170"/>
      <c r="G4856" s="192"/>
      <c r="H4856" s="216"/>
      <c r="I4856" s="162"/>
      <c r="J4856" s="200"/>
      <c r="K4856" s="297"/>
    </row>
    <row r="4857" spans="1:11" x14ac:dyDescent="0.2">
      <c r="A4857" s="237"/>
      <c r="B4857" s="1"/>
      <c r="C4857" s="136"/>
      <c r="D4857" s="200"/>
      <c r="E4857" s="241"/>
      <c r="F4857" s="170"/>
      <c r="G4857" s="192"/>
      <c r="H4857" s="216"/>
      <c r="I4857" s="162"/>
      <c r="J4857" s="200"/>
      <c r="K4857" s="297"/>
    </row>
    <row r="4858" spans="1:11" x14ac:dyDescent="0.2">
      <c r="A4858" s="237"/>
      <c r="B4858" s="127"/>
      <c r="C4858" s="136"/>
      <c r="D4858" s="200"/>
      <c r="E4858" s="241"/>
      <c r="F4858" s="170"/>
      <c r="G4858" s="192"/>
      <c r="H4858" s="216"/>
      <c r="I4858" s="162"/>
      <c r="J4858" s="200"/>
      <c r="K4858" s="297"/>
    </row>
    <row r="4859" spans="1:11" x14ac:dyDescent="0.2">
      <c r="A4859" s="237"/>
      <c r="B4859" s="127"/>
      <c r="C4859" s="136"/>
      <c r="D4859" s="200"/>
      <c r="E4859" s="241"/>
      <c r="F4859" s="170"/>
      <c r="G4859" s="192"/>
      <c r="H4859" s="216"/>
      <c r="I4859" s="162"/>
      <c r="J4859" s="200"/>
      <c r="K4859" s="297"/>
    </row>
    <row r="4860" spans="1:11" x14ac:dyDescent="0.2">
      <c r="A4860" s="237"/>
      <c r="B4860" s="127"/>
      <c r="C4860" s="136"/>
      <c r="D4860" s="200"/>
      <c r="E4860" s="241"/>
      <c r="F4860" s="170"/>
      <c r="G4860" s="192"/>
      <c r="H4860" s="216"/>
      <c r="I4860" s="162"/>
      <c r="J4860" s="200"/>
      <c r="K4860" s="297"/>
    </row>
    <row r="4861" spans="1:11" x14ac:dyDescent="0.2">
      <c r="A4861" s="237"/>
      <c r="B4861" s="127"/>
      <c r="C4861" s="136"/>
      <c r="D4861" s="200"/>
      <c r="E4861" s="241"/>
      <c r="F4861" s="170"/>
      <c r="G4861" s="192"/>
      <c r="H4861" s="216"/>
      <c r="I4861" s="162"/>
      <c r="J4861" s="200"/>
      <c r="K4861" s="297"/>
    </row>
    <row r="4862" spans="1:11" x14ac:dyDescent="0.2">
      <c r="A4862" s="237"/>
      <c r="B4862" s="127"/>
      <c r="C4862" s="136"/>
      <c r="D4862" s="200"/>
      <c r="E4862" s="241"/>
      <c r="F4862" s="170"/>
      <c r="G4862" s="192"/>
      <c r="H4862" s="216"/>
      <c r="I4862" s="162"/>
      <c r="J4862" s="200"/>
      <c r="K4862" s="297"/>
    </row>
    <row r="4863" spans="1:11" x14ac:dyDescent="0.2">
      <c r="A4863" s="237"/>
      <c r="B4863" s="127"/>
      <c r="C4863" s="136"/>
      <c r="D4863" s="200"/>
      <c r="E4863" s="241"/>
      <c r="F4863" s="170"/>
      <c r="G4863" s="192"/>
      <c r="H4863" s="216"/>
      <c r="I4863" s="162"/>
      <c r="J4863" s="200"/>
      <c r="K4863" s="297"/>
    </row>
    <row r="4864" spans="1:11" x14ac:dyDescent="0.2">
      <c r="A4864" s="237"/>
      <c r="B4864" s="128"/>
      <c r="C4864" s="136"/>
      <c r="D4864" s="200"/>
      <c r="E4864" s="241"/>
      <c r="F4864" s="170"/>
      <c r="G4864" s="192"/>
      <c r="H4864" s="216"/>
      <c r="I4864" s="162"/>
      <c r="J4864" s="200"/>
      <c r="K4864" s="297"/>
    </row>
    <row r="4865" spans="1:11" x14ac:dyDescent="0.2">
      <c r="A4865" s="235"/>
      <c r="B4865" s="127"/>
      <c r="C4865" s="136"/>
      <c r="D4865" s="200"/>
      <c r="E4865" s="241"/>
      <c r="F4865" s="170"/>
      <c r="G4865" s="192"/>
      <c r="H4865" s="216"/>
      <c r="I4865" s="162"/>
      <c r="J4865" s="200"/>
      <c r="K4865" s="297"/>
    </row>
    <row r="4866" spans="1:11" x14ac:dyDescent="0.2">
      <c r="A4866" s="237"/>
      <c r="B4866" s="127"/>
      <c r="C4866" s="136"/>
      <c r="D4866" s="200"/>
      <c r="E4866" s="241"/>
      <c r="F4866" s="170"/>
      <c r="G4866" s="192"/>
      <c r="H4866" s="216"/>
      <c r="I4866" s="162"/>
      <c r="J4866" s="200"/>
      <c r="K4866" s="297"/>
    </row>
    <row r="4867" spans="1:11" x14ac:dyDescent="0.2">
      <c r="A4867" s="237"/>
      <c r="B4867" s="127"/>
      <c r="C4867" s="136"/>
      <c r="D4867" s="200"/>
      <c r="E4867" s="241"/>
      <c r="F4867" s="170"/>
      <c r="G4867" s="192"/>
      <c r="H4867" s="216"/>
      <c r="I4867" s="162"/>
      <c r="J4867" s="200"/>
      <c r="K4867" s="297"/>
    </row>
    <row r="4868" spans="1:11" x14ac:dyDescent="0.2">
      <c r="A4868" s="237"/>
      <c r="B4868" s="127"/>
      <c r="C4868" s="136"/>
      <c r="D4868" s="200"/>
      <c r="E4868" s="241"/>
      <c r="F4868" s="170"/>
      <c r="G4868" s="192"/>
      <c r="H4868" s="216"/>
      <c r="I4868" s="162"/>
      <c r="J4868" s="200"/>
      <c r="K4868" s="297"/>
    </row>
    <row r="4869" spans="1:11" x14ac:dyDescent="0.2">
      <c r="A4869" s="237"/>
      <c r="B4869" s="127"/>
      <c r="C4869" s="136"/>
      <c r="D4869" s="200"/>
      <c r="E4869" s="241"/>
      <c r="F4869" s="170"/>
      <c r="G4869" s="192"/>
      <c r="H4869" s="216"/>
      <c r="I4869" s="162"/>
      <c r="J4869" s="200"/>
      <c r="K4869" s="297"/>
    </row>
    <row r="4870" spans="1:11" x14ac:dyDescent="0.2">
      <c r="A4870" s="237"/>
      <c r="B4870" s="127"/>
      <c r="C4870" s="136"/>
      <c r="D4870" s="200"/>
      <c r="E4870" s="241"/>
      <c r="F4870" s="170"/>
      <c r="G4870" s="192"/>
      <c r="H4870" s="216"/>
      <c r="I4870" s="162"/>
      <c r="J4870" s="200"/>
      <c r="K4870" s="297"/>
    </row>
    <row r="4871" spans="1:11" x14ac:dyDescent="0.2">
      <c r="A4871" s="237"/>
      <c r="B4871" s="127"/>
      <c r="C4871" s="136"/>
      <c r="D4871" s="200"/>
      <c r="E4871" s="241"/>
      <c r="F4871" s="170"/>
      <c r="G4871" s="192"/>
      <c r="H4871" s="216"/>
      <c r="I4871" s="162"/>
      <c r="J4871" s="200"/>
      <c r="K4871" s="297"/>
    </row>
    <row r="4872" spans="1:11" x14ac:dyDescent="0.2">
      <c r="A4872" s="237"/>
      <c r="B4872" s="127"/>
      <c r="C4872" s="136"/>
      <c r="D4872" s="200"/>
      <c r="E4872" s="241"/>
      <c r="F4872" s="170"/>
      <c r="G4872" s="192"/>
      <c r="H4872" s="216"/>
      <c r="I4872" s="162"/>
      <c r="J4872" s="200"/>
      <c r="K4872" s="297"/>
    </row>
    <row r="4873" spans="1:11" x14ac:dyDescent="0.2">
      <c r="A4873" s="237"/>
      <c r="B4873" s="127"/>
      <c r="C4873" s="136"/>
      <c r="D4873" s="200"/>
      <c r="E4873" s="241"/>
      <c r="F4873" s="170"/>
      <c r="G4873" s="192"/>
      <c r="H4873" s="216"/>
      <c r="I4873" s="162"/>
      <c r="J4873" s="200"/>
      <c r="K4873" s="297"/>
    </row>
    <row r="4874" spans="1:11" x14ac:dyDescent="0.2">
      <c r="A4874" s="237"/>
      <c r="B4874" s="127"/>
      <c r="C4874" s="136"/>
      <c r="D4874" s="200"/>
      <c r="E4874" s="241"/>
      <c r="F4874" s="170"/>
      <c r="G4874" s="192"/>
      <c r="H4874" s="216"/>
      <c r="I4874" s="162"/>
      <c r="J4874" s="200"/>
      <c r="K4874" s="297"/>
    </row>
    <row r="4875" spans="1:11" x14ac:dyDescent="0.2">
      <c r="A4875" s="237"/>
      <c r="B4875" s="127"/>
      <c r="C4875" s="136"/>
      <c r="D4875" s="200"/>
      <c r="E4875" s="241"/>
      <c r="F4875" s="170"/>
      <c r="G4875" s="192"/>
      <c r="H4875" s="216"/>
      <c r="I4875" s="162"/>
      <c r="J4875" s="200"/>
      <c r="K4875" s="297"/>
    </row>
    <row r="4876" spans="1:11" x14ac:dyDescent="0.2">
      <c r="A4876" s="237"/>
      <c r="B4876" s="127"/>
      <c r="C4876" s="136"/>
      <c r="D4876" s="200"/>
      <c r="E4876" s="241"/>
      <c r="F4876" s="170"/>
      <c r="G4876" s="192"/>
      <c r="H4876" s="216"/>
      <c r="I4876" s="162"/>
      <c r="J4876" s="200"/>
      <c r="K4876" s="297"/>
    </row>
    <row r="4877" spans="1:11" x14ac:dyDescent="0.2">
      <c r="A4877" s="237"/>
      <c r="B4877" s="127"/>
      <c r="C4877" s="136"/>
      <c r="D4877" s="200"/>
      <c r="E4877" s="241"/>
      <c r="F4877" s="170"/>
      <c r="G4877" s="192"/>
      <c r="H4877" s="216"/>
      <c r="I4877" s="162"/>
      <c r="J4877" s="200"/>
      <c r="K4877" s="297"/>
    </row>
    <row r="4878" spans="1:11" x14ac:dyDescent="0.2">
      <c r="A4878" s="237"/>
      <c r="B4878" s="127"/>
      <c r="C4878" s="136"/>
      <c r="D4878" s="200"/>
      <c r="E4878" s="241"/>
      <c r="F4878" s="170"/>
      <c r="G4878" s="192"/>
      <c r="H4878" s="216"/>
      <c r="I4878" s="162"/>
      <c r="J4878" s="200"/>
      <c r="K4878" s="297"/>
    </row>
    <row r="4879" spans="1:11" x14ac:dyDescent="0.2">
      <c r="A4879" s="237"/>
      <c r="B4879" s="127"/>
      <c r="C4879" s="136"/>
      <c r="D4879" s="200"/>
      <c r="E4879" s="241"/>
      <c r="F4879" s="170"/>
      <c r="G4879" s="192"/>
      <c r="H4879" s="216"/>
      <c r="I4879" s="162"/>
      <c r="J4879" s="200"/>
      <c r="K4879" s="297"/>
    </row>
    <row r="4880" spans="1:11" x14ac:dyDescent="0.2">
      <c r="A4880" s="237"/>
      <c r="B4880" s="127"/>
      <c r="C4880" s="136"/>
      <c r="D4880" s="200"/>
      <c r="E4880" s="241"/>
      <c r="F4880" s="170"/>
      <c r="G4880" s="192"/>
      <c r="H4880" s="216"/>
      <c r="I4880" s="162"/>
      <c r="J4880" s="200"/>
      <c r="K4880" s="297"/>
    </row>
    <row r="4881" spans="1:11" x14ac:dyDescent="0.2">
      <c r="A4881" s="237"/>
      <c r="B4881" s="127"/>
      <c r="C4881" s="136"/>
      <c r="D4881" s="200"/>
      <c r="E4881" s="241"/>
      <c r="F4881" s="170"/>
      <c r="G4881" s="192"/>
      <c r="H4881" s="216"/>
      <c r="I4881" s="162"/>
      <c r="J4881" s="200"/>
      <c r="K4881" s="297"/>
    </row>
    <row r="4882" spans="1:11" x14ac:dyDescent="0.2">
      <c r="A4882" s="237"/>
      <c r="B4882" s="127"/>
      <c r="C4882" s="136"/>
      <c r="D4882" s="200"/>
      <c r="E4882" s="241"/>
      <c r="F4882" s="170"/>
      <c r="G4882" s="192"/>
      <c r="H4882" s="216"/>
      <c r="I4882" s="162"/>
      <c r="J4882" s="200"/>
      <c r="K4882" s="297"/>
    </row>
    <row r="4883" spans="1:11" x14ac:dyDescent="0.2">
      <c r="A4883" s="237"/>
      <c r="B4883" s="127"/>
      <c r="C4883" s="136"/>
      <c r="D4883" s="200"/>
      <c r="E4883" s="241"/>
      <c r="F4883" s="170"/>
      <c r="G4883" s="192"/>
      <c r="H4883" s="216"/>
      <c r="I4883" s="162"/>
      <c r="J4883" s="200"/>
      <c r="K4883" s="297"/>
    </row>
    <row r="4884" spans="1:11" x14ac:dyDescent="0.2">
      <c r="A4884" s="237"/>
      <c r="B4884" s="127"/>
      <c r="C4884" s="136"/>
      <c r="D4884" s="200"/>
      <c r="E4884" s="241"/>
      <c r="F4884" s="170"/>
      <c r="G4884" s="192"/>
      <c r="H4884" s="216"/>
      <c r="I4884" s="162"/>
      <c r="J4884" s="200"/>
      <c r="K4884" s="297"/>
    </row>
    <row r="4885" spans="1:11" x14ac:dyDescent="0.2">
      <c r="A4885" s="237"/>
      <c r="B4885" s="127"/>
      <c r="C4885" s="136"/>
      <c r="D4885" s="200"/>
      <c r="E4885" s="241"/>
      <c r="F4885" s="170"/>
      <c r="G4885" s="192"/>
      <c r="H4885" s="216"/>
      <c r="I4885" s="162"/>
      <c r="J4885" s="200"/>
      <c r="K4885" s="297"/>
    </row>
    <row r="4886" spans="1:11" x14ac:dyDescent="0.2">
      <c r="A4886" s="237"/>
      <c r="B4886" s="127"/>
      <c r="C4886" s="136"/>
      <c r="D4886" s="200"/>
      <c r="E4886" s="241"/>
      <c r="F4886" s="170"/>
      <c r="G4886" s="192"/>
      <c r="H4886" s="216"/>
      <c r="I4886" s="162"/>
      <c r="J4886" s="200"/>
      <c r="K4886" s="297"/>
    </row>
    <row r="4887" spans="1:11" x14ac:dyDescent="0.2">
      <c r="A4887" s="237"/>
      <c r="B4887" s="127"/>
      <c r="C4887" s="136"/>
      <c r="D4887" s="200"/>
      <c r="E4887" s="241"/>
      <c r="F4887" s="170"/>
      <c r="G4887" s="192"/>
      <c r="H4887" s="216"/>
      <c r="I4887" s="162"/>
      <c r="J4887" s="200"/>
      <c r="K4887" s="297"/>
    </row>
    <row r="4888" spans="1:11" x14ac:dyDescent="0.2">
      <c r="A4888" s="237"/>
      <c r="B4888" s="127"/>
      <c r="C4888" s="136"/>
      <c r="D4888" s="200"/>
      <c r="E4888" s="241"/>
      <c r="F4888" s="170"/>
      <c r="G4888" s="192"/>
      <c r="H4888" s="216"/>
      <c r="I4888" s="162"/>
      <c r="J4888" s="200"/>
      <c r="K4888" s="297"/>
    </row>
    <row r="4889" spans="1:11" x14ac:dyDescent="0.2">
      <c r="A4889" s="237"/>
      <c r="B4889" s="127"/>
      <c r="C4889" s="136"/>
      <c r="D4889" s="200"/>
      <c r="E4889" s="241"/>
      <c r="F4889" s="170"/>
      <c r="G4889" s="192"/>
      <c r="H4889" s="216"/>
      <c r="I4889" s="162"/>
      <c r="J4889" s="200"/>
      <c r="K4889" s="297"/>
    </row>
    <row r="4890" spans="1:11" x14ac:dyDescent="0.2">
      <c r="A4890" s="237"/>
      <c r="B4890" s="127"/>
      <c r="C4890" s="136"/>
      <c r="D4890" s="200"/>
      <c r="E4890" s="241"/>
      <c r="F4890" s="170"/>
      <c r="G4890" s="192"/>
      <c r="H4890" s="216"/>
      <c r="I4890" s="162"/>
      <c r="J4890" s="200"/>
      <c r="K4890" s="297"/>
    </row>
    <row r="4891" spans="1:11" x14ac:dyDescent="0.2">
      <c r="A4891" s="237"/>
      <c r="B4891" s="127"/>
      <c r="C4891" s="136"/>
      <c r="D4891" s="200"/>
      <c r="E4891" s="241"/>
      <c r="F4891" s="170"/>
      <c r="G4891" s="192"/>
      <c r="H4891" s="216"/>
      <c r="I4891" s="162"/>
      <c r="J4891" s="200"/>
      <c r="K4891" s="297"/>
    </row>
    <row r="4892" spans="1:11" x14ac:dyDescent="0.2">
      <c r="A4892" s="237"/>
      <c r="B4892" s="127"/>
      <c r="C4892" s="136"/>
      <c r="D4892" s="200"/>
      <c r="E4892" s="241"/>
      <c r="F4892" s="170"/>
      <c r="G4892" s="192"/>
      <c r="H4892" s="216"/>
      <c r="I4892" s="162"/>
      <c r="J4892" s="200"/>
      <c r="K4892" s="297"/>
    </row>
    <row r="4893" spans="1:11" x14ac:dyDescent="0.2">
      <c r="A4893" s="237"/>
      <c r="B4893" s="127"/>
      <c r="C4893" s="136"/>
      <c r="D4893" s="200"/>
      <c r="E4893" s="241"/>
      <c r="F4893" s="170"/>
      <c r="G4893" s="192"/>
      <c r="H4893" s="216"/>
      <c r="I4893" s="162"/>
      <c r="J4893" s="200"/>
      <c r="K4893" s="297"/>
    </row>
    <row r="4894" spans="1:11" x14ac:dyDescent="0.2">
      <c r="A4894" s="237"/>
      <c r="B4894" s="127"/>
      <c r="C4894" s="136"/>
      <c r="D4894" s="200"/>
      <c r="E4894" s="241"/>
      <c r="F4894" s="170"/>
      <c r="G4894" s="192"/>
      <c r="H4894" s="216"/>
      <c r="I4894" s="162"/>
      <c r="J4894" s="200"/>
      <c r="K4894" s="297"/>
    </row>
    <row r="4895" spans="1:11" x14ac:dyDescent="0.2">
      <c r="A4895" s="237"/>
      <c r="B4895" s="127"/>
      <c r="C4895" s="136"/>
      <c r="D4895" s="200"/>
      <c r="E4895" s="241"/>
      <c r="F4895" s="170"/>
      <c r="G4895" s="192"/>
      <c r="H4895" s="216"/>
      <c r="I4895" s="162"/>
      <c r="J4895" s="200"/>
      <c r="K4895" s="297"/>
    </row>
    <row r="4896" spans="1:11" x14ac:dyDescent="0.2">
      <c r="A4896" s="237"/>
      <c r="B4896" s="1"/>
      <c r="C4896" s="136"/>
      <c r="D4896" s="200"/>
      <c r="E4896" s="241"/>
      <c r="F4896" s="170"/>
      <c r="G4896" s="192"/>
      <c r="H4896" s="216"/>
      <c r="I4896" s="162"/>
      <c r="J4896" s="200"/>
      <c r="K4896" s="297"/>
    </row>
    <row r="4897" spans="1:11" x14ac:dyDescent="0.2">
      <c r="A4897" s="237"/>
      <c r="B4897" s="1"/>
      <c r="C4897" s="136"/>
      <c r="D4897" s="200"/>
      <c r="E4897" s="241"/>
      <c r="F4897" s="170"/>
      <c r="G4897" s="192"/>
      <c r="H4897" s="216"/>
      <c r="I4897" s="162"/>
      <c r="J4897" s="200"/>
      <c r="K4897" s="297"/>
    </row>
    <row r="4898" spans="1:11" x14ac:dyDescent="0.2">
      <c r="A4898" s="237"/>
      <c r="B4898" s="1"/>
      <c r="C4898" s="136"/>
      <c r="D4898" s="200"/>
      <c r="E4898" s="241"/>
      <c r="F4898" s="170"/>
      <c r="G4898" s="192"/>
      <c r="H4898" s="216"/>
      <c r="I4898" s="162"/>
      <c r="J4898" s="200"/>
      <c r="K4898" s="297"/>
    </row>
    <row r="4899" spans="1:11" x14ac:dyDescent="0.2">
      <c r="A4899" s="237"/>
      <c r="B4899" s="1"/>
      <c r="C4899" s="136"/>
      <c r="D4899" s="200"/>
      <c r="E4899" s="241"/>
      <c r="F4899" s="170"/>
      <c r="G4899" s="192"/>
      <c r="H4899" s="216"/>
      <c r="I4899" s="162"/>
      <c r="J4899" s="200"/>
      <c r="K4899" s="297"/>
    </row>
    <row r="4900" spans="1:11" x14ac:dyDescent="0.2">
      <c r="A4900" s="237"/>
      <c r="B4900" s="1"/>
      <c r="C4900" s="136"/>
      <c r="D4900" s="200"/>
      <c r="E4900" s="241"/>
      <c r="F4900" s="170"/>
      <c r="G4900" s="192"/>
      <c r="H4900" s="216"/>
      <c r="I4900" s="162"/>
      <c r="J4900" s="200"/>
      <c r="K4900" s="297"/>
    </row>
    <row r="4901" spans="1:11" x14ac:dyDescent="0.2">
      <c r="A4901" s="237"/>
      <c r="B4901" s="1"/>
      <c r="C4901" s="136"/>
      <c r="D4901" s="200"/>
      <c r="E4901" s="241"/>
      <c r="F4901" s="170"/>
      <c r="G4901" s="192"/>
      <c r="H4901" s="216"/>
      <c r="I4901" s="162"/>
      <c r="J4901" s="200"/>
      <c r="K4901" s="297"/>
    </row>
    <row r="4902" spans="1:11" x14ac:dyDescent="0.2">
      <c r="A4902" s="237"/>
      <c r="B4902" s="127"/>
      <c r="C4902" s="136"/>
      <c r="D4902" s="200"/>
      <c r="E4902" s="241"/>
      <c r="F4902" s="170"/>
      <c r="G4902" s="192"/>
      <c r="H4902" s="216"/>
      <c r="I4902" s="162"/>
      <c r="J4902" s="200"/>
      <c r="K4902" s="297"/>
    </row>
    <row r="4903" spans="1:11" x14ac:dyDescent="0.2">
      <c r="A4903" s="237"/>
      <c r="B4903" s="127"/>
      <c r="C4903" s="136"/>
      <c r="D4903" s="200"/>
      <c r="E4903" s="241"/>
      <c r="F4903" s="170"/>
      <c r="G4903" s="192"/>
      <c r="H4903" s="216"/>
      <c r="I4903" s="162"/>
      <c r="J4903" s="200"/>
      <c r="K4903" s="297"/>
    </row>
    <row r="4904" spans="1:11" x14ac:dyDescent="0.2">
      <c r="A4904" s="237"/>
      <c r="B4904" s="127"/>
      <c r="C4904" s="136"/>
      <c r="D4904" s="200"/>
      <c r="E4904" s="241"/>
      <c r="F4904" s="170"/>
      <c r="G4904" s="192"/>
      <c r="H4904" s="216"/>
      <c r="I4904" s="162"/>
      <c r="J4904" s="200"/>
      <c r="K4904" s="297"/>
    </row>
    <row r="4905" spans="1:11" x14ac:dyDescent="0.2">
      <c r="A4905" s="237"/>
      <c r="B4905" s="127"/>
      <c r="C4905" s="136"/>
      <c r="D4905" s="200"/>
      <c r="E4905" s="241"/>
      <c r="F4905" s="170"/>
      <c r="G4905" s="192"/>
      <c r="H4905" s="216"/>
      <c r="I4905" s="162"/>
      <c r="J4905" s="200"/>
      <c r="K4905" s="297"/>
    </row>
    <row r="4906" spans="1:11" x14ac:dyDescent="0.2">
      <c r="A4906" s="237"/>
      <c r="B4906" s="127"/>
      <c r="C4906" s="136"/>
      <c r="D4906" s="200"/>
      <c r="E4906" s="241"/>
      <c r="F4906" s="170"/>
      <c r="G4906" s="192"/>
      <c r="H4906" s="216"/>
      <c r="I4906" s="162"/>
      <c r="J4906" s="200"/>
      <c r="K4906" s="297"/>
    </row>
    <row r="4907" spans="1:11" x14ac:dyDescent="0.2">
      <c r="A4907" s="237"/>
      <c r="B4907" s="128"/>
      <c r="C4907" s="136"/>
      <c r="D4907" s="200"/>
      <c r="E4907" s="241"/>
      <c r="F4907" s="170"/>
      <c r="G4907" s="192"/>
      <c r="H4907" s="216"/>
      <c r="I4907" s="162"/>
      <c r="J4907" s="200"/>
      <c r="K4907" s="297"/>
    </row>
    <row r="4908" spans="1:11" x14ac:dyDescent="0.2">
      <c r="A4908" s="235"/>
      <c r="B4908" s="127"/>
      <c r="C4908" s="136"/>
      <c r="D4908" s="200"/>
      <c r="E4908" s="241"/>
      <c r="F4908" s="170"/>
      <c r="G4908" s="192"/>
      <c r="H4908" s="216"/>
      <c r="I4908" s="162"/>
      <c r="J4908" s="200"/>
      <c r="K4908" s="297"/>
    </row>
    <row r="4909" spans="1:11" x14ac:dyDescent="0.2">
      <c r="A4909" s="237"/>
      <c r="B4909" s="127"/>
      <c r="C4909" s="136"/>
      <c r="D4909" s="200"/>
      <c r="E4909" s="241"/>
      <c r="F4909" s="170"/>
      <c r="G4909" s="192"/>
      <c r="H4909" s="216"/>
      <c r="I4909" s="162"/>
      <c r="J4909" s="200"/>
      <c r="K4909" s="297"/>
    </row>
    <row r="4910" spans="1:11" x14ac:dyDescent="0.2">
      <c r="A4910" s="237"/>
      <c r="B4910" s="127"/>
      <c r="C4910" s="136"/>
      <c r="D4910" s="200"/>
      <c r="E4910" s="241"/>
      <c r="F4910" s="170"/>
      <c r="G4910" s="192"/>
      <c r="H4910" s="216"/>
      <c r="I4910" s="162"/>
      <c r="J4910" s="200"/>
      <c r="K4910" s="297"/>
    </row>
    <row r="4911" spans="1:11" x14ac:dyDescent="0.2">
      <c r="A4911" s="237"/>
      <c r="B4911" s="127"/>
      <c r="C4911" s="136"/>
      <c r="D4911" s="200"/>
      <c r="E4911" s="241"/>
      <c r="F4911" s="170"/>
      <c r="G4911" s="192"/>
      <c r="H4911" s="216"/>
      <c r="I4911" s="162"/>
      <c r="J4911" s="200"/>
      <c r="K4911" s="297"/>
    </row>
    <row r="4912" spans="1:11" x14ac:dyDescent="0.2">
      <c r="A4912" s="237"/>
      <c r="B4912" s="127"/>
      <c r="C4912" s="136"/>
      <c r="D4912" s="200"/>
      <c r="E4912" s="241"/>
      <c r="F4912" s="170"/>
      <c r="G4912" s="192"/>
      <c r="H4912" s="216"/>
      <c r="I4912" s="162"/>
      <c r="J4912" s="200"/>
      <c r="K4912" s="297"/>
    </row>
    <row r="4913" spans="1:11" x14ac:dyDescent="0.2">
      <c r="A4913" s="237"/>
      <c r="B4913" s="128"/>
      <c r="C4913" s="136"/>
      <c r="D4913" s="200"/>
      <c r="E4913" s="241"/>
      <c r="F4913" s="170"/>
      <c r="G4913" s="192"/>
      <c r="H4913" s="216"/>
      <c r="I4913" s="162"/>
      <c r="J4913" s="200"/>
      <c r="K4913" s="297"/>
    </row>
    <row r="4914" spans="1:11" x14ac:dyDescent="0.2">
      <c r="A4914" s="235"/>
      <c r="B4914" s="127"/>
      <c r="C4914" s="136"/>
      <c r="D4914" s="200"/>
      <c r="E4914" s="241"/>
      <c r="F4914" s="170"/>
      <c r="G4914" s="192"/>
      <c r="H4914" s="216"/>
      <c r="I4914" s="162"/>
      <c r="J4914" s="200"/>
      <c r="K4914" s="297"/>
    </row>
    <row r="4915" spans="1:11" x14ac:dyDescent="0.2">
      <c r="A4915" s="237"/>
      <c r="B4915" s="127"/>
      <c r="C4915" s="136"/>
      <c r="D4915" s="200"/>
      <c r="E4915" s="241"/>
      <c r="F4915" s="170"/>
      <c r="G4915" s="192"/>
      <c r="H4915" s="216"/>
      <c r="I4915" s="162"/>
      <c r="J4915" s="200"/>
      <c r="K4915" s="297"/>
    </row>
    <row r="4916" spans="1:11" x14ac:dyDescent="0.2">
      <c r="A4916" s="237"/>
      <c r="B4916" s="127"/>
      <c r="C4916" s="136"/>
      <c r="D4916" s="200"/>
      <c r="E4916" s="241"/>
      <c r="F4916" s="170"/>
      <c r="G4916" s="192"/>
      <c r="H4916" s="216"/>
      <c r="I4916" s="162"/>
      <c r="J4916" s="200"/>
      <c r="K4916" s="297"/>
    </row>
    <row r="4917" spans="1:11" x14ac:dyDescent="0.2">
      <c r="A4917" s="237"/>
      <c r="B4917" s="127"/>
      <c r="C4917" s="136"/>
      <c r="D4917" s="200"/>
      <c r="E4917" s="241"/>
      <c r="F4917" s="170"/>
      <c r="G4917" s="192"/>
      <c r="H4917" s="216"/>
      <c r="I4917" s="162"/>
      <c r="J4917" s="200"/>
      <c r="K4917" s="297"/>
    </row>
    <row r="4918" spans="1:11" x14ac:dyDescent="0.2">
      <c r="A4918" s="237"/>
      <c r="B4918" s="127"/>
      <c r="C4918" s="136"/>
      <c r="D4918" s="200"/>
      <c r="E4918" s="241"/>
      <c r="F4918" s="170"/>
      <c r="G4918" s="192"/>
      <c r="H4918" s="216"/>
      <c r="I4918" s="162"/>
      <c r="J4918" s="200"/>
      <c r="K4918" s="297"/>
    </row>
    <row r="4919" spans="1:11" x14ac:dyDescent="0.2">
      <c r="A4919" s="237"/>
      <c r="B4919" s="127"/>
      <c r="C4919" s="136"/>
      <c r="D4919" s="200"/>
      <c r="E4919" s="241"/>
      <c r="F4919" s="170"/>
      <c r="G4919" s="192"/>
      <c r="H4919" s="216"/>
      <c r="I4919" s="162"/>
      <c r="J4919" s="200"/>
      <c r="K4919" s="297"/>
    </row>
    <row r="4920" spans="1:11" x14ac:dyDescent="0.2">
      <c r="A4920" s="237"/>
      <c r="B4920" s="127"/>
      <c r="C4920" s="136"/>
      <c r="D4920" s="200"/>
      <c r="E4920" s="241"/>
      <c r="F4920" s="170"/>
      <c r="G4920" s="192"/>
      <c r="H4920" s="216"/>
      <c r="I4920" s="162"/>
      <c r="J4920" s="200"/>
      <c r="K4920" s="297"/>
    </row>
    <row r="4921" spans="1:11" x14ac:dyDescent="0.2">
      <c r="A4921" s="237"/>
      <c r="B4921" s="127"/>
      <c r="C4921" s="136"/>
      <c r="D4921" s="200"/>
      <c r="E4921" s="241"/>
      <c r="F4921" s="170"/>
      <c r="G4921" s="192"/>
      <c r="H4921" s="216"/>
      <c r="I4921" s="162"/>
      <c r="J4921" s="200"/>
      <c r="K4921" s="297"/>
    </row>
    <row r="4922" spans="1:11" x14ac:dyDescent="0.2">
      <c r="A4922" s="237"/>
      <c r="B4922" s="127"/>
      <c r="C4922" s="136"/>
      <c r="D4922" s="200"/>
      <c r="E4922" s="241"/>
      <c r="F4922" s="170"/>
      <c r="G4922" s="192"/>
      <c r="H4922" s="216"/>
      <c r="I4922" s="162"/>
      <c r="J4922" s="200"/>
      <c r="K4922" s="297"/>
    </row>
    <row r="4923" spans="1:11" x14ac:dyDescent="0.2">
      <c r="A4923" s="237"/>
      <c r="B4923" s="127"/>
      <c r="C4923" s="136"/>
      <c r="D4923" s="200"/>
      <c r="E4923" s="241"/>
      <c r="F4923" s="170"/>
      <c r="G4923" s="192"/>
      <c r="H4923" s="216"/>
      <c r="I4923" s="162"/>
      <c r="J4923" s="200"/>
      <c r="K4923" s="297"/>
    </row>
    <row r="4924" spans="1:11" x14ac:dyDescent="0.2">
      <c r="A4924" s="237"/>
      <c r="B4924" s="127"/>
      <c r="C4924" s="136"/>
      <c r="D4924" s="200"/>
      <c r="E4924" s="241"/>
      <c r="F4924" s="170"/>
      <c r="G4924" s="192"/>
      <c r="H4924" s="216"/>
      <c r="I4924" s="162"/>
      <c r="J4924" s="200"/>
      <c r="K4924" s="297"/>
    </row>
    <row r="4925" spans="1:11" x14ac:dyDescent="0.2">
      <c r="A4925" s="237"/>
      <c r="B4925" s="128"/>
      <c r="C4925" s="136"/>
      <c r="D4925" s="200"/>
      <c r="E4925" s="241"/>
      <c r="F4925" s="170"/>
      <c r="G4925" s="192"/>
      <c r="H4925" s="216"/>
      <c r="I4925" s="162"/>
      <c r="J4925" s="200"/>
      <c r="K4925" s="297"/>
    </row>
    <row r="4926" spans="1:11" x14ac:dyDescent="0.2">
      <c r="A4926" s="235"/>
      <c r="B4926" s="127"/>
      <c r="C4926" s="136"/>
      <c r="D4926" s="200"/>
      <c r="E4926" s="241"/>
      <c r="F4926" s="170"/>
      <c r="G4926" s="192"/>
      <c r="H4926" s="216"/>
      <c r="I4926" s="162"/>
      <c r="J4926" s="200"/>
      <c r="K4926" s="297"/>
    </row>
    <row r="4927" spans="1:11" x14ac:dyDescent="0.2">
      <c r="A4927" s="237"/>
      <c r="B4927" s="127"/>
      <c r="C4927" s="136"/>
      <c r="D4927" s="200"/>
      <c r="E4927" s="241"/>
      <c r="F4927" s="170"/>
      <c r="G4927" s="192"/>
      <c r="H4927" s="216"/>
      <c r="I4927" s="162"/>
      <c r="J4927" s="200"/>
      <c r="K4927" s="297"/>
    </row>
    <row r="4928" spans="1:11" x14ac:dyDescent="0.2">
      <c r="A4928" s="237"/>
      <c r="B4928" s="127"/>
      <c r="C4928" s="136"/>
      <c r="D4928" s="200"/>
      <c r="E4928" s="241"/>
      <c r="F4928" s="170"/>
      <c r="G4928" s="192"/>
      <c r="H4928" s="216"/>
      <c r="I4928" s="162"/>
      <c r="J4928" s="200"/>
      <c r="K4928" s="297"/>
    </row>
    <row r="4929" spans="1:11" x14ac:dyDescent="0.2">
      <c r="A4929" s="237"/>
      <c r="B4929" s="127"/>
      <c r="C4929" s="136"/>
      <c r="D4929" s="200"/>
      <c r="E4929" s="241"/>
      <c r="F4929" s="170"/>
      <c r="G4929" s="192"/>
      <c r="H4929" s="216"/>
      <c r="I4929" s="162"/>
      <c r="J4929" s="200"/>
      <c r="K4929" s="297"/>
    </row>
    <row r="4930" spans="1:11" x14ac:dyDescent="0.2">
      <c r="A4930" s="237"/>
      <c r="B4930" s="127"/>
      <c r="C4930" s="136"/>
      <c r="D4930" s="200"/>
      <c r="E4930" s="241"/>
      <c r="F4930" s="170"/>
      <c r="G4930" s="192"/>
      <c r="H4930" s="216"/>
      <c r="I4930" s="162"/>
      <c r="J4930" s="200"/>
      <c r="K4930" s="297"/>
    </row>
    <row r="4931" spans="1:11" x14ac:dyDescent="0.2">
      <c r="A4931" s="237"/>
      <c r="B4931" s="127"/>
      <c r="C4931" s="136"/>
      <c r="D4931" s="200"/>
      <c r="E4931" s="241"/>
      <c r="F4931" s="170"/>
      <c r="G4931" s="192"/>
      <c r="H4931" s="216"/>
      <c r="I4931" s="162"/>
      <c r="J4931" s="200"/>
      <c r="K4931" s="297"/>
    </row>
    <row r="4932" spans="1:11" x14ac:dyDescent="0.2">
      <c r="A4932" s="237"/>
      <c r="B4932" s="128"/>
      <c r="C4932" s="136"/>
      <c r="D4932" s="200"/>
      <c r="E4932" s="241"/>
      <c r="F4932" s="170"/>
      <c r="G4932" s="192"/>
      <c r="H4932" s="216"/>
      <c r="I4932" s="162"/>
      <c r="J4932" s="200"/>
      <c r="K4932" s="297"/>
    </row>
    <row r="4933" spans="1:11" x14ac:dyDescent="0.2">
      <c r="A4933" s="235"/>
      <c r="B4933" s="127"/>
      <c r="C4933" s="136"/>
      <c r="D4933" s="200"/>
      <c r="E4933" s="241"/>
      <c r="F4933" s="170"/>
      <c r="G4933" s="192"/>
      <c r="H4933" s="216"/>
      <c r="I4933" s="162"/>
      <c r="J4933" s="200"/>
      <c r="K4933" s="297"/>
    </row>
    <row r="4934" spans="1:11" x14ac:dyDescent="0.2">
      <c r="A4934" s="237"/>
      <c r="B4934" s="1"/>
      <c r="C4934" s="136"/>
      <c r="D4934" s="200"/>
      <c r="E4934" s="241"/>
      <c r="F4934" s="170"/>
      <c r="G4934" s="192"/>
      <c r="H4934" s="216"/>
      <c r="I4934" s="162"/>
      <c r="J4934" s="200"/>
      <c r="K4934" s="297"/>
    </row>
    <row r="4935" spans="1:11" x14ac:dyDescent="0.2">
      <c r="A4935" s="237"/>
      <c r="B4935" s="127"/>
      <c r="C4935" s="136"/>
      <c r="D4935" s="200"/>
      <c r="E4935" s="241"/>
      <c r="F4935" s="170"/>
      <c r="G4935" s="192"/>
      <c r="H4935" s="216"/>
      <c r="I4935" s="162"/>
      <c r="J4935" s="200"/>
      <c r="K4935" s="297"/>
    </row>
    <row r="4936" spans="1:11" x14ac:dyDescent="0.2">
      <c r="A4936" s="237"/>
      <c r="B4936" s="127"/>
      <c r="C4936" s="136"/>
      <c r="D4936" s="200"/>
      <c r="E4936" s="241"/>
      <c r="F4936" s="170"/>
      <c r="G4936" s="192"/>
      <c r="H4936" s="216"/>
      <c r="I4936" s="162"/>
      <c r="J4936" s="200"/>
    </row>
    <row r="4937" spans="1:11" x14ac:dyDescent="0.2">
      <c r="A4937" s="237"/>
      <c r="B4937" s="127"/>
      <c r="C4937" s="136"/>
      <c r="D4937" s="200"/>
      <c r="E4937" s="241"/>
      <c r="F4937" s="170"/>
      <c r="G4937" s="192"/>
      <c r="H4937" s="216"/>
      <c r="I4937" s="162"/>
      <c r="J4937" s="200"/>
    </row>
    <row r="4938" spans="1:11" x14ac:dyDescent="0.2">
      <c r="A4938" s="237"/>
      <c r="B4938" s="1"/>
      <c r="C4938" s="136"/>
      <c r="D4938" s="200"/>
      <c r="E4938" s="241"/>
      <c r="F4938" s="170"/>
      <c r="G4938" s="192"/>
      <c r="H4938" s="216"/>
      <c r="I4938" s="162"/>
      <c r="J4938" s="200"/>
    </row>
    <row r="4939" spans="1:11" x14ac:dyDescent="0.2">
      <c r="A4939" s="237"/>
      <c r="B4939" s="127"/>
      <c r="C4939" s="136"/>
      <c r="D4939" s="200"/>
      <c r="E4939" s="241"/>
      <c r="F4939" s="170"/>
      <c r="G4939" s="192"/>
      <c r="H4939" s="216"/>
      <c r="I4939" s="162"/>
      <c r="J4939" s="200"/>
      <c r="K4939" s="297"/>
    </row>
    <row r="4940" spans="1:11" x14ac:dyDescent="0.2">
      <c r="A4940" s="237"/>
      <c r="B4940" s="127"/>
      <c r="C4940" s="136"/>
      <c r="D4940" s="200"/>
      <c r="E4940" s="241"/>
      <c r="F4940" s="170"/>
      <c r="G4940" s="192"/>
      <c r="H4940" s="216"/>
      <c r="I4940" s="162"/>
      <c r="J4940" s="200"/>
    </row>
    <row r="4941" spans="1:11" x14ac:dyDescent="0.2">
      <c r="A4941" s="237"/>
      <c r="B4941" s="127"/>
      <c r="C4941" s="136"/>
      <c r="D4941" s="200"/>
      <c r="E4941" s="241"/>
      <c r="F4941" s="170"/>
      <c r="G4941" s="192"/>
      <c r="H4941" s="216"/>
      <c r="I4941" s="162"/>
      <c r="J4941" s="200"/>
    </row>
    <row r="4942" spans="1:11" x14ac:dyDescent="0.2">
      <c r="A4942" s="237"/>
      <c r="B4942" s="127"/>
      <c r="C4942" s="136"/>
      <c r="D4942" s="200"/>
      <c r="E4942" s="241"/>
      <c r="F4942" s="170"/>
      <c r="G4942" s="192"/>
      <c r="H4942" s="216"/>
      <c r="I4942" s="162"/>
      <c r="J4942" s="200"/>
    </row>
    <row r="4943" spans="1:11" x14ac:dyDescent="0.2">
      <c r="A4943" s="237"/>
      <c r="B4943" s="127"/>
      <c r="C4943" s="127"/>
      <c r="D4943" s="187"/>
      <c r="E4943" s="244"/>
      <c r="F4943" s="174"/>
      <c r="G4943" s="192"/>
      <c r="H4943" s="218"/>
      <c r="I4943" s="162"/>
      <c r="J4943" s="200"/>
    </row>
    <row r="4944" spans="1:11" x14ac:dyDescent="0.2">
      <c r="A4944" s="234"/>
      <c r="B4944" s="127"/>
      <c r="C4944" s="127"/>
      <c r="D4944" s="187"/>
      <c r="E4944" s="244"/>
      <c r="F4944" s="174"/>
      <c r="G4944" s="192"/>
      <c r="H4944" s="218"/>
      <c r="I4944" s="166"/>
      <c r="J4944" s="200"/>
    </row>
    <row r="4945" spans="1:10" x14ac:dyDescent="0.2">
      <c r="A4945" s="234"/>
      <c r="B4945" s="127"/>
      <c r="C4945" s="136"/>
      <c r="D4945" s="200"/>
      <c r="E4945" s="241"/>
      <c r="F4945" s="170"/>
      <c r="G4945" s="192"/>
      <c r="H4945" s="216"/>
      <c r="I4945" s="166"/>
      <c r="J4945" s="200"/>
    </row>
    <row r="4946" spans="1:10" x14ac:dyDescent="0.2">
      <c r="A4946" s="237"/>
      <c r="B4946" s="127"/>
      <c r="C4946" s="127"/>
      <c r="D4946" s="187"/>
      <c r="E4946" s="244"/>
      <c r="F4946" s="170"/>
      <c r="G4946" s="192"/>
      <c r="H4946" s="218"/>
      <c r="I4946" s="166"/>
      <c r="J4946" s="187"/>
    </row>
    <row r="4947" spans="1:10" x14ac:dyDescent="0.2">
      <c r="A4947" s="234"/>
      <c r="B4947" s="127"/>
      <c r="C4947" s="127"/>
      <c r="D4947" s="187"/>
      <c r="E4947" s="244"/>
      <c r="F4947" s="170"/>
      <c r="G4947" s="192"/>
      <c r="H4947" s="218"/>
      <c r="I4947" s="166"/>
      <c r="J4947" s="187"/>
    </row>
    <row r="4948" spans="1:10" x14ac:dyDescent="0.2">
      <c r="A4948" s="234"/>
      <c r="B4948" s="127"/>
      <c r="C4948" s="127"/>
      <c r="D4948" s="187"/>
      <c r="E4948" s="244"/>
      <c r="F4948" s="174"/>
      <c r="G4948" s="192"/>
      <c r="H4948" s="218"/>
      <c r="I4948" s="166"/>
      <c r="J4948" s="187"/>
    </row>
    <row r="4949" spans="1:10" x14ac:dyDescent="0.2">
      <c r="A4949" s="234"/>
      <c r="B4949" s="127"/>
      <c r="C4949" s="127"/>
      <c r="D4949" s="187"/>
      <c r="E4949" s="244"/>
      <c r="F4949" s="174"/>
      <c r="G4949" s="192"/>
      <c r="H4949" s="218"/>
      <c r="I4949" s="166"/>
      <c r="J4949" s="187"/>
    </row>
    <row r="4950" spans="1:10" x14ac:dyDescent="0.2">
      <c r="A4950" s="234"/>
      <c r="B4950" s="127"/>
      <c r="C4950" s="127"/>
      <c r="D4950" s="187"/>
      <c r="E4950" s="244"/>
      <c r="F4950" s="174"/>
      <c r="G4950" s="192"/>
      <c r="H4950" s="218"/>
      <c r="I4950" s="166"/>
      <c r="J4950" s="187"/>
    </row>
    <row r="4951" spans="1:10" x14ac:dyDescent="0.2">
      <c r="A4951" s="234"/>
      <c r="B4951" s="127"/>
      <c r="C4951" s="127"/>
      <c r="D4951" s="187"/>
      <c r="E4951" s="244"/>
      <c r="F4951" s="174"/>
      <c r="G4951" s="192"/>
      <c r="H4951" s="218"/>
      <c r="I4951" s="166"/>
      <c r="J4951" s="187"/>
    </row>
    <row r="4952" spans="1:10" x14ac:dyDescent="0.2">
      <c r="A4952" s="234"/>
      <c r="B4952" s="127"/>
      <c r="C4952" s="127"/>
      <c r="D4952" s="187"/>
      <c r="E4952" s="244"/>
      <c r="F4952" s="174"/>
      <c r="G4952" s="192"/>
      <c r="H4952" s="218"/>
      <c r="I4952" s="166"/>
      <c r="J4952" s="187"/>
    </row>
    <row r="4953" spans="1:10" x14ac:dyDescent="0.2">
      <c r="A4953" s="234"/>
      <c r="B4953" s="127"/>
      <c r="C4953" s="127"/>
      <c r="D4953" s="187"/>
      <c r="E4953" s="244"/>
      <c r="F4953" s="174"/>
      <c r="G4953" s="194"/>
      <c r="H4953" s="218"/>
      <c r="I4953" s="166"/>
      <c r="J4953" s="187"/>
    </row>
    <row r="4954" spans="1:10" x14ac:dyDescent="0.2">
      <c r="A4954" s="234"/>
      <c r="B4954" s="128"/>
      <c r="C4954" s="127"/>
      <c r="D4954" s="187"/>
      <c r="E4954" s="244"/>
      <c r="F4954" s="174"/>
      <c r="G4954" s="194"/>
      <c r="H4954" s="218"/>
      <c r="I4954" s="166"/>
      <c r="J4954" s="187"/>
    </row>
    <row r="4955" spans="1:10" x14ac:dyDescent="0.2">
      <c r="A4955" s="235"/>
      <c r="B4955" s="127"/>
      <c r="C4955" s="127"/>
      <c r="D4955" s="187"/>
      <c r="E4955" s="244"/>
      <c r="F4955" s="174"/>
      <c r="G4955" s="194"/>
      <c r="H4955" s="218"/>
      <c r="I4955" s="166"/>
      <c r="J4955" s="187"/>
    </row>
    <row r="4956" spans="1:10" x14ac:dyDescent="0.2">
      <c r="A4956" s="234"/>
      <c r="B4956" s="128"/>
      <c r="C4956" s="127"/>
      <c r="D4956" s="187"/>
      <c r="E4956" s="244"/>
      <c r="F4956" s="174"/>
      <c r="G4956" s="194"/>
      <c r="H4956" s="218"/>
      <c r="I4956" s="166"/>
      <c r="J4956" s="187"/>
    </row>
    <row r="4957" spans="1:10" x14ac:dyDescent="0.2">
      <c r="A4957" s="235"/>
      <c r="B4957" s="127"/>
      <c r="C4957" s="127"/>
      <c r="D4957" s="187"/>
      <c r="E4957" s="244"/>
      <c r="F4957" s="174"/>
      <c r="G4957" s="194"/>
      <c r="H4957" s="218"/>
      <c r="I4957" s="166"/>
      <c r="J4957" s="187"/>
    </row>
    <row r="4958" spans="1:10" x14ac:dyDescent="0.2">
      <c r="A4958" s="234"/>
      <c r="B4958" s="127"/>
      <c r="C4958" s="127"/>
      <c r="D4958" s="187"/>
      <c r="E4958" s="244"/>
      <c r="F4958" s="174"/>
      <c r="G4958" s="192"/>
      <c r="H4958" s="218"/>
      <c r="I4958" s="166"/>
      <c r="J4958" s="187"/>
    </row>
    <row r="4959" spans="1:10" x14ac:dyDescent="0.2">
      <c r="A4959" s="234"/>
      <c r="B4959" s="127"/>
      <c r="C4959" s="127"/>
      <c r="D4959" s="187"/>
      <c r="E4959" s="244"/>
      <c r="F4959" s="174"/>
      <c r="G4959" s="192"/>
      <c r="H4959" s="218"/>
      <c r="I4959" s="166"/>
      <c r="J4959" s="187"/>
    </row>
    <row r="4960" spans="1:10" x14ac:dyDescent="0.2">
      <c r="A4960" s="234"/>
      <c r="B4960" s="127"/>
      <c r="C4960" s="127"/>
      <c r="D4960" s="187"/>
      <c r="E4960" s="244"/>
      <c r="F4960" s="174"/>
      <c r="G4960" s="192"/>
      <c r="H4960" s="218"/>
      <c r="I4960" s="166"/>
      <c r="J4960" s="187"/>
    </row>
    <row r="4961" spans="1:18" x14ac:dyDescent="0.2">
      <c r="A4961" s="234"/>
      <c r="B4961" s="127"/>
      <c r="C4961" s="127"/>
      <c r="D4961" s="187"/>
      <c r="E4961" s="244"/>
      <c r="F4961" s="174"/>
      <c r="G4961" s="192"/>
      <c r="H4961" s="218"/>
      <c r="I4961" s="166"/>
      <c r="J4961" s="187"/>
    </row>
    <row r="4962" spans="1:18" x14ac:dyDescent="0.2">
      <c r="A4962" s="234"/>
      <c r="B4962" s="128"/>
      <c r="C4962" s="127"/>
      <c r="D4962" s="187"/>
      <c r="E4962" s="244"/>
      <c r="F4962" s="174"/>
      <c r="G4962" s="192"/>
      <c r="H4962" s="218"/>
      <c r="I4962" s="166"/>
      <c r="J4962" s="187"/>
    </row>
    <row r="4963" spans="1:18" x14ac:dyDescent="0.2">
      <c r="A4963" s="235"/>
      <c r="B4963" s="127"/>
      <c r="C4963" s="127"/>
      <c r="D4963" s="187"/>
      <c r="E4963" s="244"/>
      <c r="F4963" s="174"/>
      <c r="G4963" s="192"/>
      <c r="H4963" s="218"/>
      <c r="I4963" s="166"/>
      <c r="J4963" s="187"/>
    </row>
    <row r="4964" spans="1:18" x14ac:dyDescent="0.2">
      <c r="A4964" s="234"/>
      <c r="B4964" s="127"/>
      <c r="C4964" s="127"/>
      <c r="D4964" s="187"/>
      <c r="E4964" s="244"/>
      <c r="F4964" s="174"/>
      <c r="G4964" s="192"/>
      <c r="H4964" s="218"/>
      <c r="I4964" s="166"/>
      <c r="J4964" s="187"/>
    </row>
    <row r="4965" spans="1:18" x14ac:dyDescent="0.2">
      <c r="A4965" s="234"/>
      <c r="B4965" s="127"/>
      <c r="C4965" s="127"/>
      <c r="D4965" s="187"/>
      <c r="E4965" s="244"/>
      <c r="F4965" s="174"/>
      <c r="G4965" s="192"/>
      <c r="H4965" s="218"/>
      <c r="I4965" s="166"/>
      <c r="J4965" s="187"/>
    </row>
    <row r="4966" spans="1:18" x14ac:dyDescent="0.2">
      <c r="A4966" s="234"/>
      <c r="B4966" s="127"/>
      <c r="C4966" s="127"/>
      <c r="D4966" s="187"/>
      <c r="E4966" s="244"/>
      <c r="F4966" s="174"/>
      <c r="G4966" s="192"/>
      <c r="H4966" s="218"/>
      <c r="I4966" s="166"/>
      <c r="J4966" s="187"/>
    </row>
    <row r="4967" spans="1:18" x14ac:dyDescent="0.2">
      <c r="A4967" s="234"/>
      <c r="B4967" s="127"/>
      <c r="C4967" s="127"/>
      <c r="D4967" s="187"/>
      <c r="E4967" s="244"/>
      <c r="F4967" s="174"/>
      <c r="G4967" s="192"/>
      <c r="H4967" s="218"/>
      <c r="I4967" s="166"/>
      <c r="J4967" s="187"/>
    </row>
    <row r="4968" spans="1:18" x14ac:dyDescent="0.2">
      <c r="A4968" s="234"/>
      <c r="B4968" s="127"/>
      <c r="C4968" s="127"/>
      <c r="D4968" s="187"/>
      <c r="E4968" s="244"/>
      <c r="F4968" s="174"/>
      <c r="G4968" s="192"/>
      <c r="H4968" s="218"/>
      <c r="I4968" s="166"/>
      <c r="J4968" s="187"/>
    </row>
    <row r="4969" spans="1:18" x14ac:dyDescent="0.2">
      <c r="A4969" s="234"/>
      <c r="B4969" s="127"/>
      <c r="C4969" s="127"/>
      <c r="D4969" s="187"/>
      <c r="E4969" s="244"/>
      <c r="F4969" s="174"/>
      <c r="G4969" s="192"/>
      <c r="H4969" s="218"/>
      <c r="I4969" s="166"/>
      <c r="J4969" s="187"/>
    </row>
    <row r="4970" spans="1:18" x14ac:dyDescent="0.2">
      <c r="A4970" s="234"/>
      <c r="B4970" s="127"/>
      <c r="C4970" s="127"/>
      <c r="D4970" s="187"/>
      <c r="E4970" s="244"/>
      <c r="F4970" s="174"/>
      <c r="G4970" s="192"/>
      <c r="H4970" s="218"/>
      <c r="I4970" s="166"/>
      <c r="J4970" s="187"/>
    </row>
    <row r="4971" spans="1:18" x14ac:dyDescent="0.2">
      <c r="A4971" s="234"/>
      <c r="B4971" s="127"/>
      <c r="C4971" s="127"/>
      <c r="D4971" s="187"/>
      <c r="E4971" s="244"/>
      <c r="F4971" s="174"/>
      <c r="G4971" s="192"/>
      <c r="H4971" s="218"/>
      <c r="I4971" s="166"/>
      <c r="J4971" s="187"/>
    </row>
    <row r="4972" spans="1:18" x14ac:dyDescent="0.2">
      <c r="A4972" s="234"/>
      <c r="B4972" s="127"/>
      <c r="C4972" s="127"/>
      <c r="D4972" s="187"/>
      <c r="E4972" s="244"/>
      <c r="F4972" s="174"/>
      <c r="G4972" s="192"/>
      <c r="H4972" s="218"/>
      <c r="I4972" s="166"/>
      <c r="J4972" s="187"/>
    </row>
    <row r="4973" spans="1:18" s="141" customFormat="1" x14ac:dyDescent="0.2">
      <c r="A4973" s="234"/>
      <c r="B4973" s="127"/>
      <c r="C4973" s="127"/>
      <c r="D4973" s="187"/>
      <c r="E4973" s="244"/>
      <c r="F4973" s="174"/>
      <c r="G4973" s="192"/>
      <c r="H4973" s="218"/>
      <c r="I4973" s="166"/>
      <c r="J4973" s="187"/>
      <c r="K4973" s="306"/>
      <c r="L4973" s="180"/>
      <c r="M4973" s="181"/>
      <c r="N4973" s="181"/>
      <c r="O4973" s="182"/>
      <c r="P4973" s="182"/>
      <c r="Q4973" s="182"/>
      <c r="R4973" s="182"/>
    </row>
    <row r="4974" spans="1:18" s="141" customFormat="1" x14ac:dyDescent="0.2">
      <c r="A4974" s="234"/>
      <c r="B4974" s="127"/>
      <c r="C4974" s="127"/>
      <c r="D4974" s="187"/>
      <c r="E4974" s="244"/>
      <c r="F4974" s="174"/>
      <c r="G4974" s="192"/>
      <c r="H4974" s="218"/>
      <c r="I4974" s="166"/>
      <c r="J4974" s="187"/>
      <c r="K4974" s="306"/>
      <c r="L4974" s="180"/>
      <c r="M4974" s="181"/>
      <c r="N4974" s="181"/>
      <c r="O4974" s="182"/>
      <c r="P4974" s="182"/>
      <c r="Q4974" s="182"/>
      <c r="R4974" s="182"/>
    </row>
    <row r="4975" spans="1:18" s="141" customFormat="1" x14ac:dyDescent="0.2">
      <c r="A4975" s="234"/>
      <c r="B4975" s="127"/>
      <c r="C4975" s="127"/>
      <c r="D4975" s="187"/>
      <c r="E4975" s="244"/>
      <c r="F4975" s="174"/>
      <c r="G4975" s="192"/>
      <c r="H4975" s="218"/>
      <c r="I4975" s="166"/>
      <c r="J4975" s="187"/>
      <c r="K4975" s="306"/>
      <c r="L4975" s="180"/>
      <c r="M4975" s="181"/>
      <c r="N4975" s="181"/>
      <c r="O4975" s="182"/>
      <c r="P4975" s="182"/>
      <c r="Q4975" s="182"/>
      <c r="R4975" s="182"/>
    </row>
    <row r="4976" spans="1:18" s="141" customFormat="1" x14ac:dyDescent="0.2">
      <c r="A4976" s="234"/>
      <c r="B4976" s="127"/>
      <c r="C4976" s="127"/>
      <c r="D4976" s="187"/>
      <c r="E4976" s="244"/>
      <c r="F4976" s="174"/>
      <c r="G4976" s="192"/>
      <c r="H4976" s="218"/>
      <c r="I4976" s="166"/>
      <c r="J4976" s="187"/>
      <c r="K4976" s="306"/>
      <c r="L4976" s="180"/>
      <c r="M4976" s="181"/>
      <c r="N4976" s="181"/>
      <c r="O4976" s="182"/>
      <c r="P4976" s="182"/>
      <c r="Q4976" s="182"/>
      <c r="R4976" s="182"/>
    </row>
    <row r="4977" spans="1:18" s="141" customFormat="1" x14ac:dyDescent="0.2">
      <c r="A4977" s="234"/>
      <c r="B4977" s="127"/>
      <c r="C4977" s="127"/>
      <c r="D4977" s="187"/>
      <c r="E4977" s="244"/>
      <c r="F4977" s="174"/>
      <c r="G4977" s="192"/>
      <c r="H4977" s="218"/>
      <c r="I4977" s="166"/>
      <c r="J4977" s="187"/>
      <c r="K4977" s="306"/>
      <c r="L4977" s="180"/>
      <c r="M4977" s="181"/>
      <c r="N4977" s="181"/>
      <c r="O4977" s="182"/>
      <c r="P4977" s="182"/>
      <c r="Q4977" s="182"/>
      <c r="R4977" s="182"/>
    </row>
    <row r="4978" spans="1:18" s="141" customFormat="1" x14ac:dyDescent="0.2">
      <c r="A4978" s="234"/>
      <c r="B4978" s="127"/>
      <c r="C4978" s="127"/>
      <c r="D4978" s="187"/>
      <c r="E4978" s="244"/>
      <c r="F4978" s="174"/>
      <c r="G4978" s="192"/>
      <c r="H4978" s="218"/>
      <c r="I4978" s="166"/>
      <c r="J4978" s="187"/>
      <c r="K4978" s="306"/>
      <c r="L4978" s="180"/>
      <c r="M4978" s="181"/>
      <c r="N4978" s="181"/>
      <c r="O4978" s="182"/>
      <c r="P4978" s="182"/>
      <c r="Q4978" s="182"/>
      <c r="R4978" s="182"/>
    </row>
    <row r="4979" spans="1:18" s="141" customFormat="1" x14ac:dyDescent="0.2">
      <c r="A4979" s="234"/>
      <c r="B4979" s="127"/>
      <c r="C4979" s="127"/>
      <c r="D4979" s="187"/>
      <c r="E4979" s="244"/>
      <c r="F4979" s="174"/>
      <c r="G4979" s="194"/>
      <c r="H4979" s="218"/>
      <c r="I4979" s="166"/>
      <c r="J4979" s="187"/>
      <c r="K4979" s="306"/>
      <c r="L4979" s="180"/>
      <c r="M4979" s="181"/>
      <c r="N4979" s="181"/>
      <c r="O4979" s="182"/>
      <c r="P4979" s="182"/>
      <c r="Q4979" s="182"/>
      <c r="R4979" s="182"/>
    </row>
    <row r="4980" spans="1:18" s="141" customFormat="1" x14ac:dyDescent="0.2">
      <c r="A4980" s="234"/>
      <c r="B4980" s="128"/>
      <c r="C4980" s="127"/>
      <c r="D4980" s="187"/>
      <c r="E4980" s="244"/>
      <c r="F4980" s="174"/>
      <c r="G4980" s="199"/>
      <c r="H4980" s="222"/>
      <c r="I4980" s="167"/>
      <c r="J4980" s="187"/>
      <c r="K4980" s="306"/>
      <c r="L4980" s="180"/>
      <c r="M4980" s="181"/>
      <c r="N4980" s="181"/>
      <c r="O4980" s="182"/>
      <c r="P4980" s="182"/>
      <c r="Q4980" s="182"/>
      <c r="R4980" s="182"/>
    </row>
    <row r="4981" spans="1:18" s="141" customFormat="1" x14ac:dyDescent="0.2">
      <c r="A4981" s="235"/>
      <c r="B4981" s="127"/>
      <c r="C4981" s="127"/>
      <c r="D4981" s="187"/>
      <c r="E4981" s="244"/>
      <c r="F4981" s="174"/>
      <c r="G4981" s="199"/>
      <c r="H4981" s="222"/>
      <c r="I4981" s="167"/>
      <c r="J4981" s="187"/>
      <c r="K4981" s="306"/>
      <c r="L4981" s="180"/>
      <c r="M4981" s="181"/>
      <c r="N4981" s="181"/>
      <c r="O4981" s="182"/>
      <c r="P4981" s="182"/>
      <c r="Q4981" s="182"/>
      <c r="R4981" s="182"/>
    </row>
    <row r="4982" spans="1:18" s="141" customFormat="1" x14ac:dyDescent="0.2">
      <c r="A4982" s="234"/>
      <c r="B4982" s="127"/>
      <c r="C4982" s="127"/>
      <c r="D4982" s="187"/>
      <c r="E4982" s="244"/>
      <c r="F4982" s="174"/>
      <c r="G4982" s="192"/>
      <c r="H4982" s="222"/>
      <c r="I4982" s="167"/>
      <c r="J4982" s="187"/>
      <c r="K4982" s="306"/>
      <c r="L4982" s="180"/>
      <c r="M4982" s="181"/>
      <c r="N4982" s="181"/>
      <c r="O4982" s="182"/>
      <c r="P4982" s="182"/>
      <c r="Q4982" s="182"/>
      <c r="R4982" s="182"/>
    </row>
    <row r="4983" spans="1:18" s="141" customFormat="1" x14ac:dyDescent="0.2">
      <c r="A4983" s="234"/>
      <c r="B4983" s="127"/>
      <c r="C4983" s="127"/>
      <c r="D4983" s="187"/>
      <c r="E4983" s="244"/>
      <c r="F4983" s="174"/>
      <c r="G4983" s="192"/>
      <c r="H4983" s="222"/>
      <c r="I4983" s="167"/>
      <c r="J4983" s="187"/>
      <c r="K4983" s="306"/>
      <c r="L4983" s="180"/>
      <c r="M4983" s="181"/>
      <c r="N4983" s="181"/>
      <c r="O4983" s="182"/>
      <c r="P4983" s="182"/>
      <c r="Q4983" s="182"/>
      <c r="R4983" s="182"/>
    </row>
    <row r="4984" spans="1:18" s="141" customFormat="1" x14ac:dyDescent="0.2">
      <c r="A4984" s="234"/>
      <c r="B4984" s="127"/>
      <c r="C4984" s="127"/>
      <c r="D4984" s="187"/>
      <c r="E4984" s="244"/>
      <c r="F4984" s="174"/>
      <c r="G4984" s="192"/>
      <c r="H4984" s="222"/>
      <c r="I4984" s="167"/>
      <c r="J4984" s="187"/>
      <c r="K4984" s="306"/>
      <c r="L4984" s="180"/>
      <c r="M4984" s="181"/>
      <c r="N4984" s="181"/>
      <c r="O4984" s="182"/>
      <c r="P4984" s="182"/>
      <c r="Q4984" s="182"/>
      <c r="R4984" s="182"/>
    </row>
    <row r="4985" spans="1:18" s="141" customFormat="1" x14ac:dyDescent="0.2">
      <c r="A4985" s="234"/>
      <c r="B4985" s="127"/>
      <c r="C4985" s="127"/>
      <c r="D4985" s="187"/>
      <c r="E4985" s="244"/>
      <c r="F4985" s="174"/>
      <c r="G4985" s="192"/>
      <c r="H4985" s="222"/>
      <c r="I4985" s="167"/>
      <c r="J4985" s="187"/>
      <c r="K4985" s="306"/>
      <c r="L4985" s="180"/>
      <c r="M4985" s="181"/>
      <c r="N4985" s="181"/>
      <c r="O4985" s="182"/>
      <c r="P4985" s="182"/>
      <c r="Q4985" s="182"/>
      <c r="R4985" s="182"/>
    </row>
    <row r="4986" spans="1:18" s="141" customFormat="1" x14ac:dyDescent="0.2">
      <c r="A4986" s="234"/>
      <c r="B4986" s="127"/>
      <c r="C4986" s="127"/>
      <c r="D4986" s="187"/>
      <c r="E4986" s="244"/>
      <c r="F4986" s="174"/>
      <c r="G4986" s="192"/>
      <c r="H4986" s="222"/>
      <c r="I4986" s="167"/>
      <c r="J4986" s="187"/>
      <c r="K4986" s="306"/>
      <c r="L4986" s="180"/>
      <c r="M4986" s="181"/>
      <c r="N4986" s="181"/>
      <c r="O4986" s="182"/>
      <c r="P4986" s="182"/>
      <c r="Q4986" s="182"/>
      <c r="R4986" s="182"/>
    </row>
    <row r="4987" spans="1:18" s="141" customFormat="1" x14ac:dyDescent="0.2">
      <c r="A4987" s="234"/>
      <c r="B4987" s="127"/>
      <c r="C4987" s="127"/>
      <c r="D4987" s="187"/>
      <c r="E4987" s="244"/>
      <c r="F4987" s="174"/>
      <c r="G4987" s="192"/>
      <c r="H4987" s="222"/>
      <c r="I4987" s="167"/>
      <c r="J4987" s="187"/>
      <c r="K4987" s="306"/>
      <c r="L4987" s="180"/>
      <c r="M4987" s="181"/>
      <c r="N4987" s="181"/>
      <c r="O4987" s="182"/>
      <c r="P4987" s="182"/>
      <c r="Q4987" s="182"/>
      <c r="R4987" s="182"/>
    </row>
    <row r="4988" spans="1:18" s="141" customFormat="1" x14ac:dyDescent="0.2">
      <c r="A4988" s="234"/>
      <c r="B4988" s="127"/>
      <c r="C4988" s="127"/>
      <c r="D4988" s="187"/>
      <c r="E4988" s="244"/>
      <c r="F4988" s="174"/>
      <c r="G4988" s="192"/>
      <c r="H4988" s="222"/>
      <c r="I4988" s="167"/>
      <c r="J4988" s="187"/>
      <c r="K4988" s="306"/>
      <c r="L4988" s="180"/>
      <c r="M4988" s="181"/>
      <c r="N4988" s="181"/>
      <c r="O4988" s="182"/>
      <c r="P4988" s="182"/>
      <c r="Q4988" s="182"/>
      <c r="R4988" s="182"/>
    </row>
    <row r="4989" spans="1:18" s="141" customFormat="1" x14ac:dyDescent="0.2">
      <c r="A4989" s="234"/>
      <c r="B4989" s="127"/>
      <c r="C4989" s="127"/>
      <c r="D4989" s="187"/>
      <c r="E4989" s="244"/>
      <c r="F4989" s="174"/>
      <c r="G4989" s="192"/>
      <c r="H4989" s="222"/>
      <c r="I4989" s="167"/>
      <c r="J4989" s="187"/>
      <c r="K4989" s="306"/>
      <c r="L4989" s="180"/>
      <c r="M4989" s="181"/>
      <c r="N4989" s="181"/>
      <c r="O4989" s="182"/>
      <c r="P4989" s="182"/>
      <c r="Q4989" s="182"/>
      <c r="R4989" s="182"/>
    </row>
    <row r="4990" spans="1:18" s="141" customFormat="1" x14ac:dyDescent="0.2">
      <c r="A4990" s="234"/>
      <c r="B4990" s="127"/>
      <c r="C4990" s="127"/>
      <c r="D4990" s="187"/>
      <c r="E4990" s="244"/>
      <c r="F4990" s="174"/>
      <c r="G4990" s="192"/>
      <c r="H4990" s="222"/>
      <c r="I4990" s="167"/>
      <c r="J4990" s="187"/>
      <c r="K4990" s="306"/>
      <c r="L4990" s="180"/>
      <c r="M4990" s="181"/>
      <c r="N4990" s="181"/>
      <c r="O4990" s="182"/>
      <c r="P4990" s="182"/>
      <c r="Q4990" s="182"/>
      <c r="R4990" s="182"/>
    </row>
    <row r="4991" spans="1:18" s="141" customFormat="1" x14ac:dyDescent="0.2">
      <c r="A4991" s="234"/>
      <c r="B4991" s="127"/>
      <c r="C4991" s="127"/>
      <c r="D4991" s="187"/>
      <c r="E4991" s="244"/>
      <c r="F4991" s="174"/>
      <c r="G4991" s="192"/>
      <c r="H4991" s="222"/>
      <c r="I4991" s="167"/>
      <c r="J4991" s="187"/>
      <c r="K4991" s="306"/>
      <c r="L4991" s="180"/>
      <c r="M4991" s="181"/>
      <c r="N4991" s="181"/>
      <c r="O4991" s="182"/>
      <c r="P4991" s="182"/>
      <c r="Q4991" s="182"/>
      <c r="R4991" s="182"/>
    </row>
    <row r="4992" spans="1:18" s="141" customFormat="1" x14ac:dyDescent="0.2">
      <c r="A4992" s="234"/>
      <c r="B4992" s="127"/>
      <c r="C4992" s="127"/>
      <c r="D4992" s="187"/>
      <c r="E4992" s="244"/>
      <c r="F4992" s="174"/>
      <c r="G4992" s="192"/>
      <c r="H4992" s="222"/>
      <c r="I4992" s="167"/>
      <c r="J4992" s="187"/>
      <c r="K4992" s="306"/>
      <c r="L4992" s="180"/>
      <c r="M4992" s="181"/>
      <c r="N4992" s="181"/>
      <c r="O4992" s="182"/>
      <c r="P4992" s="182"/>
      <c r="Q4992" s="182"/>
      <c r="R4992" s="182"/>
    </row>
    <row r="4993" spans="1:18" s="141" customFormat="1" x14ac:dyDescent="0.2">
      <c r="A4993" s="234"/>
      <c r="B4993" s="127"/>
      <c r="C4993" s="127"/>
      <c r="D4993" s="187"/>
      <c r="E4993" s="244"/>
      <c r="F4993" s="174"/>
      <c r="G4993" s="192"/>
      <c r="H4993" s="222"/>
      <c r="I4993" s="167"/>
      <c r="J4993" s="187"/>
      <c r="K4993" s="306"/>
      <c r="L4993" s="180"/>
      <c r="M4993" s="181"/>
      <c r="N4993" s="181"/>
      <c r="O4993" s="182"/>
      <c r="P4993" s="182"/>
      <c r="Q4993" s="182"/>
      <c r="R4993" s="182"/>
    </row>
    <row r="4994" spans="1:18" s="141" customFormat="1" x14ac:dyDescent="0.2">
      <c r="A4994" s="234"/>
      <c r="B4994" s="127"/>
      <c r="C4994" s="127"/>
      <c r="D4994" s="187"/>
      <c r="E4994" s="244"/>
      <c r="F4994" s="174"/>
      <c r="G4994" s="192"/>
      <c r="H4994" s="222"/>
      <c r="I4994" s="167"/>
      <c r="J4994" s="187"/>
      <c r="K4994" s="306"/>
      <c r="L4994" s="180"/>
      <c r="M4994" s="181"/>
      <c r="N4994" s="181"/>
      <c r="O4994" s="182"/>
      <c r="P4994" s="182"/>
      <c r="Q4994" s="182"/>
      <c r="R4994" s="182"/>
    </row>
    <row r="4995" spans="1:18" s="141" customFormat="1" x14ac:dyDescent="0.2">
      <c r="A4995" s="234"/>
      <c r="B4995" s="127"/>
      <c r="C4995" s="127"/>
      <c r="D4995" s="187"/>
      <c r="E4995" s="244"/>
      <c r="F4995" s="174"/>
      <c r="G4995" s="192"/>
      <c r="H4995" s="222"/>
      <c r="I4995" s="167"/>
      <c r="J4995" s="187"/>
      <c r="K4995" s="306"/>
      <c r="L4995" s="180"/>
      <c r="M4995" s="181"/>
      <c r="N4995" s="181"/>
      <c r="O4995" s="182"/>
      <c r="P4995" s="182"/>
      <c r="Q4995" s="182"/>
      <c r="R4995" s="182"/>
    </row>
    <row r="4996" spans="1:18" s="141" customFormat="1" x14ac:dyDescent="0.2">
      <c r="A4996" s="234"/>
      <c r="B4996" s="127"/>
      <c r="C4996" s="127"/>
      <c r="D4996" s="187"/>
      <c r="E4996" s="244"/>
      <c r="F4996" s="174"/>
      <c r="G4996" s="192"/>
      <c r="H4996" s="222"/>
      <c r="I4996" s="167"/>
      <c r="J4996" s="187"/>
      <c r="K4996" s="306"/>
      <c r="L4996" s="180"/>
      <c r="M4996" s="181"/>
      <c r="N4996" s="181"/>
      <c r="O4996" s="182"/>
      <c r="P4996" s="182"/>
      <c r="Q4996" s="182"/>
      <c r="R4996" s="182"/>
    </row>
    <row r="4997" spans="1:18" s="141" customFormat="1" x14ac:dyDescent="0.2">
      <c r="A4997" s="234"/>
      <c r="B4997" s="127"/>
      <c r="C4997" s="127"/>
      <c r="D4997" s="187"/>
      <c r="E4997" s="244"/>
      <c r="F4997" s="174"/>
      <c r="G4997" s="192"/>
      <c r="H4997" s="222"/>
      <c r="I4997" s="167"/>
      <c r="J4997" s="187"/>
      <c r="K4997" s="306"/>
      <c r="L4997" s="180"/>
      <c r="M4997" s="181"/>
      <c r="N4997" s="181"/>
      <c r="O4997" s="182"/>
      <c r="P4997" s="182"/>
      <c r="Q4997" s="182"/>
      <c r="R4997" s="182"/>
    </row>
    <row r="4998" spans="1:18" s="141" customFormat="1" x14ac:dyDescent="0.2">
      <c r="A4998" s="234"/>
      <c r="B4998" s="127"/>
      <c r="C4998" s="127"/>
      <c r="D4998" s="187"/>
      <c r="E4998" s="244"/>
      <c r="F4998" s="174"/>
      <c r="G4998" s="192"/>
      <c r="H4998" s="222"/>
      <c r="I4998" s="167"/>
      <c r="J4998" s="187"/>
      <c r="K4998" s="306"/>
      <c r="L4998" s="180"/>
      <c r="M4998" s="181"/>
      <c r="N4998" s="181"/>
      <c r="O4998" s="182"/>
      <c r="P4998" s="182"/>
      <c r="Q4998" s="182"/>
      <c r="R4998" s="182"/>
    </row>
    <row r="4999" spans="1:18" s="141" customFormat="1" x14ac:dyDescent="0.2">
      <c r="A4999" s="234"/>
      <c r="B4999" s="127"/>
      <c r="C4999" s="127"/>
      <c r="D4999" s="187"/>
      <c r="E4999" s="244"/>
      <c r="F4999" s="174"/>
      <c r="G4999" s="192"/>
      <c r="H4999" s="222"/>
      <c r="I4999" s="167"/>
      <c r="J4999" s="187"/>
      <c r="K4999" s="306"/>
      <c r="L4999" s="180"/>
      <c r="M4999" s="181"/>
      <c r="N4999" s="181"/>
      <c r="O4999" s="182"/>
      <c r="P4999" s="182"/>
      <c r="Q4999" s="182"/>
      <c r="R4999" s="182"/>
    </row>
    <row r="5000" spans="1:18" s="141" customFormat="1" x14ac:dyDescent="0.2">
      <c r="A5000" s="234"/>
      <c r="B5000" s="127"/>
      <c r="C5000" s="127"/>
      <c r="D5000" s="187"/>
      <c r="E5000" s="244"/>
      <c r="F5000" s="174"/>
      <c r="G5000" s="192"/>
      <c r="H5000" s="222"/>
      <c r="I5000" s="167"/>
      <c r="J5000" s="187"/>
      <c r="K5000" s="306"/>
      <c r="L5000" s="180"/>
      <c r="M5000" s="181"/>
      <c r="N5000" s="181"/>
      <c r="O5000" s="182"/>
      <c r="P5000" s="182"/>
      <c r="Q5000" s="182"/>
      <c r="R5000" s="182"/>
    </row>
    <row r="5001" spans="1:18" s="141" customFormat="1" x14ac:dyDescent="0.2">
      <c r="A5001" s="234"/>
      <c r="B5001" s="127"/>
      <c r="C5001" s="127"/>
      <c r="D5001" s="187"/>
      <c r="E5001" s="244"/>
      <c r="F5001" s="174"/>
      <c r="G5001" s="192"/>
      <c r="H5001" s="222"/>
      <c r="I5001" s="167"/>
      <c r="J5001" s="187"/>
      <c r="K5001" s="306"/>
      <c r="L5001" s="180"/>
      <c r="M5001" s="181"/>
      <c r="N5001" s="181"/>
      <c r="O5001" s="182"/>
      <c r="P5001" s="182"/>
      <c r="Q5001" s="182"/>
      <c r="R5001" s="182"/>
    </row>
    <row r="5002" spans="1:18" s="141" customFormat="1" x14ac:dyDescent="0.2">
      <c r="A5002" s="234"/>
      <c r="B5002" s="127"/>
      <c r="C5002" s="127"/>
      <c r="D5002" s="187"/>
      <c r="E5002" s="244"/>
      <c r="F5002" s="174"/>
      <c r="G5002" s="192"/>
      <c r="H5002" s="222"/>
      <c r="I5002" s="167"/>
      <c r="J5002" s="187"/>
      <c r="K5002" s="306"/>
      <c r="L5002" s="180"/>
      <c r="M5002" s="181"/>
      <c r="N5002" s="181"/>
      <c r="O5002" s="182"/>
      <c r="P5002" s="182"/>
      <c r="Q5002" s="182"/>
      <c r="R5002" s="182"/>
    </row>
    <row r="5003" spans="1:18" s="141" customFormat="1" x14ac:dyDescent="0.2">
      <c r="A5003" s="234"/>
      <c r="B5003" s="127"/>
      <c r="C5003" s="127"/>
      <c r="D5003" s="187"/>
      <c r="E5003" s="244"/>
      <c r="F5003" s="174"/>
      <c r="G5003" s="192"/>
      <c r="H5003" s="222"/>
      <c r="I5003" s="167"/>
      <c r="J5003" s="187"/>
      <c r="K5003" s="306"/>
      <c r="L5003" s="180"/>
      <c r="M5003" s="181"/>
      <c r="N5003" s="181"/>
      <c r="O5003" s="182"/>
      <c r="P5003" s="182"/>
      <c r="Q5003" s="182"/>
      <c r="R5003" s="182"/>
    </row>
    <row r="5004" spans="1:18" s="141" customFormat="1" x14ac:dyDescent="0.2">
      <c r="A5004" s="234"/>
      <c r="B5004" s="127"/>
      <c r="C5004" s="127"/>
      <c r="D5004" s="187"/>
      <c r="E5004" s="244"/>
      <c r="F5004" s="174"/>
      <c r="G5004" s="192"/>
      <c r="H5004" s="222"/>
      <c r="I5004" s="167"/>
      <c r="J5004" s="187"/>
      <c r="K5004" s="306"/>
      <c r="L5004" s="180"/>
      <c r="M5004" s="181"/>
      <c r="N5004" s="181"/>
      <c r="O5004" s="182"/>
      <c r="P5004" s="182"/>
      <c r="Q5004" s="182"/>
      <c r="R5004" s="182"/>
    </row>
    <row r="5005" spans="1:18" s="141" customFormat="1" x14ac:dyDescent="0.2">
      <c r="A5005" s="234"/>
      <c r="B5005" s="127"/>
      <c r="C5005" s="127"/>
      <c r="D5005" s="187"/>
      <c r="E5005" s="244"/>
      <c r="F5005" s="174"/>
      <c r="G5005" s="192"/>
      <c r="H5005" s="222"/>
      <c r="I5005" s="167"/>
      <c r="J5005" s="187"/>
      <c r="K5005" s="306"/>
      <c r="L5005" s="180"/>
      <c r="M5005" s="181"/>
      <c r="N5005" s="181"/>
      <c r="O5005" s="182"/>
      <c r="P5005" s="182"/>
      <c r="Q5005" s="182"/>
      <c r="R5005" s="182"/>
    </row>
    <row r="5006" spans="1:18" s="141" customFormat="1" x14ac:dyDescent="0.2">
      <c r="A5006" s="234"/>
      <c r="B5006" s="127"/>
      <c r="C5006" s="127"/>
      <c r="D5006" s="187"/>
      <c r="E5006" s="244"/>
      <c r="F5006" s="174"/>
      <c r="G5006" s="192"/>
      <c r="H5006" s="222"/>
      <c r="I5006" s="167"/>
      <c r="J5006" s="187"/>
      <c r="K5006" s="306"/>
      <c r="L5006" s="180"/>
      <c r="M5006" s="181"/>
      <c r="N5006" s="181"/>
      <c r="O5006" s="182"/>
      <c r="P5006" s="182"/>
      <c r="Q5006" s="182"/>
      <c r="R5006" s="182"/>
    </row>
    <row r="5007" spans="1:18" s="141" customFormat="1" x14ac:dyDescent="0.2">
      <c r="A5007" s="234"/>
      <c r="B5007" s="127"/>
      <c r="C5007" s="127"/>
      <c r="D5007" s="187"/>
      <c r="E5007" s="244"/>
      <c r="F5007" s="174"/>
      <c r="G5007" s="192"/>
      <c r="H5007" s="222"/>
      <c r="I5007" s="167"/>
      <c r="J5007" s="187"/>
      <c r="K5007" s="306"/>
      <c r="L5007" s="180"/>
      <c r="M5007" s="181"/>
      <c r="N5007" s="181"/>
      <c r="O5007" s="182"/>
      <c r="P5007" s="182"/>
      <c r="Q5007" s="182"/>
      <c r="R5007" s="182"/>
    </row>
    <row r="5008" spans="1:18" s="141" customFormat="1" x14ac:dyDescent="0.2">
      <c r="A5008" s="234"/>
      <c r="B5008" s="127"/>
      <c r="C5008" s="127"/>
      <c r="D5008" s="187"/>
      <c r="E5008" s="244"/>
      <c r="F5008" s="174"/>
      <c r="G5008" s="192"/>
      <c r="H5008" s="222"/>
      <c r="I5008" s="167"/>
      <c r="J5008" s="187"/>
      <c r="K5008" s="306"/>
      <c r="L5008" s="180"/>
      <c r="M5008" s="181"/>
      <c r="N5008" s="181"/>
      <c r="O5008" s="182"/>
      <c r="P5008" s="182"/>
      <c r="Q5008" s="182"/>
      <c r="R5008" s="182"/>
    </row>
    <row r="5009" spans="1:18" s="141" customFormat="1" x14ac:dyDescent="0.2">
      <c r="A5009" s="234"/>
      <c r="B5009" s="127"/>
      <c r="C5009" s="127"/>
      <c r="D5009" s="187"/>
      <c r="E5009" s="244"/>
      <c r="F5009" s="174"/>
      <c r="G5009" s="192"/>
      <c r="H5009" s="222"/>
      <c r="I5009" s="167"/>
      <c r="J5009" s="187"/>
      <c r="K5009" s="306"/>
      <c r="L5009" s="180"/>
      <c r="M5009" s="181"/>
      <c r="N5009" s="181"/>
      <c r="O5009" s="182"/>
      <c r="P5009" s="182"/>
      <c r="Q5009" s="182"/>
      <c r="R5009" s="182"/>
    </row>
    <row r="5010" spans="1:18" s="141" customFormat="1" x14ac:dyDescent="0.2">
      <c r="A5010" s="234"/>
      <c r="B5010" s="127"/>
      <c r="C5010" s="127"/>
      <c r="D5010" s="187"/>
      <c r="E5010" s="244"/>
      <c r="F5010" s="174"/>
      <c r="G5010" s="192"/>
      <c r="H5010" s="222"/>
      <c r="I5010" s="167"/>
      <c r="J5010" s="187"/>
      <c r="K5010" s="306"/>
      <c r="L5010" s="180"/>
      <c r="M5010" s="181"/>
      <c r="N5010" s="181"/>
      <c r="O5010" s="182"/>
      <c r="P5010" s="182"/>
      <c r="Q5010" s="182"/>
      <c r="R5010" s="182"/>
    </row>
    <row r="5011" spans="1:18" s="141" customFormat="1" x14ac:dyDescent="0.2">
      <c r="A5011" s="234"/>
      <c r="B5011" s="128"/>
      <c r="C5011" s="127"/>
      <c r="D5011" s="187"/>
      <c r="E5011" s="244"/>
      <c r="F5011" s="174"/>
      <c r="G5011" s="192"/>
      <c r="H5011" s="222"/>
      <c r="I5011" s="167"/>
      <c r="J5011" s="187"/>
      <c r="K5011" s="306"/>
      <c r="L5011" s="180"/>
      <c r="M5011" s="181"/>
      <c r="N5011" s="181"/>
      <c r="O5011" s="182"/>
      <c r="P5011" s="182"/>
      <c r="Q5011" s="182"/>
      <c r="R5011" s="182"/>
    </row>
    <row r="5012" spans="1:18" s="141" customFormat="1" x14ac:dyDescent="0.2">
      <c r="A5012" s="235"/>
      <c r="B5012" s="127"/>
      <c r="C5012" s="127"/>
      <c r="D5012" s="187"/>
      <c r="E5012" s="244"/>
      <c r="F5012" s="174"/>
      <c r="G5012" s="192"/>
      <c r="H5012" s="222"/>
      <c r="I5012" s="167"/>
      <c r="J5012" s="187"/>
      <c r="K5012" s="306"/>
      <c r="L5012" s="180"/>
      <c r="M5012" s="181"/>
      <c r="N5012" s="181"/>
      <c r="O5012" s="182"/>
      <c r="P5012" s="182"/>
      <c r="Q5012" s="182"/>
      <c r="R5012" s="182"/>
    </row>
    <row r="5013" spans="1:18" s="141" customFormat="1" x14ac:dyDescent="0.2">
      <c r="A5013" s="234"/>
      <c r="B5013" s="127"/>
      <c r="C5013" s="127"/>
      <c r="D5013" s="187"/>
      <c r="E5013" s="244"/>
      <c r="F5013" s="174"/>
      <c r="G5013" s="199"/>
      <c r="H5013" s="222"/>
      <c r="I5013" s="167"/>
      <c r="J5013" s="187"/>
      <c r="K5013" s="306"/>
      <c r="L5013" s="180"/>
      <c r="M5013" s="181"/>
      <c r="N5013" s="181"/>
      <c r="O5013" s="182"/>
      <c r="P5013" s="182"/>
      <c r="Q5013" s="182"/>
      <c r="R5013" s="182"/>
    </row>
    <row r="5014" spans="1:18" s="141" customFormat="1" x14ac:dyDescent="0.2">
      <c r="A5014" s="234"/>
      <c r="B5014" s="127"/>
      <c r="C5014" s="127"/>
      <c r="D5014" s="187"/>
      <c r="E5014" s="244"/>
      <c r="F5014" s="174"/>
      <c r="G5014" s="199"/>
      <c r="H5014" s="222"/>
      <c r="I5014" s="167"/>
      <c r="J5014" s="187"/>
      <c r="K5014" s="306"/>
      <c r="L5014" s="180"/>
      <c r="M5014" s="181"/>
      <c r="N5014" s="181"/>
      <c r="O5014" s="182"/>
      <c r="P5014" s="182"/>
      <c r="Q5014" s="182"/>
      <c r="R5014" s="182"/>
    </row>
    <row r="5015" spans="1:18" s="141" customFormat="1" x14ac:dyDescent="0.2">
      <c r="A5015" s="234"/>
      <c r="B5015" s="127"/>
      <c r="C5015" s="127"/>
      <c r="D5015" s="187"/>
      <c r="E5015" s="244"/>
      <c r="F5015" s="174"/>
      <c r="G5015" s="199"/>
      <c r="H5015" s="222"/>
      <c r="I5015" s="167"/>
      <c r="J5015" s="187"/>
      <c r="K5015" s="306"/>
      <c r="L5015" s="180"/>
      <c r="M5015" s="181"/>
      <c r="N5015" s="181"/>
      <c r="O5015" s="182"/>
      <c r="P5015" s="182"/>
      <c r="Q5015" s="182"/>
      <c r="R5015" s="182"/>
    </row>
    <row r="5016" spans="1:18" s="141" customFormat="1" x14ac:dyDescent="0.2">
      <c r="A5016" s="234"/>
      <c r="B5016" s="127"/>
      <c r="C5016" s="127"/>
      <c r="D5016" s="187"/>
      <c r="E5016" s="244"/>
      <c r="F5016" s="174"/>
      <c r="G5016" s="199"/>
      <c r="H5016" s="222"/>
      <c r="I5016" s="167"/>
      <c r="J5016" s="187"/>
      <c r="K5016" s="306"/>
      <c r="L5016" s="180"/>
      <c r="M5016" s="181"/>
      <c r="N5016" s="181"/>
      <c r="O5016" s="182"/>
      <c r="P5016" s="182"/>
      <c r="Q5016" s="182"/>
      <c r="R5016" s="182"/>
    </row>
    <row r="5017" spans="1:18" s="141" customFormat="1" x14ac:dyDescent="0.2">
      <c r="A5017" s="234"/>
      <c r="B5017" s="127"/>
      <c r="C5017" s="127"/>
      <c r="D5017" s="187"/>
      <c r="E5017" s="244"/>
      <c r="F5017" s="174"/>
      <c r="G5017" s="192"/>
      <c r="H5017" s="222"/>
      <c r="I5017" s="167"/>
      <c r="J5017" s="187"/>
      <c r="K5017" s="306"/>
      <c r="L5017" s="180"/>
      <c r="M5017" s="181"/>
      <c r="N5017" s="181"/>
      <c r="O5017" s="182"/>
      <c r="P5017" s="182"/>
      <c r="Q5017" s="182"/>
      <c r="R5017" s="182"/>
    </row>
    <row r="5018" spans="1:18" s="141" customFormat="1" x14ac:dyDescent="0.2">
      <c r="A5018" s="234"/>
      <c r="B5018" s="127"/>
      <c r="C5018" s="127"/>
      <c r="D5018" s="187"/>
      <c r="E5018" s="244"/>
      <c r="F5018" s="174"/>
      <c r="G5018" s="192"/>
      <c r="H5018" s="222"/>
      <c r="I5018" s="167"/>
      <c r="J5018" s="187"/>
      <c r="K5018" s="306"/>
      <c r="L5018" s="180"/>
      <c r="M5018" s="181"/>
      <c r="N5018" s="181"/>
      <c r="O5018" s="182"/>
      <c r="P5018" s="182"/>
      <c r="Q5018" s="182"/>
      <c r="R5018" s="182"/>
    </row>
    <row r="5019" spans="1:18" s="141" customFormat="1" x14ac:dyDescent="0.2">
      <c r="A5019" s="234"/>
      <c r="B5019" s="127"/>
      <c r="C5019" s="127"/>
      <c r="D5019" s="187"/>
      <c r="E5019" s="244"/>
      <c r="F5019" s="174"/>
      <c r="G5019" s="192"/>
      <c r="H5019" s="222"/>
      <c r="I5019" s="167"/>
      <c r="J5019" s="187"/>
      <c r="K5019" s="306"/>
      <c r="L5019" s="180"/>
      <c r="M5019" s="181"/>
      <c r="N5019" s="181"/>
      <c r="O5019" s="182"/>
      <c r="P5019" s="182"/>
      <c r="Q5019" s="182"/>
      <c r="R5019" s="182"/>
    </row>
    <row r="5020" spans="1:18" s="141" customFormat="1" x14ac:dyDescent="0.2">
      <c r="A5020" s="234"/>
      <c r="B5020" s="127"/>
      <c r="C5020" s="127"/>
      <c r="D5020" s="187"/>
      <c r="E5020" s="244"/>
      <c r="F5020" s="174"/>
      <c r="G5020" s="192"/>
      <c r="H5020" s="222"/>
      <c r="I5020" s="167"/>
      <c r="J5020" s="187"/>
      <c r="K5020" s="306"/>
      <c r="L5020" s="180"/>
      <c r="M5020" s="181"/>
      <c r="N5020" s="181"/>
      <c r="O5020" s="182"/>
      <c r="P5020" s="182"/>
      <c r="Q5020" s="182"/>
      <c r="R5020" s="182"/>
    </row>
    <row r="5021" spans="1:18" s="141" customFormat="1" x14ac:dyDescent="0.2">
      <c r="A5021" s="234"/>
      <c r="B5021" s="127"/>
      <c r="C5021" s="127"/>
      <c r="D5021" s="187"/>
      <c r="E5021" s="244"/>
      <c r="F5021" s="174"/>
      <c r="G5021" s="192"/>
      <c r="H5021" s="222"/>
      <c r="I5021" s="167"/>
      <c r="J5021" s="187"/>
      <c r="K5021" s="306"/>
      <c r="L5021" s="180"/>
      <c r="M5021" s="181"/>
      <c r="N5021" s="181"/>
      <c r="O5021" s="182"/>
      <c r="P5021" s="182"/>
      <c r="Q5021" s="182"/>
      <c r="R5021" s="182"/>
    </row>
    <row r="5022" spans="1:18" s="141" customFormat="1" x14ac:dyDescent="0.2">
      <c r="A5022" s="234"/>
      <c r="B5022" s="127"/>
      <c r="C5022" s="127"/>
      <c r="D5022" s="187"/>
      <c r="E5022" s="244"/>
      <c r="F5022" s="174"/>
      <c r="G5022" s="192"/>
      <c r="H5022" s="222"/>
      <c r="I5022" s="167"/>
      <c r="J5022" s="187"/>
      <c r="K5022" s="306"/>
      <c r="L5022" s="180"/>
      <c r="M5022" s="181"/>
      <c r="N5022" s="181"/>
      <c r="O5022" s="182"/>
      <c r="P5022" s="182"/>
      <c r="Q5022" s="182"/>
      <c r="R5022" s="182"/>
    </row>
    <row r="5023" spans="1:18" s="141" customFormat="1" x14ac:dyDescent="0.2">
      <c r="A5023" s="234"/>
      <c r="B5023" s="127"/>
      <c r="C5023" s="127"/>
      <c r="D5023" s="187"/>
      <c r="E5023" s="244"/>
      <c r="F5023" s="174"/>
      <c r="G5023" s="199"/>
      <c r="H5023" s="222"/>
      <c r="I5023" s="167"/>
      <c r="J5023" s="187"/>
      <c r="K5023" s="306"/>
      <c r="L5023" s="180"/>
      <c r="M5023" s="181"/>
      <c r="N5023" s="181"/>
      <c r="O5023" s="182"/>
      <c r="P5023" s="182"/>
      <c r="Q5023" s="182"/>
      <c r="R5023" s="182"/>
    </row>
    <row r="5024" spans="1:18" s="141" customFormat="1" x14ac:dyDescent="0.2">
      <c r="A5024" s="234"/>
      <c r="B5024" s="127"/>
      <c r="C5024" s="127"/>
      <c r="D5024" s="187"/>
      <c r="E5024" s="244"/>
      <c r="F5024" s="174"/>
      <c r="G5024" s="199"/>
      <c r="H5024" s="222"/>
      <c r="I5024" s="167"/>
      <c r="J5024" s="187"/>
      <c r="K5024" s="306"/>
      <c r="L5024" s="180"/>
      <c r="M5024" s="181"/>
      <c r="N5024" s="181"/>
      <c r="O5024" s="182"/>
      <c r="P5024" s="182"/>
      <c r="Q5024" s="182"/>
      <c r="R5024" s="182"/>
    </row>
    <row r="5025" spans="1:18" s="141" customFormat="1" x14ac:dyDescent="0.2">
      <c r="A5025" s="234"/>
      <c r="B5025" s="127"/>
      <c r="C5025" s="127"/>
      <c r="D5025" s="187"/>
      <c r="E5025" s="244"/>
      <c r="F5025" s="174"/>
      <c r="G5025" s="199"/>
      <c r="H5025" s="222"/>
      <c r="I5025" s="167"/>
      <c r="J5025" s="187"/>
      <c r="K5025" s="306"/>
      <c r="L5025" s="180"/>
      <c r="M5025" s="181"/>
      <c r="N5025" s="181"/>
      <c r="O5025" s="182"/>
      <c r="P5025" s="182"/>
      <c r="Q5025" s="182"/>
      <c r="R5025" s="182"/>
    </row>
    <row r="5026" spans="1:18" s="141" customFormat="1" x14ac:dyDescent="0.2">
      <c r="A5026" s="234"/>
      <c r="B5026" s="127"/>
      <c r="C5026" s="127"/>
      <c r="D5026" s="187"/>
      <c r="E5026" s="244"/>
      <c r="F5026" s="174"/>
      <c r="G5026" s="192"/>
      <c r="H5026" s="222"/>
      <c r="I5026" s="167"/>
      <c r="J5026" s="187"/>
      <c r="K5026" s="306"/>
      <c r="L5026" s="180"/>
      <c r="M5026" s="181"/>
      <c r="N5026" s="181"/>
      <c r="O5026" s="182"/>
      <c r="P5026" s="182"/>
      <c r="Q5026" s="182"/>
      <c r="R5026" s="182"/>
    </row>
    <row r="5027" spans="1:18" s="141" customFormat="1" x14ac:dyDescent="0.2">
      <c r="A5027" s="234"/>
      <c r="B5027" s="127"/>
      <c r="C5027" s="127"/>
      <c r="D5027" s="187"/>
      <c r="E5027" s="244"/>
      <c r="F5027" s="174"/>
      <c r="G5027" s="192"/>
      <c r="H5027" s="222"/>
      <c r="I5027" s="167"/>
      <c r="J5027" s="187"/>
      <c r="K5027" s="306"/>
      <c r="L5027" s="180"/>
      <c r="M5027" s="181"/>
      <c r="N5027" s="181"/>
      <c r="O5027" s="182"/>
      <c r="P5027" s="182"/>
      <c r="Q5027" s="182"/>
      <c r="R5027" s="182"/>
    </row>
    <row r="5028" spans="1:18" s="141" customFormat="1" x14ac:dyDescent="0.2">
      <c r="A5028" s="234"/>
      <c r="B5028" s="127"/>
      <c r="C5028" s="127"/>
      <c r="D5028" s="187"/>
      <c r="E5028" s="244"/>
      <c r="F5028" s="174"/>
      <c r="G5028" s="192"/>
      <c r="H5028" s="222"/>
      <c r="I5028" s="167"/>
      <c r="J5028" s="187"/>
      <c r="K5028" s="306"/>
      <c r="L5028" s="180"/>
      <c r="M5028" s="181"/>
      <c r="N5028" s="181"/>
      <c r="O5028" s="182"/>
      <c r="P5028" s="182"/>
      <c r="Q5028" s="182"/>
      <c r="R5028" s="182"/>
    </row>
    <row r="5029" spans="1:18" s="141" customFormat="1" x14ac:dyDescent="0.2">
      <c r="A5029" s="234"/>
      <c r="B5029" s="127"/>
      <c r="C5029" s="127"/>
      <c r="D5029" s="187"/>
      <c r="E5029" s="244"/>
      <c r="F5029" s="174"/>
      <c r="G5029" s="192"/>
      <c r="H5029" s="222"/>
      <c r="I5029" s="167"/>
      <c r="J5029" s="187"/>
      <c r="K5029" s="306"/>
      <c r="L5029" s="180"/>
      <c r="M5029" s="181"/>
      <c r="N5029" s="181"/>
      <c r="O5029" s="182"/>
      <c r="P5029" s="182"/>
      <c r="Q5029" s="182"/>
      <c r="R5029" s="182"/>
    </row>
    <row r="5030" spans="1:18" s="141" customFormat="1" x14ac:dyDescent="0.2">
      <c r="A5030" s="234"/>
      <c r="B5030" s="127"/>
      <c r="C5030" s="127"/>
      <c r="D5030" s="187"/>
      <c r="E5030" s="244"/>
      <c r="F5030" s="174"/>
      <c r="G5030" s="192"/>
      <c r="H5030" s="222"/>
      <c r="I5030" s="167"/>
      <c r="J5030" s="187"/>
      <c r="K5030" s="306"/>
      <c r="L5030" s="180"/>
      <c r="M5030" s="181"/>
      <c r="N5030" s="181"/>
      <c r="O5030" s="182"/>
      <c r="P5030" s="182"/>
      <c r="Q5030" s="182"/>
      <c r="R5030" s="182"/>
    </row>
    <row r="5031" spans="1:18" s="141" customFormat="1" x14ac:dyDescent="0.2">
      <c r="A5031" s="234"/>
      <c r="B5031" s="127"/>
      <c r="C5031" s="127"/>
      <c r="D5031" s="187"/>
      <c r="E5031" s="244"/>
      <c r="F5031" s="174"/>
      <c r="G5031" s="192"/>
      <c r="H5031" s="222"/>
      <c r="I5031" s="167"/>
      <c r="J5031" s="187"/>
      <c r="K5031" s="306"/>
      <c r="L5031" s="180"/>
      <c r="M5031" s="181"/>
      <c r="N5031" s="181"/>
      <c r="O5031" s="182"/>
      <c r="P5031" s="182"/>
      <c r="Q5031" s="182"/>
      <c r="R5031" s="182"/>
    </row>
    <row r="5032" spans="1:18" s="141" customFormat="1" x14ac:dyDescent="0.2">
      <c r="A5032" s="234"/>
      <c r="B5032" s="127"/>
      <c r="C5032" s="127"/>
      <c r="D5032" s="187"/>
      <c r="E5032" s="244"/>
      <c r="F5032" s="174"/>
      <c r="G5032" s="199"/>
      <c r="H5032" s="222"/>
      <c r="I5032" s="167"/>
      <c r="J5032" s="187"/>
      <c r="K5032" s="306"/>
      <c r="L5032" s="180"/>
      <c r="M5032" s="181"/>
      <c r="N5032" s="181"/>
      <c r="O5032" s="182"/>
      <c r="P5032" s="182"/>
      <c r="Q5032" s="182"/>
      <c r="R5032" s="182"/>
    </row>
    <row r="5033" spans="1:18" s="141" customFormat="1" x14ac:dyDescent="0.2">
      <c r="A5033" s="234"/>
      <c r="B5033" s="127"/>
      <c r="C5033" s="127"/>
      <c r="D5033" s="187"/>
      <c r="E5033" s="244"/>
      <c r="F5033" s="174"/>
      <c r="G5033" s="199"/>
      <c r="H5033" s="222"/>
      <c r="I5033" s="167"/>
      <c r="J5033" s="187"/>
      <c r="K5033" s="306"/>
      <c r="L5033" s="180"/>
      <c r="M5033" s="181"/>
      <c r="N5033" s="181"/>
      <c r="O5033" s="182"/>
      <c r="P5033" s="182"/>
      <c r="Q5033" s="182"/>
      <c r="R5033" s="182"/>
    </row>
    <row r="5034" spans="1:18" s="141" customFormat="1" x14ac:dyDescent="0.2">
      <c r="A5034" s="234"/>
      <c r="B5034" s="127"/>
      <c r="C5034" s="127"/>
      <c r="D5034" s="187"/>
      <c r="E5034" s="244"/>
      <c r="F5034" s="174"/>
      <c r="G5034" s="199"/>
      <c r="H5034" s="222"/>
      <c r="I5034" s="167"/>
      <c r="J5034" s="187"/>
      <c r="K5034" s="306"/>
      <c r="L5034" s="180"/>
      <c r="M5034" s="181"/>
      <c r="N5034" s="181"/>
      <c r="O5034" s="182"/>
      <c r="P5034" s="182"/>
      <c r="Q5034" s="182"/>
      <c r="R5034" s="182"/>
    </row>
    <row r="5035" spans="1:18" s="141" customFormat="1" x14ac:dyDescent="0.2">
      <c r="A5035" s="234"/>
      <c r="B5035" s="127"/>
      <c r="C5035" s="127"/>
      <c r="D5035" s="187"/>
      <c r="E5035" s="244"/>
      <c r="F5035" s="174"/>
      <c r="G5035" s="199"/>
      <c r="H5035" s="222"/>
      <c r="I5035" s="167"/>
      <c r="J5035" s="187"/>
      <c r="K5035" s="306"/>
      <c r="L5035" s="180"/>
      <c r="M5035" s="181"/>
      <c r="N5035" s="181"/>
      <c r="O5035" s="182"/>
      <c r="P5035" s="182"/>
      <c r="Q5035" s="182"/>
      <c r="R5035" s="182"/>
    </row>
    <row r="5036" spans="1:18" s="141" customFormat="1" x14ac:dyDescent="0.2">
      <c r="A5036" s="234"/>
      <c r="B5036" s="127"/>
      <c r="C5036" s="127"/>
      <c r="D5036" s="187"/>
      <c r="E5036" s="244"/>
      <c r="F5036" s="174"/>
      <c r="G5036" s="199"/>
      <c r="H5036" s="222"/>
      <c r="I5036" s="167"/>
      <c r="J5036" s="187"/>
      <c r="K5036" s="306"/>
      <c r="L5036" s="180"/>
      <c r="M5036" s="181"/>
      <c r="N5036" s="181"/>
      <c r="O5036" s="182"/>
      <c r="P5036" s="182"/>
      <c r="Q5036" s="182"/>
      <c r="R5036" s="182"/>
    </row>
    <row r="5037" spans="1:18" s="141" customFormat="1" x14ac:dyDescent="0.2">
      <c r="A5037" s="234"/>
      <c r="B5037" s="127"/>
      <c r="C5037" s="127"/>
      <c r="D5037" s="187"/>
      <c r="E5037" s="244"/>
      <c r="F5037" s="174"/>
      <c r="G5037" s="199"/>
      <c r="H5037" s="222"/>
      <c r="I5037" s="167"/>
      <c r="J5037" s="187"/>
      <c r="K5037" s="306"/>
      <c r="L5037" s="180"/>
      <c r="M5037" s="181"/>
      <c r="N5037" s="181"/>
      <c r="O5037" s="182"/>
      <c r="P5037" s="182"/>
      <c r="Q5037" s="182"/>
      <c r="R5037" s="182"/>
    </row>
    <row r="5038" spans="1:18" s="141" customFormat="1" x14ac:dyDescent="0.2">
      <c r="A5038" s="234"/>
      <c r="B5038" s="127"/>
      <c r="C5038" s="127"/>
      <c r="D5038" s="187"/>
      <c r="E5038" s="244"/>
      <c r="F5038" s="174"/>
      <c r="G5038" s="199"/>
      <c r="H5038" s="222"/>
      <c r="I5038" s="167"/>
      <c r="J5038" s="187"/>
      <c r="K5038" s="306"/>
      <c r="L5038" s="180"/>
      <c r="M5038" s="181"/>
      <c r="N5038" s="181"/>
      <c r="O5038" s="182"/>
      <c r="P5038" s="182"/>
      <c r="Q5038" s="182"/>
      <c r="R5038" s="182"/>
    </row>
    <row r="5039" spans="1:18" s="141" customFormat="1" x14ac:dyDescent="0.2">
      <c r="A5039" s="234"/>
      <c r="B5039" s="127"/>
      <c r="C5039" s="127"/>
      <c r="D5039" s="187"/>
      <c r="E5039" s="244"/>
      <c r="F5039" s="174"/>
      <c r="G5039" s="199"/>
      <c r="H5039" s="222"/>
      <c r="I5039" s="167"/>
      <c r="J5039" s="187"/>
      <c r="K5039" s="306"/>
      <c r="L5039" s="180"/>
      <c r="M5039" s="181"/>
      <c r="N5039" s="181"/>
      <c r="O5039" s="182"/>
      <c r="P5039" s="182"/>
      <c r="Q5039" s="182"/>
      <c r="R5039" s="182"/>
    </row>
    <row r="5040" spans="1:18" s="141" customFormat="1" x14ac:dyDescent="0.2">
      <c r="A5040" s="234"/>
      <c r="B5040" s="127"/>
      <c r="C5040" s="127"/>
      <c r="D5040" s="187"/>
      <c r="E5040" s="244"/>
      <c r="F5040" s="174"/>
      <c r="G5040" s="199"/>
      <c r="H5040" s="222"/>
      <c r="I5040" s="167"/>
      <c r="J5040" s="187"/>
      <c r="K5040" s="306"/>
      <c r="L5040" s="180"/>
      <c r="M5040" s="181"/>
      <c r="N5040" s="181"/>
      <c r="O5040" s="182"/>
      <c r="P5040" s="182"/>
      <c r="Q5040" s="182"/>
      <c r="R5040" s="182"/>
    </row>
    <row r="5041" spans="1:18" s="141" customFormat="1" x14ac:dyDescent="0.2">
      <c r="A5041" s="234"/>
      <c r="B5041" s="127"/>
      <c r="C5041" s="127"/>
      <c r="D5041" s="187"/>
      <c r="E5041" s="244"/>
      <c r="F5041" s="174"/>
      <c r="G5041" s="199"/>
      <c r="H5041" s="222"/>
      <c r="I5041" s="167"/>
      <c r="J5041" s="187"/>
      <c r="K5041" s="306"/>
      <c r="L5041" s="180"/>
      <c r="M5041" s="181"/>
      <c r="N5041" s="181"/>
      <c r="O5041" s="182"/>
      <c r="P5041" s="182"/>
      <c r="Q5041" s="182"/>
      <c r="R5041" s="182"/>
    </row>
    <row r="5042" spans="1:18" s="141" customFormat="1" x14ac:dyDescent="0.2">
      <c r="A5042" s="234"/>
      <c r="B5042" s="127"/>
      <c r="C5042" s="127"/>
      <c r="D5042" s="187"/>
      <c r="E5042" s="244"/>
      <c r="F5042" s="174"/>
      <c r="G5042" s="199"/>
      <c r="H5042" s="222"/>
      <c r="I5042" s="167"/>
      <c r="J5042" s="187"/>
      <c r="K5042" s="306"/>
      <c r="L5042" s="180"/>
      <c r="M5042" s="181"/>
      <c r="N5042" s="181"/>
      <c r="O5042" s="182"/>
      <c r="P5042" s="182"/>
      <c r="Q5042" s="182"/>
      <c r="R5042" s="182"/>
    </row>
    <row r="5043" spans="1:18" s="141" customFormat="1" x14ac:dyDescent="0.2">
      <c r="A5043" s="234"/>
      <c r="B5043" s="127"/>
      <c r="C5043" s="127"/>
      <c r="D5043" s="187"/>
      <c r="E5043" s="244"/>
      <c r="F5043" s="174"/>
      <c r="G5043" s="199"/>
      <c r="H5043" s="222"/>
      <c r="I5043" s="167"/>
      <c r="J5043" s="187"/>
      <c r="K5043" s="306"/>
      <c r="L5043" s="180"/>
      <c r="M5043" s="181"/>
      <c r="N5043" s="181"/>
      <c r="O5043" s="182"/>
      <c r="P5043" s="182"/>
      <c r="Q5043" s="182"/>
      <c r="R5043" s="182"/>
    </row>
    <row r="5044" spans="1:18" s="141" customFormat="1" x14ac:dyDescent="0.2">
      <c r="A5044" s="234"/>
      <c r="B5044" s="127"/>
      <c r="C5044" s="127"/>
      <c r="D5044" s="187"/>
      <c r="E5044" s="244"/>
      <c r="F5044" s="174"/>
      <c r="G5044" s="199"/>
      <c r="H5044" s="222"/>
      <c r="I5044" s="167"/>
      <c r="J5044" s="187"/>
      <c r="K5044" s="306"/>
      <c r="L5044" s="180"/>
      <c r="M5044" s="181"/>
      <c r="N5044" s="181"/>
      <c r="O5044" s="182"/>
      <c r="P5044" s="182"/>
      <c r="Q5044" s="182"/>
      <c r="R5044" s="182"/>
    </row>
    <row r="5045" spans="1:18" s="141" customFormat="1" x14ac:dyDescent="0.2">
      <c r="A5045" s="234"/>
      <c r="B5045" s="127"/>
      <c r="C5045" s="127"/>
      <c r="D5045" s="187"/>
      <c r="E5045" s="244"/>
      <c r="F5045" s="174"/>
      <c r="G5045" s="199"/>
      <c r="H5045" s="222"/>
      <c r="I5045" s="167"/>
      <c r="J5045" s="187"/>
      <c r="K5045" s="306"/>
      <c r="L5045" s="180"/>
      <c r="M5045" s="181"/>
      <c r="N5045" s="181"/>
      <c r="O5045" s="182"/>
      <c r="P5045" s="182"/>
      <c r="Q5045" s="182"/>
      <c r="R5045" s="182"/>
    </row>
    <row r="5046" spans="1:18" s="141" customFormat="1" x14ac:dyDescent="0.2">
      <c r="A5046" s="234"/>
      <c r="B5046" s="127"/>
      <c r="C5046" s="127"/>
      <c r="D5046" s="187"/>
      <c r="E5046" s="244"/>
      <c r="F5046" s="174"/>
      <c r="G5046" s="199"/>
      <c r="H5046" s="222"/>
      <c r="I5046" s="167"/>
      <c r="J5046" s="187"/>
      <c r="K5046" s="306"/>
      <c r="L5046" s="180"/>
      <c r="M5046" s="181"/>
      <c r="N5046" s="181"/>
      <c r="O5046" s="182"/>
      <c r="P5046" s="182"/>
      <c r="Q5046" s="182"/>
      <c r="R5046" s="182"/>
    </row>
    <row r="5047" spans="1:18" s="141" customFormat="1" x14ac:dyDescent="0.2">
      <c r="A5047" s="234"/>
      <c r="B5047" s="127"/>
      <c r="C5047" s="127"/>
      <c r="D5047" s="187"/>
      <c r="E5047" s="244"/>
      <c r="F5047" s="174"/>
      <c r="G5047" s="199"/>
      <c r="H5047" s="222"/>
      <c r="I5047" s="167"/>
      <c r="J5047" s="187"/>
      <c r="K5047" s="306"/>
      <c r="L5047" s="180"/>
      <c r="M5047" s="181"/>
      <c r="N5047" s="181"/>
      <c r="O5047" s="182"/>
      <c r="P5047" s="182"/>
      <c r="Q5047" s="182"/>
      <c r="R5047" s="182"/>
    </row>
    <row r="5048" spans="1:18" s="141" customFormat="1" x14ac:dyDescent="0.2">
      <c r="A5048" s="234"/>
      <c r="B5048" s="127"/>
      <c r="C5048" s="127"/>
      <c r="D5048" s="187"/>
      <c r="E5048" s="244"/>
      <c r="F5048" s="174"/>
      <c r="G5048" s="199"/>
      <c r="H5048" s="222"/>
      <c r="I5048" s="167"/>
      <c r="J5048" s="187"/>
      <c r="K5048" s="306"/>
      <c r="L5048" s="180"/>
      <c r="M5048" s="181"/>
      <c r="N5048" s="181"/>
      <c r="O5048" s="182"/>
      <c r="P5048" s="182"/>
      <c r="Q5048" s="182"/>
      <c r="R5048" s="182"/>
    </row>
    <row r="5049" spans="1:18" s="141" customFormat="1" x14ac:dyDescent="0.2">
      <c r="A5049" s="234"/>
      <c r="B5049" s="127"/>
      <c r="C5049" s="127"/>
      <c r="D5049" s="187"/>
      <c r="E5049" s="244"/>
      <c r="F5049" s="174"/>
      <c r="G5049" s="199"/>
      <c r="H5049" s="222"/>
      <c r="I5049" s="167"/>
      <c r="J5049" s="187"/>
      <c r="K5049" s="306"/>
      <c r="L5049" s="180"/>
      <c r="M5049" s="181"/>
      <c r="N5049" s="181"/>
      <c r="O5049" s="182"/>
      <c r="P5049" s="182"/>
      <c r="Q5049" s="182"/>
      <c r="R5049" s="182"/>
    </row>
    <row r="5050" spans="1:18" s="141" customFormat="1" x14ac:dyDescent="0.2">
      <c r="A5050" s="234"/>
      <c r="B5050" s="127"/>
      <c r="C5050" s="127"/>
      <c r="D5050" s="187"/>
      <c r="E5050" s="244"/>
      <c r="F5050" s="174"/>
      <c r="G5050" s="199"/>
      <c r="H5050" s="222"/>
      <c r="I5050" s="167"/>
      <c r="J5050" s="187"/>
      <c r="K5050" s="306"/>
      <c r="L5050" s="180"/>
      <c r="M5050" s="181"/>
      <c r="N5050" s="181"/>
      <c r="O5050" s="182"/>
      <c r="P5050" s="182"/>
      <c r="Q5050" s="182"/>
      <c r="R5050" s="182"/>
    </row>
    <row r="5051" spans="1:18" s="141" customFormat="1" x14ac:dyDescent="0.2">
      <c r="A5051" s="234"/>
      <c r="B5051" s="127"/>
      <c r="C5051" s="127"/>
      <c r="D5051" s="187"/>
      <c r="E5051" s="244"/>
      <c r="F5051" s="174"/>
      <c r="G5051" s="199"/>
      <c r="H5051" s="222"/>
      <c r="I5051" s="167"/>
      <c r="J5051" s="187"/>
      <c r="K5051" s="306"/>
      <c r="L5051" s="180"/>
      <c r="M5051" s="181"/>
      <c r="N5051" s="181"/>
      <c r="O5051" s="182"/>
      <c r="P5051" s="182"/>
      <c r="Q5051" s="182"/>
      <c r="R5051" s="182"/>
    </row>
    <row r="5052" spans="1:18" s="141" customFormat="1" x14ac:dyDescent="0.2">
      <c r="A5052" s="234"/>
      <c r="B5052" s="127"/>
      <c r="C5052" s="127"/>
      <c r="D5052" s="187"/>
      <c r="E5052" s="244"/>
      <c r="F5052" s="174"/>
      <c r="G5052" s="199"/>
      <c r="H5052" s="222"/>
      <c r="I5052" s="167"/>
      <c r="J5052" s="187"/>
      <c r="K5052" s="306"/>
      <c r="L5052" s="180"/>
      <c r="M5052" s="181"/>
      <c r="N5052" s="181"/>
      <c r="O5052" s="182"/>
      <c r="P5052" s="182"/>
      <c r="Q5052" s="182"/>
      <c r="R5052" s="182"/>
    </row>
    <row r="5053" spans="1:18" s="141" customFormat="1" x14ac:dyDescent="0.2">
      <c r="A5053" s="234"/>
      <c r="B5053" s="127"/>
      <c r="C5053" s="127"/>
      <c r="D5053" s="187"/>
      <c r="E5053" s="244"/>
      <c r="F5053" s="174"/>
      <c r="G5053" s="199"/>
      <c r="H5053" s="222"/>
      <c r="I5053" s="167"/>
      <c r="J5053" s="187"/>
      <c r="K5053" s="306"/>
      <c r="L5053" s="180"/>
      <c r="M5053" s="181"/>
      <c r="N5053" s="181"/>
      <c r="O5053" s="182"/>
      <c r="P5053" s="182"/>
      <c r="Q5053" s="182"/>
      <c r="R5053" s="182"/>
    </row>
    <row r="5054" spans="1:18" s="141" customFormat="1" x14ac:dyDescent="0.2">
      <c r="A5054" s="234"/>
      <c r="B5054" s="127"/>
      <c r="C5054" s="127"/>
      <c r="D5054" s="187"/>
      <c r="E5054" s="244"/>
      <c r="F5054" s="174"/>
      <c r="G5054" s="192"/>
      <c r="H5054" s="222"/>
      <c r="I5054" s="167"/>
      <c r="J5054" s="187"/>
      <c r="K5054" s="306"/>
      <c r="L5054" s="180"/>
      <c r="M5054" s="181"/>
      <c r="N5054" s="181"/>
      <c r="O5054" s="182"/>
      <c r="P5054" s="182"/>
      <c r="Q5054" s="182"/>
      <c r="R5054" s="182"/>
    </row>
    <row r="5055" spans="1:18" s="141" customFormat="1" x14ac:dyDescent="0.2">
      <c r="A5055" s="234"/>
      <c r="B5055" s="127"/>
      <c r="C5055" s="127"/>
      <c r="D5055" s="187"/>
      <c r="E5055" s="244"/>
      <c r="F5055" s="174"/>
      <c r="G5055" s="192"/>
      <c r="H5055" s="222"/>
      <c r="I5055" s="167"/>
      <c r="J5055" s="187"/>
      <c r="K5055" s="306"/>
      <c r="L5055" s="180"/>
      <c r="M5055" s="181"/>
      <c r="N5055" s="181"/>
      <c r="O5055" s="182"/>
      <c r="P5055" s="182"/>
      <c r="Q5055" s="182"/>
      <c r="R5055" s="182"/>
    </row>
    <row r="5056" spans="1:18" s="141" customFormat="1" x14ac:dyDescent="0.2">
      <c r="A5056" s="234"/>
      <c r="B5056" s="127"/>
      <c r="C5056" s="127"/>
      <c r="D5056" s="187"/>
      <c r="E5056" s="244"/>
      <c r="F5056" s="174"/>
      <c r="G5056" s="192"/>
      <c r="H5056" s="222"/>
      <c r="I5056" s="167"/>
      <c r="J5056" s="187"/>
      <c r="K5056" s="306"/>
      <c r="L5056" s="180"/>
      <c r="M5056" s="181"/>
      <c r="N5056" s="181"/>
      <c r="O5056" s="182"/>
      <c r="P5056" s="182"/>
      <c r="Q5056" s="182"/>
      <c r="R5056" s="182"/>
    </row>
    <row r="5057" spans="1:18" s="141" customFormat="1" x14ac:dyDescent="0.2">
      <c r="A5057" s="234"/>
      <c r="B5057" s="127"/>
      <c r="C5057" s="127"/>
      <c r="D5057" s="187"/>
      <c r="E5057" s="244"/>
      <c r="F5057" s="174"/>
      <c r="G5057" s="192"/>
      <c r="H5057" s="222"/>
      <c r="I5057" s="167"/>
      <c r="J5057" s="187"/>
      <c r="K5057" s="306"/>
      <c r="L5057" s="180"/>
      <c r="M5057" s="181"/>
      <c r="N5057" s="181"/>
      <c r="O5057" s="182"/>
      <c r="P5057" s="182"/>
      <c r="Q5057" s="182"/>
      <c r="R5057" s="182"/>
    </row>
    <row r="5058" spans="1:18" s="141" customFormat="1" x14ac:dyDescent="0.2">
      <c r="A5058" s="234"/>
      <c r="B5058" s="127"/>
      <c r="C5058" s="127"/>
      <c r="D5058" s="187"/>
      <c r="E5058" s="244"/>
      <c r="F5058" s="174"/>
      <c r="G5058" s="192"/>
      <c r="H5058" s="222"/>
      <c r="I5058" s="167"/>
      <c r="J5058" s="187"/>
      <c r="K5058" s="306"/>
      <c r="L5058" s="180"/>
      <c r="M5058" s="181"/>
      <c r="N5058" s="181"/>
      <c r="O5058" s="182"/>
      <c r="P5058" s="182"/>
      <c r="Q5058" s="182"/>
      <c r="R5058" s="182"/>
    </row>
    <row r="5059" spans="1:18" s="141" customFormat="1" x14ac:dyDescent="0.2">
      <c r="A5059" s="234"/>
      <c r="B5059" s="127"/>
      <c r="C5059" s="127"/>
      <c r="D5059" s="187"/>
      <c r="E5059" s="244"/>
      <c r="F5059" s="174"/>
      <c r="G5059" s="192"/>
      <c r="H5059" s="222"/>
      <c r="I5059" s="167"/>
      <c r="J5059" s="187"/>
      <c r="K5059" s="306"/>
      <c r="L5059" s="180"/>
      <c r="M5059" s="181"/>
      <c r="N5059" s="181"/>
      <c r="O5059" s="182"/>
      <c r="P5059" s="182"/>
      <c r="Q5059" s="182"/>
      <c r="R5059" s="182"/>
    </row>
    <row r="5060" spans="1:18" s="141" customFormat="1" x14ac:dyDescent="0.2">
      <c r="A5060" s="234"/>
      <c r="B5060" s="128"/>
      <c r="C5060" s="127"/>
      <c r="D5060" s="187"/>
      <c r="E5060" s="244"/>
      <c r="F5060" s="174"/>
      <c r="G5060" s="192"/>
      <c r="H5060" s="222"/>
      <c r="I5060" s="167"/>
      <c r="J5060" s="187"/>
      <c r="K5060" s="306"/>
      <c r="L5060" s="180"/>
      <c r="M5060" s="181"/>
      <c r="N5060" s="181"/>
      <c r="O5060" s="182"/>
      <c r="P5060" s="182"/>
      <c r="Q5060" s="182"/>
      <c r="R5060" s="182"/>
    </row>
    <row r="5061" spans="1:18" s="141" customFormat="1" x14ac:dyDescent="0.2">
      <c r="A5061" s="235"/>
      <c r="B5061" s="127"/>
      <c r="C5061" s="127"/>
      <c r="D5061" s="187"/>
      <c r="E5061" s="244"/>
      <c r="F5061" s="174"/>
      <c r="G5061" s="192"/>
      <c r="H5061" s="222"/>
      <c r="I5061" s="167"/>
      <c r="J5061" s="187"/>
      <c r="K5061" s="306"/>
      <c r="L5061" s="180"/>
      <c r="M5061" s="181"/>
      <c r="N5061" s="181"/>
      <c r="O5061" s="182"/>
      <c r="P5061" s="182"/>
      <c r="Q5061" s="182"/>
      <c r="R5061" s="182"/>
    </row>
    <row r="5062" spans="1:18" s="141" customFormat="1" x14ac:dyDescent="0.2">
      <c r="A5062" s="234"/>
      <c r="B5062" s="127"/>
      <c r="C5062" s="127"/>
      <c r="D5062" s="187"/>
      <c r="E5062" s="244"/>
      <c r="F5062" s="174"/>
      <c r="G5062" s="192"/>
      <c r="H5062" s="222"/>
      <c r="I5062" s="167"/>
      <c r="J5062" s="187"/>
      <c r="K5062" s="306"/>
      <c r="L5062" s="180"/>
      <c r="M5062" s="181"/>
      <c r="N5062" s="181"/>
      <c r="O5062" s="182"/>
      <c r="P5062" s="182"/>
      <c r="Q5062" s="182"/>
      <c r="R5062" s="182"/>
    </row>
    <row r="5063" spans="1:18" s="141" customFormat="1" x14ac:dyDescent="0.2">
      <c r="A5063" s="234"/>
      <c r="B5063" s="127"/>
      <c r="C5063" s="127"/>
      <c r="D5063" s="187"/>
      <c r="E5063" s="244"/>
      <c r="F5063" s="174"/>
      <c r="G5063" s="192"/>
      <c r="H5063" s="222"/>
      <c r="I5063" s="167"/>
      <c r="J5063" s="187"/>
      <c r="K5063" s="306"/>
      <c r="L5063" s="180"/>
      <c r="M5063" s="181"/>
      <c r="N5063" s="181"/>
      <c r="O5063" s="182"/>
      <c r="P5063" s="182"/>
      <c r="Q5063" s="182"/>
      <c r="R5063" s="182"/>
    </row>
    <row r="5064" spans="1:18" s="141" customFormat="1" x14ac:dyDescent="0.2">
      <c r="A5064" s="234"/>
      <c r="B5064" s="127"/>
      <c r="C5064" s="127"/>
      <c r="D5064" s="187"/>
      <c r="E5064" s="244"/>
      <c r="F5064" s="174"/>
      <c r="G5064" s="192"/>
      <c r="H5064" s="222"/>
      <c r="I5064" s="167"/>
      <c r="J5064" s="187"/>
      <c r="K5064" s="306"/>
      <c r="L5064" s="180"/>
      <c r="M5064" s="181"/>
      <c r="N5064" s="181"/>
      <c r="O5064" s="182"/>
      <c r="P5064" s="182"/>
      <c r="Q5064" s="182"/>
      <c r="R5064" s="182"/>
    </row>
    <row r="5065" spans="1:18" s="141" customFormat="1" x14ac:dyDescent="0.2">
      <c r="A5065" s="234"/>
      <c r="B5065" s="127"/>
      <c r="C5065" s="127"/>
      <c r="D5065" s="187"/>
      <c r="E5065" s="244"/>
      <c r="F5065" s="174"/>
      <c r="G5065" s="192"/>
      <c r="H5065" s="222"/>
      <c r="I5065" s="167"/>
      <c r="J5065" s="187"/>
      <c r="K5065" s="306"/>
      <c r="L5065" s="180"/>
      <c r="M5065" s="181"/>
      <c r="N5065" s="181"/>
      <c r="O5065" s="182"/>
      <c r="P5065" s="182"/>
      <c r="Q5065" s="182"/>
      <c r="R5065" s="182"/>
    </row>
    <row r="5066" spans="1:18" s="141" customFormat="1" x14ac:dyDescent="0.2">
      <c r="A5066" s="234"/>
      <c r="B5066" s="127"/>
      <c r="C5066" s="127"/>
      <c r="D5066" s="187"/>
      <c r="E5066" s="244"/>
      <c r="F5066" s="174"/>
      <c r="G5066" s="192"/>
      <c r="H5066" s="222"/>
      <c r="I5066" s="167"/>
      <c r="J5066" s="187"/>
      <c r="K5066" s="306"/>
      <c r="L5066" s="180"/>
      <c r="M5066" s="181"/>
      <c r="N5066" s="181"/>
      <c r="O5066" s="182"/>
      <c r="P5066" s="182"/>
      <c r="Q5066" s="182"/>
      <c r="R5066" s="182"/>
    </row>
    <row r="5067" spans="1:18" s="141" customFormat="1" x14ac:dyDescent="0.2">
      <c r="A5067" s="234"/>
      <c r="B5067" s="127"/>
      <c r="C5067" s="127"/>
      <c r="D5067" s="187"/>
      <c r="E5067" s="244"/>
      <c r="F5067" s="174"/>
      <c r="G5067" s="192"/>
      <c r="H5067" s="222"/>
      <c r="I5067" s="167"/>
      <c r="J5067" s="187"/>
      <c r="K5067" s="306"/>
      <c r="L5067" s="180"/>
      <c r="M5067" s="181"/>
      <c r="N5067" s="181"/>
      <c r="O5067" s="182"/>
      <c r="P5067" s="182"/>
      <c r="Q5067" s="182"/>
      <c r="R5067" s="182"/>
    </row>
    <row r="5068" spans="1:18" s="141" customFormat="1" x14ac:dyDescent="0.2">
      <c r="A5068" s="234"/>
      <c r="B5068" s="127"/>
      <c r="C5068" s="127"/>
      <c r="D5068" s="187"/>
      <c r="E5068" s="244"/>
      <c r="F5068" s="174"/>
      <c r="G5068" s="192"/>
      <c r="H5068" s="222"/>
      <c r="I5068" s="167"/>
      <c r="J5068" s="187"/>
      <c r="K5068" s="306"/>
      <c r="L5068" s="180"/>
      <c r="M5068" s="181"/>
      <c r="N5068" s="181"/>
      <c r="O5068" s="182"/>
      <c r="P5068" s="182"/>
      <c r="Q5068" s="182"/>
      <c r="R5068" s="182"/>
    </row>
    <row r="5069" spans="1:18" s="141" customFormat="1" x14ac:dyDescent="0.2">
      <c r="A5069" s="234"/>
      <c r="B5069" s="127"/>
      <c r="C5069" s="127"/>
      <c r="D5069" s="187"/>
      <c r="E5069" s="244"/>
      <c r="F5069" s="174"/>
      <c r="G5069" s="192"/>
      <c r="H5069" s="222"/>
      <c r="I5069" s="167"/>
      <c r="J5069" s="187"/>
      <c r="K5069" s="306"/>
      <c r="L5069" s="180"/>
      <c r="M5069" s="181"/>
      <c r="N5069" s="181"/>
      <c r="O5069" s="182"/>
      <c r="P5069" s="182"/>
      <c r="Q5069" s="182"/>
      <c r="R5069" s="182"/>
    </row>
    <row r="5070" spans="1:18" s="141" customFormat="1" x14ac:dyDescent="0.2">
      <c r="A5070" s="234"/>
      <c r="B5070" s="127"/>
      <c r="C5070" s="127"/>
      <c r="D5070" s="187"/>
      <c r="E5070" s="244"/>
      <c r="F5070" s="174"/>
      <c r="G5070" s="192"/>
      <c r="H5070" s="222"/>
      <c r="I5070" s="167"/>
      <c r="J5070" s="187"/>
      <c r="K5070" s="306"/>
      <c r="L5070" s="180"/>
      <c r="M5070" s="181"/>
      <c r="N5070" s="181"/>
      <c r="O5070" s="182"/>
      <c r="P5070" s="182"/>
      <c r="Q5070" s="182"/>
      <c r="R5070" s="182"/>
    </row>
    <row r="5071" spans="1:18" s="141" customFormat="1" x14ac:dyDescent="0.2">
      <c r="A5071" s="234"/>
      <c r="B5071" s="127"/>
      <c r="C5071" s="127"/>
      <c r="D5071" s="187"/>
      <c r="E5071" s="244"/>
      <c r="F5071" s="174"/>
      <c r="G5071" s="192"/>
      <c r="H5071" s="222"/>
      <c r="I5071" s="167"/>
      <c r="J5071" s="187"/>
      <c r="K5071" s="306"/>
      <c r="L5071" s="180"/>
      <c r="M5071" s="181"/>
      <c r="N5071" s="181"/>
      <c r="O5071" s="182"/>
      <c r="P5071" s="182"/>
      <c r="Q5071" s="182"/>
      <c r="R5071" s="182"/>
    </row>
    <row r="5072" spans="1:18" s="141" customFormat="1" x14ac:dyDescent="0.2">
      <c r="A5072" s="234"/>
      <c r="B5072" s="127"/>
      <c r="C5072" s="127"/>
      <c r="D5072" s="187"/>
      <c r="E5072" s="244"/>
      <c r="F5072" s="174"/>
      <c r="G5072" s="192"/>
      <c r="H5072" s="222"/>
      <c r="I5072" s="167"/>
      <c r="J5072" s="187"/>
      <c r="K5072" s="306"/>
      <c r="L5072" s="180"/>
      <c r="M5072" s="181"/>
      <c r="N5072" s="181"/>
      <c r="O5072" s="182"/>
      <c r="P5072" s="182"/>
      <c r="Q5072" s="182"/>
      <c r="R5072" s="182"/>
    </row>
    <row r="5073" spans="1:18" s="141" customFormat="1" x14ac:dyDescent="0.2">
      <c r="A5073" s="234"/>
      <c r="B5073" s="127"/>
      <c r="C5073" s="127"/>
      <c r="D5073" s="187"/>
      <c r="E5073" s="244"/>
      <c r="F5073" s="174"/>
      <c r="G5073" s="192"/>
      <c r="H5073" s="222"/>
      <c r="I5073" s="167"/>
      <c r="J5073" s="187"/>
      <c r="K5073" s="306"/>
      <c r="L5073" s="180"/>
      <c r="M5073" s="181"/>
      <c r="N5073" s="181"/>
      <c r="O5073" s="182"/>
      <c r="P5073" s="182"/>
      <c r="Q5073" s="182"/>
      <c r="R5073" s="182"/>
    </row>
    <row r="5074" spans="1:18" s="141" customFormat="1" x14ac:dyDescent="0.2">
      <c r="A5074" s="234"/>
      <c r="B5074" s="127"/>
      <c r="C5074" s="127"/>
      <c r="D5074" s="187"/>
      <c r="E5074" s="244"/>
      <c r="F5074" s="174"/>
      <c r="G5074" s="192"/>
      <c r="H5074" s="222"/>
      <c r="I5074" s="167"/>
      <c r="J5074" s="187"/>
      <c r="K5074" s="306"/>
      <c r="L5074" s="180"/>
      <c r="M5074" s="181"/>
      <c r="N5074" s="181"/>
      <c r="O5074" s="182"/>
      <c r="P5074" s="182"/>
      <c r="Q5074" s="182"/>
      <c r="R5074" s="182"/>
    </row>
    <row r="5075" spans="1:18" s="141" customFormat="1" x14ac:dyDescent="0.2">
      <c r="A5075" s="234"/>
      <c r="B5075" s="127"/>
      <c r="C5075" s="127"/>
      <c r="D5075" s="187"/>
      <c r="E5075" s="244"/>
      <c r="F5075" s="174"/>
      <c r="G5075" s="192"/>
      <c r="H5075" s="222"/>
      <c r="I5075" s="167"/>
      <c r="J5075" s="187"/>
      <c r="K5075" s="306"/>
      <c r="L5075" s="180"/>
      <c r="M5075" s="181"/>
      <c r="N5075" s="181"/>
      <c r="O5075" s="182"/>
      <c r="P5075" s="182"/>
      <c r="Q5075" s="182"/>
      <c r="R5075" s="182"/>
    </row>
    <row r="5076" spans="1:18" s="141" customFormat="1" x14ac:dyDescent="0.2">
      <c r="A5076" s="234"/>
      <c r="B5076" s="127"/>
      <c r="C5076" s="127"/>
      <c r="D5076" s="187"/>
      <c r="E5076" s="244"/>
      <c r="F5076" s="174"/>
      <c r="G5076" s="192"/>
      <c r="H5076" s="222"/>
      <c r="I5076" s="167"/>
      <c r="J5076" s="187"/>
      <c r="K5076" s="306"/>
      <c r="L5076" s="180"/>
      <c r="M5076" s="181"/>
      <c r="N5076" s="181"/>
      <c r="O5076" s="182"/>
      <c r="P5076" s="182"/>
      <c r="Q5076" s="182"/>
      <c r="R5076" s="182"/>
    </row>
    <row r="5077" spans="1:18" s="141" customFormat="1" x14ac:dyDescent="0.2">
      <c r="A5077" s="234"/>
      <c r="B5077" s="127"/>
      <c r="C5077" s="127"/>
      <c r="D5077" s="187"/>
      <c r="E5077" s="244"/>
      <c r="F5077" s="174"/>
      <c r="G5077" s="192"/>
      <c r="H5077" s="222"/>
      <c r="I5077" s="167"/>
      <c r="J5077" s="187"/>
      <c r="K5077" s="306"/>
      <c r="L5077" s="180"/>
      <c r="M5077" s="181"/>
      <c r="N5077" s="181"/>
      <c r="O5077" s="182"/>
      <c r="P5077" s="182"/>
      <c r="Q5077" s="182"/>
      <c r="R5077" s="182"/>
    </row>
    <row r="5078" spans="1:18" s="141" customFormat="1" x14ac:dyDescent="0.2">
      <c r="A5078" s="234"/>
      <c r="B5078" s="127"/>
      <c r="C5078" s="127"/>
      <c r="D5078" s="187"/>
      <c r="E5078" s="244"/>
      <c r="F5078" s="174"/>
      <c r="G5078" s="192"/>
      <c r="H5078" s="222"/>
      <c r="I5078" s="167"/>
      <c r="J5078" s="187"/>
      <c r="K5078" s="306"/>
      <c r="L5078" s="180"/>
      <c r="M5078" s="181"/>
      <c r="N5078" s="181"/>
      <c r="O5078" s="182"/>
      <c r="P5078" s="182"/>
      <c r="Q5078" s="182"/>
      <c r="R5078" s="182"/>
    </row>
    <row r="5079" spans="1:18" s="141" customFormat="1" x14ac:dyDescent="0.2">
      <c r="A5079" s="234"/>
      <c r="B5079" s="127"/>
      <c r="C5079" s="127"/>
      <c r="D5079" s="187"/>
      <c r="E5079" s="244"/>
      <c r="F5079" s="174"/>
      <c r="G5079" s="192"/>
      <c r="H5079" s="222"/>
      <c r="I5079" s="167"/>
      <c r="J5079" s="187"/>
      <c r="K5079" s="306"/>
      <c r="L5079" s="180"/>
      <c r="M5079" s="181"/>
      <c r="N5079" s="181"/>
      <c r="O5079" s="182"/>
      <c r="P5079" s="182"/>
      <c r="Q5079" s="182"/>
      <c r="R5079" s="182"/>
    </row>
    <row r="5080" spans="1:18" s="141" customFormat="1" x14ac:dyDescent="0.2">
      <c r="A5080" s="234"/>
      <c r="B5080" s="127"/>
      <c r="C5080" s="127"/>
      <c r="D5080" s="187"/>
      <c r="E5080" s="244"/>
      <c r="F5080" s="174"/>
      <c r="G5080" s="192"/>
      <c r="H5080" s="222"/>
      <c r="I5080" s="167"/>
      <c r="J5080" s="187"/>
      <c r="K5080" s="306"/>
      <c r="L5080" s="180"/>
      <c r="M5080" s="181"/>
      <c r="N5080" s="181"/>
      <c r="O5080" s="182"/>
      <c r="P5080" s="182"/>
      <c r="Q5080" s="182"/>
      <c r="R5080" s="182"/>
    </row>
    <row r="5081" spans="1:18" s="141" customFormat="1" x14ac:dyDescent="0.2">
      <c r="A5081" s="234"/>
      <c r="B5081" s="127"/>
      <c r="C5081" s="127"/>
      <c r="D5081" s="187"/>
      <c r="E5081" s="244"/>
      <c r="F5081" s="174"/>
      <c r="G5081" s="192"/>
      <c r="H5081" s="222"/>
      <c r="I5081" s="167"/>
      <c r="J5081" s="187"/>
      <c r="K5081" s="306"/>
      <c r="L5081" s="180"/>
      <c r="M5081" s="181"/>
      <c r="N5081" s="181"/>
      <c r="O5081" s="182"/>
      <c r="P5081" s="182"/>
      <c r="Q5081" s="182"/>
      <c r="R5081" s="182"/>
    </row>
    <row r="5082" spans="1:18" s="141" customFormat="1" x14ac:dyDescent="0.2">
      <c r="A5082" s="234"/>
      <c r="B5082" s="127"/>
      <c r="C5082" s="127"/>
      <c r="D5082" s="187"/>
      <c r="E5082" s="244"/>
      <c r="F5082" s="174"/>
      <c r="G5082" s="192"/>
      <c r="H5082" s="222"/>
      <c r="I5082" s="167"/>
      <c r="J5082" s="187"/>
      <c r="K5082" s="306"/>
      <c r="L5082" s="180"/>
      <c r="M5082" s="181"/>
      <c r="N5082" s="181"/>
      <c r="O5082" s="182"/>
      <c r="P5082" s="182"/>
      <c r="Q5082" s="182"/>
      <c r="R5082" s="182"/>
    </row>
    <row r="5083" spans="1:18" s="141" customFormat="1" x14ac:dyDescent="0.2">
      <c r="A5083" s="234"/>
      <c r="B5083" s="127"/>
      <c r="C5083" s="127"/>
      <c r="D5083" s="187"/>
      <c r="E5083" s="244"/>
      <c r="F5083" s="174"/>
      <c r="G5083" s="192"/>
      <c r="H5083" s="222"/>
      <c r="I5083" s="167"/>
      <c r="J5083" s="187"/>
      <c r="K5083" s="306"/>
      <c r="L5083" s="180"/>
      <c r="M5083" s="181"/>
      <c r="N5083" s="181"/>
      <c r="O5083" s="182"/>
      <c r="P5083" s="182"/>
      <c r="Q5083" s="182"/>
      <c r="R5083" s="182"/>
    </row>
    <row r="5084" spans="1:18" x14ac:dyDescent="0.2">
      <c r="A5084" s="234"/>
      <c r="B5084" s="127"/>
      <c r="C5084" s="127"/>
      <c r="D5084" s="187"/>
      <c r="E5084" s="244"/>
      <c r="F5084" s="174"/>
      <c r="G5084" s="192"/>
      <c r="H5084" s="222"/>
      <c r="I5084" s="167"/>
      <c r="J5084" s="187"/>
    </row>
    <row r="5085" spans="1:18" x14ac:dyDescent="0.2">
      <c r="A5085" s="234"/>
      <c r="B5085" s="127"/>
      <c r="C5085" s="127"/>
      <c r="D5085" s="187"/>
      <c r="E5085" s="244"/>
      <c r="F5085" s="174"/>
      <c r="G5085" s="192"/>
      <c r="H5085" s="222"/>
      <c r="I5085" s="167"/>
      <c r="J5085" s="187"/>
    </row>
    <row r="5086" spans="1:18" x14ac:dyDescent="0.2">
      <c r="A5086" s="234"/>
      <c r="B5086" s="127"/>
      <c r="C5086" s="127"/>
      <c r="D5086" s="187"/>
      <c r="E5086" s="244"/>
      <c r="F5086" s="174"/>
      <c r="G5086" s="192"/>
      <c r="H5086" s="222"/>
      <c r="I5086" s="167"/>
      <c r="J5086" s="187"/>
    </row>
    <row r="5087" spans="1:18" x14ac:dyDescent="0.2">
      <c r="A5087" s="234"/>
      <c r="B5087" s="127"/>
      <c r="C5087" s="127"/>
      <c r="D5087" s="187"/>
      <c r="E5087" s="244"/>
      <c r="F5087" s="174"/>
      <c r="G5087" s="192"/>
      <c r="H5087" s="222"/>
      <c r="I5087" s="167"/>
      <c r="J5087" s="187"/>
    </row>
    <row r="5088" spans="1:18" x14ac:dyDescent="0.2">
      <c r="A5088" s="234"/>
      <c r="B5088" s="127"/>
      <c r="C5088" s="127"/>
      <c r="D5088" s="187"/>
      <c r="E5088" s="244"/>
      <c r="F5088" s="174"/>
      <c r="G5088" s="192"/>
      <c r="H5088" s="222"/>
      <c r="I5088" s="167"/>
      <c r="J5088" s="187"/>
    </row>
    <row r="5089" spans="1:10" x14ac:dyDescent="0.2">
      <c r="A5089" s="234"/>
      <c r="B5089" s="127"/>
      <c r="C5089" s="127"/>
      <c r="D5089" s="187"/>
      <c r="E5089" s="244"/>
      <c r="F5089" s="174"/>
      <c r="G5089" s="192"/>
      <c r="H5089" s="222"/>
      <c r="I5089" s="167"/>
      <c r="J5089" s="187"/>
    </row>
    <row r="5090" spans="1:10" x14ac:dyDescent="0.2">
      <c r="A5090" s="234"/>
      <c r="B5090" s="127"/>
      <c r="C5090" s="127"/>
      <c r="D5090" s="187"/>
      <c r="E5090" s="244"/>
      <c r="F5090" s="174"/>
      <c r="G5090" s="192"/>
      <c r="H5090" s="222"/>
      <c r="I5090" s="167"/>
      <c r="J5090" s="187"/>
    </row>
    <row r="5091" spans="1:10" x14ac:dyDescent="0.2">
      <c r="A5091" s="234"/>
      <c r="B5091" s="127"/>
      <c r="C5091" s="127"/>
      <c r="D5091" s="187"/>
      <c r="E5091" s="244"/>
      <c r="F5091" s="174"/>
      <c r="G5091" s="192"/>
      <c r="H5091" s="222"/>
      <c r="I5091" s="167"/>
      <c r="J5091" s="187"/>
    </row>
    <row r="5092" spans="1:10" x14ac:dyDescent="0.2">
      <c r="A5092" s="234"/>
      <c r="B5092" s="127"/>
      <c r="C5092" s="127"/>
      <c r="D5092" s="187"/>
      <c r="E5092" s="244"/>
      <c r="F5092" s="174"/>
      <c r="G5092" s="192"/>
      <c r="H5092" s="222"/>
      <c r="I5092" s="167"/>
      <c r="J5092" s="187"/>
    </row>
    <row r="5093" spans="1:10" x14ac:dyDescent="0.2">
      <c r="A5093" s="234"/>
      <c r="B5093" s="127"/>
      <c r="C5093" s="127"/>
      <c r="D5093" s="187"/>
      <c r="E5093" s="244"/>
      <c r="F5093" s="174"/>
      <c r="G5093" s="192"/>
      <c r="H5093" s="222"/>
      <c r="I5093" s="167"/>
      <c r="J5093" s="187"/>
    </row>
    <row r="5094" spans="1:10" x14ac:dyDescent="0.2">
      <c r="A5094" s="234"/>
      <c r="B5094" s="127"/>
      <c r="C5094" s="127"/>
      <c r="D5094" s="187"/>
      <c r="E5094" s="244"/>
      <c r="F5094" s="174"/>
      <c r="G5094" s="192"/>
      <c r="H5094" s="222"/>
      <c r="I5094" s="167"/>
      <c r="J5094" s="187"/>
    </row>
    <row r="5095" spans="1:10" x14ac:dyDescent="0.2">
      <c r="A5095" s="234"/>
      <c r="B5095" s="127"/>
      <c r="C5095" s="127"/>
      <c r="D5095" s="187"/>
      <c r="E5095" s="244"/>
      <c r="F5095" s="174"/>
      <c r="G5095" s="192"/>
      <c r="H5095" s="222"/>
      <c r="I5095" s="167"/>
      <c r="J5095" s="187"/>
    </row>
    <row r="5096" spans="1:10" x14ac:dyDescent="0.2">
      <c r="A5096" s="234"/>
      <c r="B5096" s="127"/>
      <c r="C5096" s="127"/>
      <c r="D5096" s="187"/>
      <c r="E5096" s="244"/>
      <c r="F5096" s="174"/>
      <c r="G5096" s="192"/>
      <c r="H5096" s="222"/>
      <c r="I5096" s="167"/>
      <c r="J5096" s="187"/>
    </row>
    <row r="5097" spans="1:10" x14ac:dyDescent="0.2">
      <c r="A5097" s="234"/>
      <c r="B5097" s="127"/>
      <c r="C5097" s="127"/>
      <c r="D5097" s="187"/>
      <c r="E5097" s="244"/>
      <c r="F5097" s="174"/>
      <c r="G5097" s="192"/>
      <c r="H5097" s="222"/>
      <c r="I5097" s="167"/>
      <c r="J5097" s="187"/>
    </row>
    <row r="5098" spans="1:10" x14ac:dyDescent="0.2">
      <c r="A5098" s="234"/>
      <c r="B5098" s="127"/>
      <c r="C5098" s="127"/>
      <c r="D5098" s="187"/>
      <c r="E5098" s="244"/>
      <c r="F5098" s="174"/>
      <c r="G5098" s="192"/>
      <c r="H5098" s="222"/>
      <c r="I5098" s="167"/>
      <c r="J5098" s="187"/>
    </row>
    <row r="5099" spans="1:10" x14ac:dyDescent="0.2">
      <c r="A5099" s="234"/>
      <c r="B5099" s="127"/>
      <c r="C5099" s="127"/>
      <c r="D5099" s="187"/>
      <c r="E5099" s="244"/>
      <c r="F5099" s="174"/>
      <c r="G5099" s="192"/>
      <c r="H5099" s="222"/>
      <c r="I5099" s="167"/>
      <c r="J5099" s="187"/>
    </row>
    <row r="5100" spans="1:10" x14ac:dyDescent="0.2">
      <c r="A5100" s="234"/>
      <c r="B5100" s="127"/>
      <c r="C5100" s="127"/>
      <c r="D5100" s="187"/>
      <c r="E5100" s="244"/>
      <c r="F5100" s="174"/>
      <c r="G5100" s="192"/>
      <c r="H5100" s="222"/>
      <c r="I5100" s="167"/>
      <c r="J5100" s="187"/>
    </row>
    <row r="5101" spans="1:10" x14ac:dyDescent="0.2">
      <c r="A5101" s="234"/>
      <c r="B5101" s="127"/>
      <c r="C5101" s="127"/>
      <c r="D5101" s="187"/>
      <c r="E5101" s="244"/>
      <c r="F5101" s="174"/>
      <c r="G5101" s="192"/>
      <c r="H5101" s="222"/>
      <c r="I5101" s="167"/>
      <c r="J5101" s="187"/>
    </row>
    <row r="5102" spans="1:10" x14ac:dyDescent="0.2">
      <c r="A5102" s="234"/>
      <c r="B5102" s="127"/>
      <c r="C5102" s="127"/>
      <c r="D5102" s="187"/>
      <c r="E5102" s="244"/>
      <c r="F5102" s="174"/>
      <c r="G5102" s="192"/>
      <c r="H5102" s="222"/>
      <c r="I5102" s="167"/>
      <c r="J5102" s="187"/>
    </row>
    <row r="5103" spans="1:10" x14ac:dyDescent="0.2">
      <c r="A5103" s="234"/>
      <c r="B5103" s="127"/>
      <c r="C5103" s="127"/>
      <c r="D5103" s="187"/>
      <c r="E5103" s="244"/>
      <c r="F5103" s="174"/>
      <c r="G5103" s="192"/>
      <c r="H5103" s="222"/>
      <c r="I5103" s="167"/>
      <c r="J5103" s="187"/>
    </row>
    <row r="5104" spans="1:10" x14ac:dyDescent="0.2">
      <c r="A5104" s="234"/>
      <c r="B5104" s="127"/>
      <c r="C5104" s="127"/>
      <c r="D5104" s="187"/>
      <c r="E5104" s="244"/>
      <c r="F5104" s="174"/>
      <c r="G5104" s="192"/>
      <c r="H5104" s="222"/>
      <c r="I5104" s="167"/>
      <c r="J5104" s="187"/>
    </row>
    <row r="5105" spans="1:10" x14ac:dyDescent="0.2">
      <c r="A5105" s="234"/>
      <c r="B5105" s="127"/>
      <c r="C5105" s="127"/>
      <c r="D5105" s="187"/>
      <c r="E5105" s="244"/>
      <c r="F5105" s="174"/>
      <c r="G5105" s="192"/>
      <c r="H5105" s="222"/>
      <c r="I5105" s="167"/>
      <c r="J5105" s="187"/>
    </row>
    <row r="5106" spans="1:10" x14ac:dyDescent="0.2">
      <c r="A5106" s="234"/>
      <c r="B5106" s="127"/>
      <c r="C5106" s="127"/>
      <c r="D5106" s="187"/>
      <c r="E5106" s="244"/>
      <c r="F5106" s="174"/>
      <c r="G5106" s="192"/>
      <c r="H5106" s="222"/>
      <c r="I5106" s="167"/>
      <c r="J5106" s="187"/>
    </row>
    <row r="5107" spans="1:10" x14ac:dyDescent="0.2">
      <c r="A5107" s="234"/>
      <c r="B5107" s="127"/>
      <c r="C5107" s="127"/>
      <c r="D5107" s="187"/>
      <c r="E5107" s="244"/>
      <c r="F5107" s="174"/>
      <c r="G5107" s="192"/>
      <c r="H5107" s="222"/>
      <c r="I5107" s="167"/>
      <c r="J5107" s="187"/>
    </row>
    <row r="5108" spans="1:10" x14ac:dyDescent="0.2">
      <c r="A5108" s="234"/>
      <c r="B5108" s="127"/>
      <c r="C5108" s="127"/>
      <c r="D5108" s="187"/>
      <c r="E5108" s="244"/>
      <c r="F5108" s="174"/>
      <c r="G5108" s="192"/>
      <c r="H5108" s="222"/>
      <c r="I5108" s="167"/>
      <c r="J5108" s="187"/>
    </row>
    <row r="5109" spans="1:10" x14ac:dyDescent="0.2">
      <c r="A5109" s="234"/>
      <c r="B5109" s="128"/>
      <c r="C5109" s="127"/>
      <c r="D5109" s="187"/>
      <c r="E5109" s="244"/>
      <c r="F5109" s="174"/>
      <c r="G5109" s="192"/>
      <c r="H5109" s="222"/>
      <c r="I5109" s="167"/>
      <c r="J5109" s="187"/>
    </row>
    <row r="5110" spans="1:10" x14ac:dyDescent="0.2">
      <c r="A5110" s="235"/>
      <c r="B5110" s="127"/>
      <c r="C5110" s="127"/>
      <c r="D5110" s="187"/>
      <c r="E5110" s="244"/>
      <c r="F5110" s="174"/>
      <c r="G5110" s="192"/>
      <c r="H5110" s="222"/>
      <c r="I5110" s="167"/>
      <c r="J5110" s="187"/>
    </row>
    <row r="5111" spans="1:10" x14ac:dyDescent="0.2">
      <c r="A5111" s="234"/>
      <c r="B5111" s="127"/>
      <c r="C5111" s="127"/>
      <c r="D5111" s="187"/>
      <c r="E5111" s="244"/>
      <c r="F5111" s="174"/>
      <c r="G5111" s="192"/>
      <c r="H5111" s="222"/>
      <c r="I5111" s="167"/>
      <c r="J5111" s="187"/>
    </row>
    <row r="5112" spans="1:10" x14ac:dyDescent="0.2">
      <c r="A5112" s="234"/>
      <c r="B5112" s="127"/>
      <c r="C5112" s="127"/>
      <c r="D5112" s="187"/>
      <c r="E5112" s="244"/>
      <c r="F5112" s="174"/>
      <c r="G5112" s="192"/>
      <c r="H5112" s="222"/>
      <c r="I5112" s="167"/>
      <c r="J5112" s="187"/>
    </row>
    <row r="5113" spans="1:10" x14ac:dyDescent="0.2">
      <c r="A5113" s="234"/>
      <c r="B5113" s="127"/>
      <c r="C5113" s="127"/>
      <c r="D5113" s="187"/>
      <c r="E5113" s="244"/>
      <c r="F5113" s="174"/>
      <c r="G5113" s="192"/>
      <c r="H5113" s="222"/>
      <c r="I5113" s="167"/>
      <c r="J5113" s="187"/>
    </row>
    <row r="5114" spans="1:10" x14ac:dyDescent="0.2">
      <c r="A5114" s="234"/>
      <c r="B5114" s="127"/>
      <c r="C5114" s="127"/>
      <c r="D5114" s="187"/>
      <c r="E5114" s="244"/>
      <c r="F5114" s="174"/>
      <c r="G5114" s="192"/>
      <c r="H5114" s="222"/>
      <c r="I5114" s="167"/>
      <c r="J5114" s="187"/>
    </row>
    <row r="5115" spans="1:10" x14ac:dyDescent="0.2">
      <c r="A5115" s="234"/>
      <c r="B5115" s="127"/>
      <c r="C5115" s="127"/>
      <c r="D5115" s="187"/>
      <c r="E5115" s="244"/>
      <c r="F5115" s="174"/>
      <c r="G5115" s="192"/>
      <c r="H5115" s="222"/>
      <c r="I5115" s="167"/>
      <c r="J5115" s="187"/>
    </row>
    <row r="5116" spans="1:10" x14ac:dyDescent="0.2">
      <c r="A5116" s="234"/>
      <c r="B5116" s="127"/>
      <c r="C5116" s="127"/>
      <c r="D5116" s="187"/>
      <c r="E5116" s="244"/>
      <c r="F5116" s="174"/>
      <c r="G5116" s="192"/>
      <c r="H5116" s="222"/>
      <c r="I5116" s="167"/>
      <c r="J5116" s="187"/>
    </row>
    <row r="5117" spans="1:10" x14ac:dyDescent="0.2">
      <c r="A5117" s="234"/>
      <c r="B5117" s="127"/>
      <c r="C5117" s="127"/>
      <c r="D5117" s="187"/>
      <c r="E5117" s="244"/>
      <c r="F5117" s="174"/>
      <c r="G5117" s="192"/>
      <c r="H5117" s="222"/>
      <c r="I5117" s="167"/>
      <c r="J5117" s="187"/>
    </row>
    <row r="5118" spans="1:10" x14ac:dyDescent="0.2">
      <c r="A5118" s="234"/>
      <c r="B5118" s="127"/>
      <c r="C5118" s="127"/>
      <c r="D5118" s="187"/>
      <c r="E5118" s="244"/>
      <c r="F5118" s="174"/>
      <c r="G5118" s="192"/>
      <c r="H5118" s="222"/>
      <c r="I5118" s="167"/>
      <c r="J5118" s="187"/>
    </row>
    <row r="5119" spans="1:10" x14ac:dyDescent="0.2">
      <c r="A5119" s="234"/>
      <c r="B5119" s="127"/>
      <c r="C5119" s="127"/>
      <c r="D5119" s="187"/>
      <c r="E5119" s="244"/>
      <c r="F5119" s="174"/>
      <c r="G5119" s="192"/>
      <c r="H5119" s="222"/>
      <c r="I5119" s="167"/>
      <c r="J5119" s="187"/>
    </row>
    <row r="5120" spans="1:10" x14ac:dyDescent="0.2">
      <c r="A5120" s="234"/>
      <c r="B5120" s="127"/>
      <c r="C5120" s="127"/>
      <c r="D5120" s="187"/>
      <c r="E5120" s="244"/>
      <c r="F5120" s="174"/>
      <c r="G5120" s="192"/>
      <c r="H5120" s="222"/>
      <c r="I5120" s="167"/>
      <c r="J5120" s="187"/>
    </row>
    <row r="5121" spans="1:10" x14ac:dyDescent="0.2">
      <c r="A5121" s="234"/>
      <c r="B5121" s="127"/>
      <c r="C5121" s="127"/>
      <c r="D5121" s="187"/>
      <c r="E5121" s="244"/>
      <c r="F5121" s="174"/>
      <c r="G5121" s="192"/>
      <c r="H5121" s="222"/>
      <c r="I5121" s="167"/>
      <c r="J5121" s="187"/>
    </row>
    <row r="5122" spans="1:10" x14ac:dyDescent="0.2">
      <c r="A5122" s="234"/>
      <c r="B5122" s="127"/>
      <c r="C5122" s="127"/>
      <c r="D5122" s="187"/>
      <c r="E5122" s="244"/>
      <c r="F5122" s="174"/>
      <c r="G5122" s="192"/>
      <c r="H5122" s="222"/>
      <c r="I5122" s="167"/>
      <c r="J5122" s="187"/>
    </row>
    <row r="5123" spans="1:10" x14ac:dyDescent="0.2">
      <c r="A5123" s="234"/>
      <c r="B5123" s="128"/>
      <c r="C5123" s="128"/>
      <c r="D5123" s="187"/>
      <c r="E5123" s="244"/>
      <c r="F5123" s="174"/>
      <c r="G5123" s="199"/>
      <c r="H5123" s="224"/>
      <c r="I5123" s="167"/>
      <c r="J5123" s="187"/>
    </row>
    <row r="5124" spans="1:10" x14ac:dyDescent="0.2">
      <c r="A5124" s="234"/>
      <c r="B5124" s="128"/>
      <c r="C5124" s="128"/>
      <c r="D5124" s="187"/>
      <c r="E5124" s="244"/>
      <c r="F5124" s="174"/>
      <c r="G5124" s="199"/>
      <c r="H5124" s="224"/>
      <c r="I5124" s="167"/>
      <c r="J5124" s="187"/>
    </row>
    <row r="5125" spans="1:10" x14ac:dyDescent="0.2">
      <c r="A5125" s="235"/>
      <c r="B5125" s="128"/>
      <c r="C5125" s="128"/>
      <c r="D5125" s="187"/>
      <c r="E5125" s="244"/>
      <c r="F5125" s="174"/>
      <c r="G5125" s="199"/>
      <c r="H5125" s="224"/>
      <c r="I5125" s="167"/>
      <c r="J5125" s="187"/>
    </row>
    <row r="5126" spans="1:10" x14ac:dyDescent="0.2">
      <c r="A5126" s="234"/>
      <c r="B5126" s="127"/>
      <c r="C5126" s="127"/>
      <c r="D5126" s="187"/>
      <c r="E5126" s="244"/>
      <c r="F5126" s="174"/>
      <c r="G5126" s="192"/>
      <c r="H5126" s="218"/>
      <c r="I5126" s="166"/>
      <c r="J5126" s="187"/>
    </row>
    <row r="5127" spans="1:10" x14ac:dyDescent="0.2">
      <c r="A5127" s="234"/>
      <c r="B5127" s="127"/>
      <c r="C5127" s="127"/>
      <c r="D5127" s="187"/>
      <c r="E5127" s="244"/>
      <c r="F5127" s="174"/>
      <c r="G5127" s="192"/>
      <c r="H5127" s="218"/>
      <c r="I5127" s="166"/>
      <c r="J5127" s="187"/>
    </row>
    <row r="5128" spans="1:10" x14ac:dyDescent="0.2">
      <c r="A5128" s="234"/>
      <c r="B5128" s="127"/>
      <c r="C5128" s="127"/>
      <c r="D5128" s="187"/>
      <c r="E5128" s="244"/>
      <c r="F5128" s="174"/>
      <c r="G5128" s="192"/>
      <c r="H5128" s="218"/>
      <c r="I5128" s="166"/>
      <c r="J5128" s="187"/>
    </row>
    <row r="5129" spans="1:10" x14ac:dyDescent="0.2">
      <c r="A5129" s="234"/>
      <c r="B5129" s="127"/>
      <c r="C5129" s="127"/>
      <c r="D5129" s="187"/>
      <c r="E5129" s="244"/>
      <c r="F5129" s="174"/>
      <c r="G5129" s="192"/>
      <c r="H5129" s="218"/>
      <c r="I5129" s="166"/>
      <c r="J5129" s="187"/>
    </row>
    <row r="5130" spans="1:10" x14ac:dyDescent="0.2">
      <c r="A5130" s="234"/>
      <c r="B5130" s="127"/>
      <c r="C5130" s="127"/>
      <c r="D5130" s="187"/>
      <c r="E5130" s="244"/>
      <c r="F5130" s="174"/>
      <c r="G5130" s="192"/>
      <c r="H5130" s="218"/>
      <c r="I5130" s="166"/>
      <c r="J5130" s="187"/>
    </row>
    <row r="5131" spans="1:10" x14ac:dyDescent="0.2">
      <c r="A5131" s="234"/>
      <c r="B5131" s="127"/>
      <c r="C5131" s="127"/>
      <c r="D5131" s="187"/>
      <c r="E5131" s="244"/>
      <c r="F5131" s="174"/>
      <c r="G5131" s="192"/>
      <c r="H5131" s="218"/>
      <c r="I5131" s="166"/>
      <c r="J5131" s="187"/>
    </row>
    <row r="5132" spans="1:10" x14ac:dyDescent="0.2">
      <c r="A5132" s="234"/>
      <c r="B5132" s="127"/>
      <c r="C5132" s="127"/>
      <c r="D5132" s="187"/>
      <c r="E5132" s="244"/>
      <c r="F5132" s="174"/>
      <c r="G5132" s="192"/>
      <c r="H5132" s="218"/>
      <c r="I5132" s="166"/>
      <c r="J5132" s="187"/>
    </row>
    <row r="5133" spans="1:10" x14ac:dyDescent="0.2">
      <c r="A5133" s="234"/>
      <c r="B5133" s="127"/>
      <c r="C5133" s="127"/>
      <c r="D5133" s="187"/>
      <c r="E5133" s="244"/>
      <c r="F5133" s="174"/>
      <c r="G5133" s="192"/>
      <c r="H5133" s="218"/>
      <c r="I5133" s="166"/>
      <c r="J5133" s="187"/>
    </row>
    <row r="5134" spans="1:10" x14ac:dyDescent="0.2">
      <c r="A5134" s="234"/>
      <c r="B5134" s="127"/>
      <c r="C5134" s="127"/>
      <c r="D5134" s="187"/>
      <c r="E5134" s="244"/>
      <c r="F5134" s="174"/>
      <c r="G5134" s="192"/>
      <c r="H5134" s="218"/>
      <c r="I5134" s="166"/>
      <c r="J5134" s="187"/>
    </row>
    <row r="5135" spans="1:10" x14ac:dyDescent="0.2">
      <c r="A5135" s="234"/>
      <c r="B5135" s="127"/>
      <c r="C5135" s="127"/>
      <c r="D5135" s="187"/>
      <c r="E5135" s="244"/>
      <c r="F5135" s="174"/>
      <c r="G5135" s="192"/>
      <c r="H5135" s="218"/>
      <c r="I5135" s="166"/>
      <c r="J5135" s="187"/>
    </row>
    <row r="5136" spans="1:10" x14ac:dyDescent="0.2">
      <c r="A5136" s="234"/>
      <c r="B5136" s="127"/>
      <c r="C5136" s="127"/>
      <c r="D5136" s="187"/>
      <c r="E5136" s="244"/>
      <c r="F5136" s="174"/>
      <c r="G5136" s="192"/>
      <c r="H5136" s="218"/>
      <c r="I5136" s="166"/>
      <c r="J5136" s="187"/>
    </row>
    <row r="5137" spans="1:10" x14ac:dyDescent="0.2">
      <c r="A5137" s="234"/>
      <c r="B5137" s="127"/>
      <c r="C5137" s="127"/>
      <c r="D5137" s="187"/>
      <c r="E5137" s="244"/>
      <c r="F5137" s="174"/>
      <c r="G5137" s="192"/>
      <c r="H5137" s="218"/>
      <c r="I5137" s="166"/>
      <c r="J5137" s="187"/>
    </row>
    <row r="5138" spans="1:10" x14ac:dyDescent="0.2">
      <c r="A5138" s="234"/>
      <c r="B5138" s="127"/>
      <c r="C5138" s="127"/>
      <c r="D5138" s="187"/>
      <c r="E5138" s="244"/>
      <c r="F5138" s="174"/>
      <c r="G5138" s="192"/>
      <c r="H5138" s="218"/>
      <c r="I5138" s="166"/>
      <c r="J5138" s="187"/>
    </row>
    <row r="5139" spans="1:10" x14ac:dyDescent="0.2">
      <c r="A5139" s="234"/>
      <c r="B5139" s="127"/>
      <c r="C5139" s="127"/>
      <c r="D5139" s="187"/>
      <c r="E5139" s="244"/>
      <c r="F5139" s="174"/>
      <c r="G5139" s="192"/>
      <c r="H5139" s="218"/>
      <c r="I5139" s="166"/>
      <c r="J5139" s="187"/>
    </row>
    <row r="5140" spans="1:10" x14ac:dyDescent="0.2">
      <c r="A5140" s="234"/>
      <c r="B5140" s="127"/>
      <c r="C5140" s="127"/>
      <c r="D5140" s="187"/>
      <c r="E5140" s="244"/>
      <c r="F5140" s="174"/>
      <c r="G5140" s="192"/>
      <c r="H5140" s="218"/>
      <c r="I5140" s="166"/>
      <c r="J5140" s="187"/>
    </row>
    <row r="5141" spans="1:10" x14ac:dyDescent="0.2">
      <c r="A5141" s="234"/>
      <c r="B5141" s="127"/>
      <c r="C5141" s="127"/>
      <c r="D5141" s="187"/>
      <c r="E5141" s="244"/>
      <c r="F5141" s="174"/>
      <c r="G5141" s="192"/>
      <c r="H5141" s="218"/>
      <c r="I5141" s="166"/>
      <c r="J5141" s="187"/>
    </row>
    <row r="5142" spans="1:10" x14ac:dyDescent="0.2">
      <c r="A5142" s="234"/>
      <c r="B5142" s="127"/>
      <c r="C5142" s="127"/>
      <c r="D5142" s="187"/>
      <c r="E5142" s="244"/>
      <c r="F5142" s="174"/>
      <c r="G5142" s="192"/>
      <c r="H5142" s="218"/>
      <c r="I5142" s="166"/>
      <c r="J5142" s="187"/>
    </row>
    <row r="5143" spans="1:10" x14ac:dyDescent="0.2">
      <c r="A5143" s="234"/>
      <c r="B5143" s="127"/>
      <c r="C5143" s="127"/>
      <c r="D5143" s="187"/>
      <c r="E5143" s="244"/>
      <c r="F5143" s="174"/>
      <c r="G5143" s="192"/>
      <c r="H5143" s="218"/>
      <c r="I5143" s="166"/>
      <c r="J5143" s="187"/>
    </row>
    <row r="5144" spans="1:10" x14ac:dyDescent="0.2">
      <c r="A5144" s="234"/>
      <c r="B5144" s="127"/>
      <c r="C5144" s="127"/>
      <c r="D5144" s="187"/>
      <c r="E5144" s="244"/>
      <c r="F5144" s="174"/>
      <c r="G5144" s="192"/>
      <c r="H5144" s="218"/>
      <c r="I5144" s="166"/>
      <c r="J5144" s="187"/>
    </row>
    <row r="5145" spans="1:10" x14ac:dyDescent="0.2">
      <c r="A5145" s="234"/>
      <c r="B5145" s="127"/>
      <c r="C5145" s="127"/>
      <c r="D5145" s="187"/>
      <c r="E5145" s="244"/>
      <c r="F5145" s="174"/>
      <c r="G5145" s="192"/>
      <c r="H5145" s="218"/>
      <c r="I5145" s="166"/>
      <c r="J5145" s="187"/>
    </row>
    <row r="5146" spans="1:10" x14ac:dyDescent="0.2">
      <c r="A5146" s="234"/>
      <c r="B5146" s="127"/>
      <c r="C5146" s="127"/>
      <c r="D5146" s="187"/>
      <c r="E5146" s="244"/>
      <c r="F5146" s="174"/>
      <c r="G5146" s="192"/>
      <c r="H5146" s="218"/>
      <c r="I5146" s="166"/>
      <c r="J5146" s="187"/>
    </row>
    <row r="5147" spans="1:10" x14ac:dyDescent="0.2">
      <c r="A5147" s="234"/>
      <c r="B5147" s="127"/>
      <c r="C5147" s="127"/>
      <c r="D5147" s="187"/>
      <c r="E5147" s="244"/>
      <c r="F5147" s="174"/>
      <c r="G5147" s="192"/>
      <c r="H5147" s="218"/>
      <c r="I5147" s="166"/>
      <c r="J5147" s="187"/>
    </row>
    <row r="5148" spans="1:10" x14ac:dyDescent="0.2">
      <c r="A5148" s="234"/>
      <c r="B5148" s="127"/>
      <c r="C5148" s="127"/>
      <c r="D5148" s="187"/>
      <c r="E5148" s="244"/>
      <c r="F5148" s="174"/>
      <c r="G5148" s="192"/>
      <c r="H5148" s="218"/>
      <c r="I5148" s="166"/>
      <c r="J5148" s="187"/>
    </row>
    <row r="5149" spans="1:10" x14ac:dyDescent="0.2">
      <c r="A5149" s="234"/>
      <c r="B5149" s="127"/>
      <c r="C5149" s="127"/>
      <c r="D5149" s="187"/>
      <c r="E5149" s="244"/>
      <c r="F5149" s="174"/>
      <c r="G5149" s="192"/>
      <c r="H5149" s="218"/>
      <c r="I5149" s="166"/>
      <c r="J5149" s="187"/>
    </row>
    <row r="5150" spans="1:10" x14ac:dyDescent="0.2">
      <c r="A5150" s="234"/>
      <c r="B5150" s="127"/>
      <c r="C5150" s="127"/>
      <c r="D5150" s="187"/>
      <c r="E5150" s="244"/>
      <c r="F5150" s="174"/>
      <c r="G5150" s="194"/>
      <c r="H5150" s="218"/>
      <c r="I5150" s="166"/>
      <c r="J5150" s="187"/>
    </row>
    <row r="5151" spans="1:10" x14ac:dyDescent="0.2">
      <c r="A5151" s="234"/>
      <c r="B5151" s="128"/>
      <c r="C5151" s="127"/>
      <c r="D5151" s="187"/>
      <c r="E5151" s="244"/>
      <c r="F5151" s="174"/>
      <c r="G5151" s="194"/>
      <c r="H5151" s="218"/>
      <c r="I5151" s="166"/>
      <c r="J5151" s="187"/>
    </row>
    <row r="5152" spans="1:10" x14ac:dyDescent="0.2">
      <c r="A5152" s="235"/>
      <c r="B5152" s="127"/>
      <c r="C5152" s="127"/>
      <c r="D5152" s="187"/>
      <c r="E5152" s="244"/>
      <c r="F5152" s="174"/>
      <c r="G5152" s="194"/>
      <c r="H5152" s="218"/>
      <c r="I5152" s="166"/>
      <c r="J5152" s="187"/>
    </row>
    <row r="5153" spans="1:10" x14ac:dyDescent="0.2">
      <c r="A5153" s="234"/>
      <c r="B5153" s="127"/>
      <c r="C5153" s="127"/>
      <c r="D5153" s="187"/>
      <c r="E5153" s="244"/>
      <c r="F5153" s="174"/>
      <c r="G5153" s="194"/>
      <c r="H5153" s="218"/>
      <c r="I5153" s="166"/>
      <c r="J5153" s="187"/>
    </row>
    <row r="5154" spans="1:10" x14ac:dyDescent="0.2">
      <c r="A5154" s="234"/>
      <c r="B5154" s="127"/>
      <c r="C5154" s="127"/>
      <c r="D5154" s="187"/>
      <c r="E5154" s="244"/>
      <c r="F5154" s="174"/>
      <c r="G5154" s="194"/>
      <c r="H5154" s="218"/>
      <c r="I5154" s="166"/>
      <c r="J5154" s="187"/>
    </row>
    <row r="5155" spans="1:10" x14ac:dyDescent="0.2">
      <c r="A5155" s="234"/>
      <c r="B5155" s="127"/>
      <c r="C5155" s="127"/>
      <c r="D5155" s="187"/>
      <c r="E5155" s="244"/>
      <c r="F5155" s="174"/>
      <c r="G5155" s="194"/>
      <c r="H5155" s="218"/>
      <c r="I5155" s="166"/>
      <c r="J5155" s="187"/>
    </row>
    <row r="5156" spans="1:10" x14ac:dyDescent="0.2">
      <c r="A5156" s="234"/>
      <c r="B5156" s="127"/>
      <c r="C5156" s="127"/>
      <c r="D5156" s="187"/>
      <c r="E5156" s="244"/>
      <c r="F5156" s="174"/>
      <c r="G5156" s="194"/>
      <c r="H5156" s="218"/>
      <c r="I5156" s="166"/>
      <c r="J5156" s="187"/>
    </row>
    <row r="5157" spans="1:10" x14ac:dyDescent="0.2">
      <c r="A5157" s="234"/>
      <c r="B5157" s="127"/>
      <c r="C5157" s="127"/>
      <c r="D5157" s="187"/>
      <c r="E5157" s="244"/>
      <c r="F5157" s="174"/>
      <c r="G5157" s="194"/>
      <c r="H5157" s="218"/>
      <c r="I5157" s="166"/>
      <c r="J5157" s="187"/>
    </row>
    <row r="5158" spans="1:10" x14ac:dyDescent="0.2">
      <c r="A5158" s="234"/>
      <c r="B5158" s="128"/>
      <c r="C5158" s="127"/>
      <c r="D5158" s="187"/>
      <c r="E5158" s="244"/>
      <c r="F5158" s="174"/>
      <c r="G5158" s="194"/>
      <c r="H5158" s="218"/>
      <c r="I5158" s="166"/>
      <c r="J5158" s="187"/>
    </row>
    <row r="5159" spans="1:10" x14ac:dyDescent="0.2">
      <c r="A5159" s="235"/>
      <c r="B5159" s="127"/>
      <c r="C5159" s="127"/>
      <c r="D5159" s="187"/>
      <c r="E5159" s="244"/>
      <c r="F5159" s="174"/>
      <c r="G5159" s="194"/>
      <c r="H5159" s="218"/>
      <c r="I5159" s="166"/>
      <c r="J5159" s="187"/>
    </row>
    <row r="5160" spans="1:10" x14ac:dyDescent="0.2">
      <c r="A5160" s="234"/>
      <c r="B5160" s="127"/>
      <c r="C5160" s="127"/>
      <c r="D5160" s="187"/>
      <c r="E5160" s="244"/>
      <c r="F5160" s="174"/>
      <c r="G5160" s="194"/>
      <c r="H5160" s="218"/>
      <c r="I5160" s="166"/>
      <c r="J5160" s="187"/>
    </row>
    <row r="5161" spans="1:10" x14ac:dyDescent="0.2">
      <c r="A5161" s="234"/>
      <c r="B5161" s="127"/>
      <c r="C5161" s="127"/>
      <c r="D5161" s="187"/>
      <c r="E5161" s="244"/>
      <c r="F5161" s="174"/>
      <c r="G5161" s="194"/>
      <c r="H5161" s="218"/>
      <c r="I5161" s="166"/>
      <c r="J5161" s="187"/>
    </row>
    <row r="5162" spans="1:10" x14ac:dyDescent="0.2">
      <c r="A5162" s="234"/>
      <c r="B5162" s="127"/>
      <c r="C5162" s="127"/>
      <c r="D5162" s="187"/>
      <c r="E5162" s="244"/>
      <c r="F5162" s="174"/>
      <c r="G5162" s="194"/>
      <c r="H5162" s="218"/>
      <c r="I5162" s="166"/>
      <c r="J5162" s="187"/>
    </row>
    <row r="5163" spans="1:10" x14ac:dyDescent="0.2">
      <c r="A5163" s="234"/>
      <c r="B5163" s="128"/>
      <c r="C5163" s="127"/>
      <c r="D5163" s="187"/>
      <c r="E5163" s="244"/>
      <c r="F5163" s="174"/>
      <c r="G5163" s="194"/>
      <c r="H5163" s="218"/>
      <c r="I5163" s="166"/>
      <c r="J5163" s="187"/>
    </row>
    <row r="5164" spans="1:10" x14ac:dyDescent="0.2">
      <c r="A5164" s="235"/>
      <c r="B5164" s="127"/>
      <c r="C5164" s="127"/>
      <c r="D5164" s="187"/>
      <c r="E5164" s="244"/>
      <c r="F5164" s="174"/>
      <c r="G5164" s="194"/>
      <c r="H5164" s="218"/>
      <c r="I5164" s="166"/>
      <c r="J5164" s="187"/>
    </row>
    <row r="5165" spans="1:10" x14ac:dyDescent="0.2">
      <c r="A5165" s="234"/>
      <c r="B5165" s="127"/>
      <c r="C5165" s="127"/>
      <c r="D5165" s="187"/>
      <c r="E5165" s="244"/>
      <c r="F5165" s="174"/>
      <c r="G5165" s="194"/>
      <c r="H5165" s="218"/>
      <c r="I5165" s="166"/>
      <c r="J5165" s="187"/>
    </row>
    <row r="5166" spans="1:10" x14ac:dyDescent="0.2">
      <c r="A5166" s="234"/>
      <c r="B5166" s="127"/>
      <c r="C5166" s="127"/>
      <c r="D5166" s="187"/>
      <c r="E5166" s="244"/>
      <c r="F5166" s="174"/>
      <c r="G5166" s="194"/>
      <c r="H5166" s="218"/>
      <c r="I5166" s="166"/>
      <c r="J5166" s="187"/>
    </row>
    <row r="5167" spans="1:10" x14ac:dyDescent="0.2">
      <c r="A5167" s="234"/>
      <c r="B5167" s="127"/>
      <c r="C5167" s="127"/>
      <c r="D5167" s="187"/>
      <c r="E5167" s="244"/>
      <c r="F5167" s="174"/>
      <c r="G5167" s="194"/>
      <c r="H5167" s="218"/>
      <c r="I5167" s="166"/>
      <c r="J5167" s="187"/>
    </row>
    <row r="5168" spans="1:10" x14ac:dyDescent="0.2">
      <c r="A5168" s="234"/>
      <c r="B5168" s="127"/>
      <c r="C5168" s="127"/>
      <c r="D5168" s="187"/>
      <c r="E5168" s="244"/>
      <c r="F5168" s="174"/>
      <c r="G5168" s="194"/>
      <c r="H5168" s="218"/>
      <c r="I5168" s="166"/>
      <c r="J5168" s="187"/>
    </row>
    <row r="5169" spans="1:10" x14ac:dyDescent="0.2">
      <c r="A5169" s="234"/>
      <c r="B5169" s="127"/>
      <c r="C5169" s="127"/>
      <c r="D5169" s="187"/>
      <c r="E5169" s="244"/>
      <c r="F5169" s="174"/>
      <c r="G5169" s="194"/>
      <c r="H5169" s="218"/>
      <c r="I5169" s="166"/>
      <c r="J5169" s="187"/>
    </row>
    <row r="5170" spans="1:10" x14ac:dyDescent="0.2">
      <c r="A5170" s="234"/>
      <c r="B5170" s="127"/>
      <c r="C5170" s="127"/>
      <c r="D5170" s="187"/>
      <c r="E5170" s="244"/>
      <c r="F5170" s="174"/>
      <c r="G5170" s="194"/>
      <c r="H5170" s="218"/>
      <c r="I5170" s="166"/>
      <c r="J5170" s="187"/>
    </row>
    <row r="5171" spans="1:10" x14ac:dyDescent="0.2">
      <c r="A5171" s="234"/>
      <c r="B5171" s="127"/>
      <c r="C5171" s="127"/>
      <c r="D5171" s="187"/>
      <c r="E5171" s="244"/>
      <c r="F5171" s="174"/>
      <c r="G5171" s="194"/>
      <c r="H5171" s="218"/>
      <c r="I5171" s="166"/>
      <c r="J5171" s="187"/>
    </row>
    <row r="5172" spans="1:10" x14ac:dyDescent="0.2">
      <c r="A5172" s="234"/>
      <c r="B5172" s="127"/>
      <c r="C5172" s="127"/>
      <c r="D5172" s="187"/>
      <c r="E5172" s="244"/>
      <c r="F5172" s="174"/>
      <c r="G5172" s="194"/>
      <c r="H5172" s="218"/>
      <c r="I5172" s="166"/>
      <c r="J5172" s="187"/>
    </row>
    <row r="5173" spans="1:10" x14ac:dyDescent="0.2">
      <c r="A5173" s="234"/>
      <c r="B5173" s="128"/>
      <c r="C5173" s="127"/>
      <c r="D5173" s="187"/>
      <c r="E5173" s="244"/>
      <c r="F5173" s="174"/>
      <c r="G5173" s="194"/>
      <c r="H5173" s="218"/>
      <c r="I5173" s="166"/>
      <c r="J5173" s="187"/>
    </row>
    <row r="5174" spans="1:10" x14ac:dyDescent="0.2">
      <c r="A5174" s="235"/>
      <c r="B5174" s="127"/>
      <c r="C5174" s="127"/>
      <c r="D5174" s="187"/>
      <c r="E5174" s="244"/>
      <c r="F5174" s="174"/>
      <c r="G5174" s="194"/>
      <c r="H5174" s="218"/>
      <c r="I5174" s="166"/>
      <c r="J5174" s="187"/>
    </row>
    <row r="5175" spans="1:10" x14ac:dyDescent="0.2">
      <c r="A5175" s="234"/>
      <c r="B5175" s="128"/>
      <c r="C5175" s="127"/>
      <c r="D5175" s="187"/>
      <c r="E5175" s="244"/>
      <c r="F5175" s="174"/>
      <c r="G5175" s="194"/>
      <c r="H5175" s="218"/>
      <c r="I5175" s="166"/>
      <c r="J5175" s="187"/>
    </row>
    <row r="5176" spans="1:10" x14ac:dyDescent="0.2">
      <c r="A5176" s="235"/>
      <c r="B5176" s="127"/>
      <c r="C5176" s="127"/>
      <c r="D5176" s="187"/>
      <c r="E5176" s="244"/>
      <c r="F5176" s="174"/>
      <c r="G5176" s="194"/>
      <c r="H5176" s="218"/>
      <c r="I5176" s="166"/>
      <c r="J5176" s="187"/>
    </row>
    <row r="5177" spans="1:10" x14ac:dyDescent="0.2">
      <c r="A5177" s="234"/>
      <c r="B5177" s="127"/>
      <c r="C5177" s="127"/>
      <c r="D5177" s="187"/>
      <c r="E5177" s="244"/>
      <c r="F5177" s="174"/>
      <c r="G5177" s="194"/>
      <c r="H5177" s="218"/>
      <c r="I5177" s="166"/>
      <c r="J5177" s="187"/>
    </row>
    <row r="5178" spans="1:10" x14ac:dyDescent="0.2">
      <c r="A5178" s="234"/>
      <c r="B5178" s="127"/>
      <c r="C5178" s="127"/>
      <c r="D5178" s="187"/>
      <c r="E5178" s="244"/>
      <c r="F5178" s="174"/>
      <c r="G5178" s="194"/>
      <c r="H5178" s="218"/>
      <c r="I5178" s="166"/>
      <c r="J5178" s="187"/>
    </row>
    <row r="5179" spans="1:10" x14ac:dyDescent="0.2">
      <c r="A5179" s="234"/>
      <c r="B5179" s="127"/>
      <c r="C5179" s="127"/>
      <c r="D5179" s="187"/>
      <c r="E5179" s="244"/>
      <c r="F5179" s="174"/>
      <c r="G5179" s="194"/>
      <c r="H5179" s="218"/>
      <c r="I5179" s="166"/>
      <c r="J5179" s="187"/>
    </row>
    <row r="5180" spans="1:10" x14ac:dyDescent="0.2">
      <c r="A5180" s="234"/>
      <c r="B5180" s="127"/>
      <c r="C5180" s="127"/>
      <c r="D5180" s="187"/>
      <c r="E5180" s="244"/>
      <c r="F5180" s="174"/>
      <c r="G5180" s="194"/>
      <c r="H5180" s="218"/>
      <c r="I5180" s="166"/>
      <c r="J5180" s="187"/>
    </row>
    <row r="5181" spans="1:10" x14ac:dyDescent="0.2">
      <c r="A5181" s="234"/>
      <c r="B5181" s="127"/>
      <c r="C5181" s="127"/>
      <c r="D5181" s="187"/>
      <c r="E5181" s="244"/>
      <c r="F5181" s="174"/>
      <c r="G5181" s="194"/>
      <c r="H5181" s="218"/>
      <c r="I5181" s="166"/>
      <c r="J5181" s="187"/>
    </row>
    <row r="5182" spans="1:10" x14ac:dyDescent="0.2">
      <c r="A5182" s="234"/>
      <c r="B5182" s="127"/>
      <c r="C5182" s="127"/>
      <c r="D5182" s="187"/>
      <c r="E5182" s="244"/>
      <c r="F5182" s="174"/>
      <c r="G5182" s="194"/>
      <c r="H5182" s="218"/>
      <c r="I5182" s="166"/>
      <c r="J5182" s="187"/>
    </row>
    <row r="5183" spans="1:10" x14ac:dyDescent="0.2">
      <c r="A5183" s="234"/>
      <c r="B5183" s="127"/>
      <c r="C5183" s="127"/>
      <c r="D5183" s="187"/>
      <c r="E5183" s="244"/>
      <c r="F5183" s="174"/>
      <c r="G5183" s="194"/>
      <c r="H5183" s="218"/>
      <c r="I5183" s="166"/>
      <c r="J5183" s="187"/>
    </row>
    <row r="5184" spans="1:10" x14ac:dyDescent="0.2">
      <c r="A5184" s="234"/>
      <c r="B5184" s="127"/>
      <c r="C5184" s="127"/>
      <c r="D5184" s="187"/>
      <c r="E5184" s="244"/>
      <c r="F5184" s="174"/>
      <c r="G5184" s="194"/>
      <c r="H5184" s="218"/>
      <c r="I5184" s="166"/>
      <c r="J5184" s="187"/>
    </row>
    <row r="5185" spans="1:10" x14ac:dyDescent="0.2">
      <c r="A5185" s="234"/>
      <c r="B5185" s="127"/>
      <c r="C5185" s="127"/>
      <c r="D5185" s="187"/>
      <c r="E5185" s="244"/>
      <c r="F5185" s="174"/>
      <c r="G5185" s="194"/>
      <c r="H5185" s="218"/>
      <c r="I5185" s="166"/>
      <c r="J5185" s="187"/>
    </row>
    <row r="5186" spans="1:10" x14ac:dyDescent="0.2">
      <c r="A5186" s="234"/>
      <c r="B5186" s="127"/>
      <c r="C5186" s="127"/>
      <c r="D5186" s="187"/>
      <c r="E5186" s="244"/>
      <c r="F5186" s="174"/>
      <c r="G5186" s="194"/>
      <c r="H5186" s="218"/>
      <c r="I5186" s="166"/>
      <c r="J5186" s="187"/>
    </row>
    <row r="5187" spans="1:10" x14ac:dyDescent="0.2">
      <c r="A5187" s="234"/>
      <c r="B5187" s="127"/>
      <c r="C5187" s="127"/>
      <c r="D5187" s="187"/>
      <c r="E5187" s="244"/>
      <c r="F5187" s="174"/>
      <c r="G5187" s="194"/>
      <c r="H5187" s="218"/>
      <c r="I5187" s="166"/>
      <c r="J5187" s="187"/>
    </row>
    <row r="5188" spans="1:10" x14ac:dyDescent="0.2">
      <c r="A5188" s="234"/>
      <c r="B5188" s="127"/>
      <c r="C5188" s="127"/>
      <c r="D5188" s="187"/>
      <c r="E5188" s="244"/>
      <c r="F5188" s="174"/>
      <c r="G5188" s="194"/>
      <c r="H5188" s="218"/>
      <c r="I5188" s="166"/>
      <c r="J5188" s="187"/>
    </row>
    <row r="5189" spans="1:10" x14ac:dyDescent="0.2">
      <c r="A5189" s="234"/>
      <c r="B5189" s="127"/>
      <c r="C5189" s="127"/>
      <c r="D5189" s="187"/>
      <c r="E5189" s="244"/>
      <c r="F5189" s="174"/>
      <c r="G5189" s="194"/>
      <c r="H5189" s="218"/>
      <c r="I5189" s="166"/>
      <c r="J5189" s="187"/>
    </row>
    <row r="5190" spans="1:10" x14ac:dyDescent="0.2">
      <c r="A5190" s="234"/>
      <c r="B5190" s="127"/>
      <c r="C5190" s="127"/>
      <c r="D5190" s="187"/>
      <c r="E5190" s="244"/>
      <c r="F5190" s="174"/>
      <c r="G5190" s="194"/>
      <c r="H5190" s="218"/>
      <c r="I5190" s="166"/>
      <c r="J5190" s="187"/>
    </row>
    <row r="5191" spans="1:10" x14ac:dyDescent="0.2">
      <c r="A5191" s="234"/>
      <c r="B5191" s="127"/>
      <c r="C5191" s="127"/>
      <c r="D5191" s="187"/>
      <c r="E5191" s="244"/>
      <c r="F5191" s="174"/>
      <c r="G5191" s="194"/>
      <c r="H5191" s="218"/>
      <c r="I5191" s="166"/>
      <c r="J5191" s="187"/>
    </row>
    <row r="5192" spans="1:10" x14ac:dyDescent="0.2">
      <c r="A5192" s="234"/>
      <c r="B5192" s="127"/>
      <c r="C5192" s="127"/>
      <c r="D5192" s="187"/>
      <c r="E5192" s="244"/>
      <c r="F5192" s="174"/>
      <c r="G5192" s="194"/>
      <c r="H5192" s="218"/>
      <c r="I5192" s="166"/>
      <c r="J5192" s="187"/>
    </row>
    <row r="5193" spans="1:10" x14ac:dyDescent="0.2">
      <c r="A5193" s="234"/>
      <c r="B5193" s="127"/>
      <c r="C5193" s="127"/>
      <c r="D5193" s="187"/>
      <c r="E5193" s="244"/>
      <c r="F5193" s="174"/>
      <c r="G5193" s="194"/>
      <c r="H5193" s="218"/>
      <c r="I5193" s="166"/>
      <c r="J5193" s="187"/>
    </row>
    <row r="5194" spans="1:10" x14ac:dyDescent="0.2">
      <c r="A5194" s="234"/>
      <c r="B5194" s="127"/>
      <c r="C5194" s="127"/>
      <c r="D5194" s="187"/>
      <c r="E5194" s="244"/>
      <c r="F5194" s="174"/>
      <c r="G5194" s="194"/>
      <c r="H5194" s="218"/>
      <c r="I5194" s="166"/>
      <c r="J5194" s="187"/>
    </row>
    <row r="5195" spans="1:10" x14ac:dyDescent="0.2">
      <c r="A5195" s="234"/>
      <c r="B5195" s="127"/>
      <c r="C5195" s="127"/>
      <c r="D5195" s="187"/>
      <c r="E5195" s="244"/>
      <c r="F5195" s="174"/>
      <c r="G5195" s="194"/>
      <c r="H5195" s="218"/>
      <c r="I5195" s="166"/>
      <c r="J5195" s="187"/>
    </row>
    <row r="5196" spans="1:10" x14ac:dyDescent="0.2">
      <c r="A5196" s="234"/>
      <c r="B5196" s="127"/>
      <c r="C5196" s="127"/>
      <c r="D5196" s="187"/>
      <c r="E5196" s="244"/>
      <c r="F5196" s="174"/>
      <c r="G5196" s="194"/>
      <c r="H5196" s="218"/>
      <c r="I5196" s="166"/>
      <c r="J5196" s="187"/>
    </row>
    <row r="5197" spans="1:10" x14ac:dyDescent="0.2">
      <c r="A5197" s="234"/>
      <c r="B5197" s="127"/>
      <c r="C5197" s="127"/>
      <c r="D5197" s="187"/>
      <c r="E5197" s="244"/>
      <c r="F5197" s="174"/>
      <c r="G5197" s="194"/>
      <c r="H5197" s="218"/>
      <c r="I5197" s="166"/>
      <c r="J5197" s="187"/>
    </row>
    <row r="5198" spans="1:10" x14ac:dyDescent="0.2">
      <c r="A5198" s="234"/>
      <c r="B5198" s="127"/>
      <c r="C5198" s="127"/>
      <c r="D5198" s="187"/>
      <c r="E5198" s="244"/>
      <c r="F5198" s="174"/>
      <c r="G5198" s="194"/>
      <c r="H5198" s="218"/>
      <c r="I5198" s="166"/>
      <c r="J5198" s="187"/>
    </row>
    <row r="5199" spans="1:10" x14ac:dyDescent="0.2">
      <c r="A5199" s="234"/>
      <c r="B5199" s="127"/>
      <c r="C5199" s="127"/>
      <c r="D5199" s="187"/>
      <c r="E5199" s="244"/>
      <c r="F5199" s="174"/>
      <c r="G5199" s="194"/>
      <c r="H5199" s="218"/>
      <c r="I5199" s="166"/>
      <c r="J5199" s="187"/>
    </row>
    <row r="5200" spans="1:10" x14ac:dyDescent="0.2">
      <c r="A5200" s="234"/>
      <c r="B5200" s="127"/>
      <c r="C5200" s="127"/>
      <c r="D5200" s="187"/>
      <c r="E5200" s="244"/>
      <c r="F5200" s="174"/>
      <c r="G5200" s="194"/>
      <c r="H5200" s="218"/>
      <c r="I5200" s="166"/>
      <c r="J5200" s="187"/>
    </row>
    <row r="5201" spans="1:10" x14ac:dyDescent="0.2">
      <c r="A5201" s="234"/>
      <c r="B5201" s="127"/>
      <c r="C5201" s="127"/>
      <c r="D5201" s="187"/>
      <c r="E5201" s="244"/>
      <c r="F5201" s="174"/>
      <c r="G5201" s="194"/>
      <c r="H5201" s="218"/>
      <c r="I5201" s="166"/>
      <c r="J5201" s="187"/>
    </row>
    <row r="5202" spans="1:10" x14ac:dyDescent="0.2">
      <c r="A5202" s="234"/>
      <c r="B5202" s="127"/>
      <c r="C5202" s="127"/>
      <c r="D5202" s="187"/>
      <c r="E5202" s="244"/>
      <c r="F5202" s="174"/>
      <c r="G5202" s="194"/>
      <c r="H5202" s="218"/>
      <c r="I5202" s="166"/>
      <c r="J5202" s="187"/>
    </row>
    <row r="5203" spans="1:10" x14ac:dyDescent="0.2">
      <c r="A5203" s="234"/>
      <c r="B5203" s="127"/>
      <c r="C5203" s="127"/>
      <c r="D5203" s="187"/>
      <c r="E5203" s="244"/>
      <c r="F5203" s="174"/>
      <c r="G5203" s="194"/>
      <c r="H5203" s="218"/>
      <c r="I5203" s="166"/>
      <c r="J5203" s="187"/>
    </row>
    <row r="5204" spans="1:10" x14ac:dyDescent="0.2">
      <c r="A5204" s="234"/>
      <c r="B5204" s="127"/>
      <c r="C5204" s="127"/>
      <c r="D5204" s="187"/>
      <c r="E5204" s="244"/>
      <c r="F5204" s="174"/>
      <c r="G5204" s="194"/>
      <c r="H5204" s="218"/>
      <c r="I5204" s="166"/>
      <c r="J5204" s="187"/>
    </row>
    <row r="5205" spans="1:10" x14ac:dyDescent="0.2">
      <c r="A5205" s="234"/>
      <c r="B5205" s="127"/>
      <c r="C5205" s="127"/>
      <c r="D5205" s="187"/>
      <c r="E5205" s="244"/>
      <c r="F5205" s="174"/>
      <c r="G5205" s="194"/>
      <c r="H5205" s="218"/>
      <c r="I5205" s="166"/>
      <c r="J5205" s="187"/>
    </row>
    <row r="5206" spans="1:10" x14ac:dyDescent="0.2">
      <c r="A5206" s="234"/>
      <c r="B5206" s="127"/>
      <c r="C5206" s="127"/>
      <c r="D5206" s="187"/>
      <c r="E5206" s="244"/>
      <c r="F5206" s="174"/>
      <c r="G5206" s="194"/>
      <c r="H5206" s="218"/>
      <c r="I5206" s="166"/>
      <c r="J5206" s="187"/>
    </row>
    <row r="5207" spans="1:10" x14ac:dyDescent="0.2">
      <c r="A5207" s="234"/>
      <c r="B5207" s="128"/>
      <c r="C5207" s="127"/>
      <c r="D5207" s="187"/>
      <c r="E5207" s="244"/>
      <c r="F5207" s="174"/>
      <c r="G5207" s="194"/>
      <c r="H5207" s="218"/>
      <c r="I5207" s="166"/>
      <c r="J5207" s="187"/>
    </row>
    <row r="5208" spans="1:10" x14ac:dyDescent="0.2">
      <c r="A5208" s="235"/>
      <c r="B5208" s="127"/>
      <c r="C5208" s="127"/>
      <c r="D5208" s="187"/>
      <c r="E5208" s="244"/>
      <c r="F5208" s="174"/>
      <c r="G5208" s="194"/>
      <c r="H5208" s="218"/>
      <c r="I5208" s="166"/>
      <c r="J5208" s="187"/>
    </row>
    <row r="5209" spans="1:10" x14ac:dyDescent="0.2">
      <c r="A5209" s="234"/>
      <c r="B5209" s="127"/>
      <c r="C5209" s="127"/>
      <c r="D5209" s="187"/>
      <c r="E5209" s="244"/>
      <c r="F5209" s="174"/>
      <c r="G5209" s="194"/>
      <c r="H5209" s="218"/>
      <c r="I5209" s="166"/>
      <c r="J5209" s="187"/>
    </row>
    <row r="5210" spans="1:10" x14ac:dyDescent="0.2">
      <c r="A5210" s="234"/>
      <c r="B5210" s="127"/>
      <c r="C5210" s="127"/>
      <c r="D5210" s="187"/>
      <c r="E5210" s="244"/>
      <c r="F5210" s="174"/>
      <c r="G5210" s="194"/>
      <c r="H5210" s="218"/>
      <c r="I5210" s="166"/>
      <c r="J5210" s="187"/>
    </row>
    <row r="5211" spans="1:10" x14ac:dyDescent="0.2">
      <c r="A5211" s="234"/>
      <c r="B5211" s="127"/>
      <c r="C5211" s="127"/>
      <c r="D5211" s="187"/>
      <c r="E5211" s="244"/>
      <c r="F5211" s="174"/>
      <c r="G5211" s="194"/>
      <c r="H5211" s="218"/>
      <c r="I5211" s="166"/>
      <c r="J5211" s="187"/>
    </row>
    <row r="5212" spans="1:10" x14ac:dyDescent="0.2">
      <c r="A5212" s="234"/>
      <c r="B5212" s="127"/>
      <c r="C5212" s="127"/>
      <c r="D5212" s="187"/>
      <c r="E5212" s="244"/>
      <c r="F5212" s="174"/>
      <c r="G5212" s="194"/>
      <c r="H5212" s="218"/>
      <c r="I5212" s="166"/>
      <c r="J5212" s="187"/>
    </row>
    <row r="5213" spans="1:10" x14ac:dyDescent="0.2">
      <c r="A5213" s="234"/>
      <c r="B5213" s="127"/>
      <c r="C5213" s="127"/>
      <c r="D5213" s="187"/>
      <c r="E5213" s="244"/>
      <c r="F5213" s="174"/>
      <c r="G5213" s="194"/>
      <c r="H5213" s="218"/>
      <c r="I5213" s="166"/>
      <c r="J5213" s="187"/>
    </row>
    <row r="5214" spans="1:10" x14ac:dyDescent="0.2">
      <c r="A5214" s="234"/>
      <c r="B5214" s="127"/>
      <c r="C5214" s="127"/>
      <c r="D5214" s="187"/>
      <c r="E5214" s="244"/>
      <c r="F5214" s="174"/>
      <c r="G5214" s="194"/>
      <c r="H5214" s="218"/>
      <c r="I5214" s="166"/>
      <c r="J5214" s="187"/>
    </row>
    <row r="5215" spans="1:10" x14ac:dyDescent="0.2">
      <c r="A5215" s="234"/>
      <c r="B5215" s="127"/>
      <c r="C5215" s="127"/>
      <c r="D5215" s="187"/>
      <c r="E5215" s="244"/>
      <c r="F5215" s="174"/>
      <c r="G5215" s="194"/>
      <c r="H5215" s="218"/>
      <c r="I5215" s="166"/>
      <c r="J5215" s="187"/>
    </row>
    <row r="5216" spans="1:10" x14ac:dyDescent="0.2">
      <c r="A5216" s="234"/>
      <c r="B5216" s="127"/>
      <c r="C5216" s="127"/>
      <c r="D5216" s="187"/>
      <c r="E5216" s="244"/>
      <c r="F5216" s="174"/>
      <c r="G5216" s="194"/>
      <c r="H5216" s="218"/>
      <c r="I5216" s="166"/>
      <c r="J5216" s="187"/>
    </row>
    <row r="5217" spans="1:10" x14ac:dyDescent="0.2">
      <c r="A5217" s="234"/>
      <c r="B5217" s="127"/>
      <c r="C5217" s="127"/>
      <c r="D5217" s="187"/>
      <c r="E5217" s="244"/>
      <c r="F5217" s="174"/>
      <c r="G5217" s="194"/>
      <c r="H5217" s="218"/>
      <c r="I5217" s="166"/>
      <c r="J5217" s="187"/>
    </row>
    <row r="5218" spans="1:10" x14ac:dyDescent="0.2">
      <c r="A5218" s="234"/>
      <c r="B5218" s="127"/>
      <c r="C5218" s="127"/>
      <c r="D5218" s="187"/>
      <c r="E5218" s="244"/>
      <c r="F5218" s="174"/>
      <c r="G5218" s="194"/>
      <c r="H5218" s="218"/>
      <c r="I5218" s="166"/>
      <c r="J5218" s="187"/>
    </row>
    <row r="5219" spans="1:10" x14ac:dyDescent="0.2">
      <c r="A5219" s="234"/>
      <c r="B5219" s="128"/>
      <c r="C5219" s="127"/>
      <c r="D5219" s="187"/>
      <c r="E5219" s="244"/>
      <c r="F5219" s="174"/>
      <c r="G5219" s="194"/>
      <c r="H5219" s="218"/>
      <c r="I5219" s="166"/>
      <c r="J5219" s="187"/>
    </row>
    <row r="5220" spans="1:10" x14ac:dyDescent="0.2">
      <c r="A5220" s="235"/>
      <c r="B5220" s="127"/>
      <c r="C5220" s="127"/>
      <c r="D5220" s="187"/>
      <c r="E5220" s="244"/>
      <c r="F5220" s="174"/>
      <c r="G5220" s="194"/>
      <c r="H5220" s="218"/>
      <c r="I5220" s="166"/>
      <c r="J5220" s="187"/>
    </row>
    <row r="5221" spans="1:10" x14ac:dyDescent="0.2">
      <c r="A5221" s="234"/>
      <c r="B5221" s="128"/>
      <c r="C5221" s="127"/>
      <c r="D5221" s="187"/>
      <c r="E5221" s="244"/>
      <c r="F5221" s="174"/>
      <c r="G5221" s="194"/>
      <c r="H5221" s="218"/>
      <c r="I5221" s="166"/>
      <c r="J5221" s="187"/>
    </row>
    <row r="5222" spans="1:10" x14ac:dyDescent="0.2">
      <c r="A5222" s="235"/>
      <c r="B5222" s="127"/>
      <c r="C5222" s="127"/>
      <c r="D5222" s="187"/>
      <c r="E5222" s="244"/>
      <c r="F5222" s="174"/>
      <c r="G5222" s="194"/>
      <c r="H5222" s="218"/>
      <c r="I5222" s="166"/>
      <c r="J5222" s="187"/>
    </row>
    <row r="5223" spans="1:10" x14ac:dyDescent="0.2">
      <c r="A5223" s="234"/>
      <c r="B5223" s="127"/>
      <c r="C5223" s="127"/>
      <c r="D5223" s="187"/>
      <c r="E5223" s="244"/>
      <c r="F5223" s="174"/>
      <c r="G5223" s="194"/>
      <c r="H5223" s="218"/>
      <c r="I5223" s="166"/>
      <c r="J5223" s="187"/>
    </row>
    <row r="5224" spans="1:10" x14ac:dyDescent="0.2">
      <c r="A5224" s="234"/>
      <c r="B5224" s="127"/>
      <c r="C5224" s="127"/>
      <c r="D5224" s="187"/>
      <c r="E5224" s="244"/>
      <c r="F5224" s="174"/>
      <c r="G5224" s="194"/>
      <c r="H5224" s="218"/>
      <c r="I5224" s="166"/>
      <c r="J5224" s="187"/>
    </row>
    <row r="5225" spans="1:10" x14ac:dyDescent="0.2">
      <c r="A5225" s="234"/>
      <c r="B5225" s="127"/>
      <c r="C5225" s="127"/>
      <c r="D5225" s="187"/>
      <c r="E5225" s="244"/>
      <c r="F5225" s="174"/>
      <c r="G5225" s="194"/>
      <c r="H5225" s="218"/>
      <c r="I5225" s="166"/>
      <c r="J5225" s="187"/>
    </row>
    <row r="5226" spans="1:10" x14ac:dyDescent="0.2">
      <c r="A5226" s="234"/>
      <c r="B5226" s="127"/>
      <c r="C5226" s="127"/>
      <c r="D5226" s="187"/>
      <c r="E5226" s="244"/>
      <c r="F5226" s="174"/>
      <c r="G5226" s="194"/>
      <c r="H5226" s="218"/>
      <c r="I5226" s="166"/>
      <c r="J5226" s="187"/>
    </row>
    <row r="5227" spans="1:10" x14ac:dyDescent="0.2">
      <c r="A5227" s="234"/>
      <c r="B5227" s="127"/>
      <c r="C5227" s="127"/>
      <c r="D5227" s="187"/>
      <c r="E5227" s="244"/>
      <c r="F5227" s="174"/>
      <c r="G5227" s="194"/>
      <c r="H5227" s="218"/>
      <c r="I5227" s="166"/>
      <c r="J5227" s="187"/>
    </row>
    <row r="5228" spans="1:10" x14ac:dyDescent="0.2">
      <c r="A5228" s="234"/>
      <c r="B5228" s="128"/>
      <c r="C5228" s="127"/>
      <c r="D5228" s="187"/>
      <c r="E5228" s="244"/>
      <c r="F5228" s="174"/>
      <c r="G5228" s="194"/>
      <c r="H5228" s="218"/>
      <c r="I5228" s="166"/>
      <c r="J5228" s="187"/>
    </row>
    <row r="5229" spans="1:10" x14ac:dyDescent="0.2">
      <c r="A5229" s="235"/>
      <c r="B5229" s="127"/>
      <c r="C5229" s="127"/>
      <c r="D5229" s="187"/>
      <c r="E5229" s="244"/>
      <c r="F5229" s="174"/>
      <c r="G5229" s="194"/>
      <c r="H5229" s="218"/>
      <c r="I5229" s="166"/>
      <c r="J5229" s="187"/>
    </row>
    <row r="5230" spans="1:10" x14ac:dyDescent="0.2">
      <c r="A5230" s="234"/>
      <c r="B5230" s="127"/>
      <c r="C5230" s="127"/>
      <c r="D5230" s="187"/>
      <c r="E5230" s="244"/>
      <c r="F5230" s="174"/>
      <c r="G5230" s="194"/>
      <c r="H5230" s="218"/>
      <c r="I5230" s="166"/>
      <c r="J5230" s="187"/>
    </row>
    <row r="5231" spans="1:10" x14ac:dyDescent="0.2">
      <c r="A5231" s="234"/>
      <c r="B5231" s="127"/>
      <c r="C5231" s="127"/>
      <c r="D5231" s="187"/>
      <c r="E5231" s="244"/>
      <c r="F5231" s="174"/>
      <c r="G5231" s="194"/>
      <c r="H5231" s="218"/>
      <c r="I5231" s="166"/>
      <c r="J5231" s="187"/>
    </row>
    <row r="5232" spans="1:10" x14ac:dyDescent="0.2">
      <c r="A5232" s="234"/>
      <c r="B5232" s="127"/>
      <c r="C5232" s="127"/>
      <c r="D5232" s="187"/>
      <c r="E5232" s="244"/>
      <c r="F5232" s="174"/>
      <c r="G5232" s="194"/>
      <c r="H5232" s="218"/>
      <c r="I5232" s="166"/>
      <c r="J5232" s="187"/>
    </row>
    <row r="5233" spans="1:10" x14ac:dyDescent="0.2">
      <c r="A5233" s="234"/>
      <c r="B5233" s="127"/>
      <c r="C5233" s="127"/>
      <c r="D5233" s="187"/>
      <c r="E5233" s="244"/>
      <c r="F5233" s="174"/>
      <c r="G5233" s="194"/>
      <c r="H5233" s="218"/>
      <c r="I5233" s="166"/>
      <c r="J5233" s="187"/>
    </row>
    <row r="5234" spans="1:10" x14ac:dyDescent="0.2">
      <c r="A5234" s="234"/>
      <c r="B5234" s="127"/>
      <c r="C5234" s="127"/>
      <c r="D5234" s="187"/>
      <c r="E5234" s="244"/>
      <c r="F5234" s="174"/>
      <c r="G5234" s="194"/>
      <c r="H5234" s="218"/>
      <c r="I5234" s="166"/>
      <c r="J5234" s="187"/>
    </row>
    <row r="5235" spans="1:10" x14ac:dyDescent="0.2">
      <c r="A5235" s="234"/>
      <c r="B5235" s="127"/>
      <c r="C5235" s="127"/>
      <c r="D5235" s="187"/>
      <c r="E5235" s="244"/>
      <c r="F5235" s="174"/>
      <c r="G5235" s="194"/>
      <c r="H5235" s="218"/>
      <c r="I5235" s="166"/>
      <c r="J5235" s="187"/>
    </row>
    <row r="5236" spans="1:10" x14ac:dyDescent="0.2">
      <c r="A5236" s="234"/>
      <c r="B5236" s="127"/>
      <c r="C5236" s="127"/>
      <c r="D5236" s="187"/>
      <c r="E5236" s="244"/>
      <c r="F5236" s="174"/>
      <c r="G5236" s="194"/>
      <c r="H5236" s="218"/>
      <c r="I5236" s="166"/>
      <c r="J5236" s="187"/>
    </row>
    <row r="5237" spans="1:10" x14ac:dyDescent="0.2">
      <c r="A5237" s="234"/>
      <c r="B5237" s="127"/>
      <c r="C5237" s="127"/>
      <c r="D5237" s="187"/>
      <c r="E5237" s="244"/>
      <c r="F5237" s="174"/>
      <c r="G5237" s="194"/>
      <c r="H5237" s="218"/>
      <c r="I5237" s="166"/>
      <c r="J5237" s="187"/>
    </row>
    <row r="5238" spans="1:10" x14ac:dyDescent="0.2">
      <c r="A5238" s="234"/>
      <c r="B5238" s="127"/>
      <c r="C5238" s="127"/>
      <c r="D5238" s="187"/>
      <c r="E5238" s="244"/>
      <c r="F5238" s="174"/>
      <c r="G5238" s="194"/>
      <c r="H5238" s="218"/>
      <c r="I5238" s="166"/>
      <c r="J5238" s="187"/>
    </row>
    <row r="5239" spans="1:10" x14ac:dyDescent="0.2">
      <c r="A5239" s="234"/>
      <c r="B5239" s="127"/>
      <c r="C5239" s="127"/>
      <c r="D5239" s="187"/>
      <c r="E5239" s="244"/>
      <c r="F5239" s="174"/>
      <c r="G5239" s="194"/>
      <c r="H5239" s="218"/>
      <c r="I5239" s="166"/>
      <c r="J5239" s="187"/>
    </row>
    <row r="5240" spans="1:10" x14ac:dyDescent="0.2">
      <c r="A5240" s="234"/>
      <c r="B5240" s="127"/>
      <c r="C5240" s="127"/>
      <c r="D5240" s="187"/>
      <c r="E5240" s="244"/>
      <c r="F5240" s="174"/>
      <c r="G5240" s="194"/>
      <c r="H5240" s="218"/>
      <c r="I5240" s="166"/>
      <c r="J5240" s="187"/>
    </row>
    <row r="5241" spans="1:10" x14ac:dyDescent="0.2">
      <c r="A5241" s="234"/>
      <c r="B5241" s="127"/>
      <c r="C5241" s="127"/>
      <c r="D5241" s="187"/>
      <c r="E5241" s="244"/>
      <c r="F5241" s="174"/>
      <c r="G5241" s="194"/>
      <c r="H5241" s="218"/>
      <c r="I5241" s="166"/>
      <c r="J5241" s="187"/>
    </row>
    <row r="5242" spans="1:10" x14ac:dyDescent="0.2">
      <c r="A5242" s="234"/>
      <c r="B5242" s="127"/>
      <c r="C5242" s="127"/>
      <c r="D5242" s="187"/>
      <c r="E5242" s="244"/>
      <c r="F5242" s="174"/>
      <c r="G5242" s="194"/>
      <c r="H5242" s="218"/>
      <c r="I5242" s="166"/>
      <c r="J5242" s="187"/>
    </row>
    <row r="5243" spans="1:10" x14ac:dyDescent="0.2">
      <c r="A5243" s="234"/>
      <c r="B5243" s="127"/>
      <c r="C5243" s="127"/>
      <c r="D5243" s="187"/>
      <c r="E5243" s="244"/>
      <c r="F5243" s="174"/>
      <c r="G5243" s="194"/>
      <c r="H5243" s="218"/>
      <c r="I5243" s="166"/>
      <c r="J5243" s="187"/>
    </row>
    <row r="5244" spans="1:10" x14ac:dyDescent="0.2">
      <c r="A5244" s="234"/>
      <c r="B5244" s="127"/>
      <c r="C5244" s="127"/>
      <c r="D5244" s="187"/>
      <c r="E5244" s="244"/>
      <c r="F5244" s="174"/>
      <c r="G5244" s="194"/>
      <c r="H5244" s="218"/>
      <c r="I5244" s="166"/>
      <c r="J5244" s="187"/>
    </row>
    <row r="5245" spans="1:10" x14ac:dyDescent="0.2">
      <c r="A5245" s="234"/>
      <c r="B5245" s="127"/>
      <c r="C5245" s="127"/>
      <c r="D5245" s="187"/>
      <c r="E5245" s="244"/>
      <c r="F5245" s="174"/>
      <c r="G5245" s="194"/>
      <c r="H5245" s="218"/>
      <c r="I5245" s="166"/>
      <c r="J5245" s="187"/>
    </row>
    <row r="5246" spans="1:10" x14ac:dyDescent="0.2">
      <c r="A5246" s="234"/>
      <c r="B5246" s="127"/>
      <c r="C5246" s="127"/>
      <c r="D5246" s="187"/>
      <c r="E5246" s="244"/>
      <c r="F5246" s="174"/>
      <c r="G5246" s="194"/>
      <c r="H5246" s="218"/>
      <c r="I5246" s="166"/>
      <c r="J5246" s="187"/>
    </row>
    <row r="5247" spans="1:10" x14ac:dyDescent="0.2">
      <c r="A5247" s="234"/>
      <c r="B5247" s="127"/>
      <c r="C5247" s="127"/>
      <c r="D5247" s="187"/>
      <c r="E5247" s="244"/>
      <c r="F5247" s="174"/>
      <c r="G5247" s="194"/>
      <c r="H5247" s="218"/>
      <c r="I5247" s="166"/>
      <c r="J5247" s="187"/>
    </row>
    <row r="5248" spans="1:10" x14ac:dyDescent="0.2">
      <c r="A5248" s="234"/>
      <c r="B5248" s="127"/>
      <c r="C5248" s="127"/>
      <c r="D5248" s="187"/>
      <c r="E5248" s="244"/>
      <c r="F5248" s="174"/>
      <c r="G5248" s="194"/>
      <c r="H5248" s="218"/>
      <c r="I5248" s="166"/>
      <c r="J5248" s="187"/>
    </row>
    <row r="5249" spans="1:10" x14ac:dyDescent="0.2">
      <c r="A5249" s="234"/>
      <c r="B5249" s="127"/>
      <c r="C5249" s="127"/>
      <c r="D5249" s="187"/>
      <c r="E5249" s="244"/>
      <c r="F5249" s="174"/>
      <c r="G5249" s="194"/>
      <c r="H5249" s="218"/>
      <c r="I5249" s="166"/>
      <c r="J5249" s="187"/>
    </row>
    <row r="5250" spans="1:10" x14ac:dyDescent="0.2">
      <c r="A5250" s="234"/>
      <c r="B5250" s="127"/>
      <c r="C5250" s="127"/>
      <c r="D5250" s="187"/>
      <c r="E5250" s="244"/>
      <c r="F5250" s="174"/>
      <c r="G5250" s="194"/>
      <c r="H5250" s="218"/>
      <c r="I5250" s="166"/>
      <c r="J5250" s="187"/>
    </row>
    <row r="5251" spans="1:10" x14ac:dyDescent="0.2">
      <c r="A5251" s="234"/>
      <c r="B5251" s="127"/>
      <c r="C5251" s="127"/>
      <c r="D5251" s="187"/>
      <c r="E5251" s="244"/>
      <c r="F5251" s="174"/>
      <c r="G5251" s="194"/>
      <c r="H5251" s="218"/>
      <c r="I5251" s="166"/>
      <c r="J5251" s="187"/>
    </row>
    <row r="5252" spans="1:10" x14ac:dyDescent="0.2">
      <c r="A5252" s="234"/>
      <c r="B5252" s="127"/>
      <c r="C5252" s="127"/>
      <c r="D5252" s="187"/>
      <c r="E5252" s="244"/>
      <c r="F5252" s="174"/>
      <c r="G5252" s="194"/>
      <c r="H5252" s="218"/>
      <c r="I5252" s="166"/>
      <c r="J5252" s="187"/>
    </row>
    <row r="5253" spans="1:10" x14ac:dyDescent="0.2">
      <c r="A5253" s="234"/>
      <c r="B5253" s="127"/>
      <c r="C5253" s="127"/>
      <c r="D5253" s="187"/>
      <c r="E5253" s="244"/>
      <c r="F5253" s="174"/>
      <c r="G5253" s="194"/>
      <c r="H5253" s="218"/>
      <c r="I5253" s="166"/>
      <c r="J5253" s="187"/>
    </row>
    <row r="5254" spans="1:10" x14ac:dyDescent="0.2">
      <c r="A5254" s="234"/>
      <c r="B5254" s="127"/>
      <c r="C5254" s="127"/>
      <c r="D5254" s="187"/>
      <c r="E5254" s="244"/>
      <c r="F5254" s="174"/>
      <c r="G5254" s="194"/>
      <c r="H5254" s="218"/>
      <c r="I5254" s="166"/>
      <c r="J5254" s="187"/>
    </row>
    <row r="5255" spans="1:10" x14ac:dyDescent="0.2">
      <c r="A5255" s="234"/>
      <c r="B5255" s="127"/>
      <c r="C5255" s="127"/>
      <c r="D5255" s="187"/>
      <c r="E5255" s="244"/>
      <c r="F5255" s="174"/>
      <c r="G5255" s="194"/>
      <c r="H5255" s="218"/>
      <c r="I5255" s="166"/>
      <c r="J5255" s="187"/>
    </row>
    <row r="5256" spans="1:10" x14ac:dyDescent="0.2">
      <c r="A5256" s="234"/>
      <c r="B5256" s="128"/>
      <c r="C5256" s="127"/>
      <c r="D5256" s="187"/>
      <c r="E5256" s="244"/>
      <c r="F5256" s="174"/>
      <c r="G5256" s="194"/>
      <c r="H5256" s="218"/>
      <c r="I5256" s="166"/>
      <c r="J5256" s="187"/>
    </row>
    <row r="5257" spans="1:10" x14ac:dyDescent="0.2">
      <c r="A5257" s="235"/>
      <c r="B5257" s="127"/>
      <c r="C5257" s="127"/>
      <c r="D5257" s="187"/>
      <c r="E5257" s="244"/>
      <c r="F5257" s="174"/>
      <c r="G5257" s="194"/>
      <c r="H5257" s="218"/>
      <c r="I5257" s="166"/>
      <c r="J5257" s="187"/>
    </row>
    <row r="5258" spans="1:10" x14ac:dyDescent="0.2">
      <c r="A5258" s="234"/>
      <c r="B5258" s="127"/>
      <c r="C5258" s="127"/>
      <c r="D5258" s="187"/>
      <c r="E5258" s="244"/>
      <c r="F5258" s="174"/>
      <c r="G5258" s="194"/>
      <c r="H5258" s="218"/>
      <c r="I5258" s="166"/>
      <c r="J5258" s="187"/>
    </row>
    <row r="5259" spans="1:10" x14ac:dyDescent="0.2">
      <c r="A5259" s="234"/>
      <c r="B5259" s="127"/>
      <c r="C5259" s="127"/>
      <c r="D5259" s="187"/>
      <c r="E5259" s="244"/>
      <c r="F5259" s="174"/>
      <c r="G5259" s="194"/>
      <c r="H5259" s="218"/>
      <c r="I5259" s="166"/>
      <c r="J5259" s="187"/>
    </row>
    <row r="5260" spans="1:10" x14ac:dyDescent="0.2">
      <c r="A5260" s="234"/>
      <c r="B5260" s="127"/>
      <c r="C5260" s="127"/>
      <c r="D5260" s="187"/>
      <c r="E5260" s="244"/>
      <c r="F5260" s="174"/>
      <c r="G5260" s="194"/>
      <c r="H5260" s="218"/>
      <c r="I5260" s="166"/>
      <c r="J5260" s="187"/>
    </row>
    <row r="5261" spans="1:10" x14ac:dyDescent="0.2">
      <c r="A5261" s="234"/>
      <c r="B5261" s="127"/>
      <c r="C5261" s="127"/>
      <c r="D5261" s="187"/>
      <c r="E5261" s="244"/>
      <c r="F5261" s="174"/>
      <c r="G5261" s="194"/>
      <c r="H5261" s="218"/>
      <c r="I5261" s="166"/>
      <c r="J5261" s="187"/>
    </row>
    <row r="5262" spans="1:10" x14ac:dyDescent="0.2">
      <c r="A5262" s="234"/>
      <c r="B5262" s="127"/>
      <c r="C5262" s="127"/>
      <c r="D5262" s="187"/>
      <c r="E5262" s="244"/>
      <c r="F5262" s="174"/>
      <c r="G5262" s="194"/>
      <c r="H5262" s="218"/>
      <c r="I5262" s="166"/>
      <c r="J5262" s="187"/>
    </row>
    <row r="5263" spans="1:10" x14ac:dyDescent="0.2">
      <c r="A5263" s="234"/>
      <c r="B5263" s="127"/>
      <c r="C5263" s="127"/>
      <c r="D5263" s="187"/>
      <c r="E5263" s="244"/>
      <c r="F5263" s="174"/>
      <c r="G5263" s="194"/>
      <c r="H5263" s="218"/>
      <c r="I5263" s="166"/>
      <c r="J5263" s="187"/>
    </row>
    <row r="5264" spans="1:10" x14ac:dyDescent="0.2">
      <c r="A5264" s="234"/>
      <c r="B5264" s="127"/>
      <c r="C5264" s="127"/>
      <c r="D5264" s="187"/>
      <c r="E5264" s="244"/>
      <c r="F5264" s="174"/>
      <c r="G5264" s="194"/>
      <c r="H5264" s="218"/>
      <c r="I5264" s="166"/>
      <c r="J5264" s="187"/>
    </row>
    <row r="5265" spans="1:10" x14ac:dyDescent="0.2">
      <c r="A5265" s="234"/>
      <c r="B5265" s="127"/>
      <c r="C5265" s="127"/>
      <c r="D5265" s="187"/>
      <c r="E5265" s="244"/>
      <c r="F5265" s="174"/>
      <c r="G5265" s="194"/>
      <c r="H5265" s="218"/>
      <c r="I5265" s="166"/>
      <c r="J5265" s="187"/>
    </row>
    <row r="5266" spans="1:10" x14ac:dyDescent="0.2">
      <c r="A5266" s="234"/>
      <c r="B5266" s="127"/>
      <c r="C5266" s="127"/>
      <c r="D5266" s="187"/>
      <c r="E5266" s="244"/>
      <c r="F5266" s="174"/>
      <c r="G5266" s="194"/>
      <c r="H5266" s="218"/>
      <c r="I5266" s="166"/>
      <c r="J5266" s="187"/>
    </row>
    <row r="5267" spans="1:10" x14ac:dyDescent="0.2">
      <c r="A5267" s="234"/>
      <c r="B5267" s="127"/>
      <c r="C5267" s="127"/>
      <c r="D5267" s="187"/>
      <c r="E5267" s="244"/>
      <c r="F5267" s="174"/>
      <c r="G5267" s="194"/>
      <c r="H5267" s="218"/>
      <c r="I5267" s="166"/>
      <c r="J5267" s="187"/>
    </row>
    <row r="5268" spans="1:10" x14ac:dyDescent="0.2">
      <c r="A5268" s="234"/>
      <c r="B5268" s="127"/>
      <c r="C5268" s="127"/>
      <c r="D5268" s="187"/>
      <c r="E5268" s="244"/>
      <c r="F5268" s="174"/>
      <c r="G5268" s="194"/>
      <c r="H5268" s="218"/>
      <c r="I5268" s="166"/>
      <c r="J5268" s="187"/>
    </row>
    <row r="5269" spans="1:10" x14ac:dyDescent="0.2">
      <c r="A5269" s="234"/>
      <c r="B5269" s="127"/>
      <c r="C5269" s="127"/>
      <c r="D5269" s="187"/>
      <c r="E5269" s="244"/>
      <c r="F5269" s="174"/>
      <c r="G5269" s="194"/>
      <c r="H5269" s="218"/>
      <c r="I5269" s="166"/>
      <c r="J5269" s="187"/>
    </row>
    <row r="5270" spans="1:10" x14ac:dyDescent="0.2">
      <c r="A5270" s="234"/>
      <c r="B5270" s="127"/>
      <c r="C5270" s="127"/>
      <c r="D5270" s="187"/>
      <c r="E5270" s="244"/>
      <c r="F5270" s="174"/>
      <c r="G5270" s="194"/>
      <c r="H5270" s="218"/>
      <c r="I5270" s="166"/>
      <c r="J5270" s="187"/>
    </row>
    <row r="5271" spans="1:10" x14ac:dyDescent="0.2">
      <c r="A5271" s="234"/>
      <c r="B5271" s="127"/>
      <c r="C5271" s="127"/>
      <c r="D5271" s="187"/>
      <c r="E5271" s="244"/>
      <c r="F5271" s="174"/>
      <c r="G5271" s="194"/>
      <c r="H5271" s="218"/>
      <c r="I5271" s="166"/>
      <c r="J5271" s="187"/>
    </row>
    <row r="5272" spans="1:10" x14ac:dyDescent="0.2">
      <c r="A5272" s="234"/>
      <c r="B5272" s="127"/>
      <c r="C5272" s="127"/>
      <c r="D5272" s="187"/>
      <c r="E5272" s="244"/>
      <c r="F5272" s="174"/>
      <c r="G5272" s="194"/>
      <c r="H5272" s="218"/>
      <c r="I5272" s="166"/>
      <c r="J5272" s="187"/>
    </row>
    <row r="5273" spans="1:10" x14ac:dyDescent="0.2">
      <c r="A5273" s="234"/>
      <c r="B5273" s="127"/>
      <c r="C5273" s="127"/>
      <c r="D5273" s="187"/>
      <c r="E5273" s="244"/>
      <c r="F5273" s="174"/>
      <c r="G5273" s="194"/>
      <c r="H5273" s="218"/>
      <c r="I5273" s="166"/>
      <c r="J5273" s="187"/>
    </row>
    <row r="5274" spans="1:10" x14ac:dyDescent="0.2">
      <c r="A5274" s="234"/>
      <c r="B5274" s="127"/>
      <c r="C5274" s="127"/>
      <c r="D5274" s="187"/>
      <c r="E5274" s="244"/>
      <c r="F5274" s="174"/>
      <c r="G5274" s="194"/>
      <c r="H5274" s="218"/>
      <c r="I5274" s="166"/>
      <c r="J5274" s="187"/>
    </row>
    <row r="5275" spans="1:10" x14ac:dyDescent="0.2">
      <c r="A5275" s="234"/>
      <c r="B5275" s="127"/>
      <c r="C5275" s="127"/>
      <c r="D5275" s="187"/>
      <c r="E5275" s="244"/>
      <c r="F5275" s="174"/>
      <c r="G5275" s="194"/>
      <c r="H5275" s="218"/>
      <c r="I5275" s="166"/>
      <c r="J5275" s="187"/>
    </row>
    <row r="5276" spans="1:10" x14ac:dyDescent="0.2">
      <c r="A5276" s="234"/>
      <c r="B5276" s="127"/>
      <c r="C5276" s="127"/>
      <c r="D5276" s="187"/>
      <c r="E5276" s="244"/>
      <c r="F5276" s="174"/>
      <c r="G5276" s="194"/>
      <c r="H5276" s="218"/>
      <c r="I5276" s="166"/>
      <c r="J5276" s="187"/>
    </row>
    <row r="5277" spans="1:10" x14ac:dyDescent="0.2">
      <c r="A5277" s="234"/>
      <c r="B5277" s="127"/>
      <c r="C5277" s="127"/>
      <c r="D5277" s="187"/>
      <c r="E5277" s="244"/>
      <c r="F5277" s="174"/>
      <c r="G5277" s="194"/>
      <c r="H5277" s="218"/>
      <c r="I5277" s="166"/>
      <c r="J5277" s="187"/>
    </row>
    <row r="5278" spans="1:10" x14ac:dyDescent="0.2">
      <c r="A5278" s="234"/>
      <c r="B5278" s="127"/>
      <c r="C5278" s="127"/>
      <c r="D5278" s="187"/>
      <c r="E5278" s="244"/>
      <c r="F5278" s="174"/>
      <c r="G5278" s="194"/>
      <c r="H5278" s="218"/>
      <c r="I5278" s="166"/>
      <c r="J5278" s="187"/>
    </row>
    <row r="5279" spans="1:10" x14ac:dyDescent="0.2">
      <c r="A5279" s="234"/>
      <c r="B5279" s="127"/>
      <c r="C5279" s="127"/>
      <c r="D5279" s="187"/>
      <c r="E5279" s="244"/>
      <c r="F5279" s="174"/>
      <c r="G5279" s="194"/>
      <c r="H5279" s="218"/>
      <c r="I5279" s="166"/>
      <c r="J5279" s="187"/>
    </row>
    <row r="5280" spans="1:10" x14ac:dyDescent="0.2">
      <c r="A5280" s="234"/>
      <c r="B5280" s="127"/>
      <c r="C5280" s="127"/>
      <c r="D5280" s="187"/>
      <c r="E5280" s="244"/>
      <c r="F5280" s="174"/>
      <c r="G5280" s="194"/>
      <c r="H5280" s="218"/>
      <c r="I5280" s="166"/>
      <c r="J5280" s="187"/>
    </row>
    <row r="5281" spans="1:10" x14ac:dyDescent="0.2">
      <c r="A5281" s="234"/>
      <c r="B5281" s="127"/>
      <c r="C5281" s="127"/>
      <c r="D5281" s="187"/>
      <c r="E5281" s="244"/>
      <c r="F5281" s="174"/>
      <c r="G5281" s="194"/>
      <c r="H5281" s="218"/>
      <c r="I5281" s="166"/>
      <c r="J5281" s="187"/>
    </row>
    <row r="5282" spans="1:10" x14ac:dyDescent="0.2">
      <c r="A5282" s="234"/>
      <c r="B5282" s="127"/>
      <c r="C5282" s="127"/>
      <c r="D5282" s="187"/>
      <c r="E5282" s="244"/>
      <c r="F5282" s="174"/>
      <c r="G5282" s="194"/>
      <c r="H5282" s="218"/>
      <c r="I5282" s="166"/>
      <c r="J5282" s="187"/>
    </row>
    <row r="5283" spans="1:10" x14ac:dyDescent="0.2">
      <c r="A5283" s="234"/>
      <c r="B5283" s="127"/>
      <c r="C5283" s="127"/>
      <c r="D5283" s="187"/>
      <c r="E5283" s="244"/>
      <c r="F5283" s="174"/>
      <c r="G5283" s="194"/>
      <c r="H5283" s="218"/>
      <c r="I5283" s="166"/>
      <c r="J5283" s="187"/>
    </row>
    <row r="5284" spans="1:10" x14ac:dyDescent="0.2">
      <c r="A5284" s="234"/>
      <c r="B5284" s="127"/>
      <c r="C5284" s="127"/>
      <c r="D5284" s="187"/>
      <c r="E5284" s="244"/>
      <c r="F5284" s="174"/>
      <c r="G5284" s="194"/>
      <c r="H5284" s="218"/>
      <c r="I5284" s="166"/>
      <c r="J5284" s="187"/>
    </row>
    <row r="5285" spans="1:10" x14ac:dyDescent="0.2">
      <c r="A5285" s="234"/>
      <c r="B5285" s="127"/>
      <c r="C5285" s="127"/>
      <c r="D5285" s="187"/>
      <c r="E5285" s="244"/>
      <c r="F5285" s="174"/>
      <c r="G5285" s="194"/>
      <c r="H5285" s="218"/>
      <c r="I5285" s="166"/>
      <c r="J5285" s="187"/>
    </row>
    <row r="5286" spans="1:10" x14ac:dyDescent="0.2">
      <c r="A5286" s="234"/>
      <c r="B5286" s="127"/>
      <c r="C5286" s="127"/>
      <c r="D5286" s="187"/>
      <c r="E5286" s="244"/>
      <c r="F5286" s="174"/>
      <c r="G5286" s="194"/>
      <c r="H5286" s="218"/>
      <c r="I5286" s="166"/>
      <c r="J5286" s="187"/>
    </row>
    <row r="5287" spans="1:10" x14ac:dyDescent="0.2">
      <c r="A5287" s="234"/>
      <c r="B5287" s="127"/>
      <c r="C5287" s="127"/>
      <c r="D5287" s="187"/>
      <c r="E5287" s="244"/>
      <c r="F5287" s="174"/>
      <c r="G5287" s="194"/>
      <c r="H5287" s="218"/>
      <c r="I5287" s="166"/>
      <c r="J5287" s="187"/>
    </row>
    <row r="5288" spans="1:10" x14ac:dyDescent="0.2">
      <c r="A5288" s="234"/>
      <c r="B5288" s="127"/>
      <c r="C5288" s="127"/>
      <c r="D5288" s="187"/>
      <c r="E5288" s="244"/>
      <c r="F5288" s="174"/>
      <c r="G5288" s="194"/>
      <c r="H5288" s="218"/>
      <c r="I5288" s="166"/>
      <c r="J5288" s="187"/>
    </row>
    <row r="5289" spans="1:10" x14ac:dyDescent="0.2">
      <c r="A5289" s="234"/>
      <c r="B5289" s="127"/>
      <c r="C5289" s="127"/>
      <c r="D5289" s="187"/>
      <c r="E5289" s="244"/>
      <c r="F5289" s="174"/>
      <c r="G5289" s="194"/>
      <c r="H5289" s="218"/>
      <c r="I5289" s="166"/>
      <c r="J5289" s="187"/>
    </row>
    <row r="5290" spans="1:10" x14ac:dyDescent="0.2">
      <c r="A5290" s="234"/>
      <c r="B5290" s="127"/>
      <c r="C5290" s="127"/>
      <c r="D5290" s="187"/>
      <c r="E5290" s="244"/>
      <c r="F5290" s="174"/>
      <c r="G5290" s="194"/>
      <c r="H5290" s="218"/>
      <c r="I5290" s="166"/>
      <c r="J5290" s="187"/>
    </row>
    <row r="5291" spans="1:10" x14ac:dyDescent="0.2">
      <c r="A5291" s="234"/>
      <c r="B5291" s="127"/>
      <c r="C5291" s="127"/>
      <c r="D5291" s="187"/>
      <c r="E5291" s="244"/>
      <c r="F5291" s="174"/>
      <c r="G5291" s="194"/>
      <c r="H5291" s="218"/>
      <c r="I5291" s="166"/>
      <c r="J5291" s="187"/>
    </row>
    <row r="5292" spans="1:10" x14ac:dyDescent="0.2">
      <c r="A5292" s="234"/>
      <c r="B5292" s="127"/>
      <c r="C5292" s="127"/>
      <c r="D5292" s="187"/>
      <c r="E5292" s="244"/>
      <c r="F5292" s="174"/>
      <c r="G5292" s="194"/>
      <c r="H5292" s="218"/>
      <c r="I5292" s="166"/>
      <c r="J5292" s="187"/>
    </row>
    <row r="5293" spans="1:10" x14ac:dyDescent="0.2">
      <c r="A5293" s="234"/>
      <c r="B5293" s="127"/>
      <c r="C5293" s="127"/>
      <c r="D5293" s="187"/>
      <c r="E5293" s="244"/>
      <c r="F5293" s="174"/>
      <c r="G5293" s="194"/>
      <c r="H5293" s="218"/>
      <c r="I5293" s="166"/>
      <c r="J5293" s="187"/>
    </row>
    <row r="5294" spans="1:10" x14ac:dyDescent="0.2">
      <c r="A5294" s="234"/>
      <c r="B5294" s="127"/>
      <c r="C5294" s="127"/>
      <c r="D5294" s="187"/>
      <c r="E5294" s="244"/>
      <c r="F5294" s="174"/>
      <c r="G5294" s="194"/>
      <c r="H5294" s="218"/>
      <c r="I5294" s="166"/>
      <c r="J5294" s="187"/>
    </row>
    <row r="5295" spans="1:10" x14ac:dyDescent="0.2">
      <c r="A5295" s="234"/>
      <c r="B5295" s="127"/>
      <c r="C5295" s="127"/>
      <c r="D5295" s="187"/>
      <c r="E5295" s="244"/>
      <c r="F5295" s="174"/>
      <c r="G5295" s="194"/>
      <c r="H5295" s="218"/>
      <c r="I5295" s="166"/>
      <c r="J5295" s="187"/>
    </row>
    <row r="5296" spans="1:10" x14ac:dyDescent="0.2">
      <c r="A5296" s="234"/>
      <c r="B5296" s="127"/>
      <c r="C5296" s="127"/>
      <c r="D5296" s="187"/>
      <c r="E5296" s="244"/>
      <c r="F5296" s="174"/>
      <c r="G5296" s="194"/>
      <c r="H5296" s="218"/>
      <c r="I5296" s="166"/>
      <c r="J5296" s="187"/>
    </row>
    <row r="5297" spans="1:10" x14ac:dyDescent="0.2">
      <c r="A5297" s="234"/>
      <c r="B5297" s="127"/>
      <c r="C5297" s="127"/>
      <c r="D5297" s="187"/>
      <c r="E5297" s="244"/>
      <c r="F5297" s="174"/>
      <c r="G5297" s="194"/>
      <c r="H5297" s="218"/>
      <c r="I5297" s="166"/>
      <c r="J5297" s="187"/>
    </row>
    <row r="5298" spans="1:10" x14ac:dyDescent="0.2">
      <c r="A5298" s="234"/>
      <c r="B5298" s="127"/>
      <c r="C5298" s="127"/>
      <c r="D5298" s="187"/>
      <c r="E5298" s="244"/>
      <c r="F5298" s="174"/>
      <c r="G5298" s="194"/>
      <c r="H5298" s="218"/>
      <c r="I5298" s="166"/>
      <c r="J5298" s="187"/>
    </row>
    <row r="5299" spans="1:10" x14ac:dyDescent="0.2">
      <c r="A5299" s="234"/>
      <c r="B5299" s="127"/>
      <c r="C5299" s="127"/>
      <c r="D5299" s="187"/>
      <c r="E5299" s="244"/>
      <c r="F5299" s="174"/>
      <c r="G5299" s="194"/>
      <c r="H5299" s="218"/>
      <c r="I5299" s="166"/>
      <c r="J5299" s="187"/>
    </row>
    <row r="5300" spans="1:10" x14ac:dyDescent="0.2">
      <c r="A5300" s="234"/>
      <c r="B5300" s="127"/>
      <c r="C5300" s="127"/>
      <c r="D5300" s="187"/>
      <c r="E5300" s="244"/>
      <c r="F5300" s="174"/>
      <c r="G5300" s="194"/>
      <c r="H5300" s="218"/>
      <c r="I5300" s="166"/>
      <c r="J5300" s="187"/>
    </row>
    <row r="5301" spans="1:10" x14ac:dyDescent="0.2">
      <c r="A5301" s="234"/>
      <c r="B5301" s="127"/>
      <c r="C5301" s="127"/>
      <c r="D5301" s="187"/>
      <c r="E5301" s="244"/>
      <c r="F5301" s="174"/>
      <c r="G5301" s="194"/>
      <c r="H5301" s="218"/>
      <c r="I5301" s="166"/>
      <c r="J5301" s="187"/>
    </row>
    <row r="5302" spans="1:10" x14ac:dyDescent="0.2">
      <c r="A5302" s="234"/>
      <c r="B5302" s="127"/>
      <c r="C5302" s="127"/>
      <c r="D5302" s="187"/>
      <c r="E5302" s="244"/>
      <c r="F5302" s="174"/>
      <c r="G5302" s="194"/>
      <c r="H5302" s="218"/>
      <c r="I5302" s="166"/>
      <c r="J5302" s="187"/>
    </row>
    <row r="5303" spans="1:10" x14ac:dyDescent="0.2">
      <c r="A5303" s="234"/>
      <c r="B5303" s="127"/>
      <c r="C5303" s="127"/>
      <c r="D5303" s="187"/>
      <c r="E5303" s="244"/>
      <c r="F5303" s="174"/>
      <c r="G5303" s="194"/>
      <c r="H5303" s="218"/>
      <c r="I5303" s="166"/>
      <c r="J5303" s="187"/>
    </row>
    <row r="5304" spans="1:10" x14ac:dyDescent="0.2">
      <c r="A5304" s="234"/>
      <c r="B5304" s="127"/>
      <c r="C5304" s="127"/>
      <c r="D5304" s="187"/>
      <c r="E5304" s="244"/>
      <c r="F5304" s="174"/>
      <c r="G5304" s="194"/>
      <c r="H5304" s="218"/>
      <c r="I5304" s="166"/>
      <c r="J5304" s="187"/>
    </row>
    <row r="5305" spans="1:10" x14ac:dyDescent="0.2">
      <c r="A5305" s="234"/>
      <c r="B5305" s="128"/>
      <c r="C5305" s="127"/>
      <c r="D5305" s="187"/>
      <c r="E5305" s="244"/>
      <c r="F5305" s="174"/>
      <c r="G5305" s="194"/>
      <c r="H5305" s="218"/>
      <c r="I5305" s="166"/>
      <c r="J5305" s="187"/>
    </row>
    <row r="5306" spans="1:10" x14ac:dyDescent="0.2">
      <c r="A5306" s="235"/>
      <c r="B5306" s="127"/>
      <c r="C5306" s="127"/>
      <c r="D5306" s="187"/>
      <c r="E5306" s="244"/>
      <c r="F5306" s="174"/>
      <c r="G5306" s="194"/>
      <c r="H5306" s="218"/>
      <c r="I5306" s="166"/>
      <c r="J5306" s="187"/>
    </row>
    <row r="5307" spans="1:10" x14ac:dyDescent="0.2">
      <c r="A5307" s="234"/>
      <c r="B5307" s="127"/>
      <c r="C5307" s="127"/>
      <c r="D5307" s="187"/>
      <c r="E5307" s="244"/>
      <c r="F5307" s="174"/>
      <c r="G5307" s="194"/>
      <c r="H5307" s="218"/>
      <c r="I5307" s="166"/>
      <c r="J5307" s="187"/>
    </row>
    <row r="5308" spans="1:10" x14ac:dyDescent="0.2">
      <c r="A5308" s="234"/>
      <c r="B5308" s="127"/>
      <c r="C5308" s="127"/>
      <c r="D5308" s="187"/>
      <c r="E5308" s="244"/>
      <c r="F5308" s="174"/>
      <c r="G5308" s="194"/>
      <c r="H5308" s="218"/>
      <c r="I5308" s="166"/>
      <c r="J5308" s="187"/>
    </row>
    <row r="5309" spans="1:10" x14ac:dyDescent="0.2">
      <c r="A5309" s="234"/>
      <c r="B5309" s="127"/>
      <c r="C5309" s="127"/>
      <c r="D5309" s="187"/>
      <c r="E5309" s="244"/>
      <c r="F5309" s="174"/>
      <c r="G5309" s="194"/>
      <c r="H5309" s="218"/>
      <c r="I5309" s="166"/>
      <c r="J5309" s="187"/>
    </row>
    <row r="5310" spans="1:10" x14ac:dyDescent="0.2">
      <c r="A5310" s="234"/>
      <c r="B5310" s="128"/>
      <c r="C5310" s="127"/>
      <c r="D5310" s="187"/>
      <c r="E5310" s="244"/>
      <c r="F5310" s="174"/>
      <c r="G5310" s="194"/>
      <c r="H5310" s="218"/>
      <c r="I5310" s="166"/>
      <c r="J5310" s="187"/>
    </row>
    <row r="5311" spans="1:10" x14ac:dyDescent="0.2">
      <c r="A5311" s="235"/>
      <c r="B5311" s="127"/>
      <c r="C5311" s="127"/>
      <c r="D5311" s="187"/>
      <c r="E5311" s="244"/>
      <c r="F5311" s="174"/>
      <c r="G5311" s="194"/>
      <c r="H5311" s="218"/>
      <c r="I5311" s="166"/>
      <c r="J5311" s="187"/>
    </row>
    <row r="5312" spans="1:10" x14ac:dyDescent="0.2">
      <c r="A5312" s="234"/>
      <c r="B5312" s="127"/>
      <c r="C5312" s="127"/>
      <c r="D5312" s="187"/>
      <c r="E5312" s="244"/>
      <c r="F5312" s="174"/>
      <c r="G5312" s="194"/>
      <c r="H5312" s="218"/>
      <c r="I5312" s="166"/>
      <c r="J5312" s="187"/>
    </row>
    <row r="5313" spans="1:10" x14ac:dyDescent="0.2">
      <c r="A5313" s="234"/>
      <c r="B5313" s="127"/>
      <c r="C5313" s="127"/>
      <c r="D5313" s="187"/>
      <c r="E5313" s="244"/>
      <c r="F5313" s="174"/>
      <c r="G5313" s="194"/>
      <c r="H5313" s="218"/>
      <c r="I5313" s="166"/>
      <c r="J5313" s="187"/>
    </row>
    <row r="5314" spans="1:10" x14ac:dyDescent="0.2">
      <c r="A5314" s="234"/>
      <c r="B5314" s="127"/>
      <c r="C5314" s="127"/>
      <c r="D5314" s="187"/>
      <c r="E5314" s="244"/>
      <c r="F5314" s="174"/>
      <c r="G5314" s="194"/>
      <c r="H5314" s="218"/>
      <c r="I5314" s="166"/>
      <c r="J5314" s="187"/>
    </row>
    <row r="5315" spans="1:10" x14ac:dyDescent="0.2">
      <c r="A5315" s="234"/>
      <c r="B5315" s="127"/>
      <c r="C5315" s="127"/>
      <c r="D5315" s="187"/>
      <c r="E5315" s="244"/>
      <c r="F5315" s="174"/>
      <c r="G5315" s="194"/>
      <c r="H5315" s="218"/>
      <c r="I5315" s="166"/>
      <c r="J5315" s="187"/>
    </row>
    <row r="5316" spans="1:10" x14ac:dyDescent="0.2">
      <c r="A5316" s="234"/>
      <c r="B5316" s="127"/>
      <c r="C5316" s="127"/>
      <c r="D5316" s="187"/>
      <c r="E5316" s="244"/>
      <c r="F5316" s="174"/>
      <c r="G5316" s="194"/>
      <c r="H5316" s="218"/>
      <c r="I5316" s="166"/>
      <c r="J5316" s="187"/>
    </row>
    <row r="5317" spans="1:10" x14ac:dyDescent="0.2">
      <c r="A5317" s="234"/>
      <c r="B5317" s="127"/>
      <c r="C5317" s="127"/>
      <c r="D5317" s="187"/>
      <c r="E5317" s="244"/>
      <c r="F5317" s="174"/>
      <c r="G5317" s="194"/>
      <c r="H5317" s="218"/>
      <c r="I5317" s="166"/>
      <c r="J5317" s="187"/>
    </row>
    <row r="5318" spans="1:10" x14ac:dyDescent="0.2">
      <c r="A5318" s="234"/>
      <c r="B5318" s="127"/>
      <c r="C5318" s="127"/>
      <c r="D5318" s="187"/>
      <c r="E5318" s="244"/>
      <c r="F5318" s="174"/>
      <c r="G5318" s="194"/>
      <c r="H5318" s="218"/>
      <c r="I5318" s="166"/>
      <c r="J5318" s="187"/>
    </row>
    <row r="5319" spans="1:10" x14ac:dyDescent="0.2">
      <c r="A5319" s="234"/>
      <c r="B5319" s="127"/>
      <c r="C5319" s="127"/>
      <c r="D5319" s="187"/>
      <c r="E5319" s="244"/>
      <c r="F5319" s="174"/>
      <c r="G5319" s="194"/>
      <c r="H5319" s="218"/>
      <c r="I5319" s="166"/>
      <c r="J5319" s="187"/>
    </row>
    <row r="5320" spans="1:10" x14ac:dyDescent="0.2">
      <c r="A5320" s="234"/>
      <c r="B5320" s="127"/>
      <c r="C5320" s="127"/>
      <c r="D5320" s="187"/>
      <c r="E5320" s="244"/>
      <c r="F5320" s="174"/>
      <c r="G5320" s="194"/>
      <c r="H5320" s="218"/>
      <c r="I5320" s="166"/>
      <c r="J5320" s="187"/>
    </row>
    <row r="5321" spans="1:10" x14ac:dyDescent="0.2">
      <c r="A5321" s="234"/>
      <c r="B5321" s="127"/>
      <c r="C5321" s="127"/>
      <c r="D5321" s="187"/>
      <c r="E5321" s="244"/>
      <c r="F5321" s="174"/>
      <c r="G5321" s="194"/>
      <c r="H5321" s="218"/>
      <c r="I5321" s="166"/>
      <c r="J5321" s="187"/>
    </row>
    <row r="5322" spans="1:10" x14ac:dyDescent="0.2">
      <c r="A5322" s="234"/>
      <c r="B5322" s="127"/>
      <c r="C5322" s="127"/>
      <c r="D5322" s="187"/>
      <c r="E5322" s="244"/>
      <c r="F5322" s="174"/>
      <c r="G5322" s="194"/>
      <c r="H5322" s="218"/>
      <c r="I5322" s="166"/>
      <c r="J5322" s="187"/>
    </row>
    <row r="5323" spans="1:10" x14ac:dyDescent="0.2">
      <c r="A5323" s="234"/>
      <c r="B5323" s="127"/>
      <c r="C5323" s="127"/>
      <c r="D5323" s="187"/>
      <c r="E5323" s="244"/>
      <c r="F5323" s="174"/>
      <c r="G5323" s="194"/>
      <c r="H5323" s="218"/>
      <c r="I5323" s="166"/>
      <c r="J5323" s="187"/>
    </row>
    <row r="5324" spans="1:10" x14ac:dyDescent="0.2">
      <c r="A5324" s="234"/>
      <c r="B5324" s="127"/>
      <c r="C5324" s="127"/>
      <c r="D5324" s="187"/>
      <c r="E5324" s="244"/>
      <c r="F5324" s="174"/>
      <c r="G5324" s="194"/>
      <c r="H5324" s="218"/>
      <c r="I5324" s="166"/>
      <c r="J5324" s="187"/>
    </row>
    <row r="5325" spans="1:10" x14ac:dyDescent="0.2">
      <c r="A5325" s="234"/>
      <c r="B5325" s="127"/>
      <c r="C5325" s="127"/>
      <c r="D5325" s="187"/>
      <c r="E5325" s="244"/>
      <c r="F5325" s="174"/>
      <c r="G5325" s="194"/>
      <c r="H5325" s="218"/>
      <c r="I5325" s="166"/>
      <c r="J5325" s="187"/>
    </row>
    <row r="5326" spans="1:10" x14ac:dyDescent="0.2">
      <c r="A5326" s="234"/>
      <c r="B5326" s="127"/>
      <c r="C5326" s="127"/>
      <c r="D5326" s="187"/>
      <c r="E5326" s="244"/>
      <c r="F5326" s="174"/>
      <c r="G5326" s="194"/>
      <c r="H5326" s="218"/>
      <c r="I5326" s="166"/>
      <c r="J5326" s="187"/>
    </row>
    <row r="5327" spans="1:10" x14ac:dyDescent="0.2">
      <c r="A5327" s="234"/>
      <c r="B5327" s="127"/>
      <c r="C5327" s="127"/>
      <c r="D5327" s="187"/>
      <c r="E5327" s="244"/>
      <c r="F5327" s="174"/>
      <c r="G5327" s="194"/>
      <c r="H5327" s="218"/>
      <c r="I5327" s="166"/>
      <c r="J5327" s="187"/>
    </row>
    <row r="5328" spans="1:10" x14ac:dyDescent="0.2">
      <c r="A5328" s="234"/>
      <c r="B5328" s="127"/>
      <c r="C5328" s="127"/>
      <c r="D5328" s="187"/>
      <c r="E5328" s="244"/>
      <c r="F5328" s="174"/>
      <c r="G5328" s="194"/>
      <c r="H5328" s="218"/>
      <c r="I5328" s="166"/>
      <c r="J5328" s="187"/>
    </row>
    <row r="5329" spans="1:10" x14ac:dyDescent="0.2">
      <c r="A5329" s="234"/>
      <c r="B5329" s="127"/>
      <c r="C5329" s="127"/>
      <c r="D5329" s="187"/>
      <c r="E5329" s="244"/>
      <c r="F5329" s="174"/>
      <c r="G5329" s="194"/>
      <c r="H5329" s="218"/>
      <c r="I5329" s="166"/>
      <c r="J5329" s="187"/>
    </row>
    <row r="5330" spans="1:10" x14ac:dyDescent="0.2">
      <c r="A5330" s="234"/>
      <c r="B5330" s="127"/>
      <c r="C5330" s="127"/>
      <c r="D5330" s="187"/>
      <c r="E5330" s="244"/>
      <c r="F5330" s="174"/>
      <c r="G5330" s="194"/>
      <c r="H5330" s="218"/>
      <c r="I5330" s="166"/>
      <c r="J5330" s="187"/>
    </row>
    <row r="5331" spans="1:10" x14ac:dyDescent="0.2">
      <c r="A5331" s="234"/>
      <c r="B5331" s="127"/>
      <c r="C5331" s="127"/>
      <c r="D5331" s="187"/>
      <c r="E5331" s="244"/>
      <c r="F5331" s="174"/>
      <c r="G5331" s="194"/>
      <c r="H5331" s="218"/>
      <c r="I5331" s="166"/>
      <c r="J5331" s="187"/>
    </row>
    <row r="5332" spans="1:10" x14ac:dyDescent="0.2">
      <c r="A5332" s="234"/>
      <c r="B5332" s="127"/>
      <c r="C5332" s="127"/>
      <c r="D5332" s="187"/>
      <c r="E5332" s="244"/>
      <c r="F5332" s="174"/>
      <c r="G5332" s="194"/>
      <c r="H5332" s="218"/>
      <c r="I5332" s="166"/>
      <c r="J5332" s="187"/>
    </row>
    <row r="5333" spans="1:10" x14ac:dyDescent="0.2">
      <c r="A5333" s="234"/>
      <c r="B5333" s="127"/>
      <c r="C5333" s="127"/>
      <c r="D5333" s="187"/>
      <c r="E5333" s="244"/>
      <c r="F5333" s="174"/>
      <c r="G5333" s="194"/>
      <c r="H5333" s="218"/>
      <c r="I5333" s="166"/>
      <c r="J5333" s="187"/>
    </row>
    <row r="5334" spans="1:10" x14ac:dyDescent="0.2">
      <c r="A5334" s="234"/>
      <c r="B5334" s="127"/>
      <c r="C5334" s="127"/>
      <c r="D5334" s="187"/>
      <c r="E5334" s="244"/>
      <c r="F5334" s="174"/>
      <c r="G5334" s="194"/>
      <c r="H5334" s="218"/>
      <c r="I5334" s="166"/>
      <c r="J5334" s="187"/>
    </row>
    <row r="5335" spans="1:10" x14ac:dyDescent="0.2">
      <c r="A5335" s="234"/>
      <c r="B5335" s="127"/>
      <c r="C5335" s="127"/>
      <c r="D5335" s="187"/>
      <c r="E5335" s="244"/>
      <c r="F5335" s="174"/>
      <c r="G5335" s="194"/>
      <c r="H5335" s="218"/>
      <c r="I5335" s="166"/>
      <c r="J5335" s="187"/>
    </row>
    <row r="5336" spans="1:10" x14ac:dyDescent="0.2">
      <c r="A5336" s="234"/>
      <c r="B5336" s="127"/>
      <c r="C5336" s="127"/>
      <c r="D5336" s="187"/>
      <c r="E5336" s="244"/>
      <c r="F5336" s="174"/>
      <c r="G5336" s="194"/>
      <c r="H5336" s="218"/>
      <c r="I5336" s="166"/>
      <c r="J5336" s="187"/>
    </row>
    <row r="5337" spans="1:10" x14ac:dyDescent="0.2">
      <c r="A5337" s="234"/>
      <c r="B5337" s="127"/>
      <c r="C5337" s="127"/>
      <c r="D5337" s="187"/>
      <c r="E5337" s="244"/>
      <c r="F5337" s="174"/>
      <c r="G5337" s="194"/>
      <c r="H5337" s="218"/>
      <c r="I5337" s="166"/>
      <c r="J5337" s="187"/>
    </row>
    <row r="5338" spans="1:10" x14ac:dyDescent="0.2">
      <c r="A5338" s="234"/>
      <c r="B5338" s="127"/>
      <c r="C5338" s="127"/>
      <c r="D5338" s="187"/>
      <c r="E5338" s="244"/>
      <c r="F5338" s="174"/>
      <c r="G5338" s="194"/>
      <c r="H5338" s="218"/>
      <c r="I5338" s="166"/>
      <c r="J5338" s="187"/>
    </row>
    <row r="5339" spans="1:10" x14ac:dyDescent="0.2">
      <c r="A5339" s="234"/>
      <c r="B5339" s="127"/>
      <c r="C5339" s="127"/>
      <c r="D5339" s="187"/>
      <c r="E5339" s="244"/>
      <c r="F5339" s="174"/>
      <c r="G5339" s="194"/>
      <c r="H5339" s="218"/>
      <c r="I5339" s="166"/>
      <c r="J5339" s="187"/>
    </row>
    <row r="5340" spans="1:10" x14ac:dyDescent="0.2">
      <c r="A5340" s="234"/>
      <c r="B5340" s="127"/>
      <c r="C5340" s="127"/>
      <c r="D5340" s="187"/>
      <c r="E5340" s="244"/>
      <c r="F5340" s="174"/>
      <c r="G5340" s="194"/>
      <c r="H5340" s="218"/>
      <c r="I5340" s="166"/>
      <c r="J5340" s="187"/>
    </row>
    <row r="5341" spans="1:10" x14ac:dyDescent="0.2">
      <c r="A5341" s="234"/>
      <c r="B5341" s="127"/>
      <c r="C5341" s="127"/>
      <c r="D5341" s="187"/>
      <c r="E5341" s="244"/>
      <c r="F5341" s="174"/>
      <c r="G5341" s="194"/>
      <c r="H5341" s="218"/>
      <c r="I5341" s="166"/>
      <c r="J5341" s="187"/>
    </row>
    <row r="5342" spans="1:10" x14ac:dyDescent="0.2">
      <c r="A5342" s="234"/>
      <c r="B5342" s="127"/>
      <c r="C5342" s="127"/>
      <c r="D5342" s="187"/>
      <c r="E5342" s="244"/>
      <c r="F5342" s="174"/>
      <c r="G5342" s="194"/>
      <c r="H5342" s="218"/>
      <c r="I5342" s="166"/>
      <c r="J5342" s="187"/>
    </row>
    <row r="5343" spans="1:10" x14ac:dyDescent="0.2">
      <c r="A5343" s="234"/>
      <c r="B5343" s="127"/>
      <c r="C5343" s="127"/>
      <c r="D5343" s="187"/>
      <c r="E5343" s="244"/>
      <c r="F5343" s="174"/>
      <c r="G5343" s="194"/>
      <c r="H5343" s="218"/>
      <c r="I5343" s="166"/>
      <c r="J5343" s="187"/>
    </row>
    <row r="5344" spans="1:10" x14ac:dyDescent="0.2">
      <c r="A5344" s="234"/>
      <c r="B5344" s="127"/>
      <c r="C5344" s="127"/>
      <c r="D5344" s="187"/>
      <c r="E5344" s="244"/>
      <c r="F5344" s="174"/>
      <c r="G5344" s="194"/>
      <c r="H5344" s="218"/>
      <c r="I5344" s="166"/>
      <c r="J5344" s="187"/>
    </row>
    <row r="5345" spans="1:10" x14ac:dyDescent="0.2">
      <c r="A5345" s="234"/>
      <c r="B5345" s="127"/>
      <c r="C5345" s="127"/>
      <c r="D5345" s="187"/>
      <c r="E5345" s="244"/>
      <c r="F5345" s="174"/>
      <c r="G5345" s="194"/>
      <c r="H5345" s="218"/>
      <c r="I5345" s="166"/>
      <c r="J5345" s="187"/>
    </row>
    <row r="5346" spans="1:10" x14ac:dyDescent="0.2">
      <c r="A5346" s="234"/>
      <c r="B5346" s="127"/>
      <c r="C5346" s="127"/>
      <c r="D5346" s="187"/>
      <c r="E5346" s="244"/>
      <c r="F5346" s="174"/>
      <c r="G5346" s="194"/>
      <c r="H5346" s="218"/>
      <c r="I5346" s="166"/>
      <c r="J5346" s="187"/>
    </row>
    <row r="5347" spans="1:10" x14ac:dyDescent="0.2">
      <c r="A5347" s="234"/>
      <c r="B5347" s="127"/>
      <c r="C5347" s="127"/>
      <c r="D5347" s="187"/>
      <c r="E5347" s="244"/>
      <c r="F5347" s="174"/>
      <c r="G5347" s="194"/>
      <c r="H5347" s="218"/>
      <c r="I5347" s="166"/>
      <c r="J5347" s="187"/>
    </row>
    <row r="5348" spans="1:10" x14ac:dyDescent="0.2">
      <c r="A5348" s="234"/>
      <c r="B5348" s="127"/>
      <c r="C5348" s="127"/>
      <c r="D5348" s="187"/>
      <c r="E5348" s="244"/>
      <c r="F5348" s="174"/>
      <c r="G5348" s="194"/>
      <c r="H5348" s="218"/>
      <c r="I5348" s="166"/>
      <c r="J5348" s="187"/>
    </row>
    <row r="5349" spans="1:10" x14ac:dyDescent="0.2">
      <c r="A5349" s="234"/>
      <c r="B5349" s="127"/>
      <c r="C5349" s="127"/>
      <c r="D5349" s="187"/>
      <c r="E5349" s="244"/>
      <c r="F5349" s="174"/>
      <c r="G5349" s="194"/>
      <c r="H5349" s="218"/>
      <c r="I5349" s="166"/>
      <c r="J5349" s="187"/>
    </row>
    <row r="5350" spans="1:10" x14ac:dyDescent="0.2">
      <c r="A5350" s="234"/>
      <c r="B5350" s="127"/>
      <c r="C5350" s="127"/>
      <c r="D5350" s="187"/>
      <c r="E5350" s="244"/>
      <c r="F5350" s="174"/>
      <c r="G5350" s="194"/>
      <c r="H5350" s="218"/>
      <c r="I5350" s="166"/>
      <c r="J5350" s="187"/>
    </row>
    <row r="5351" spans="1:10" x14ac:dyDescent="0.2">
      <c r="A5351" s="234"/>
      <c r="B5351" s="127"/>
      <c r="C5351" s="127"/>
      <c r="D5351" s="187"/>
      <c r="E5351" s="244"/>
      <c r="F5351" s="174"/>
      <c r="G5351" s="194"/>
      <c r="H5351" s="218"/>
      <c r="I5351" s="166"/>
      <c r="J5351" s="187"/>
    </row>
    <row r="5352" spans="1:10" x14ac:dyDescent="0.2">
      <c r="A5352" s="234"/>
      <c r="B5352" s="127"/>
      <c r="C5352" s="127"/>
      <c r="D5352" s="187"/>
      <c r="E5352" s="244"/>
      <c r="F5352" s="174"/>
      <c r="G5352" s="194"/>
      <c r="H5352" s="218"/>
      <c r="I5352" s="166"/>
      <c r="J5352" s="187"/>
    </row>
    <row r="5353" spans="1:10" x14ac:dyDescent="0.2">
      <c r="A5353" s="234"/>
      <c r="B5353" s="127"/>
      <c r="C5353" s="127"/>
      <c r="D5353" s="187"/>
      <c r="E5353" s="244"/>
      <c r="F5353" s="174"/>
      <c r="G5353" s="194"/>
      <c r="H5353" s="218"/>
      <c r="I5353" s="166"/>
      <c r="J5353" s="187"/>
    </row>
    <row r="5354" spans="1:10" x14ac:dyDescent="0.2">
      <c r="A5354" s="234"/>
      <c r="B5354" s="128"/>
      <c r="C5354" s="127"/>
      <c r="D5354" s="187"/>
      <c r="E5354" s="244"/>
      <c r="F5354" s="174"/>
      <c r="G5354" s="194"/>
      <c r="H5354" s="218"/>
      <c r="I5354" s="166"/>
      <c r="J5354" s="187"/>
    </row>
    <row r="5355" spans="1:10" x14ac:dyDescent="0.2">
      <c r="A5355" s="235"/>
      <c r="B5355" s="127"/>
      <c r="C5355" s="127"/>
      <c r="D5355" s="187"/>
      <c r="E5355" s="244"/>
      <c r="F5355" s="174"/>
      <c r="G5355" s="194"/>
      <c r="H5355" s="218"/>
      <c r="I5355" s="166"/>
      <c r="J5355" s="187"/>
    </row>
    <row r="5356" spans="1:10" x14ac:dyDescent="0.2">
      <c r="A5356" s="234"/>
      <c r="B5356" s="127"/>
      <c r="C5356" s="127"/>
      <c r="D5356" s="187"/>
      <c r="E5356" s="244"/>
      <c r="F5356" s="174"/>
      <c r="G5356" s="194"/>
      <c r="H5356" s="218"/>
      <c r="I5356" s="166"/>
      <c r="J5356" s="187"/>
    </row>
    <row r="5357" spans="1:10" x14ac:dyDescent="0.2">
      <c r="A5357" s="234"/>
      <c r="B5357" s="127"/>
      <c r="C5357" s="127"/>
      <c r="D5357" s="187"/>
      <c r="E5357" s="244"/>
      <c r="F5357" s="174"/>
      <c r="G5357" s="194"/>
      <c r="H5357" s="218"/>
      <c r="I5357" s="166"/>
      <c r="J5357" s="187"/>
    </row>
    <row r="5358" spans="1:10" x14ac:dyDescent="0.2">
      <c r="A5358" s="234"/>
      <c r="B5358" s="127"/>
      <c r="C5358" s="127"/>
      <c r="D5358" s="187"/>
      <c r="E5358" s="244"/>
      <c r="F5358" s="174"/>
      <c r="G5358" s="194"/>
      <c r="H5358" s="218"/>
      <c r="I5358" s="166"/>
      <c r="J5358" s="187"/>
    </row>
    <row r="5359" spans="1:10" x14ac:dyDescent="0.2">
      <c r="A5359" s="234"/>
      <c r="B5359" s="127"/>
      <c r="C5359" s="127"/>
      <c r="D5359" s="187"/>
      <c r="E5359" s="244"/>
      <c r="F5359" s="174"/>
      <c r="G5359" s="194"/>
      <c r="H5359" s="218"/>
      <c r="I5359" s="166"/>
      <c r="J5359" s="187"/>
    </row>
    <row r="5360" spans="1:10" x14ac:dyDescent="0.2">
      <c r="A5360" s="234"/>
      <c r="B5360" s="127"/>
      <c r="C5360" s="127"/>
      <c r="D5360" s="187"/>
      <c r="E5360" s="244"/>
      <c r="F5360" s="174"/>
      <c r="G5360" s="194"/>
      <c r="H5360" s="218"/>
      <c r="I5360" s="166"/>
      <c r="J5360" s="187"/>
    </row>
    <row r="5361" spans="1:10" x14ac:dyDescent="0.2">
      <c r="A5361" s="234"/>
      <c r="B5361" s="127"/>
      <c r="C5361" s="127"/>
      <c r="D5361" s="187"/>
      <c r="E5361" s="244"/>
      <c r="F5361" s="174"/>
      <c r="G5361" s="194"/>
      <c r="H5361" s="218"/>
      <c r="I5361" s="166"/>
      <c r="J5361" s="187"/>
    </row>
    <row r="5362" spans="1:10" x14ac:dyDescent="0.2">
      <c r="A5362" s="234"/>
      <c r="B5362" s="127"/>
      <c r="C5362" s="127"/>
      <c r="D5362" s="187"/>
      <c r="E5362" s="244"/>
      <c r="F5362" s="174"/>
      <c r="G5362" s="194"/>
      <c r="H5362" s="218"/>
      <c r="I5362" s="166"/>
      <c r="J5362" s="187"/>
    </row>
    <row r="5363" spans="1:10" x14ac:dyDescent="0.2">
      <c r="A5363" s="234"/>
      <c r="B5363" s="127"/>
      <c r="C5363" s="127"/>
      <c r="D5363" s="187"/>
      <c r="E5363" s="244"/>
      <c r="F5363" s="174"/>
      <c r="G5363" s="194"/>
      <c r="H5363" s="218"/>
      <c r="I5363" s="166"/>
      <c r="J5363" s="187"/>
    </row>
    <row r="5364" spans="1:10" x14ac:dyDescent="0.2">
      <c r="A5364" s="234"/>
      <c r="B5364" s="127"/>
      <c r="C5364" s="127"/>
      <c r="D5364" s="187"/>
      <c r="E5364" s="244"/>
      <c r="F5364" s="174"/>
      <c r="G5364" s="194"/>
      <c r="H5364" s="218"/>
      <c r="I5364" s="166"/>
      <c r="J5364" s="187"/>
    </row>
    <row r="5365" spans="1:10" x14ac:dyDescent="0.2">
      <c r="A5365" s="234"/>
      <c r="B5365" s="127"/>
      <c r="C5365" s="127"/>
      <c r="D5365" s="187"/>
      <c r="E5365" s="244"/>
      <c r="F5365" s="174"/>
      <c r="G5365" s="194"/>
      <c r="H5365" s="218"/>
      <c r="I5365" s="166"/>
      <c r="J5365" s="187"/>
    </row>
    <row r="5366" spans="1:10" x14ac:dyDescent="0.2">
      <c r="A5366" s="234"/>
      <c r="B5366" s="127"/>
      <c r="C5366" s="127"/>
      <c r="D5366" s="187"/>
      <c r="E5366" s="244"/>
      <c r="F5366" s="174"/>
      <c r="G5366" s="194"/>
      <c r="H5366" s="218"/>
      <c r="I5366" s="166"/>
      <c r="J5366" s="187"/>
    </row>
    <row r="5367" spans="1:10" x14ac:dyDescent="0.2">
      <c r="A5367" s="234"/>
      <c r="B5367" s="127"/>
      <c r="C5367" s="127"/>
      <c r="D5367" s="187"/>
      <c r="E5367" s="244"/>
      <c r="F5367" s="174"/>
      <c r="G5367" s="194"/>
      <c r="H5367" s="218"/>
      <c r="I5367" s="166"/>
      <c r="J5367" s="187"/>
    </row>
    <row r="5368" spans="1:10" x14ac:dyDescent="0.2">
      <c r="A5368" s="234"/>
      <c r="B5368" s="127"/>
      <c r="C5368" s="127"/>
      <c r="D5368" s="187"/>
      <c r="E5368" s="244"/>
      <c r="F5368" s="174"/>
      <c r="G5368" s="194"/>
      <c r="H5368" s="218"/>
      <c r="I5368" s="166"/>
      <c r="J5368" s="187"/>
    </row>
    <row r="5369" spans="1:10" x14ac:dyDescent="0.2">
      <c r="A5369" s="234"/>
      <c r="B5369" s="127"/>
      <c r="C5369" s="127"/>
      <c r="D5369" s="187"/>
      <c r="E5369" s="244"/>
      <c r="F5369" s="174"/>
      <c r="G5369" s="194"/>
      <c r="H5369" s="218"/>
      <c r="I5369" s="166"/>
      <c r="J5369" s="187"/>
    </row>
    <row r="5370" spans="1:10" x14ac:dyDescent="0.2">
      <c r="A5370" s="234"/>
      <c r="B5370" s="127"/>
      <c r="C5370" s="127"/>
      <c r="D5370" s="187"/>
      <c r="E5370" s="244"/>
      <c r="F5370" s="174"/>
      <c r="G5370" s="194"/>
      <c r="H5370" s="218"/>
      <c r="I5370" s="166"/>
      <c r="J5370" s="187"/>
    </row>
    <row r="5371" spans="1:10" x14ac:dyDescent="0.2">
      <c r="A5371" s="234"/>
      <c r="B5371" s="127"/>
      <c r="C5371" s="127"/>
      <c r="D5371" s="187"/>
      <c r="E5371" s="244"/>
      <c r="F5371" s="174"/>
      <c r="G5371" s="194"/>
      <c r="H5371" s="218"/>
      <c r="I5371" s="166"/>
      <c r="J5371" s="187"/>
    </row>
    <row r="5372" spans="1:10" x14ac:dyDescent="0.2">
      <c r="A5372" s="234"/>
      <c r="B5372" s="127"/>
      <c r="C5372" s="127"/>
      <c r="D5372" s="187"/>
      <c r="E5372" s="244"/>
      <c r="F5372" s="174"/>
      <c r="G5372" s="194"/>
      <c r="H5372" s="218"/>
      <c r="I5372" s="166"/>
      <c r="J5372" s="187"/>
    </row>
    <row r="5373" spans="1:10" x14ac:dyDescent="0.2">
      <c r="A5373" s="234"/>
      <c r="B5373" s="127"/>
      <c r="C5373" s="127"/>
      <c r="D5373" s="187"/>
      <c r="E5373" s="244"/>
      <c r="F5373" s="174"/>
      <c r="G5373" s="194"/>
      <c r="H5373" s="218"/>
      <c r="I5373" s="166"/>
      <c r="J5373" s="187"/>
    </row>
    <row r="5374" spans="1:10" x14ac:dyDescent="0.2">
      <c r="A5374" s="234"/>
      <c r="B5374" s="127"/>
      <c r="C5374" s="127"/>
      <c r="D5374" s="187"/>
      <c r="E5374" s="244"/>
      <c r="F5374" s="174"/>
      <c r="G5374" s="194"/>
      <c r="H5374" s="218"/>
      <c r="I5374" s="166"/>
      <c r="J5374" s="187"/>
    </row>
    <row r="5375" spans="1:10" x14ac:dyDescent="0.2">
      <c r="A5375" s="234"/>
      <c r="B5375" s="127"/>
      <c r="C5375" s="127"/>
      <c r="D5375" s="187"/>
      <c r="E5375" s="244"/>
      <c r="F5375" s="174"/>
      <c r="G5375" s="194"/>
      <c r="H5375" s="218"/>
      <c r="I5375" s="166"/>
      <c r="J5375" s="187"/>
    </row>
    <row r="5376" spans="1:10" x14ac:dyDescent="0.2">
      <c r="A5376" s="234"/>
      <c r="B5376" s="127"/>
      <c r="C5376" s="127"/>
      <c r="D5376" s="187"/>
      <c r="E5376" s="244"/>
      <c r="F5376" s="174"/>
      <c r="G5376" s="194"/>
      <c r="H5376" s="218"/>
      <c r="I5376" s="166"/>
      <c r="J5376" s="187"/>
    </row>
    <row r="5377" spans="1:10" x14ac:dyDescent="0.2">
      <c r="A5377" s="234"/>
      <c r="B5377" s="127"/>
      <c r="C5377" s="127"/>
      <c r="D5377" s="187"/>
      <c r="E5377" s="244"/>
      <c r="F5377" s="174"/>
      <c r="G5377" s="194"/>
      <c r="H5377" s="218"/>
      <c r="I5377" s="166"/>
      <c r="J5377" s="187"/>
    </row>
    <row r="5378" spans="1:10" x14ac:dyDescent="0.2">
      <c r="A5378" s="234"/>
      <c r="B5378" s="127"/>
      <c r="C5378" s="127"/>
      <c r="D5378" s="187"/>
      <c r="E5378" s="244"/>
      <c r="F5378" s="174"/>
      <c r="G5378" s="194"/>
      <c r="H5378" s="218"/>
      <c r="I5378" s="166"/>
      <c r="J5378" s="187"/>
    </row>
    <row r="5379" spans="1:10" x14ac:dyDescent="0.2">
      <c r="A5379" s="234"/>
      <c r="B5379" s="127"/>
      <c r="C5379" s="127"/>
      <c r="D5379" s="187"/>
      <c r="E5379" s="244"/>
      <c r="F5379" s="174"/>
      <c r="G5379" s="194"/>
      <c r="H5379" s="218"/>
      <c r="I5379" s="166"/>
      <c r="J5379" s="187"/>
    </row>
    <row r="5380" spans="1:10" x14ac:dyDescent="0.2">
      <c r="A5380" s="234"/>
      <c r="B5380" s="127"/>
      <c r="C5380" s="127"/>
      <c r="D5380" s="187"/>
      <c r="E5380" s="244"/>
      <c r="F5380" s="174"/>
      <c r="G5380" s="194"/>
      <c r="H5380" s="218"/>
      <c r="I5380" s="166"/>
      <c r="J5380" s="187"/>
    </row>
    <row r="5381" spans="1:10" x14ac:dyDescent="0.2">
      <c r="A5381" s="234"/>
      <c r="B5381" s="127"/>
      <c r="C5381" s="127"/>
      <c r="D5381" s="187"/>
      <c r="E5381" s="244"/>
      <c r="F5381" s="174"/>
      <c r="G5381" s="194"/>
      <c r="H5381" s="218"/>
      <c r="I5381" s="166"/>
      <c r="J5381" s="187"/>
    </row>
    <row r="5382" spans="1:10" x14ac:dyDescent="0.2">
      <c r="A5382" s="234"/>
      <c r="B5382" s="127"/>
      <c r="C5382" s="127"/>
      <c r="D5382" s="187"/>
      <c r="E5382" s="244"/>
      <c r="F5382" s="174"/>
      <c r="G5382" s="194"/>
      <c r="H5382" s="218"/>
      <c r="I5382" s="166"/>
      <c r="J5382" s="187"/>
    </row>
    <row r="5383" spans="1:10" x14ac:dyDescent="0.2">
      <c r="A5383" s="234"/>
      <c r="B5383" s="127"/>
      <c r="C5383" s="127"/>
      <c r="D5383" s="187"/>
      <c r="E5383" s="244"/>
      <c r="F5383" s="174"/>
      <c r="G5383" s="194"/>
      <c r="H5383" s="218"/>
      <c r="I5383" s="166"/>
      <c r="J5383" s="187"/>
    </row>
    <row r="5384" spans="1:10" x14ac:dyDescent="0.2">
      <c r="A5384" s="234"/>
      <c r="B5384" s="127"/>
      <c r="C5384" s="127"/>
      <c r="D5384" s="187"/>
      <c r="E5384" s="244"/>
      <c r="F5384" s="174"/>
      <c r="G5384" s="194"/>
      <c r="H5384" s="218"/>
      <c r="I5384" s="166"/>
      <c r="J5384" s="187"/>
    </row>
    <row r="5385" spans="1:10" x14ac:dyDescent="0.2">
      <c r="A5385" s="234"/>
      <c r="B5385" s="127"/>
      <c r="C5385" s="127"/>
      <c r="D5385" s="187"/>
      <c r="E5385" s="244"/>
      <c r="F5385" s="174"/>
      <c r="G5385" s="194"/>
      <c r="H5385" s="218"/>
      <c r="I5385" s="166"/>
      <c r="J5385" s="187"/>
    </row>
    <row r="5386" spans="1:10" x14ac:dyDescent="0.2">
      <c r="A5386" s="234"/>
      <c r="B5386" s="127"/>
      <c r="C5386" s="127"/>
      <c r="D5386" s="187"/>
      <c r="E5386" s="244"/>
      <c r="F5386" s="174"/>
      <c r="G5386" s="194"/>
      <c r="H5386" s="218"/>
      <c r="I5386" s="166"/>
      <c r="J5386" s="187"/>
    </row>
    <row r="5387" spans="1:10" x14ac:dyDescent="0.2">
      <c r="A5387" s="234"/>
      <c r="B5387" s="127"/>
      <c r="C5387" s="127"/>
      <c r="D5387" s="187"/>
      <c r="E5387" s="244"/>
      <c r="F5387" s="174"/>
      <c r="G5387" s="194"/>
      <c r="H5387" s="218"/>
      <c r="I5387" s="166"/>
      <c r="J5387" s="187"/>
    </row>
    <row r="5388" spans="1:10" x14ac:dyDescent="0.2">
      <c r="A5388" s="234"/>
      <c r="B5388" s="127"/>
      <c r="C5388" s="127"/>
      <c r="D5388" s="187"/>
      <c r="E5388" s="244"/>
      <c r="F5388" s="174"/>
      <c r="G5388" s="194"/>
      <c r="H5388" s="218"/>
      <c r="I5388" s="166"/>
      <c r="J5388" s="187"/>
    </row>
    <row r="5389" spans="1:10" x14ac:dyDescent="0.2">
      <c r="A5389" s="234"/>
      <c r="B5389" s="127"/>
      <c r="C5389" s="127"/>
      <c r="D5389" s="187"/>
      <c r="E5389" s="244"/>
      <c r="F5389" s="174"/>
      <c r="G5389" s="194"/>
      <c r="H5389" s="218"/>
      <c r="I5389" s="166"/>
      <c r="J5389" s="187"/>
    </row>
    <row r="5390" spans="1:10" x14ac:dyDescent="0.2">
      <c r="A5390" s="234"/>
      <c r="B5390" s="127"/>
      <c r="C5390" s="127"/>
      <c r="D5390" s="187"/>
      <c r="E5390" s="244"/>
      <c r="F5390" s="174"/>
      <c r="G5390" s="194"/>
      <c r="H5390" s="218"/>
      <c r="I5390" s="166"/>
      <c r="J5390" s="187"/>
    </row>
    <row r="5391" spans="1:10" x14ac:dyDescent="0.2">
      <c r="A5391" s="234"/>
      <c r="B5391" s="127"/>
      <c r="C5391" s="127"/>
      <c r="D5391" s="187"/>
      <c r="E5391" s="244"/>
      <c r="F5391" s="174"/>
      <c r="G5391" s="194"/>
      <c r="H5391" s="218"/>
      <c r="I5391" s="166"/>
      <c r="J5391" s="187"/>
    </row>
    <row r="5392" spans="1:10" x14ac:dyDescent="0.2">
      <c r="A5392" s="234"/>
      <c r="B5392" s="127"/>
      <c r="C5392" s="127"/>
      <c r="D5392" s="187"/>
      <c r="E5392" s="244"/>
      <c r="F5392" s="174"/>
      <c r="G5392" s="194"/>
      <c r="H5392" s="218"/>
      <c r="I5392" s="166"/>
      <c r="J5392" s="187"/>
    </row>
    <row r="5393" spans="1:10" x14ac:dyDescent="0.2">
      <c r="A5393" s="234"/>
      <c r="B5393" s="127"/>
      <c r="C5393" s="127"/>
      <c r="D5393" s="187"/>
      <c r="E5393" s="244"/>
      <c r="F5393" s="174"/>
      <c r="G5393" s="194"/>
      <c r="H5393" s="218"/>
      <c r="I5393" s="166"/>
      <c r="J5393" s="187"/>
    </row>
    <row r="5394" spans="1:10" x14ac:dyDescent="0.2">
      <c r="A5394" s="234"/>
      <c r="J5394" s="187"/>
    </row>
    <row r="5395" spans="1:10" x14ac:dyDescent="0.2">
      <c r="J5395" s="187"/>
    </row>
  </sheetData>
  <sortState xmlns:xlrd2="http://schemas.microsoft.com/office/spreadsheetml/2017/richdata2" ref="A283:J286">
    <sortCondition ref="B1"/>
    <sortCondition ref="E1"/>
    <sortCondition ref="H1"/>
    <sortCondition ref="F1"/>
    <sortCondition ref="C1"/>
    <sortCondition ref="G1"/>
  </sortState>
  <mergeCells count="1">
    <mergeCell ref="A1:J1"/>
  </mergeCells>
  <phoneticPr fontId="126" type="noConversion"/>
  <printOptions horizontalCentered="1"/>
  <pageMargins left="0.25" right="0.25" top="0.75" bottom="0.75" header="0.3" footer="0.3"/>
  <pageSetup firstPageNumber="4" orientation="portrait" useFirstPageNumber="1" horizontalDpi="1200" verticalDpi="1200" r:id="rId1"/>
  <headerFooter>
    <oddFooter>&amp;C&amp;P</oddFooter>
  </headerFooter>
  <rowBreaks count="1" manualBreakCount="1">
    <brk id="3743"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Button 1">
              <controlPr defaultSize="0" print="0" autoFill="0" autoPict="0" macro="[0]!PMIASort">
                <anchor moveWithCells="1">
                  <from>
                    <xdr:col>11</xdr:col>
                    <xdr:colOff>495300</xdr:colOff>
                    <xdr:row>2</xdr:row>
                    <xdr:rowOff>19050</xdr:rowOff>
                  </from>
                  <to>
                    <xdr:col>17</xdr:col>
                    <xdr:colOff>371475</xdr:colOff>
                    <xdr:row>5</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rgb="FF00B050"/>
  </sheetPr>
  <dimension ref="A1:J1049"/>
  <sheetViews>
    <sheetView view="pageBreakPreview" topLeftCell="A51" zoomScale="150" zoomScaleNormal="100" zoomScaleSheetLayoutView="150" workbookViewId="0">
      <selection activeCell="B30" sqref="B30"/>
    </sheetView>
  </sheetViews>
  <sheetFormatPr defaultColWidth="9.28515625" defaultRowHeight="12.75" customHeight="1" x14ac:dyDescent="0.2"/>
  <cols>
    <col min="1" max="1" width="9.28515625" style="19"/>
    <col min="2" max="2" width="7.5703125" style="19" customWidth="1"/>
    <col min="3" max="3" width="4.42578125" style="19" customWidth="1"/>
    <col min="4" max="4" width="9.28515625" style="19"/>
    <col min="5" max="5" width="6.5703125" style="19" customWidth="1"/>
    <col min="6" max="7" width="9.28515625" style="19"/>
    <col min="8" max="8" width="32.140625" style="19" customWidth="1"/>
    <col min="9" max="16384" width="9.28515625" style="19"/>
  </cols>
  <sheetData>
    <row r="1" spans="1:10" ht="18.75" customHeight="1" x14ac:dyDescent="0.25">
      <c r="A1" s="337" t="s">
        <v>73</v>
      </c>
      <c r="B1" s="337"/>
      <c r="C1" s="337"/>
      <c r="D1" s="337"/>
      <c r="E1" s="337"/>
      <c r="F1" s="337"/>
      <c r="G1" s="337"/>
      <c r="H1" s="337"/>
    </row>
    <row r="2" spans="1:10" ht="7.5" customHeight="1" x14ac:dyDescent="0.25">
      <c r="A2" s="21"/>
      <c r="E2" s="20"/>
      <c r="F2" s="20"/>
      <c r="G2" s="20"/>
      <c r="H2" s="20"/>
    </row>
    <row r="3" spans="1:10" ht="12.75" customHeight="1" x14ac:dyDescent="0.2">
      <c r="A3" s="88" t="s">
        <v>18</v>
      </c>
      <c r="B3" s="87" t="s">
        <v>63</v>
      </c>
      <c r="C3" s="87"/>
      <c r="D3" s="87"/>
      <c r="E3" s="89"/>
      <c r="F3" s="89"/>
      <c r="G3" s="89"/>
      <c r="H3" s="89"/>
    </row>
    <row r="4" spans="1:10" ht="7.5" customHeight="1" x14ac:dyDescent="0.2">
      <c r="A4" s="135"/>
      <c r="B4" s="135"/>
      <c r="C4" s="135"/>
      <c r="D4" s="135"/>
      <c r="E4" s="135"/>
      <c r="F4" s="135"/>
      <c r="G4" s="135"/>
      <c r="H4" s="135"/>
      <c r="I4" s="131"/>
      <c r="J4" s="131"/>
    </row>
    <row r="5" spans="1:10" ht="12.75" customHeight="1" x14ac:dyDescent="0.2">
      <c r="A5" s="87"/>
      <c r="B5" s="87" t="s">
        <v>33</v>
      </c>
      <c r="C5" s="87"/>
      <c r="D5" s="338" t="s">
        <v>52</v>
      </c>
      <c r="E5" s="338"/>
      <c r="F5" s="338"/>
      <c r="G5" s="338"/>
      <c r="H5" s="338"/>
    </row>
    <row r="6" spans="1:10" ht="6.75" customHeight="1" x14ac:dyDescent="0.2">
      <c r="A6" s="135"/>
      <c r="B6" s="135"/>
      <c r="C6" s="135"/>
      <c r="D6" s="135"/>
      <c r="E6" s="135"/>
      <c r="F6" s="135"/>
      <c r="G6" s="135"/>
      <c r="H6" s="135"/>
      <c r="I6" s="131"/>
      <c r="J6" s="131"/>
    </row>
    <row r="7" spans="1:10" ht="12.75" customHeight="1" x14ac:dyDescent="0.2">
      <c r="A7" s="135"/>
      <c r="B7" s="135" t="s">
        <v>22</v>
      </c>
      <c r="C7" s="135"/>
      <c r="D7" s="334" t="s">
        <v>6</v>
      </c>
      <c r="E7" s="334"/>
      <c r="F7" s="334"/>
      <c r="G7" s="334"/>
      <c r="H7" s="334"/>
      <c r="I7" s="131"/>
      <c r="J7" s="131"/>
    </row>
    <row r="8" spans="1:10" ht="6.75" customHeight="1" x14ac:dyDescent="0.2">
      <c r="A8" s="135"/>
      <c r="B8" s="135"/>
      <c r="C8" s="135"/>
      <c r="D8" s="135"/>
      <c r="E8" s="135"/>
      <c r="F8" s="135"/>
      <c r="G8" s="135"/>
      <c r="H8" s="135"/>
      <c r="I8" s="131"/>
      <c r="J8" s="131"/>
    </row>
    <row r="9" spans="1:10" ht="12.75" customHeight="1" x14ac:dyDescent="0.2">
      <c r="A9" s="135"/>
      <c r="B9" s="135" t="s">
        <v>23</v>
      </c>
      <c r="C9" s="135"/>
      <c r="D9" s="334" t="s">
        <v>8</v>
      </c>
      <c r="E9" s="334"/>
      <c r="F9" s="334"/>
      <c r="G9" s="334"/>
      <c r="H9" s="334"/>
      <c r="I9" s="131"/>
      <c r="J9" s="131"/>
    </row>
    <row r="10" spans="1:10" ht="6.75" customHeight="1" x14ac:dyDescent="0.2">
      <c r="A10" s="135"/>
      <c r="B10" s="135"/>
      <c r="C10" s="135"/>
      <c r="D10" s="135"/>
      <c r="E10" s="135"/>
      <c r="F10" s="135"/>
      <c r="G10" s="135"/>
      <c r="H10" s="135"/>
      <c r="I10" s="131"/>
      <c r="J10" s="131"/>
    </row>
    <row r="11" spans="1:10" ht="12.75" customHeight="1" x14ac:dyDescent="0.2">
      <c r="A11" s="135"/>
      <c r="B11" s="135" t="s">
        <v>163</v>
      </c>
      <c r="C11" s="135"/>
      <c r="D11" s="334" t="s">
        <v>161</v>
      </c>
      <c r="E11" s="334"/>
      <c r="F11" s="334"/>
      <c r="G11" s="334"/>
      <c r="H11" s="334"/>
      <c r="I11" s="131"/>
      <c r="J11" s="131"/>
    </row>
    <row r="12" spans="1:10" ht="6.75" customHeight="1" x14ac:dyDescent="0.2">
      <c r="A12" s="135"/>
      <c r="B12" s="135"/>
      <c r="C12" s="135"/>
      <c r="D12" s="135"/>
      <c r="E12" s="135"/>
      <c r="F12" s="135"/>
      <c r="G12" s="135"/>
      <c r="H12" s="135"/>
      <c r="I12" s="131"/>
      <c r="J12" s="131"/>
    </row>
    <row r="13" spans="1:10" ht="12.75" customHeight="1" x14ac:dyDescent="0.2">
      <c r="A13" s="135"/>
      <c r="B13" s="135" t="s">
        <v>32</v>
      </c>
      <c r="C13" s="135"/>
      <c r="D13" s="334" t="s">
        <v>51</v>
      </c>
      <c r="E13" s="334"/>
      <c r="F13" s="334"/>
      <c r="G13" s="334"/>
      <c r="H13" s="334"/>
      <c r="I13" s="131"/>
      <c r="J13" s="131"/>
    </row>
    <row r="14" spans="1:10" ht="6.75" customHeight="1" x14ac:dyDescent="0.2">
      <c r="A14" s="135"/>
      <c r="B14" s="135"/>
      <c r="C14" s="135"/>
      <c r="D14" s="135"/>
      <c r="E14" s="135"/>
      <c r="F14" s="135"/>
      <c r="G14" s="135"/>
      <c r="H14" s="135"/>
      <c r="I14" s="131"/>
      <c r="J14" s="131"/>
    </row>
    <row r="15" spans="1:10" ht="12.75" customHeight="1" x14ac:dyDescent="0.2">
      <c r="A15" s="135"/>
      <c r="B15" s="135" t="s">
        <v>21</v>
      </c>
      <c r="C15" s="135"/>
      <c r="D15" s="334" t="s">
        <v>48</v>
      </c>
      <c r="E15" s="334"/>
      <c r="F15" s="334"/>
      <c r="G15" s="334"/>
      <c r="H15" s="334"/>
      <c r="I15" s="131"/>
      <c r="J15" s="131"/>
    </row>
    <row r="16" spans="1:10" ht="6.75" customHeight="1" x14ac:dyDescent="0.2">
      <c r="A16" s="135"/>
      <c r="B16" s="135"/>
      <c r="C16" s="135"/>
      <c r="D16" s="135"/>
      <c r="E16" s="135"/>
      <c r="F16" s="135"/>
      <c r="G16" s="135"/>
      <c r="H16" s="135"/>
      <c r="I16" s="131"/>
      <c r="J16" s="131"/>
    </row>
    <row r="17" spans="1:10" ht="12.75" customHeight="1" x14ac:dyDescent="0.2">
      <c r="A17" s="135"/>
      <c r="B17" s="135" t="s">
        <v>31</v>
      </c>
      <c r="C17" s="135"/>
      <c r="D17" s="334" t="s">
        <v>49</v>
      </c>
      <c r="E17" s="334"/>
      <c r="F17" s="334"/>
      <c r="G17" s="334"/>
      <c r="H17" s="334"/>
      <c r="I17" s="131"/>
      <c r="J17" s="131"/>
    </row>
    <row r="18" spans="1:10" ht="6.75" customHeight="1" x14ac:dyDescent="0.2">
      <c r="A18" s="135"/>
      <c r="B18" s="135"/>
      <c r="C18" s="135"/>
      <c r="D18" s="135"/>
      <c r="E18" s="135"/>
      <c r="F18" s="135"/>
      <c r="G18" s="135"/>
      <c r="H18" s="135"/>
      <c r="I18" s="131"/>
      <c r="J18" s="131"/>
    </row>
    <row r="19" spans="1:10" ht="12.75" customHeight="1" x14ac:dyDescent="0.2">
      <c r="A19" s="135"/>
      <c r="B19" s="135" t="s">
        <v>24</v>
      </c>
      <c r="C19" s="135"/>
      <c r="D19" s="334" t="s">
        <v>7</v>
      </c>
      <c r="E19" s="334"/>
      <c r="F19" s="334"/>
      <c r="G19" s="334"/>
      <c r="H19" s="334"/>
      <c r="I19" s="131"/>
      <c r="J19" s="131"/>
    </row>
    <row r="20" spans="1:10" ht="6.75" customHeight="1" x14ac:dyDescent="0.2">
      <c r="A20" s="135"/>
      <c r="B20" s="135"/>
      <c r="C20" s="135"/>
      <c r="D20" s="135"/>
      <c r="E20" s="135"/>
      <c r="F20" s="135"/>
      <c r="G20" s="135"/>
      <c r="H20" s="135"/>
      <c r="I20" s="131"/>
      <c r="J20" s="131"/>
    </row>
    <row r="21" spans="1:10" ht="103.5" customHeight="1" x14ac:dyDescent="0.2">
      <c r="A21" s="135"/>
      <c r="B21" s="135" t="s">
        <v>26</v>
      </c>
      <c r="C21" s="135"/>
      <c r="D21" s="336" t="s">
        <v>123</v>
      </c>
      <c r="E21" s="336"/>
      <c r="F21" s="336"/>
      <c r="G21" s="336"/>
      <c r="H21" s="336"/>
      <c r="I21" s="131"/>
      <c r="J21" s="131"/>
    </row>
    <row r="22" spans="1:10" ht="6.75" customHeight="1" x14ac:dyDescent="0.2">
      <c r="A22" s="135"/>
      <c r="B22" s="135"/>
      <c r="C22" s="135"/>
      <c r="D22" s="135"/>
      <c r="E22" s="135"/>
      <c r="F22" s="135"/>
      <c r="G22" s="135"/>
      <c r="H22" s="135"/>
      <c r="I22" s="131"/>
      <c r="J22" s="131"/>
    </row>
    <row r="23" spans="1:10" ht="27" customHeight="1" x14ac:dyDescent="0.2">
      <c r="A23" s="135"/>
      <c r="B23" s="135" t="s">
        <v>162</v>
      </c>
      <c r="C23" s="135"/>
      <c r="D23" s="336" t="s">
        <v>124</v>
      </c>
      <c r="E23" s="336"/>
      <c r="F23" s="336"/>
      <c r="G23" s="336"/>
      <c r="H23" s="336"/>
      <c r="I23" s="131"/>
      <c r="J23" s="131"/>
    </row>
    <row r="24" spans="1:10" ht="6.75" customHeight="1" x14ac:dyDescent="0.2">
      <c r="A24" s="132"/>
      <c r="B24" s="135"/>
      <c r="C24" s="135"/>
      <c r="D24" s="135"/>
      <c r="E24" s="135"/>
      <c r="F24" s="135"/>
      <c r="G24" s="135"/>
      <c r="H24" s="135"/>
      <c r="I24" s="131"/>
      <c r="J24" s="131"/>
    </row>
    <row r="25" spans="1:10" ht="26.25" customHeight="1" x14ac:dyDescent="0.2">
      <c r="A25" s="135"/>
      <c r="B25" s="135" t="s">
        <v>30</v>
      </c>
      <c r="C25" s="135"/>
      <c r="D25" s="336" t="s">
        <v>125</v>
      </c>
      <c r="E25" s="336"/>
      <c r="F25" s="336"/>
      <c r="G25" s="336"/>
      <c r="H25" s="336"/>
      <c r="I25" s="131"/>
      <c r="J25" s="131"/>
    </row>
    <row r="26" spans="1:10" ht="6.75" customHeight="1" x14ac:dyDescent="0.2">
      <c r="A26" s="132"/>
      <c r="B26" s="135"/>
      <c r="C26" s="135"/>
      <c r="D26" s="135"/>
      <c r="E26" s="135"/>
      <c r="F26" s="135"/>
      <c r="G26" s="135"/>
      <c r="H26" s="135"/>
      <c r="I26" s="131"/>
      <c r="J26" s="131"/>
    </row>
    <row r="27" spans="1:10" ht="29.25" customHeight="1" x14ac:dyDescent="0.2">
      <c r="A27" s="135"/>
      <c r="B27" s="135" t="s">
        <v>27</v>
      </c>
      <c r="C27" s="135"/>
      <c r="D27" s="336" t="s">
        <v>126</v>
      </c>
      <c r="E27" s="336"/>
      <c r="F27" s="336"/>
      <c r="G27" s="336"/>
      <c r="H27" s="336"/>
      <c r="I27" s="131"/>
      <c r="J27" s="131"/>
    </row>
    <row r="28" spans="1:10" ht="6.75" customHeight="1" x14ac:dyDescent="0.2">
      <c r="A28" s="132"/>
      <c r="B28" s="135"/>
      <c r="C28" s="135"/>
      <c r="D28" s="135"/>
      <c r="E28" s="135"/>
      <c r="F28" s="135"/>
      <c r="G28" s="135"/>
      <c r="H28" s="135"/>
      <c r="I28" s="131"/>
      <c r="J28" s="131"/>
    </row>
    <row r="29" spans="1:10" ht="27.75" customHeight="1" x14ac:dyDescent="0.2">
      <c r="A29" s="135"/>
      <c r="B29" s="135" t="s">
        <v>34</v>
      </c>
      <c r="C29" s="135"/>
      <c r="D29" s="336" t="s">
        <v>127</v>
      </c>
      <c r="E29" s="336"/>
      <c r="F29" s="336"/>
      <c r="G29" s="336"/>
      <c r="H29" s="336"/>
      <c r="I29" s="131"/>
      <c r="J29" s="131"/>
    </row>
    <row r="30" spans="1:10" ht="6.75" customHeight="1" x14ac:dyDescent="0.2">
      <c r="A30" s="132"/>
      <c r="B30" s="135"/>
      <c r="C30" s="135"/>
      <c r="D30" s="135"/>
      <c r="E30" s="135"/>
      <c r="F30" s="135"/>
      <c r="G30" s="135"/>
      <c r="H30" s="135"/>
      <c r="I30" s="131"/>
      <c r="J30" s="131"/>
    </row>
    <row r="31" spans="1:10" ht="12.75" customHeight="1" x14ac:dyDescent="0.2">
      <c r="A31" s="135"/>
      <c r="B31" s="135" t="s">
        <v>228</v>
      </c>
      <c r="C31" s="135"/>
      <c r="D31" s="334" t="s">
        <v>47</v>
      </c>
      <c r="E31" s="334"/>
      <c r="F31" s="334"/>
      <c r="G31" s="334"/>
      <c r="H31" s="334"/>
      <c r="I31" s="131"/>
      <c r="J31" s="131"/>
    </row>
    <row r="32" spans="1:10" ht="6.75" customHeight="1" x14ac:dyDescent="0.2">
      <c r="A32" s="132"/>
      <c r="B32" s="135"/>
      <c r="C32" s="135"/>
      <c r="D32" s="135"/>
      <c r="E32" s="135"/>
      <c r="F32" s="135"/>
      <c r="G32" s="135"/>
      <c r="H32" s="135"/>
      <c r="I32" s="131"/>
      <c r="J32" s="131"/>
    </row>
    <row r="33" spans="1:10" ht="12.75" customHeight="1" x14ac:dyDescent="0.2">
      <c r="A33" s="135"/>
      <c r="B33" s="135" t="s">
        <v>35</v>
      </c>
      <c r="C33" s="135"/>
      <c r="D33" s="334" t="s">
        <v>128</v>
      </c>
      <c r="E33" s="334"/>
      <c r="F33" s="334"/>
      <c r="G33" s="334"/>
      <c r="H33" s="334"/>
      <c r="I33" s="131"/>
      <c r="J33" s="131"/>
    </row>
    <row r="34" spans="1:10" ht="6.75" customHeight="1" x14ac:dyDescent="0.2">
      <c r="A34" s="132"/>
      <c r="B34" s="135"/>
      <c r="C34" s="135"/>
      <c r="D34" s="135"/>
      <c r="E34" s="135"/>
      <c r="F34" s="135"/>
      <c r="G34" s="135"/>
      <c r="H34" s="135"/>
      <c r="I34" s="131"/>
      <c r="J34" s="131"/>
    </row>
    <row r="35" spans="1:10" ht="12.75" customHeight="1" x14ac:dyDescent="0.2">
      <c r="A35" s="135"/>
      <c r="B35" s="135" t="s">
        <v>25</v>
      </c>
      <c r="C35" s="135"/>
      <c r="D35" s="334" t="s">
        <v>46</v>
      </c>
      <c r="E35" s="335"/>
      <c r="F35" s="335"/>
      <c r="G35" s="335"/>
      <c r="H35" s="335"/>
      <c r="I35" s="131"/>
      <c r="J35" s="131"/>
    </row>
    <row r="36" spans="1:10" ht="6.75" customHeight="1" x14ac:dyDescent="0.2">
      <c r="A36" s="132"/>
      <c r="B36" s="135"/>
      <c r="C36" s="135"/>
      <c r="D36" s="135"/>
      <c r="E36" s="135"/>
      <c r="F36" s="135"/>
      <c r="G36" s="135"/>
      <c r="H36" s="135"/>
      <c r="I36" s="131"/>
      <c r="J36" s="131"/>
    </row>
    <row r="37" spans="1:10" ht="12.75" customHeight="1" x14ac:dyDescent="0.2">
      <c r="A37" s="135"/>
      <c r="B37" s="135" t="s">
        <v>28</v>
      </c>
      <c r="C37" s="135"/>
      <c r="D37" s="334" t="s">
        <v>64</v>
      </c>
      <c r="E37" s="335"/>
      <c r="F37" s="335"/>
      <c r="G37" s="335"/>
      <c r="H37" s="335"/>
      <c r="I37" s="131"/>
      <c r="J37" s="131"/>
    </row>
    <row r="38" spans="1:10" ht="6.75" customHeight="1" x14ac:dyDescent="0.2">
      <c r="A38" s="132"/>
      <c r="B38" s="135"/>
      <c r="C38" s="135"/>
      <c r="D38" s="135"/>
      <c r="E38" s="135"/>
      <c r="F38" s="135"/>
      <c r="G38" s="135"/>
      <c r="H38" s="135"/>
      <c r="I38" s="131"/>
      <c r="J38" s="131"/>
    </row>
    <row r="39" spans="1:10" ht="12.75" customHeight="1" x14ac:dyDescent="0.2">
      <c r="A39" s="135"/>
      <c r="B39" s="135" t="s">
        <v>29</v>
      </c>
      <c r="C39" s="135"/>
      <c r="D39" s="334" t="s">
        <v>50</v>
      </c>
      <c r="E39" s="335"/>
      <c r="F39" s="335"/>
      <c r="G39" s="335"/>
      <c r="H39" s="335"/>
      <c r="I39" s="131"/>
      <c r="J39" s="131"/>
    </row>
    <row r="40" spans="1:10" ht="6.75" customHeight="1" x14ac:dyDescent="0.2">
      <c r="A40" s="132"/>
      <c r="B40" s="135"/>
      <c r="C40" s="135"/>
      <c r="D40" s="135"/>
      <c r="E40" s="135"/>
      <c r="F40" s="135"/>
      <c r="G40" s="135"/>
      <c r="H40" s="135"/>
      <c r="I40" s="131"/>
      <c r="J40" s="131"/>
    </row>
    <row r="41" spans="1:10" ht="12.75" customHeight="1" x14ac:dyDescent="0.2">
      <c r="A41" s="132" t="s">
        <v>36</v>
      </c>
      <c r="B41" s="334" t="s">
        <v>53</v>
      </c>
      <c r="C41" s="335"/>
      <c r="D41" s="335"/>
      <c r="E41" s="335"/>
      <c r="F41" s="335"/>
      <c r="G41" s="335"/>
      <c r="H41" s="335"/>
      <c r="I41" s="131"/>
      <c r="J41" s="131"/>
    </row>
    <row r="42" spans="1:10" ht="6.75" customHeight="1" x14ac:dyDescent="0.2">
      <c r="A42" s="132"/>
      <c r="B42" s="135"/>
      <c r="C42" s="135"/>
      <c r="D42" s="135"/>
      <c r="E42" s="135"/>
      <c r="F42" s="135"/>
      <c r="G42" s="135"/>
      <c r="H42" s="135"/>
      <c r="I42" s="131"/>
      <c r="J42" s="131"/>
    </row>
    <row r="43" spans="1:10" ht="12.75" customHeight="1" x14ac:dyDescent="0.2">
      <c r="A43" s="132" t="s">
        <v>37</v>
      </c>
      <c r="B43" s="334" t="s">
        <v>54</v>
      </c>
      <c r="C43" s="335"/>
      <c r="D43" s="335"/>
      <c r="E43" s="335"/>
      <c r="F43" s="335"/>
      <c r="G43" s="335"/>
      <c r="H43" s="335"/>
      <c r="I43" s="131"/>
      <c r="J43" s="131"/>
    </row>
    <row r="44" spans="1:10" ht="6.75" customHeight="1" x14ac:dyDescent="0.2">
      <c r="A44" s="132"/>
      <c r="B44" s="135"/>
      <c r="C44" s="135"/>
      <c r="D44" s="135"/>
      <c r="E44" s="135"/>
      <c r="F44" s="135"/>
      <c r="G44" s="135"/>
      <c r="H44" s="135"/>
      <c r="I44" s="131"/>
      <c r="J44" s="131"/>
    </row>
    <row r="45" spans="1:10" ht="12.75" customHeight="1" x14ac:dyDescent="0.2">
      <c r="A45" s="132" t="s">
        <v>38</v>
      </c>
      <c r="B45" s="334" t="s">
        <v>55</v>
      </c>
      <c r="C45" s="335"/>
      <c r="D45" s="335"/>
      <c r="E45" s="335"/>
      <c r="F45" s="335"/>
      <c r="G45" s="335"/>
      <c r="H45" s="335"/>
      <c r="I45" s="131"/>
      <c r="J45" s="131"/>
    </row>
    <row r="46" spans="1:10" ht="7.5" customHeight="1" x14ac:dyDescent="0.2">
      <c r="A46" s="132"/>
      <c r="B46" s="135"/>
      <c r="C46" s="135"/>
      <c r="D46" s="135"/>
      <c r="E46" s="135"/>
      <c r="F46" s="135"/>
      <c r="G46" s="135"/>
      <c r="H46" s="135"/>
      <c r="I46" s="131"/>
      <c r="J46" s="131"/>
    </row>
    <row r="47" spans="1:10" ht="12.75" customHeight="1" x14ac:dyDescent="0.2">
      <c r="A47" s="132" t="s">
        <v>39</v>
      </c>
      <c r="B47" s="334" t="s">
        <v>56</v>
      </c>
      <c r="C47" s="335"/>
      <c r="D47" s="335"/>
      <c r="E47" s="335"/>
      <c r="F47" s="335"/>
      <c r="G47" s="335"/>
      <c r="H47" s="335"/>
      <c r="I47" s="131"/>
      <c r="J47" s="131"/>
    </row>
    <row r="48" spans="1:10" ht="6.75" customHeight="1" x14ac:dyDescent="0.2">
      <c r="A48" s="132"/>
      <c r="B48" s="135"/>
      <c r="C48" s="135"/>
      <c r="D48" s="135"/>
      <c r="E48" s="135"/>
      <c r="F48" s="135"/>
      <c r="G48" s="135"/>
      <c r="H48" s="135"/>
      <c r="I48" s="131"/>
      <c r="J48" s="131"/>
    </row>
    <row r="49" spans="1:10" ht="12.75" customHeight="1" x14ac:dyDescent="0.2">
      <c r="A49" s="132" t="s">
        <v>40</v>
      </c>
      <c r="B49" s="334" t="s">
        <v>57</v>
      </c>
      <c r="C49" s="335"/>
      <c r="D49" s="335"/>
      <c r="E49" s="335"/>
      <c r="F49" s="335"/>
      <c r="G49" s="335"/>
      <c r="H49" s="335"/>
      <c r="I49" s="131"/>
      <c r="J49" s="131"/>
    </row>
    <row r="50" spans="1:10" ht="6.75" customHeight="1" x14ac:dyDescent="0.2">
      <c r="A50" s="132"/>
      <c r="B50" s="135"/>
      <c r="C50" s="135"/>
      <c r="D50" s="135"/>
      <c r="E50" s="135"/>
      <c r="F50" s="135"/>
      <c r="G50" s="135"/>
      <c r="H50" s="135"/>
      <c r="I50" s="131"/>
      <c r="J50" s="131"/>
    </row>
    <row r="51" spans="1:10" ht="12.75" customHeight="1" x14ac:dyDescent="0.2">
      <c r="A51" s="132" t="s">
        <v>41</v>
      </c>
      <c r="B51" s="334" t="s">
        <v>58</v>
      </c>
      <c r="C51" s="335"/>
      <c r="D51" s="335"/>
      <c r="E51" s="335"/>
      <c r="F51" s="335"/>
      <c r="G51" s="335"/>
      <c r="H51" s="335"/>
      <c r="I51" s="131"/>
      <c r="J51" s="131"/>
    </row>
    <row r="52" spans="1:10" ht="6.75" customHeight="1" x14ac:dyDescent="0.2">
      <c r="A52" s="132"/>
      <c r="B52" s="135"/>
      <c r="C52" s="135"/>
      <c r="D52" s="135"/>
      <c r="E52" s="135"/>
      <c r="F52" s="135"/>
      <c r="G52" s="135"/>
      <c r="H52" s="135"/>
      <c r="I52" s="131"/>
      <c r="J52" s="131"/>
    </row>
    <row r="53" spans="1:10" ht="12.75" customHeight="1" x14ac:dyDescent="0.2">
      <c r="A53" s="132" t="s">
        <v>42</v>
      </c>
      <c r="B53" s="334" t="s">
        <v>59</v>
      </c>
      <c r="C53" s="335"/>
      <c r="D53" s="335"/>
      <c r="E53" s="335"/>
      <c r="F53" s="335"/>
      <c r="G53" s="335"/>
      <c r="H53" s="335"/>
      <c r="I53" s="131"/>
      <c r="J53" s="131"/>
    </row>
    <row r="54" spans="1:10" ht="6.75" customHeight="1" x14ac:dyDescent="0.2">
      <c r="A54" s="132"/>
      <c r="B54" s="135"/>
      <c r="C54" s="135"/>
      <c r="D54" s="135"/>
      <c r="E54" s="135"/>
      <c r="F54" s="135"/>
      <c r="G54" s="135"/>
      <c r="H54" s="135"/>
      <c r="I54" s="131"/>
      <c r="J54" s="131"/>
    </row>
    <row r="55" spans="1:10" ht="13.5" customHeight="1" x14ac:dyDescent="0.2">
      <c r="A55" s="132" t="s">
        <v>43</v>
      </c>
      <c r="B55" s="334" t="s">
        <v>60</v>
      </c>
      <c r="C55" s="335"/>
      <c r="D55" s="335"/>
      <c r="E55" s="335"/>
      <c r="F55" s="335"/>
      <c r="G55" s="335"/>
      <c r="H55" s="335"/>
      <c r="I55" s="131"/>
      <c r="J55" s="131"/>
    </row>
    <row r="56" spans="1:10" ht="6.75" customHeight="1" x14ac:dyDescent="0.2">
      <c r="A56" s="132"/>
      <c r="B56" s="135"/>
      <c r="C56" s="135"/>
      <c r="D56" s="135"/>
      <c r="E56" s="135"/>
      <c r="F56" s="135"/>
      <c r="G56" s="135"/>
      <c r="H56" s="135"/>
      <c r="I56" s="131"/>
      <c r="J56" s="131"/>
    </row>
    <row r="57" spans="1:10" ht="12.75" customHeight="1" x14ac:dyDescent="0.2">
      <c r="A57" s="132"/>
      <c r="B57" s="135" t="s">
        <v>45</v>
      </c>
      <c r="C57" s="135"/>
      <c r="D57" s="334" t="s">
        <v>62</v>
      </c>
      <c r="E57" s="335"/>
      <c r="F57" s="335"/>
      <c r="G57" s="335"/>
      <c r="H57" s="335"/>
      <c r="I57" s="131"/>
      <c r="J57" s="131"/>
    </row>
    <row r="58" spans="1:10" ht="6.75" customHeight="1" x14ac:dyDescent="0.2">
      <c r="A58" s="132"/>
      <c r="B58" s="133"/>
      <c r="C58" s="135"/>
      <c r="D58" s="135"/>
      <c r="E58" s="135"/>
      <c r="F58" s="135"/>
      <c r="G58" s="135"/>
      <c r="H58" s="135"/>
      <c r="I58" s="131"/>
      <c r="J58" s="131"/>
    </row>
    <row r="59" spans="1:10" ht="12.75" customHeight="1" x14ac:dyDescent="0.2">
      <c r="A59" s="133"/>
      <c r="B59" s="135" t="s">
        <v>44</v>
      </c>
      <c r="C59" s="135"/>
      <c r="D59" s="334" t="s">
        <v>61</v>
      </c>
      <c r="E59" s="335"/>
      <c r="F59" s="335"/>
      <c r="G59" s="335"/>
      <c r="H59" s="335"/>
      <c r="I59" s="131"/>
      <c r="J59" s="131"/>
    </row>
    <row r="60" spans="1:10" ht="7.5" customHeight="1" x14ac:dyDescent="0.2">
      <c r="A60" s="133"/>
      <c r="B60" s="135"/>
      <c r="C60" s="135"/>
      <c r="D60" s="135"/>
      <c r="E60" s="135"/>
      <c r="F60" s="135"/>
      <c r="G60" s="135"/>
      <c r="H60" s="135"/>
      <c r="I60" s="131"/>
      <c r="J60" s="131"/>
    </row>
    <row r="61" spans="1:10" ht="12.75" customHeight="1" x14ac:dyDescent="0.2">
      <c r="A61" s="134"/>
      <c r="B61" s="131"/>
      <c r="C61" s="131"/>
      <c r="D61" s="131"/>
      <c r="E61" s="131"/>
      <c r="F61" s="131"/>
      <c r="G61" s="131"/>
      <c r="H61" s="131"/>
      <c r="I61" s="131"/>
      <c r="J61" s="131"/>
    </row>
    <row r="62" spans="1:10" ht="12.75" customHeight="1" x14ac:dyDescent="0.2">
      <c r="A62" s="131"/>
      <c r="B62" s="131"/>
      <c r="C62" s="131"/>
      <c r="D62" s="131"/>
      <c r="E62" s="131"/>
      <c r="F62" s="131"/>
      <c r="G62" s="131"/>
      <c r="H62" s="131"/>
      <c r="I62" s="131"/>
      <c r="J62" s="131"/>
    </row>
    <row r="63" spans="1:10" ht="12.75" customHeight="1" x14ac:dyDescent="0.2">
      <c r="A63" s="131"/>
      <c r="B63" s="131"/>
      <c r="C63" s="131"/>
      <c r="D63" s="131"/>
      <c r="E63" s="131"/>
      <c r="F63" s="131"/>
      <c r="G63" s="131"/>
      <c r="H63" s="131"/>
      <c r="I63" s="131"/>
      <c r="J63" s="131"/>
    </row>
    <row r="64" spans="1:10" ht="12.75" customHeight="1" x14ac:dyDescent="0.2">
      <c r="A64" s="131"/>
      <c r="B64" s="131"/>
      <c r="C64" s="131"/>
      <c r="D64" s="131"/>
      <c r="E64" s="131"/>
      <c r="F64" s="131"/>
      <c r="G64" s="131"/>
      <c r="H64" s="131"/>
      <c r="I64" s="131"/>
      <c r="J64" s="131"/>
    </row>
    <row r="65" spans="1:10" ht="12.75" customHeight="1" x14ac:dyDescent="0.2">
      <c r="A65" s="131"/>
      <c r="B65" s="131"/>
      <c r="C65" s="131"/>
      <c r="D65" s="131"/>
      <c r="E65" s="131"/>
      <c r="F65" s="131"/>
      <c r="G65" s="131"/>
      <c r="H65" s="131"/>
      <c r="I65" s="131"/>
      <c r="J65" s="131"/>
    </row>
    <row r="66" spans="1:10" ht="12.75" customHeight="1" x14ac:dyDescent="0.2">
      <c r="A66" s="131"/>
      <c r="B66" s="131"/>
      <c r="C66" s="131"/>
      <c r="D66" s="131"/>
      <c r="E66" s="131"/>
      <c r="F66" s="131"/>
      <c r="G66" s="131"/>
      <c r="H66" s="131"/>
      <c r="I66" s="131"/>
      <c r="J66" s="131"/>
    </row>
    <row r="67" spans="1:10" ht="12.75" customHeight="1" x14ac:dyDescent="0.2">
      <c r="A67" s="131"/>
      <c r="B67" s="131"/>
      <c r="C67" s="131"/>
      <c r="D67" s="131"/>
      <c r="E67" s="131"/>
      <c r="F67" s="131"/>
      <c r="G67" s="131"/>
      <c r="H67" s="131"/>
      <c r="I67" s="131"/>
      <c r="J67" s="131"/>
    </row>
    <row r="68" spans="1:10" ht="12.75" customHeight="1" x14ac:dyDescent="0.2">
      <c r="A68" s="131"/>
      <c r="B68" s="131"/>
      <c r="C68" s="131"/>
      <c r="D68" s="131"/>
      <c r="E68" s="131"/>
      <c r="F68" s="131"/>
      <c r="G68" s="131"/>
      <c r="H68" s="131"/>
      <c r="I68" s="131"/>
      <c r="J68" s="131"/>
    </row>
    <row r="69" spans="1:10" ht="12.75" customHeight="1" x14ac:dyDescent="0.2">
      <c r="A69" s="131"/>
      <c r="B69" s="131"/>
      <c r="C69" s="131"/>
      <c r="D69" s="131"/>
      <c r="E69" s="131"/>
      <c r="F69" s="131"/>
      <c r="G69" s="131"/>
      <c r="H69" s="131"/>
      <c r="I69" s="131"/>
      <c r="J69" s="131"/>
    </row>
    <row r="70" spans="1:10" ht="12.75" customHeight="1" x14ac:dyDescent="0.2">
      <c r="A70" s="131"/>
      <c r="B70" s="131"/>
      <c r="C70" s="131"/>
      <c r="D70" s="131"/>
      <c r="E70" s="131"/>
      <c r="F70" s="131"/>
      <c r="G70" s="131"/>
      <c r="H70" s="131"/>
      <c r="I70" s="131"/>
      <c r="J70" s="131"/>
    </row>
    <row r="71" spans="1:10" ht="12.75" customHeight="1" x14ac:dyDescent="0.2">
      <c r="A71" s="131"/>
      <c r="B71" s="131"/>
      <c r="C71" s="131"/>
      <c r="D71" s="131"/>
      <c r="E71" s="131"/>
      <c r="F71" s="131"/>
      <c r="G71" s="131"/>
      <c r="H71" s="131"/>
      <c r="I71" s="131"/>
      <c r="J71" s="131"/>
    </row>
    <row r="72" spans="1:10" ht="12.75" customHeight="1" x14ac:dyDescent="0.2">
      <c r="A72" s="131"/>
      <c r="B72" s="131"/>
      <c r="C72" s="131"/>
      <c r="D72" s="131"/>
      <c r="E72" s="131"/>
      <c r="F72" s="131"/>
      <c r="G72" s="131"/>
      <c r="H72" s="131"/>
      <c r="I72" s="131"/>
      <c r="J72" s="131"/>
    </row>
    <row r="73" spans="1:10" ht="12.75" customHeight="1" x14ac:dyDescent="0.2">
      <c r="A73" s="131"/>
      <c r="B73" s="131"/>
      <c r="C73" s="131"/>
      <c r="D73" s="131"/>
      <c r="E73" s="131"/>
      <c r="F73" s="131"/>
      <c r="G73" s="131"/>
      <c r="H73" s="131"/>
      <c r="I73" s="131"/>
      <c r="J73" s="131"/>
    </row>
    <row r="74" spans="1:10" ht="12.75" customHeight="1" x14ac:dyDescent="0.2">
      <c r="A74" s="131"/>
      <c r="B74" s="131"/>
      <c r="C74" s="131"/>
      <c r="D74" s="131"/>
      <c r="E74" s="131"/>
      <c r="F74" s="131"/>
      <c r="G74" s="131"/>
      <c r="H74" s="131"/>
      <c r="I74" s="131"/>
      <c r="J74" s="131"/>
    </row>
    <row r="75" spans="1:10" ht="12.75" customHeight="1" x14ac:dyDescent="0.2">
      <c r="A75" s="131"/>
      <c r="B75" s="131"/>
      <c r="C75" s="131"/>
      <c r="D75" s="131"/>
      <c r="E75" s="131"/>
      <c r="F75" s="131"/>
      <c r="G75" s="131"/>
      <c r="H75" s="131"/>
      <c r="I75" s="131"/>
      <c r="J75" s="131"/>
    </row>
    <row r="76" spans="1:10" ht="12.75" customHeight="1" x14ac:dyDescent="0.2">
      <c r="A76" s="131"/>
      <c r="B76" s="131"/>
      <c r="C76" s="131"/>
      <c r="D76" s="131"/>
      <c r="E76" s="131"/>
      <c r="F76" s="131"/>
      <c r="G76" s="131"/>
      <c r="H76" s="131"/>
      <c r="I76" s="131"/>
      <c r="J76" s="131"/>
    </row>
    <row r="77" spans="1:10" ht="12.75" customHeight="1" x14ac:dyDescent="0.2">
      <c r="A77" s="131"/>
      <c r="B77" s="131"/>
      <c r="C77" s="131"/>
      <c r="D77" s="131"/>
      <c r="E77" s="131"/>
      <c r="F77" s="131"/>
      <c r="G77" s="131"/>
      <c r="H77" s="131"/>
      <c r="I77" s="131"/>
      <c r="J77" s="131"/>
    </row>
    <row r="78" spans="1:10" ht="12.75" customHeight="1" x14ac:dyDescent="0.2">
      <c r="A78" s="131"/>
      <c r="B78" s="131"/>
      <c r="C78" s="131"/>
      <c r="D78" s="131"/>
      <c r="E78" s="131"/>
      <c r="F78" s="131"/>
      <c r="G78" s="131"/>
      <c r="H78" s="131"/>
      <c r="I78" s="131"/>
      <c r="J78" s="131"/>
    </row>
    <row r="79" spans="1:10" ht="12.75" customHeight="1" x14ac:dyDescent="0.2">
      <c r="A79" s="131"/>
      <c r="B79" s="131"/>
      <c r="C79" s="131"/>
      <c r="D79" s="131"/>
      <c r="E79" s="131"/>
      <c r="F79" s="131"/>
      <c r="G79" s="131"/>
      <c r="H79" s="131"/>
      <c r="I79" s="131"/>
      <c r="J79" s="131"/>
    </row>
    <row r="80" spans="1:10" ht="12.75" customHeight="1" x14ac:dyDescent="0.2">
      <c r="A80" s="131"/>
      <c r="B80" s="131"/>
      <c r="C80" s="131"/>
      <c r="D80" s="131"/>
      <c r="E80" s="131"/>
      <c r="F80" s="131"/>
      <c r="G80" s="131"/>
      <c r="H80" s="131"/>
      <c r="I80" s="131"/>
      <c r="J80" s="131"/>
    </row>
    <row r="81" spans="1:10" ht="12.75" customHeight="1" x14ac:dyDescent="0.2">
      <c r="A81" s="131"/>
      <c r="B81" s="131"/>
      <c r="C81" s="131"/>
      <c r="D81" s="131"/>
      <c r="E81" s="131"/>
      <c r="F81" s="131"/>
      <c r="G81" s="131"/>
      <c r="H81" s="131"/>
      <c r="I81" s="131"/>
      <c r="J81" s="131"/>
    </row>
    <row r="82" spans="1:10" ht="12.75" customHeight="1" x14ac:dyDescent="0.2">
      <c r="A82" s="131"/>
      <c r="B82" s="131"/>
      <c r="C82" s="131"/>
      <c r="D82" s="131"/>
      <c r="E82" s="131"/>
      <c r="F82" s="131"/>
      <c r="G82" s="131"/>
      <c r="H82" s="131"/>
      <c r="I82" s="131"/>
      <c r="J82" s="131"/>
    </row>
    <row r="83" spans="1:10" ht="12.75" customHeight="1" x14ac:dyDescent="0.2">
      <c r="A83" s="131"/>
      <c r="B83" s="131"/>
      <c r="C83" s="131"/>
      <c r="D83" s="131"/>
      <c r="E83" s="131"/>
      <c r="F83" s="131"/>
      <c r="G83" s="131"/>
      <c r="H83" s="131"/>
      <c r="I83" s="131"/>
      <c r="J83" s="131"/>
    </row>
    <row r="84" spans="1:10" ht="12.75" customHeight="1" x14ac:dyDescent="0.2">
      <c r="A84" s="131"/>
      <c r="B84" s="131"/>
      <c r="C84" s="131"/>
      <c r="D84" s="131"/>
      <c r="E84" s="131"/>
      <c r="F84" s="131"/>
      <c r="G84" s="131"/>
      <c r="H84" s="131"/>
      <c r="I84" s="131"/>
      <c r="J84" s="131"/>
    </row>
    <row r="85" spans="1:10" ht="12.75" customHeight="1" x14ac:dyDescent="0.2">
      <c r="A85" s="131"/>
      <c r="B85" s="131"/>
      <c r="C85" s="131"/>
      <c r="D85" s="131"/>
      <c r="E85" s="131"/>
      <c r="F85" s="131"/>
      <c r="G85" s="131"/>
      <c r="H85" s="131"/>
      <c r="I85" s="131"/>
      <c r="J85" s="131"/>
    </row>
    <row r="86" spans="1:10" ht="12.75" customHeight="1" x14ac:dyDescent="0.2">
      <c r="A86" s="131"/>
      <c r="B86" s="131"/>
      <c r="C86" s="131"/>
      <c r="D86" s="131"/>
      <c r="E86" s="131"/>
      <c r="F86" s="131"/>
      <c r="G86" s="131"/>
      <c r="H86" s="131"/>
      <c r="I86" s="131"/>
      <c r="J86" s="131"/>
    </row>
    <row r="87" spans="1:10" ht="12.75" customHeight="1" x14ac:dyDescent="0.2">
      <c r="A87" s="131"/>
      <c r="B87" s="131"/>
      <c r="C87" s="131"/>
      <c r="D87" s="131"/>
      <c r="E87" s="131"/>
      <c r="F87" s="131"/>
      <c r="G87" s="131"/>
      <c r="H87" s="131"/>
      <c r="I87" s="131"/>
      <c r="J87" s="131"/>
    </row>
    <row r="88" spans="1:10" ht="12.75" customHeight="1" x14ac:dyDescent="0.2">
      <c r="A88" s="131"/>
      <c r="B88" s="131"/>
      <c r="C88" s="131"/>
      <c r="D88" s="131"/>
      <c r="E88" s="131"/>
      <c r="F88" s="131"/>
      <c r="G88" s="131"/>
      <c r="H88" s="131"/>
      <c r="I88" s="131"/>
      <c r="J88" s="131"/>
    </row>
    <row r="89" spans="1:10" ht="12.75" customHeight="1" x14ac:dyDescent="0.2">
      <c r="A89" s="131"/>
      <c r="B89" s="131"/>
      <c r="C89" s="131"/>
      <c r="D89" s="131"/>
      <c r="E89" s="131"/>
      <c r="F89" s="131"/>
      <c r="G89" s="131"/>
      <c r="H89" s="131"/>
      <c r="I89" s="131"/>
      <c r="J89" s="131"/>
    </row>
    <row r="90" spans="1:10" ht="12.75" customHeight="1" x14ac:dyDescent="0.2">
      <c r="A90" s="131"/>
      <c r="B90" s="131"/>
      <c r="C90" s="131"/>
      <c r="D90" s="131"/>
      <c r="E90" s="131"/>
      <c r="F90" s="131"/>
      <c r="G90" s="131"/>
      <c r="H90" s="131"/>
      <c r="I90" s="131"/>
      <c r="J90" s="131"/>
    </row>
    <row r="91" spans="1:10" ht="12.75" customHeight="1" x14ac:dyDescent="0.2">
      <c r="A91" s="131"/>
      <c r="B91" s="131"/>
      <c r="C91" s="131"/>
      <c r="D91" s="131"/>
      <c r="E91" s="131"/>
      <c r="F91" s="131"/>
      <c r="G91" s="131"/>
      <c r="H91" s="131"/>
      <c r="I91" s="131"/>
      <c r="J91" s="131"/>
    </row>
    <row r="92" spans="1:10" ht="12.75" customHeight="1" x14ac:dyDescent="0.2">
      <c r="A92" s="131"/>
      <c r="B92" s="131"/>
      <c r="C92" s="131"/>
      <c r="D92" s="131"/>
      <c r="E92" s="131"/>
      <c r="F92" s="131"/>
      <c r="G92" s="131"/>
      <c r="H92" s="131"/>
      <c r="I92" s="131"/>
      <c r="J92" s="131"/>
    </row>
    <row r="93" spans="1:10" ht="12.75" customHeight="1" x14ac:dyDescent="0.2">
      <c r="A93" s="131"/>
      <c r="B93" s="131"/>
      <c r="C93" s="131"/>
      <c r="D93" s="131"/>
      <c r="E93" s="131"/>
      <c r="F93" s="131"/>
      <c r="G93" s="131"/>
      <c r="H93" s="131"/>
      <c r="I93" s="131"/>
      <c r="J93" s="131"/>
    </row>
    <row r="94" spans="1:10" ht="12.75" customHeight="1" x14ac:dyDescent="0.2">
      <c r="A94" s="131"/>
      <c r="B94" s="131"/>
      <c r="C94" s="131"/>
      <c r="D94" s="131"/>
      <c r="E94" s="131"/>
      <c r="F94" s="131"/>
      <c r="G94" s="131"/>
      <c r="H94" s="131"/>
      <c r="I94" s="131"/>
      <c r="J94" s="131"/>
    </row>
    <row r="95" spans="1:10" ht="12.75" customHeight="1" x14ac:dyDescent="0.2">
      <c r="A95" s="131"/>
      <c r="B95" s="131"/>
      <c r="C95" s="131"/>
      <c r="D95" s="131"/>
      <c r="E95" s="131"/>
      <c r="F95" s="131"/>
      <c r="G95" s="131"/>
      <c r="H95" s="131"/>
      <c r="I95" s="131"/>
      <c r="J95" s="131"/>
    </row>
    <row r="96" spans="1:10" ht="12.75" customHeight="1" x14ac:dyDescent="0.2">
      <c r="A96" s="131"/>
      <c r="B96" s="131"/>
      <c r="C96" s="131"/>
      <c r="D96" s="131"/>
      <c r="E96" s="131"/>
      <c r="F96" s="131"/>
      <c r="G96" s="131"/>
      <c r="H96" s="131"/>
      <c r="I96" s="131"/>
      <c r="J96" s="131"/>
    </row>
    <row r="97" spans="1:10" ht="12.75" customHeight="1" x14ac:dyDescent="0.2">
      <c r="A97" s="131"/>
      <c r="B97" s="131"/>
      <c r="C97" s="131"/>
      <c r="D97" s="131"/>
      <c r="E97" s="131"/>
      <c r="F97" s="131"/>
      <c r="G97" s="131"/>
      <c r="H97" s="131"/>
      <c r="I97" s="131"/>
      <c r="J97" s="131"/>
    </row>
    <row r="98" spans="1:10" ht="12.75" customHeight="1" x14ac:dyDescent="0.2">
      <c r="A98" s="131"/>
      <c r="B98" s="131"/>
      <c r="C98" s="131"/>
      <c r="D98" s="131"/>
      <c r="E98" s="131"/>
      <c r="F98" s="131"/>
      <c r="G98" s="131"/>
      <c r="H98" s="131"/>
      <c r="I98" s="131"/>
      <c r="J98" s="131"/>
    </row>
    <row r="99" spans="1:10" ht="12.75" customHeight="1" x14ac:dyDescent="0.2">
      <c r="A99" s="131"/>
      <c r="B99" s="131"/>
      <c r="C99" s="131"/>
      <c r="D99" s="131"/>
      <c r="E99" s="131"/>
      <c r="F99" s="131"/>
      <c r="G99" s="131"/>
      <c r="H99" s="131"/>
      <c r="I99" s="131"/>
      <c r="J99" s="131"/>
    </row>
    <row r="100" spans="1:10" ht="12.75" customHeight="1" x14ac:dyDescent="0.2">
      <c r="A100" s="131"/>
      <c r="B100" s="131"/>
      <c r="C100" s="131"/>
      <c r="D100" s="131"/>
      <c r="E100" s="131"/>
      <c r="F100" s="131"/>
      <c r="G100" s="131"/>
      <c r="H100" s="131"/>
      <c r="I100" s="131"/>
      <c r="J100" s="131"/>
    </row>
    <row r="101" spans="1:10" ht="12.75" customHeight="1" x14ac:dyDescent="0.2">
      <c r="A101" s="131"/>
      <c r="B101" s="131"/>
      <c r="C101" s="131"/>
      <c r="D101" s="131"/>
      <c r="E101" s="131"/>
      <c r="F101" s="131"/>
      <c r="G101" s="131"/>
      <c r="H101" s="131"/>
      <c r="I101" s="131"/>
      <c r="J101" s="131"/>
    </row>
    <row r="102" spans="1:10" ht="12.75" customHeight="1" x14ac:dyDescent="0.2">
      <c r="A102" s="131"/>
      <c r="B102" s="131"/>
      <c r="C102" s="131"/>
      <c r="D102" s="131"/>
      <c r="E102" s="131"/>
      <c r="F102" s="131"/>
      <c r="G102" s="131"/>
      <c r="H102" s="131"/>
      <c r="I102" s="131"/>
      <c r="J102" s="131"/>
    </row>
    <row r="103" spans="1:10" ht="12.75" customHeight="1" x14ac:dyDescent="0.2">
      <c r="A103" s="131"/>
      <c r="B103" s="131"/>
      <c r="C103" s="131"/>
      <c r="D103" s="131"/>
      <c r="E103" s="131"/>
      <c r="F103" s="131"/>
      <c r="G103" s="131"/>
      <c r="H103" s="131"/>
      <c r="I103" s="131"/>
      <c r="J103" s="131"/>
    </row>
    <row r="104" spans="1:10" ht="12.75" customHeight="1" x14ac:dyDescent="0.2">
      <c r="A104" s="131"/>
      <c r="B104" s="131"/>
      <c r="C104" s="131"/>
      <c r="D104" s="131"/>
      <c r="E104" s="131"/>
      <c r="F104" s="131"/>
      <c r="G104" s="131"/>
      <c r="H104" s="131"/>
      <c r="I104" s="131"/>
      <c r="J104" s="131"/>
    </row>
    <row r="105" spans="1:10" ht="12.75" customHeight="1" x14ac:dyDescent="0.2">
      <c r="A105" s="131"/>
      <c r="B105" s="131"/>
      <c r="C105" s="131"/>
      <c r="D105" s="131"/>
      <c r="E105" s="131"/>
      <c r="F105" s="131"/>
      <c r="G105" s="131"/>
      <c r="H105" s="131"/>
      <c r="I105" s="131"/>
      <c r="J105" s="131"/>
    </row>
    <row r="106" spans="1:10" ht="12.75" customHeight="1" x14ac:dyDescent="0.2">
      <c r="A106" s="131"/>
      <c r="B106" s="131"/>
      <c r="C106" s="131"/>
      <c r="D106" s="131"/>
      <c r="E106" s="131"/>
      <c r="F106" s="131"/>
      <c r="G106" s="131"/>
      <c r="H106" s="131"/>
      <c r="I106" s="131"/>
      <c r="J106" s="131"/>
    </row>
    <row r="107" spans="1:10" ht="12.75" customHeight="1" x14ac:dyDescent="0.2">
      <c r="A107" s="131"/>
      <c r="B107" s="131"/>
      <c r="C107" s="131"/>
      <c r="D107" s="131"/>
      <c r="E107" s="131"/>
      <c r="F107" s="131"/>
      <c r="G107" s="131"/>
      <c r="H107" s="131"/>
      <c r="I107" s="131"/>
      <c r="J107" s="131"/>
    </row>
    <row r="108" spans="1:10" ht="12.75" customHeight="1" x14ac:dyDescent="0.2">
      <c r="A108" s="131"/>
      <c r="B108" s="131"/>
      <c r="C108" s="131"/>
      <c r="D108" s="131"/>
      <c r="E108" s="131"/>
      <c r="F108" s="131"/>
      <c r="G108" s="131"/>
      <c r="H108" s="131"/>
      <c r="I108" s="131"/>
      <c r="J108" s="131"/>
    </row>
    <row r="109" spans="1:10" ht="12.75" customHeight="1" x14ac:dyDescent="0.2">
      <c r="A109" s="131"/>
      <c r="B109" s="131"/>
      <c r="C109" s="131"/>
      <c r="D109" s="131"/>
      <c r="E109" s="131"/>
      <c r="F109" s="131"/>
      <c r="G109" s="131"/>
      <c r="H109" s="131"/>
      <c r="I109" s="131"/>
      <c r="J109" s="131"/>
    </row>
    <row r="110" spans="1:10" ht="12.75" customHeight="1" x14ac:dyDescent="0.2">
      <c r="A110" s="131"/>
      <c r="B110" s="131"/>
      <c r="C110" s="131"/>
      <c r="D110" s="131"/>
      <c r="E110" s="131"/>
      <c r="F110" s="131"/>
      <c r="G110" s="131"/>
      <c r="H110" s="131"/>
      <c r="I110" s="131"/>
      <c r="J110" s="131"/>
    </row>
    <row r="111" spans="1:10" ht="12.75" customHeight="1" x14ac:dyDescent="0.2">
      <c r="A111" s="131"/>
      <c r="B111" s="131"/>
      <c r="C111" s="131"/>
      <c r="D111" s="131"/>
      <c r="E111" s="131"/>
      <c r="F111" s="131"/>
      <c r="G111" s="131"/>
      <c r="H111" s="131"/>
      <c r="I111" s="131"/>
      <c r="J111" s="131"/>
    </row>
    <row r="112" spans="1:10" ht="12.75" customHeight="1" x14ac:dyDescent="0.2">
      <c r="A112" s="131"/>
      <c r="B112" s="131"/>
      <c r="C112" s="131"/>
      <c r="D112" s="131"/>
      <c r="E112" s="131"/>
      <c r="F112" s="131"/>
      <c r="G112" s="131"/>
      <c r="H112" s="131"/>
      <c r="I112" s="131"/>
      <c r="J112" s="131"/>
    </row>
    <row r="113" spans="1:10" ht="12.75" customHeight="1" x14ac:dyDescent="0.2">
      <c r="A113" s="131"/>
      <c r="B113" s="131"/>
      <c r="C113" s="131"/>
      <c r="D113" s="131"/>
      <c r="E113" s="131"/>
      <c r="F113" s="131"/>
      <c r="G113" s="131"/>
      <c r="H113" s="131"/>
      <c r="I113" s="131"/>
      <c r="J113" s="131"/>
    </row>
    <row r="114" spans="1:10" ht="12.75" customHeight="1" x14ac:dyDescent="0.2">
      <c r="A114" s="131"/>
      <c r="B114" s="131"/>
      <c r="C114" s="131"/>
      <c r="D114" s="131"/>
      <c r="E114" s="131"/>
      <c r="F114" s="131"/>
      <c r="G114" s="131"/>
      <c r="H114" s="131"/>
      <c r="I114" s="131"/>
      <c r="J114" s="131"/>
    </row>
    <row r="115" spans="1:10" ht="12.75" customHeight="1" x14ac:dyDescent="0.2">
      <c r="A115" s="131"/>
      <c r="B115" s="131"/>
      <c r="C115" s="131"/>
      <c r="D115" s="131"/>
      <c r="E115" s="131"/>
      <c r="F115" s="131"/>
      <c r="G115" s="131"/>
      <c r="H115" s="131"/>
      <c r="I115" s="131"/>
      <c r="J115" s="131"/>
    </row>
    <row r="116" spans="1:10" ht="12.75" customHeight="1" x14ac:dyDescent="0.2">
      <c r="A116" s="131"/>
      <c r="B116" s="131"/>
      <c r="C116" s="131"/>
      <c r="D116" s="131"/>
      <c r="E116" s="131"/>
      <c r="F116" s="131"/>
      <c r="G116" s="131"/>
      <c r="H116" s="131"/>
      <c r="I116" s="131"/>
      <c r="J116" s="131"/>
    </row>
    <row r="117" spans="1:10" ht="12.75" customHeight="1" x14ac:dyDescent="0.2">
      <c r="A117" s="131"/>
      <c r="B117" s="131"/>
      <c r="C117" s="131"/>
      <c r="D117" s="131"/>
      <c r="E117" s="131"/>
      <c r="F117" s="131"/>
      <c r="G117" s="131"/>
      <c r="H117" s="131"/>
      <c r="I117" s="131"/>
      <c r="J117" s="131"/>
    </row>
    <row r="118" spans="1:10" ht="12.75" customHeight="1" x14ac:dyDescent="0.2">
      <c r="A118" s="131"/>
      <c r="B118" s="131"/>
      <c r="C118" s="131"/>
      <c r="D118" s="131"/>
      <c r="E118" s="131"/>
      <c r="F118" s="131"/>
      <c r="G118" s="131"/>
      <c r="H118" s="131"/>
      <c r="I118" s="131"/>
      <c r="J118" s="131"/>
    </row>
    <row r="119" spans="1:10" ht="12.75" customHeight="1" x14ac:dyDescent="0.2">
      <c r="A119" s="131"/>
      <c r="B119" s="131"/>
      <c r="C119" s="131"/>
      <c r="D119" s="131"/>
      <c r="E119" s="131"/>
      <c r="F119" s="131"/>
      <c r="G119" s="131"/>
      <c r="H119" s="131"/>
      <c r="I119" s="131"/>
      <c r="J119" s="131"/>
    </row>
    <row r="120" spans="1:10" ht="12.75" customHeight="1" x14ac:dyDescent="0.2">
      <c r="A120" s="131"/>
      <c r="B120" s="131"/>
      <c r="C120" s="131"/>
      <c r="D120" s="131"/>
      <c r="E120" s="131"/>
      <c r="F120" s="131"/>
      <c r="G120" s="131"/>
      <c r="H120" s="131"/>
      <c r="I120" s="131"/>
      <c r="J120" s="131"/>
    </row>
    <row r="121" spans="1:10" ht="12.75" customHeight="1" x14ac:dyDescent="0.2">
      <c r="A121" s="131"/>
      <c r="B121" s="131"/>
      <c r="C121" s="131"/>
      <c r="D121" s="131"/>
      <c r="E121" s="131"/>
      <c r="F121" s="131"/>
      <c r="G121" s="131"/>
      <c r="H121" s="131"/>
      <c r="I121" s="131"/>
      <c r="J121" s="131"/>
    </row>
    <row r="122" spans="1:10" ht="12.75" customHeight="1" x14ac:dyDescent="0.2">
      <c r="A122" s="131"/>
      <c r="B122" s="131"/>
      <c r="C122" s="131"/>
      <c r="D122" s="131"/>
      <c r="E122" s="131"/>
      <c r="F122" s="131"/>
      <c r="G122" s="131"/>
      <c r="H122" s="131"/>
      <c r="I122" s="131"/>
      <c r="J122" s="131"/>
    </row>
    <row r="123" spans="1:10" ht="12.75" customHeight="1" x14ac:dyDescent="0.2">
      <c r="A123" s="131"/>
      <c r="B123" s="131"/>
      <c r="C123" s="131"/>
      <c r="D123" s="131"/>
      <c r="E123" s="131"/>
      <c r="F123" s="131"/>
      <c r="G123" s="131"/>
      <c r="H123" s="131"/>
      <c r="I123" s="131"/>
      <c r="J123" s="131"/>
    </row>
    <row r="124" spans="1:10" ht="12.75" customHeight="1" x14ac:dyDescent="0.2">
      <c r="A124" s="131"/>
      <c r="B124" s="131"/>
      <c r="C124" s="131"/>
      <c r="D124" s="131"/>
      <c r="E124" s="131"/>
      <c r="F124" s="131"/>
      <c r="G124" s="131"/>
      <c r="H124" s="131"/>
      <c r="I124" s="131"/>
      <c r="J124" s="131"/>
    </row>
    <row r="125" spans="1:10" ht="12.75" customHeight="1" x14ac:dyDescent="0.2">
      <c r="A125" s="131"/>
      <c r="B125" s="131"/>
      <c r="C125" s="131"/>
      <c r="D125" s="131"/>
      <c r="E125" s="131"/>
      <c r="F125" s="131"/>
      <c r="G125" s="131"/>
      <c r="H125" s="131"/>
      <c r="I125" s="131"/>
      <c r="J125" s="131"/>
    </row>
    <row r="126" spans="1:10" ht="12.75" customHeight="1" x14ac:dyDescent="0.2">
      <c r="A126" s="131"/>
      <c r="B126" s="131"/>
      <c r="C126" s="131"/>
      <c r="D126" s="131"/>
      <c r="E126" s="131"/>
      <c r="F126" s="131"/>
      <c r="G126" s="131"/>
      <c r="H126" s="131"/>
      <c r="I126" s="131"/>
      <c r="J126" s="131"/>
    </row>
    <row r="127" spans="1:10" ht="12.75" customHeight="1" x14ac:dyDescent="0.2">
      <c r="A127" s="131"/>
      <c r="B127" s="131"/>
      <c r="C127" s="131"/>
      <c r="D127" s="131"/>
      <c r="E127" s="131"/>
      <c r="F127" s="131"/>
      <c r="G127" s="131"/>
      <c r="H127" s="131"/>
      <c r="I127" s="131"/>
      <c r="J127" s="131"/>
    </row>
    <row r="128" spans="1:10" ht="12.75" customHeight="1" x14ac:dyDescent="0.2">
      <c r="A128" s="131"/>
      <c r="B128" s="131"/>
      <c r="C128" s="131"/>
      <c r="D128" s="131"/>
      <c r="E128" s="131"/>
      <c r="F128" s="131"/>
      <c r="G128" s="131"/>
      <c r="H128" s="131"/>
      <c r="I128" s="131"/>
      <c r="J128" s="131"/>
    </row>
    <row r="129" spans="1:10" ht="12.75" customHeight="1" x14ac:dyDescent="0.2">
      <c r="A129" s="131"/>
      <c r="B129" s="131"/>
      <c r="C129" s="131"/>
      <c r="D129" s="131"/>
      <c r="E129" s="131"/>
      <c r="F129" s="131"/>
      <c r="G129" s="131"/>
      <c r="H129" s="131"/>
      <c r="I129" s="131"/>
      <c r="J129" s="131"/>
    </row>
    <row r="130" spans="1:10" ht="12.75" customHeight="1" x14ac:dyDescent="0.2">
      <c r="A130" s="131"/>
      <c r="B130" s="131"/>
      <c r="C130" s="131"/>
      <c r="D130" s="131"/>
      <c r="E130" s="131"/>
      <c r="F130" s="131"/>
      <c r="G130" s="131"/>
      <c r="H130" s="131"/>
      <c r="I130" s="131"/>
      <c r="J130" s="131"/>
    </row>
    <row r="131" spans="1:10" ht="12.75" customHeight="1" x14ac:dyDescent="0.2">
      <c r="A131" s="131"/>
      <c r="B131" s="131"/>
      <c r="C131" s="131"/>
      <c r="D131" s="131"/>
      <c r="E131" s="131"/>
      <c r="F131" s="131"/>
      <c r="G131" s="131"/>
      <c r="H131" s="131"/>
      <c r="I131" s="131"/>
      <c r="J131" s="131"/>
    </row>
    <row r="132" spans="1:10" ht="12.75" customHeight="1" x14ac:dyDescent="0.2">
      <c r="A132" s="131"/>
      <c r="B132" s="131"/>
      <c r="C132" s="131"/>
      <c r="D132" s="131"/>
      <c r="E132" s="131"/>
      <c r="F132" s="131"/>
      <c r="G132" s="131"/>
      <c r="H132" s="131"/>
      <c r="I132" s="131"/>
      <c r="J132" s="131"/>
    </row>
    <row r="133" spans="1:10" ht="12.75" customHeight="1" x14ac:dyDescent="0.2">
      <c r="A133" s="131"/>
      <c r="B133" s="131"/>
      <c r="C133" s="131"/>
      <c r="D133" s="131"/>
      <c r="E133" s="131"/>
      <c r="F133" s="131"/>
      <c r="G133" s="131"/>
      <c r="H133" s="131"/>
      <c r="I133" s="131"/>
      <c r="J133" s="131"/>
    </row>
    <row r="134" spans="1:10" ht="12.75" customHeight="1" x14ac:dyDescent="0.2">
      <c r="A134" s="131"/>
      <c r="B134" s="131"/>
      <c r="C134" s="131"/>
      <c r="D134" s="131"/>
      <c r="E134" s="131"/>
      <c r="F134" s="131"/>
      <c r="G134" s="131"/>
      <c r="H134" s="131"/>
      <c r="I134" s="131"/>
      <c r="J134" s="131"/>
    </row>
    <row r="135" spans="1:10" ht="12.75" customHeight="1" x14ac:dyDescent="0.2">
      <c r="A135" s="131"/>
      <c r="B135" s="131"/>
      <c r="C135" s="131"/>
      <c r="D135" s="131"/>
      <c r="E135" s="131"/>
      <c r="F135" s="131"/>
      <c r="G135" s="131"/>
      <c r="H135" s="131"/>
      <c r="I135" s="131"/>
      <c r="J135" s="131"/>
    </row>
    <row r="136" spans="1:10" ht="12.75" customHeight="1" x14ac:dyDescent="0.2">
      <c r="A136" s="131"/>
      <c r="B136" s="131"/>
      <c r="C136" s="131"/>
      <c r="D136" s="131"/>
      <c r="E136" s="131"/>
      <c r="F136" s="131"/>
      <c r="G136" s="131"/>
      <c r="H136" s="131"/>
      <c r="I136" s="131"/>
      <c r="J136" s="131"/>
    </row>
    <row r="137" spans="1:10" ht="12.75" customHeight="1" x14ac:dyDescent="0.2">
      <c r="A137" s="131"/>
      <c r="B137" s="131"/>
      <c r="C137" s="131"/>
      <c r="D137" s="131"/>
      <c r="E137" s="131"/>
      <c r="F137" s="131"/>
      <c r="G137" s="131"/>
      <c r="H137" s="131"/>
      <c r="I137" s="131"/>
      <c r="J137" s="131"/>
    </row>
    <row r="138" spans="1:10" ht="12.75" customHeight="1" x14ac:dyDescent="0.2">
      <c r="A138" s="131"/>
      <c r="B138" s="131"/>
      <c r="C138" s="131"/>
      <c r="D138" s="131"/>
      <c r="E138" s="131"/>
      <c r="F138" s="131"/>
      <c r="G138" s="131"/>
      <c r="H138" s="131"/>
      <c r="I138" s="131"/>
      <c r="J138" s="131"/>
    </row>
    <row r="139" spans="1:10" ht="12.75" customHeight="1" x14ac:dyDescent="0.2">
      <c r="A139" s="131"/>
      <c r="B139" s="131"/>
      <c r="C139" s="131"/>
      <c r="D139" s="131"/>
      <c r="E139" s="131"/>
      <c r="F139" s="131"/>
      <c r="G139" s="131"/>
      <c r="H139" s="131"/>
      <c r="I139" s="131"/>
      <c r="J139" s="131"/>
    </row>
    <row r="140" spans="1:10" ht="12.75" customHeight="1" x14ac:dyDescent="0.2">
      <c r="A140" s="131"/>
      <c r="B140" s="131"/>
      <c r="C140" s="131"/>
      <c r="D140" s="131"/>
      <c r="E140" s="131"/>
      <c r="F140" s="131"/>
      <c r="G140" s="131"/>
      <c r="H140" s="131"/>
      <c r="I140" s="131"/>
      <c r="J140" s="131"/>
    </row>
    <row r="141" spans="1:10" ht="12.75" customHeight="1" x14ac:dyDescent="0.2">
      <c r="A141" s="131"/>
      <c r="B141" s="131"/>
      <c r="C141" s="131"/>
      <c r="D141" s="131"/>
      <c r="E141" s="131"/>
      <c r="F141" s="131"/>
      <c r="G141" s="131"/>
      <c r="H141" s="131"/>
      <c r="I141" s="131"/>
      <c r="J141" s="131"/>
    </row>
    <row r="142" spans="1:10" ht="12.75" customHeight="1" x14ac:dyDescent="0.2">
      <c r="A142" s="131"/>
      <c r="B142" s="131"/>
      <c r="C142" s="131"/>
      <c r="D142" s="131"/>
      <c r="E142" s="131"/>
      <c r="F142" s="131"/>
      <c r="G142" s="131"/>
      <c r="H142" s="131"/>
      <c r="I142" s="131"/>
      <c r="J142" s="131"/>
    </row>
    <row r="143" spans="1:10" ht="12.75" customHeight="1" x14ac:dyDescent="0.2">
      <c r="A143" s="131"/>
      <c r="B143" s="131"/>
      <c r="C143" s="131"/>
      <c r="D143" s="131"/>
      <c r="E143" s="131"/>
      <c r="F143" s="131"/>
      <c r="G143" s="131"/>
      <c r="H143" s="131"/>
      <c r="I143" s="131"/>
      <c r="J143" s="131"/>
    </row>
    <row r="144" spans="1:10" ht="12.75" customHeight="1" x14ac:dyDescent="0.2">
      <c r="A144" s="131"/>
      <c r="B144" s="131"/>
      <c r="C144" s="131"/>
      <c r="D144" s="131"/>
      <c r="E144" s="131"/>
      <c r="F144" s="131"/>
      <c r="G144" s="131"/>
      <c r="H144" s="131"/>
      <c r="I144" s="131"/>
      <c r="J144" s="131"/>
    </row>
    <row r="145" spans="1:10" ht="12.75" customHeight="1" x14ac:dyDescent="0.2">
      <c r="A145" s="131"/>
      <c r="B145" s="131"/>
      <c r="C145" s="131"/>
      <c r="D145" s="131"/>
      <c r="E145" s="131"/>
      <c r="F145" s="131"/>
      <c r="G145" s="131"/>
      <c r="H145" s="131"/>
      <c r="I145" s="131"/>
      <c r="J145" s="131"/>
    </row>
    <row r="146" spans="1:10" ht="12.75" customHeight="1" x14ac:dyDescent="0.2">
      <c r="A146" s="131"/>
      <c r="B146" s="131"/>
      <c r="C146" s="131"/>
      <c r="D146" s="131"/>
      <c r="E146" s="131"/>
      <c r="F146" s="131"/>
      <c r="G146" s="131"/>
      <c r="H146" s="131"/>
      <c r="I146" s="131"/>
      <c r="J146" s="131"/>
    </row>
    <row r="147" spans="1:10" ht="12.75" customHeight="1" x14ac:dyDescent="0.2">
      <c r="A147" s="131"/>
      <c r="B147" s="131"/>
      <c r="C147" s="131"/>
      <c r="D147" s="131"/>
      <c r="E147" s="131"/>
      <c r="F147" s="131"/>
      <c r="G147" s="131"/>
      <c r="H147" s="131"/>
      <c r="I147" s="131"/>
      <c r="J147" s="131"/>
    </row>
    <row r="148" spans="1:10" ht="12.75" customHeight="1" x14ac:dyDescent="0.2">
      <c r="A148" s="131"/>
      <c r="B148" s="131"/>
      <c r="C148" s="131"/>
      <c r="D148" s="131"/>
      <c r="E148" s="131"/>
      <c r="F148" s="131"/>
      <c r="G148" s="131"/>
      <c r="H148" s="131"/>
      <c r="I148" s="131"/>
      <c r="J148" s="131"/>
    </row>
    <row r="149" spans="1:10" ht="12.75" customHeight="1" x14ac:dyDescent="0.2">
      <c r="A149" s="131"/>
      <c r="B149" s="131"/>
      <c r="C149" s="131"/>
      <c r="D149" s="131"/>
      <c r="E149" s="131"/>
      <c r="F149" s="131"/>
      <c r="G149" s="131"/>
      <c r="H149" s="131"/>
      <c r="I149" s="131"/>
      <c r="J149" s="131"/>
    </row>
    <row r="150" spans="1:10" ht="12.75" customHeight="1" x14ac:dyDescent="0.2">
      <c r="A150" s="131"/>
      <c r="B150" s="131"/>
      <c r="C150" s="131"/>
      <c r="D150" s="131"/>
      <c r="E150" s="131"/>
      <c r="F150" s="131"/>
      <c r="G150" s="131"/>
      <c r="H150" s="131"/>
      <c r="I150" s="131"/>
      <c r="J150" s="131"/>
    </row>
    <row r="151" spans="1:10" ht="12.75" customHeight="1" x14ac:dyDescent="0.2">
      <c r="A151" s="131"/>
      <c r="B151" s="131"/>
      <c r="C151" s="131"/>
      <c r="D151" s="131"/>
      <c r="E151" s="131"/>
      <c r="F151" s="131"/>
      <c r="G151" s="131"/>
      <c r="H151" s="131"/>
      <c r="I151" s="131"/>
      <c r="J151" s="131"/>
    </row>
    <row r="152" spans="1:10" ht="12.75" customHeight="1" x14ac:dyDescent="0.2">
      <c r="A152" s="131"/>
      <c r="B152" s="131"/>
      <c r="C152" s="131"/>
      <c r="D152" s="131"/>
      <c r="E152" s="131"/>
      <c r="F152" s="131"/>
      <c r="G152" s="131"/>
      <c r="H152" s="131"/>
      <c r="I152" s="131"/>
      <c r="J152" s="131"/>
    </row>
    <row r="153" spans="1:10" ht="12.75" customHeight="1" x14ac:dyDescent="0.2">
      <c r="A153" s="131"/>
      <c r="B153" s="131"/>
      <c r="C153" s="131"/>
      <c r="D153" s="131"/>
      <c r="E153" s="131"/>
      <c r="F153" s="131"/>
      <c r="G153" s="131"/>
      <c r="H153" s="131"/>
      <c r="I153" s="131"/>
      <c r="J153" s="131"/>
    </row>
    <row r="154" spans="1:10" ht="12.75" customHeight="1" x14ac:dyDescent="0.2">
      <c r="A154" s="131"/>
      <c r="B154" s="131"/>
      <c r="C154" s="131"/>
      <c r="D154" s="131"/>
      <c r="E154" s="131"/>
      <c r="F154" s="131"/>
      <c r="G154" s="131"/>
      <c r="H154" s="131"/>
      <c r="I154" s="131"/>
      <c r="J154" s="131"/>
    </row>
    <row r="155" spans="1:10" ht="12.75" customHeight="1" x14ac:dyDescent="0.2">
      <c r="A155" s="131"/>
      <c r="B155" s="131"/>
      <c r="C155" s="131"/>
      <c r="D155" s="131"/>
      <c r="E155" s="131"/>
      <c r="F155" s="131"/>
      <c r="G155" s="131"/>
      <c r="H155" s="131"/>
      <c r="I155" s="131"/>
      <c r="J155" s="131"/>
    </row>
    <row r="156" spans="1:10" ht="12.75" customHeight="1" x14ac:dyDescent="0.2">
      <c r="A156" s="131"/>
      <c r="B156" s="131"/>
      <c r="C156" s="131"/>
      <c r="D156" s="131"/>
      <c r="E156" s="131"/>
      <c r="F156" s="131"/>
      <c r="G156" s="131"/>
      <c r="H156" s="131"/>
      <c r="I156" s="131"/>
      <c r="J156" s="131"/>
    </row>
    <row r="157" spans="1:10" ht="12.75" customHeight="1" x14ac:dyDescent="0.2">
      <c r="A157" s="131"/>
      <c r="B157" s="131"/>
      <c r="C157" s="131"/>
      <c r="D157" s="131"/>
      <c r="E157" s="131"/>
      <c r="F157" s="131"/>
      <c r="G157" s="131"/>
      <c r="H157" s="131"/>
      <c r="I157" s="131"/>
      <c r="J157" s="131"/>
    </row>
    <row r="158" spans="1:10" ht="12.75" customHeight="1" x14ac:dyDescent="0.2">
      <c r="A158" s="131"/>
      <c r="B158" s="131"/>
      <c r="C158" s="131"/>
      <c r="D158" s="131"/>
      <c r="E158" s="131"/>
      <c r="F158" s="131"/>
      <c r="G158" s="131"/>
      <c r="H158" s="131"/>
      <c r="I158" s="131"/>
      <c r="J158" s="131"/>
    </row>
    <row r="159" spans="1:10" ht="12.75" customHeight="1" x14ac:dyDescent="0.2">
      <c r="A159" s="131"/>
      <c r="B159" s="131"/>
      <c r="C159" s="131"/>
      <c r="D159" s="131"/>
      <c r="E159" s="131"/>
      <c r="F159" s="131"/>
      <c r="G159" s="131"/>
      <c r="H159" s="131"/>
      <c r="I159" s="131"/>
      <c r="J159" s="131"/>
    </row>
    <row r="160" spans="1:10" ht="12.75" customHeight="1" x14ac:dyDescent="0.2">
      <c r="A160" s="131"/>
      <c r="B160" s="131"/>
      <c r="C160" s="131"/>
      <c r="D160" s="131"/>
      <c r="E160" s="131"/>
      <c r="F160" s="131"/>
      <c r="G160" s="131"/>
      <c r="H160" s="131"/>
      <c r="I160" s="131"/>
      <c r="J160" s="131"/>
    </row>
    <row r="161" spans="1:10" ht="12.75" customHeight="1" x14ac:dyDescent="0.2">
      <c r="A161" s="131"/>
      <c r="B161" s="131"/>
      <c r="C161" s="131"/>
      <c r="D161" s="131"/>
      <c r="E161" s="131"/>
      <c r="F161" s="131"/>
      <c r="G161" s="131"/>
      <c r="H161" s="131"/>
      <c r="I161" s="131"/>
      <c r="J161" s="131"/>
    </row>
    <row r="162" spans="1:10" ht="12.75" customHeight="1" x14ac:dyDescent="0.2">
      <c r="A162" s="131"/>
      <c r="B162" s="131"/>
      <c r="C162" s="131"/>
      <c r="D162" s="131"/>
      <c r="E162" s="131"/>
      <c r="F162" s="131"/>
      <c r="G162" s="131"/>
      <c r="H162" s="131"/>
      <c r="I162" s="131"/>
      <c r="J162" s="131"/>
    </row>
    <row r="163" spans="1:10" ht="12.75" customHeight="1" x14ac:dyDescent="0.2">
      <c r="A163" s="131"/>
      <c r="B163" s="131"/>
      <c r="C163" s="131"/>
      <c r="D163" s="131"/>
      <c r="E163" s="131"/>
      <c r="F163" s="131"/>
      <c r="G163" s="131"/>
      <c r="H163" s="131"/>
      <c r="I163" s="131"/>
      <c r="J163" s="131"/>
    </row>
    <row r="164" spans="1:10" ht="12.75" customHeight="1" x14ac:dyDescent="0.2">
      <c r="A164" s="131"/>
      <c r="B164" s="131"/>
      <c r="C164" s="131"/>
      <c r="D164" s="131"/>
      <c r="E164" s="131"/>
      <c r="F164" s="131"/>
      <c r="G164" s="131"/>
      <c r="H164" s="131"/>
      <c r="I164" s="131"/>
      <c r="J164" s="131"/>
    </row>
    <row r="165" spans="1:10" ht="12.75" customHeight="1" x14ac:dyDescent="0.2">
      <c r="A165" s="131"/>
      <c r="B165" s="131"/>
      <c r="C165" s="131"/>
      <c r="D165" s="131"/>
      <c r="E165" s="131"/>
      <c r="F165" s="131"/>
      <c r="G165" s="131"/>
      <c r="H165" s="131"/>
      <c r="I165" s="131"/>
      <c r="J165" s="131"/>
    </row>
    <row r="166" spans="1:10" ht="12.75" customHeight="1" x14ac:dyDescent="0.2">
      <c r="A166" s="131"/>
      <c r="B166" s="131"/>
      <c r="C166" s="131"/>
      <c r="D166" s="131"/>
      <c r="E166" s="131"/>
      <c r="F166" s="131"/>
      <c r="G166" s="131"/>
      <c r="H166" s="131"/>
      <c r="I166" s="131"/>
      <c r="J166" s="131"/>
    </row>
    <row r="167" spans="1:10" ht="12.75" customHeight="1" x14ac:dyDescent="0.2">
      <c r="A167" s="131"/>
      <c r="B167" s="131"/>
      <c r="C167" s="131"/>
      <c r="D167" s="131"/>
      <c r="E167" s="131"/>
      <c r="F167" s="131"/>
      <c r="G167" s="131"/>
      <c r="H167" s="131"/>
      <c r="I167" s="131"/>
      <c r="J167" s="131"/>
    </row>
    <row r="168" spans="1:10" ht="12.75" customHeight="1" x14ac:dyDescent="0.2">
      <c r="A168" s="131"/>
      <c r="B168" s="131"/>
      <c r="C168" s="131"/>
      <c r="D168" s="131"/>
      <c r="E168" s="131"/>
      <c r="F168" s="131"/>
      <c r="G168" s="131"/>
      <c r="H168" s="131"/>
      <c r="I168" s="131"/>
      <c r="J168" s="131"/>
    </row>
    <row r="169" spans="1:10" ht="12.75" customHeight="1" x14ac:dyDescent="0.2">
      <c r="A169" s="131"/>
      <c r="B169" s="131"/>
      <c r="C169" s="131"/>
      <c r="D169" s="131"/>
      <c r="E169" s="131"/>
      <c r="F169" s="131"/>
      <c r="G169" s="131"/>
      <c r="H169" s="131"/>
      <c r="I169" s="131"/>
      <c r="J169" s="131"/>
    </row>
    <row r="170" spans="1:10" ht="12.75" customHeight="1" x14ac:dyDescent="0.2">
      <c r="A170" s="131"/>
      <c r="B170" s="131"/>
      <c r="C170" s="131"/>
      <c r="D170" s="131"/>
      <c r="E170" s="131"/>
      <c r="F170" s="131"/>
      <c r="G170" s="131"/>
      <c r="H170" s="131"/>
      <c r="I170" s="131"/>
      <c r="J170" s="131"/>
    </row>
    <row r="171" spans="1:10" ht="12.75" customHeight="1" x14ac:dyDescent="0.2">
      <c r="A171" s="131"/>
      <c r="B171" s="131"/>
      <c r="C171" s="131"/>
      <c r="D171" s="131"/>
      <c r="E171" s="131"/>
      <c r="F171" s="131"/>
      <c r="G171" s="131"/>
      <c r="H171" s="131"/>
      <c r="I171" s="131"/>
      <c r="J171" s="131"/>
    </row>
    <row r="172" spans="1:10" ht="12.75" customHeight="1" x14ac:dyDescent="0.2">
      <c r="A172" s="131"/>
      <c r="B172" s="131"/>
      <c r="C172" s="131"/>
      <c r="D172" s="131"/>
      <c r="E172" s="131"/>
      <c r="F172" s="131"/>
      <c r="G172" s="131"/>
      <c r="H172" s="131"/>
      <c r="I172" s="131"/>
      <c r="J172" s="131"/>
    </row>
    <row r="173" spans="1:10" ht="12.75" customHeight="1" x14ac:dyDescent="0.2">
      <c r="A173" s="131"/>
      <c r="B173" s="131"/>
      <c r="C173" s="131"/>
      <c r="D173" s="131"/>
      <c r="E173" s="131"/>
      <c r="F173" s="131"/>
      <c r="G173" s="131"/>
      <c r="H173" s="131"/>
      <c r="I173" s="131"/>
      <c r="J173" s="131"/>
    </row>
    <row r="174" spans="1:10" ht="12.75" customHeight="1" x14ac:dyDescent="0.2">
      <c r="A174" s="131"/>
      <c r="B174" s="131"/>
      <c r="C174" s="131"/>
      <c r="D174" s="131"/>
      <c r="E174" s="131"/>
      <c r="F174" s="131"/>
      <c r="G174" s="131"/>
      <c r="H174" s="131"/>
      <c r="I174" s="131"/>
      <c r="J174" s="131"/>
    </row>
    <row r="175" spans="1:10" ht="12.75" customHeight="1" x14ac:dyDescent="0.2">
      <c r="A175" s="131"/>
      <c r="B175" s="131"/>
      <c r="C175" s="131"/>
      <c r="D175" s="131"/>
      <c r="E175" s="131"/>
      <c r="F175" s="131"/>
      <c r="G175" s="131"/>
      <c r="H175" s="131"/>
      <c r="I175" s="131"/>
      <c r="J175" s="131"/>
    </row>
    <row r="176" spans="1:10" ht="12.75" customHeight="1" x14ac:dyDescent="0.2">
      <c r="A176" s="131"/>
      <c r="B176" s="131"/>
      <c r="C176" s="131"/>
      <c r="D176" s="131"/>
      <c r="E176" s="131"/>
      <c r="F176" s="131"/>
      <c r="G176" s="131"/>
      <c r="H176" s="131"/>
      <c r="I176" s="131"/>
      <c r="J176" s="131"/>
    </row>
    <row r="177" spans="1:10" ht="12.75" customHeight="1" x14ac:dyDescent="0.2">
      <c r="A177" s="131"/>
      <c r="B177" s="131"/>
      <c r="C177" s="131"/>
      <c r="D177" s="131"/>
      <c r="E177" s="131"/>
      <c r="F177" s="131"/>
      <c r="G177" s="131"/>
      <c r="H177" s="131"/>
      <c r="I177" s="131"/>
      <c r="J177" s="131"/>
    </row>
    <row r="178" spans="1:10" ht="12.75" customHeight="1" x14ac:dyDescent="0.2">
      <c r="A178" s="131"/>
      <c r="B178" s="131"/>
      <c r="C178" s="131"/>
      <c r="D178" s="131"/>
      <c r="E178" s="131"/>
      <c r="F178" s="131"/>
      <c r="G178" s="131"/>
      <c r="H178" s="131"/>
      <c r="I178" s="131"/>
      <c r="J178" s="131"/>
    </row>
    <row r="179" spans="1:10" ht="12.75" customHeight="1" x14ac:dyDescent="0.2">
      <c r="A179" s="131"/>
      <c r="B179" s="131"/>
      <c r="C179" s="131"/>
      <c r="D179" s="131"/>
      <c r="E179" s="131"/>
      <c r="F179" s="131"/>
      <c r="G179" s="131"/>
      <c r="H179" s="131"/>
      <c r="I179" s="131"/>
      <c r="J179" s="131"/>
    </row>
    <row r="180" spans="1:10" ht="12.75" customHeight="1" x14ac:dyDescent="0.2">
      <c r="A180" s="131"/>
      <c r="B180" s="131"/>
      <c r="C180" s="131"/>
      <c r="D180" s="131"/>
      <c r="E180" s="131"/>
      <c r="F180" s="131"/>
      <c r="G180" s="131"/>
      <c r="H180" s="131"/>
      <c r="I180" s="131"/>
      <c r="J180" s="131"/>
    </row>
    <row r="181" spans="1:10" ht="12.75" customHeight="1" x14ac:dyDescent="0.2">
      <c r="A181" s="131"/>
      <c r="B181" s="131"/>
      <c r="C181" s="131"/>
      <c r="D181" s="131"/>
      <c r="E181" s="131"/>
      <c r="F181" s="131"/>
      <c r="G181" s="131"/>
      <c r="H181" s="131"/>
      <c r="I181" s="131"/>
      <c r="J181" s="131"/>
    </row>
    <row r="182" spans="1:10" ht="12.75" customHeight="1" x14ac:dyDescent="0.2">
      <c r="A182" s="131"/>
      <c r="B182" s="131"/>
      <c r="C182" s="131"/>
      <c r="D182" s="131"/>
      <c r="E182" s="131"/>
      <c r="F182" s="131"/>
      <c r="G182" s="131"/>
      <c r="H182" s="131"/>
      <c r="I182" s="131"/>
      <c r="J182" s="131"/>
    </row>
    <row r="183" spans="1:10" ht="12.75" customHeight="1" x14ac:dyDescent="0.2">
      <c r="A183" s="131"/>
      <c r="B183" s="131"/>
      <c r="C183" s="131"/>
      <c r="D183" s="131"/>
      <c r="E183" s="131"/>
      <c r="F183" s="131"/>
      <c r="G183" s="131"/>
      <c r="H183" s="131"/>
      <c r="I183" s="131"/>
      <c r="J183" s="131"/>
    </row>
    <row r="184" spans="1:10" ht="12.75" customHeight="1" x14ac:dyDescent="0.2">
      <c r="A184" s="131"/>
      <c r="B184" s="131"/>
      <c r="C184" s="131"/>
      <c r="D184" s="131"/>
      <c r="E184" s="131"/>
      <c r="F184" s="131"/>
      <c r="G184" s="131"/>
      <c r="H184" s="131"/>
      <c r="I184" s="131"/>
      <c r="J184" s="131"/>
    </row>
    <row r="185" spans="1:10" ht="12.75" customHeight="1" x14ac:dyDescent="0.2">
      <c r="A185" s="131"/>
      <c r="B185" s="131"/>
      <c r="C185" s="131"/>
      <c r="D185" s="131"/>
      <c r="E185" s="131"/>
      <c r="F185" s="131"/>
      <c r="G185" s="131"/>
      <c r="H185" s="131"/>
      <c r="I185" s="131"/>
      <c r="J185" s="131"/>
    </row>
    <row r="186" spans="1:10" ht="12.75" customHeight="1" x14ac:dyDescent="0.2">
      <c r="A186" s="131"/>
      <c r="B186" s="131"/>
      <c r="C186" s="131"/>
      <c r="D186" s="131"/>
      <c r="E186" s="131"/>
      <c r="F186" s="131"/>
      <c r="G186" s="131"/>
      <c r="H186" s="131"/>
      <c r="I186" s="131"/>
      <c r="J186" s="131"/>
    </row>
    <row r="187" spans="1:10" ht="12.75" customHeight="1" x14ac:dyDescent="0.2">
      <c r="A187" s="131"/>
      <c r="B187" s="131"/>
      <c r="C187" s="131"/>
      <c r="D187" s="131"/>
      <c r="E187" s="131"/>
      <c r="F187" s="131"/>
      <c r="G187" s="131"/>
      <c r="H187" s="131"/>
      <c r="I187" s="131"/>
      <c r="J187" s="131"/>
    </row>
    <row r="188" spans="1:10" ht="12.75" customHeight="1" x14ac:dyDescent="0.2">
      <c r="A188" s="131"/>
      <c r="B188" s="131"/>
      <c r="C188" s="131"/>
      <c r="D188" s="131"/>
      <c r="E188" s="131"/>
      <c r="F188" s="131"/>
      <c r="G188" s="131"/>
      <c r="H188" s="131"/>
      <c r="I188" s="131"/>
      <c r="J188" s="131"/>
    </row>
    <row r="189" spans="1:10" ht="12.75" customHeight="1" x14ac:dyDescent="0.2">
      <c r="A189" s="131"/>
      <c r="B189" s="131"/>
      <c r="C189" s="131"/>
      <c r="D189" s="131"/>
      <c r="E189" s="131"/>
      <c r="F189" s="131"/>
      <c r="G189" s="131"/>
      <c r="H189" s="131"/>
      <c r="I189" s="131"/>
      <c r="J189" s="131"/>
    </row>
    <row r="190" spans="1:10" ht="12.75" customHeight="1" x14ac:dyDescent="0.2">
      <c r="A190" s="131"/>
      <c r="B190" s="131"/>
      <c r="C190" s="131"/>
      <c r="D190" s="131"/>
      <c r="E190" s="131"/>
      <c r="F190" s="131"/>
      <c r="G190" s="131"/>
      <c r="H190" s="131"/>
      <c r="I190" s="131"/>
      <c r="J190" s="131"/>
    </row>
    <row r="191" spans="1:10" ht="12.75" customHeight="1" x14ac:dyDescent="0.2">
      <c r="A191" s="131"/>
      <c r="B191" s="131"/>
      <c r="C191" s="131"/>
      <c r="D191" s="131"/>
      <c r="E191" s="131"/>
      <c r="F191" s="131"/>
      <c r="G191" s="131"/>
      <c r="H191" s="131"/>
      <c r="I191" s="131"/>
      <c r="J191" s="131"/>
    </row>
    <row r="192" spans="1:10" ht="12.75" customHeight="1" x14ac:dyDescent="0.2">
      <c r="A192" s="131"/>
      <c r="B192" s="131"/>
      <c r="C192" s="131"/>
      <c r="D192" s="131"/>
      <c r="E192" s="131"/>
      <c r="F192" s="131"/>
      <c r="G192" s="131"/>
      <c r="H192" s="131"/>
      <c r="I192" s="131"/>
      <c r="J192" s="131"/>
    </row>
    <row r="193" spans="1:10" ht="12.75" customHeight="1" x14ac:dyDescent="0.2">
      <c r="A193" s="131"/>
      <c r="B193" s="131"/>
      <c r="C193" s="131"/>
      <c r="D193" s="131"/>
      <c r="E193" s="131"/>
      <c r="F193" s="131"/>
      <c r="G193" s="131"/>
      <c r="H193" s="131"/>
      <c r="I193" s="131"/>
      <c r="J193" s="131"/>
    </row>
    <row r="194" spans="1:10" ht="12.75" customHeight="1" x14ac:dyDescent="0.2">
      <c r="A194" s="131"/>
      <c r="B194" s="131"/>
      <c r="C194" s="131"/>
      <c r="D194" s="131"/>
      <c r="E194" s="131"/>
      <c r="F194" s="131"/>
      <c r="G194" s="131"/>
      <c r="H194" s="131"/>
      <c r="I194" s="131"/>
      <c r="J194" s="131"/>
    </row>
    <row r="195" spans="1:10" ht="12.75" customHeight="1" x14ac:dyDescent="0.2">
      <c r="A195" s="131"/>
      <c r="B195" s="131"/>
      <c r="C195" s="131"/>
      <c r="D195" s="131"/>
      <c r="E195" s="131"/>
      <c r="F195" s="131"/>
      <c r="G195" s="131"/>
      <c r="H195" s="131"/>
      <c r="I195" s="131"/>
      <c r="J195" s="131"/>
    </row>
    <row r="196" spans="1:10" ht="12.75" customHeight="1" x14ac:dyDescent="0.2">
      <c r="A196" s="131"/>
      <c r="B196" s="131"/>
      <c r="C196" s="131"/>
      <c r="D196" s="131"/>
      <c r="E196" s="131"/>
      <c r="F196" s="131"/>
      <c r="G196" s="131"/>
      <c r="H196" s="131"/>
      <c r="I196" s="131"/>
      <c r="J196" s="131"/>
    </row>
    <row r="197" spans="1:10" ht="12.75" customHeight="1" x14ac:dyDescent="0.2">
      <c r="A197" s="131"/>
      <c r="B197" s="131"/>
      <c r="C197" s="131"/>
      <c r="D197" s="131"/>
      <c r="E197" s="131"/>
      <c r="F197" s="131"/>
      <c r="G197" s="131"/>
      <c r="H197" s="131"/>
      <c r="I197" s="131"/>
      <c r="J197" s="131"/>
    </row>
    <row r="198" spans="1:10" ht="12.75" customHeight="1" x14ac:dyDescent="0.2">
      <c r="A198" s="131"/>
      <c r="B198" s="131"/>
      <c r="C198" s="131"/>
      <c r="D198" s="131"/>
      <c r="E198" s="131"/>
      <c r="F198" s="131"/>
      <c r="G198" s="131"/>
      <c r="H198" s="131"/>
      <c r="I198" s="131"/>
      <c r="J198" s="131"/>
    </row>
    <row r="199" spans="1:10" ht="12.75" customHeight="1" x14ac:dyDescent="0.2">
      <c r="A199" s="131"/>
      <c r="B199" s="131"/>
      <c r="C199" s="131"/>
      <c r="D199" s="131"/>
      <c r="E199" s="131"/>
      <c r="F199" s="131"/>
      <c r="G199" s="131"/>
      <c r="H199" s="131"/>
      <c r="I199" s="131"/>
      <c r="J199" s="131"/>
    </row>
    <row r="200" spans="1:10" ht="12.75" customHeight="1" x14ac:dyDescent="0.2">
      <c r="A200" s="131"/>
      <c r="B200" s="131"/>
      <c r="C200" s="131"/>
      <c r="D200" s="131"/>
      <c r="E200" s="131"/>
      <c r="F200" s="131"/>
      <c r="G200" s="131"/>
      <c r="H200" s="131"/>
      <c r="I200" s="131"/>
      <c r="J200" s="131"/>
    </row>
    <row r="201" spans="1:10" ht="12.75" customHeight="1" x14ac:dyDescent="0.2">
      <c r="A201" s="131"/>
      <c r="B201" s="131"/>
      <c r="C201" s="131"/>
      <c r="D201" s="131"/>
      <c r="E201" s="131"/>
      <c r="F201" s="131"/>
      <c r="G201" s="131"/>
      <c r="H201" s="131"/>
      <c r="I201" s="131"/>
      <c r="J201" s="131"/>
    </row>
    <row r="202" spans="1:10" ht="12.75" customHeight="1" x14ac:dyDescent="0.2">
      <c r="A202" s="131"/>
      <c r="B202" s="131"/>
      <c r="C202" s="131"/>
      <c r="D202" s="131"/>
      <c r="E202" s="131"/>
      <c r="F202" s="131"/>
      <c r="G202" s="131"/>
      <c r="H202" s="131"/>
      <c r="I202" s="131"/>
      <c r="J202" s="131"/>
    </row>
    <row r="203" spans="1:10" ht="12.75" customHeight="1" x14ac:dyDescent="0.2">
      <c r="A203" s="131"/>
      <c r="B203" s="131"/>
      <c r="C203" s="131"/>
      <c r="D203" s="131"/>
      <c r="E203" s="131"/>
      <c r="F203" s="131"/>
      <c r="G203" s="131"/>
      <c r="H203" s="131"/>
      <c r="I203" s="131"/>
      <c r="J203" s="131"/>
    </row>
    <row r="204" spans="1:10" ht="12.75" customHeight="1" x14ac:dyDescent="0.2">
      <c r="A204" s="131"/>
      <c r="B204" s="131"/>
      <c r="C204" s="131"/>
      <c r="D204" s="131"/>
      <c r="E204" s="131"/>
      <c r="F204" s="131"/>
      <c r="G204" s="131"/>
      <c r="H204" s="131"/>
      <c r="I204" s="131"/>
      <c r="J204" s="131"/>
    </row>
    <row r="205" spans="1:10" ht="12.75" customHeight="1" x14ac:dyDescent="0.2">
      <c r="A205" s="131"/>
      <c r="B205" s="131"/>
      <c r="C205" s="131"/>
      <c r="D205" s="131"/>
      <c r="E205" s="131"/>
      <c r="F205" s="131"/>
      <c r="G205" s="131"/>
      <c r="H205" s="131"/>
      <c r="I205" s="131"/>
      <c r="J205" s="131"/>
    </row>
    <row r="206" spans="1:10" ht="12.75" customHeight="1" x14ac:dyDescent="0.2">
      <c r="A206" s="131"/>
      <c r="B206" s="131"/>
      <c r="C206" s="131"/>
      <c r="D206" s="131"/>
      <c r="E206" s="131"/>
      <c r="F206" s="131"/>
      <c r="G206" s="131"/>
      <c r="H206" s="131"/>
      <c r="I206" s="131"/>
      <c r="J206" s="131"/>
    </row>
    <row r="207" spans="1:10" ht="12.75" customHeight="1" x14ac:dyDescent="0.2">
      <c r="A207" s="131"/>
      <c r="B207" s="131"/>
      <c r="C207" s="131"/>
      <c r="D207" s="131"/>
      <c r="E207" s="131"/>
      <c r="F207" s="131"/>
      <c r="G207" s="131"/>
      <c r="H207" s="131"/>
      <c r="I207" s="131"/>
      <c r="J207" s="131"/>
    </row>
    <row r="208" spans="1:10" ht="12.75" customHeight="1" x14ac:dyDescent="0.2">
      <c r="A208" s="131"/>
      <c r="B208" s="131"/>
      <c r="C208" s="131"/>
      <c r="D208" s="131"/>
      <c r="E208" s="131"/>
      <c r="F208" s="131"/>
      <c r="G208" s="131"/>
      <c r="H208" s="131"/>
      <c r="I208" s="131"/>
      <c r="J208" s="131"/>
    </row>
    <row r="209" spans="1:10" ht="12.75" customHeight="1" x14ac:dyDescent="0.2">
      <c r="A209" s="131"/>
      <c r="B209" s="131"/>
      <c r="C209" s="131"/>
      <c r="D209" s="131"/>
      <c r="E209" s="131"/>
      <c r="F209" s="131"/>
      <c r="G209" s="131"/>
      <c r="H209" s="131"/>
      <c r="I209" s="131"/>
      <c r="J209" s="131"/>
    </row>
    <row r="210" spans="1:10" ht="12.75" customHeight="1" x14ac:dyDescent="0.2">
      <c r="A210" s="131"/>
      <c r="B210" s="131"/>
      <c r="C210" s="131"/>
      <c r="D210" s="131"/>
      <c r="E210" s="131"/>
      <c r="F210" s="131"/>
      <c r="G210" s="131"/>
      <c r="H210" s="131"/>
      <c r="I210" s="131"/>
      <c r="J210" s="131"/>
    </row>
    <row r="211" spans="1:10" ht="12.75" customHeight="1" x14ac:dyDescent="0.2">
      <c r="A211" s="131"/>
      <c r="B211" s="131"/>
      <c r="C211" s="131"/>
      <c r="D211" s="131"/>
      <c r="E211" s="131"/>
      <c r="F211" s="131"/>
      <c r="G211" s="131"/>
      <c r="H211" s="131"/>
      <c r="I211" s="131"/>
      <c r="J211" s="131"/>
    </row>
    <row r="212" spans="1:10" ht="12.75" customHeight="1" x14ac:dyDescent="0.2">
      <c r="A212" s="131"/>
      <c r="B212" s="131"/>
      <c r="C212" s="131"/>
      <c r="D212" s="131"/>
      <c r="E212" s="131"/>
      <c r="F212" s="131"/>
      <c r="G212" s="131"/>
      <c r="H212" s="131"/>
      <c r="I212" s="131"/>
      <c r="J212" s="131"/>
    </row>
    <row r="213" spans="1:10" ht="12.75" customHeight="1" x14ac:dyDescent="0.2">
      <c r="A213" s="131"/>
      <c r="B213" s="131"/>
      <c r="C213" s="131"/>
      <c r="D213" s="131"/>
      <c r="E213" s="131"/>
      <c r="F213" s="131"/>
      <c r="G213" s="131"/>
      <c r="H213" s="131"/>
      <c r="I213" s="131"/>
      <c r="J213" s="131"/>
    </row>
    <row r="214" spans="1:10" ht="12.75" customHeight="1" x14ac:dyDescent="0.2">
      <c r="A214" s="131"/>
      <c r="B214" s="131"/>
      <c r="C214" s="131"/>
      <c r="D214" s="131"/>
      <c r="E214" s="131"/>
      <c r="F214" s="131"/>
      <c r="G214" s="131"/>
      <c r="H214" s="131"/>
      <c r="I214" s="131"/>
      <c r="J214" s="131"/>
    </row>
    <row r="215" spans="1:10" ht="12.75" customHeight="1" x14ac:dyDescent="0.2">
      <c r="A215" s="131"/>
      <c r="B215" s="131"/>
      <c r="C215" s="131"/>
      <c r="D215" s="131"/>
      <c r="E215" s="131"/>
      <c r="F215" s="131"/>
      <c r="G215" s="131"/>
      <c r="H215" s="131"/>
      <c r="I215" s="131"/>
      <c r="J215" s="131"/>
    </row>
    <row r="216" spans="1:10" ht="12.75" customHeight="1" x14ac:dyDescent="0.2">
      <c r="A216" s="131"/>
      <c r="B216" s="131"/>
      <c r="C216" s="131"/>
      <c r="D216" s="131"/>
      <c r="E216" s="131"/>
      <c r="F216" s="131"/>
      <c r="G216" s="131"/>
      <c r="H216" s="131"/>
      <c r="I216" s="131"/>
      <c r="J216" s="131"/>
    </row>
    <row r="217" spans="1:10" ht="12.75" customHeight="1" x14ac:dyDescent="0.2">
      <c r="A217" s="131"/>
      <c r="B217" s="131"/>
      <c r="C217" s="131"/>
      <c r="D217" s="131"/>
      <c r="E217" s="131"/>
      <c r="F217" s="131"/>
      <c r="G217" s="131"/>
      <c r="H217" s="131"/>
      <c r="I217" s="131"/>
      <c r="J217" s="131"/>
    </row>
    <row r="218" spans="1:10" ht="12.75" customHeight="1" x14ac:dyDescent="0.2">
      <c r="A218" s="131"/>
      <c r="B218" s="131"/>
      <c r="C218" s="131"/>
      <c r="D218" s="131"/>
      <c r="E218" s="131"/>
      <c r="F218" s="131"/>
      <c r="G218" s="131"/>
      <c r="H218" s="131"/>
      <c r="I218" s="131"/>
      <c r="J218" s="131"/>
    </row>
    <row r="219" spans="1:10" ht="12.75" customHeight="1" x14ac:dyDescent="0.2">
      <c r="A219" s="131"/>
      <c r="B219" s="131"/>
      <c r="C219" s="131"/>
      <c r="D219" s="131"/>
      <c r="E219" s="131"/>
      <c r="F219" s="131"/>
      <c r="G219" s="131"/>
      <c r="H219" s="131"/>
      <c r="I219" s="131"/>
      <c r="J219" s="131"/>
    </row>
    <row r="220" spans="1:10" ht="12.75" customHeight="1" x14ac:dyDescent="0.2">
      <c r="A220" s="131"/>
      <c r="B220" s="131"/>
      <c r="C220" s="131"/>
      <c r="D220" s="131"/>
      <c r="E220" s="131"/>
      <c r="F220" s="131"/>
      <c r="G220" s="131"/>
      <c r="H220" s="131"/>
      <c r="I220" s="131"/>
      <c r="J220" s="131"/>
    </row>
    <row r="221" spans="1:10" ht="12.75" customHeight="1" x14ac:dyDescent="0.2">
      <c r="A221" s="131"/>
      <c r="B221" s="131"/>
      <c r="C221" s="131"/>
      <c r="D221" s="131"/>
      <c r="E221" s="131"/>
      <c r="F221" s="131"/>
      <c r="G221" s="131"/>
      <c r="H221" s="131"/>
      <c r="I221" s="131"/>
      <c r="J221" s="131"/>
    </row>
    <row r="222" spans="1:10" ht="12.75" customHeight="1" x14ac:dyDescent="0.2">
      <c r="A222" s="131"/>
      <c r="B222" s="131"/>
      <c r="C222" s="131"/>
      <c r="D222" s="131"/>
      <c r="E222" s="131"/>
      <c r="F222" s="131"/>
      <c r="G222" s="131"/>
      <c r="H222" s="131"/>
      <c r="I222" s="131"/>
      <c r="J222" s="131"/>
    </row>
    <row r="223" spans="1:10" ht="12.75" customHeight="1" x14ac:dyDescent="0.2">
      <c r="A223" s="131"/>
      <c r="B223" s="131"/>
      <c r="C223" s="131"/>
      <c r="D223" s="131"/>
      <c r="E223" s="131"/>
      <c r="F223" s="131"/>
      <c r="G223" s="131"/>
      <c r="H223" s="131"/>
      <c r="I223" s="131"/>
      <c r="J223" s="131"/>
    </row>
    <row r="224" spans="1:10" ht="12.75" customHeight="1" x14ac:dyDescent="0.2">
      <c r="A224" s="131"/>
      <c r="B224" s="131"/>
      <c r="C224" s="131"/>
      <c r="D224" s="131"/>
      <c r="E224" s="131"/>
      <c r="F224" s="131"/>
      <c r="G224" s="131"/>
      <c r="H224" s="131"/>
      <c r="I224" s="131"/>
      <c r="J224" s="131"/>
    </row>
    <row r="225" spans="1:10" ht="12.75" customHeight="1" x14ac:dyDescent="0.2">
      <c r="A225" s="131"/>
      <c r="B225" s="131"/>
      <c r="C225" s="131"/>
      <c r="D225" s="131"/>
      <c r="E225" s="131"/>
      <c r="F225" s="131"/>
      <c r="G225" s="131"/>
      <c r="H225" s="131"/>
      <c r="I225" s="131"/>
      <c r="J225" s="131"/>
    </row>
    <row r="226" spans="1:10" ht="12.75" customHeight="1" x14ac:dyDescent="0.2">
      <c r="A226" s="131"/>
      <c r="B226" s="131"/>
      <c r="C226" s="131"/>
      <c r="D226" s="131"/>
      <c r="E226" s="131"/>
      <c r="F226" s="131"/>
      <c r="G226" s="131"/>
      <c r="H226" s="131"/>
      <c r="I226" s="131"/>
      <c r="J226" s="131"/>
    </row>
    <row r="227" spans="1:10" ht="12.75" customHeight="1" x14ac:dyDescent="0.2">
      <c r="A227" s="131"/>
      <c r="B227" s="131"/>
      <c r="C227" s="131"/>
      <c r="D227" s="131"/>
      <c r="E227" s="131"/>
      <c r="F227" s="131"/>
      <c r="G227" s="131"/>
      <c r="H227" s="131"/>
      <c r="I227" s="131"/>
      <c r="J227" s="131"/>
    </row>
    <row r="228" spans="1:10" ht="12.75" customHeight="1" x14ac:dyDescent="0.2">
      <c r="A228" s="131"/>
      <c r="B228" s="131"/>
      <c r="C228" s="131"/>
      <c r="D228" s="131"/>
      <c r="E228" s="131"/>
      <c r="F228" s="131"/>
      <c r="G228" s="131"/>
      <c r="H228" s="131"/>
      <c r="I228" s="131"/>
      <c r="J228" s="131"/>
    </row>
    <row r="229" spans="1:10" ht="12.75" customHeight="1" x14ac:dyDescent="0.2">
      <c r="A229" s="131"/>
      <c r="B229" s="131"/>
      <c r="C229" s="131"/>
      <c r="D229" s="131"/>
      <c r="E229" s="131"/>
      <c r="F229" s="131"/>
      <c r="G229" s="131"/>
      <c r="H229" s="131"/>
      <c r="I229" s="131"/>
      <c r="J229" s="131"/>
    </row>
    <row r="230" spans="1:10" ht="12.75" customHeight="1" x14ac:dyDescent="0.2">
      <c r="A230" s="131"/>
      <c r="B230" s="131"/>
      <c r="C230" s="131"/>
      <c r="D230" s="131"/>
      <c r="E230" s="131"/>
      <c r="F230" s="131"/>
      <c r="G230" s="131"/>
      <c r="H230" s="131"/>
      <c r="I230" s="131"/>
      <c r="J230" s="131"/>
    </row>
    <row r="231" spans="1:10" ht="12.75" customHeight="1" x14ac:dyDescent="0.2">
      <c r="A231" s="131"/>
      <c r="B231" s="131"/>
      <c r="C231" s="131"/>
      <c r="D231" s="131"/>
      <c r="E231" s="131"/>
      <c r="F231" s="131"/>
      <c r="G231" s="131"/>
      <c r="H231" s="131"/>
      <c r="I231" s="131"/>
      <c r="J231" s="131"/>
    </row>
    <row r="232" spans="1:10" ht="12.75" customHeight="1" x14ac:dyDescent="0.2">
      <c r="A232" s="131"/>
      <c r="B232" s="131"/>
      <c r="C232" s="131"/>
      <c r="D232" s="131"/>
      <c r="E232" s="131"/>
      <c r="F232" s="131"/>
      <c r="G232" s="131"/>
      <c r="H232" s="131"/>
      <c r="I232" s="131"/>
      <c r="J232" s="131"/>
    </row>
    <row r="233" spans="1:10" ht="12.75" customHeight="1" x14ac:dyDescent="0.2">
      <c r="A233" s="131"/>
      <c r="B233" s="131"/>
      <c r="C233" s="131"/>
      <c r="D233" s="131"/>
      <c r="E233" s="131"/>
      <c r="F233" s="131"/>
      <c r="G233" s="131"/>
      <c r="H233" s="131"/>
      <c r="I233" s="131"/>
      <c r="J233" s="131"/>
    </row>
    <row r="234" spans="1:10" ht="12.75" customHeight="1" x14ac:dyDescent="0.2">
      <c r="A234" s="131"/>
      <c r="B234" s="131"/>
      <c r="C234" s="131"/>
      <c r="D234" s="131"/>
      <c r="E234" s="131"/>
      <c r="F234" s="131"/>
      <c r="G234" s="131"/>
      <c r="H234" s="131"/>
      <c r="I234" s="131"/>
      <c r="J234" s="131"/>
    </row>
    <row r="235" spans="1:10" ht="12.75" customHeight="1" x14ac:dyDescent="0.2">
      <c r="A235" s="131"/>
      <c r="B235" s="131"/>
      <c r="C235" s="131"/>
      <c r="D235" s="131"/>
      <c r="E235" s="131"/>
      <c r="F235" s="131"/>
      <c r="G235" s="131"/>
      <c r="H235" s="131"/>
      <c r="I235" s="131"/>
      <c r="J235" s="131"/>
    </row>
    <row r="236" spans="1:10" ht="12.75" customHeight="1" x14ac:dyDescent="0.2">
      <c r="A236" s="131"/>
      <c r="B236" s="131"/>
      <c r="C236" s="131"/>
      <c r="D236" s="131"/>
      <c r="E236" s="131"/>
      <c r="F236" s="131"/>
      <c r="G236" s="131"/>
      <c r="H236" s="131"/>
      <c r="I236" s="131"/>
      <c r="J236" s="131"/>
    </row>
    <row r="237" spans="1:10" ht="12.75" customHeight="1" x14ac:dyDescent="0.2">
      <c r="A237" s="131"/>
      <c r="B237" s="131"/>
      <c r="C237" s="131"/>
      <c r="D237" s="131"/>
      <c r="E237" s="131"/>
      <c r="F237" s="131"/>
      <c r="G237" s="131"/>
      <c r="H237" s="131"/>
      <c r="I237" s="131"/>
      <c r="J237" s="131"/>
    </row>
    <row r="238" spans="1:10" ht="12.75" customHeight="1" x14ac:dyDescent="0.2">
      <c r="A238" s="131"/>
      <c r="B238" s="131"/>
      <c r="C238" s="131"/>
      <c r="D238" s="131"/>
      <c r="E238" s="131"/>
      <c r="F238" s="131"/>
      <c r="G238" s="131"/>
      <c r="H238" s="131"/>
      <c r="I238" s="131"/>
      <c r="J238" s="131"/>
    </row>
    <row r="239" spans="1:10" ht="12.75" customHeight="1" x14ac:dyDescent="0.2">
      <c r="A239" s="131"/>
      <c r="B239" s="131"/>
      <c r="C239" s="131"/>
      <c r="D239" s="131"/>
      <c r="E239" s="131"/>
      <c r="F239" s="131"/>
      <c r="G239" s="131"/>
      <c r="H239" s="131"/>
      <c r="I239" s="131"/>
      <c r="J239" s="131"/>
    </row>
    <row r="240" spans="1:10" ht="12.75" customHeight="1" x14ac:dyDescent="0.2">
      <c r="A240" s="131"/>
      <c r="B240" s="131"/>
      <c r="C240" s="131"/>
      <c r="D240" s="131"/>
      <c r="E240" s="131"/>
      <c r="F240" s="131"/>
      <c r="G240" s="131"/>
      <c r="H240" s="131"/>
      <c r="I240" s="131"/>
      <c r="J240" s="131"/>
    </row>
    <row r="241" spans="1:10" ht="12.75" customHeight="1" x14ac:dyDescent="0.2">
      <c r="A241" s="131"/>
      <c r="B241" s="131"/>
      <c r="C241" s="131"/>
      <c r="D241" s="131"/>
      <c r="E241" s="131"/>
      <c r="F241" s="131"/>
      <c r="G241" s="131"/>
      <c r="H241" s="131"/>
      <c r="I241" s="131"/>
      <c r="J241" s="131"/>
    </row>
    <row r="242" spans="1:10" ht="12.75" customHeight="1" x14ac:dyDescent="0.2">
      <c r="A242" s="131"/>
      <c r="B242" s="131"/>
      <c r="C242" s="131"/>
      <c r="D242" s="131"/>
      <c r="E242" s="131"/>
      <c r="F242" s="131"/>
      <c r="G242" s="131"/>
      <c r="H242" s="131"/>
      <c r="I242" s="131"/>
      <c r="J242" s="131"/>
    </row>
    <row r="243" spans="1:10" ht="12.75" customHeight="1" x14ac:dyDescent="0.2">
      <c r="A243" s="131"/>
      <c r="B243" s="131"/>
      <c r="C243" s="131"/>
      <c r="D243" s="131"/>
      <c r="E243" s="131"/>
      <c r="F243" s="131"/>
      <c r="G243" s="131"/>
      <c r="H243" s="131"/>
      <c r="I243" s="131"/>
      <c r="J243" s="131"/>
    </row>
    <row r="244" spans="1:10" ht="12.75" customHeight="1" x14ac:dyDescent="0.2">
      <c r="A244" s="131"/>
      <c r="B244" s="131"/>
      <c r="C244" s="131"/>
      <c r="D244" s="131"/>
      <c r="E244" s="131"/>
      <c r="F244" s="131"/>
      <c r="G244" s="131"/>
      <c r="H244" s="131"/>
      <c r="I244" s="131"/>
      <c r="J244" s="131"/>
    </row>
    <row r="245" spans="1:10" ht="12.75" customHeight="1" x14ac:dyDescent="0.2">
      <c r="A245" s="131"/>
      <c r="B245" s="131"/>
      <c r="C245" s="131"/>
      <c r="D245" s="131"/>
      <c r="E245" s="131"/>
      <c r="F245" s="131"/>
      <c r="G245" s="131"/>
      <c r="H245" s="131"/>
      <c r="I245" s="131"/>
      <c r="J245" s="131"/>
    </row>
    <row r="246" spans="1:10" ht="12.75" customHeight="1" x14ac:dyDescent="0.2">
      <c r="A246" s="131"/>
      <c r="B246" s="131"/>
      <c r="C246" s="131"/>
      <c r="D246" s="131"/>
      <c r="E246" s="131"/>
      <c r="F246" s="131"/>
      <c r="G246" s="131"/>
      <c r="H246" s="131"/>
      <c r="I246" s="131"/>
      <c r="J246" s="131"/>
    </row>
    <row r="247" spans="1:10" ht="12.75" customHeight="1" x14ac:dyDescent="0.2">
      <c r="A247" s="131"/>
      <c r="B247" s="131"/>
      <c r="C247" s="131"/>
      <c r="D247" s="131"/>
      <c r="E247" s="131"/>
      <c r="F247" s="131"/>
      <c r="G247" s="131"/>
      <c r="H247" s="131"/>
      <c r="I247" s="131"/>
      <c r="J247" s="131"/>
    </row>
    <row r="248" spans="1:10" ht="12.75" customHeight="1" x14ac:dyDescent="0.2">
      <c r="A248" s="131"/>
      <c r="B248" s="131"/>
      <c r="C248" s="131"/>
      <c r="D248" s="131"/>
      <c r="E248" s="131"/>
      <c r="F248" s="131"/>
      <c r="G248" s="131"/>
      <c r="H248" s="131"/>
      <c r="I248" s="131"/>
      <c r="J248" s="131"/>
    </row>
    <row r="249" spans="1:10" ht="12.75" customHeight="1" x14ac:dyDescent="0.2">
      <c r="A249" s="131"/>
      <c r="B249" s="131"/>
      <c r="C249" s="131"/>
      <c r="D249" s="131"/>
      <c r="E249" s="131"/>
      <c r="F249" s="131"/>
      <c r="G249" s="131"/>
      <c r="H249" s="131"/>
      <c r="I249" s="131"/>
      <c r="J249" s="131"/>
    </row>
    <row r="250" spans="1:10" ht="12.75" customHeight="1" x14ac:dyDescent="0.2">
      <c r="A250" s="131"/>
      <c r="B250" s="131"/>
      <c r="C250" s="131"/>
      <c r="D250" s="131"/>
      <c r="E250" s="131"/>
      <c r="F250" s="131"/>
      <c r="G250" s="131"/>
      <c r="H250" s="131"/>
      <c r="I250" s="131"/>
      <c r="J250" s="131"/>
    </row>
    <row r="251" spans="1:10" ht="12.75" customHeight="1" x14ac:dyDescent="0.2">
      <c r="A251" s="131"/>
      <c r="B251" s="131"/>
      <c r="C251" s="131"/>
      <c r="D251" s="131"/>
      <c r="E251" s="131"/>
      <c r="F251" s="131"/>
      <c r="G251" s="131"/>
      <c r="H251" s="131"/>
      <c r="I251" s="131"/>
      <c r="J251" s="131"/>
    </row>
    <row r="252" spans="1:10" ht="12.75" customHeight="1" x14ac:dyDescent="0.2">
      <c r="A252" s="131"/>
      <c r="B252" s="131"/>
      <c r="C252" s="131"/>
      <c r="D252" s="131"/>
      <c r="E252" s="131"/>
      <c r="F252" s="131"/>
      <c r="G252" s="131"/>
      <c r="H252" s="131"/>
      <c r="I252" s="131"/>
      <c r="J252" s="131"/>
    </row>
    <row r="253" spans="1:10" ht="12.75" customHeight="1" x14ac:dyDescent="0.2">
      <c r="A253" s="131"/>
      <c r="B253" s="131"/>
      <c r="C253" s="131"/>
      <c r="D253" s="131"/>
      <c r="E253" s="131"/>
      <c r="F253" s="131"/>
      <c r="G253" s="131"/>
      <c r="H253" s="131"/>
      <c r="I253" s="131"/>
      <c r="J253" s="131"/>
    </row>
    <row r="254" spans="1:10" ht="12.75" customHeight="1" x14ac:dyDescent="0.2">
      <c r="A254" s="131"/>
      <c r="B254" s="131"/>
      <c r="C254" s="131"/>
      <c r="D254" s="131"/>
      <c r="E254" s="131"/>
      <c r="F254" s="131"/>
      <c r="G254" s="131"/>
      <c r="H254" s="131"/>
      <c r="I254" s="131"/>
      <c r="J254" s="131"/>
    </row>
    <row r="255" spans="1:10" ht="12.75" customHeight="1" x14ac:dyDescent="0.2">
      <c r="A255" s="131"/>
      <c r="B255" s="131"/>
      <c r="C255" s="131"/>
      <c r="D255" s="131"/>
      <c r="E255" s="131"/>
      <c r="F255" s="131"/>
      <c r="G255" s="131"/>
      <c r="H255" s="131"/>
      <c r="I255" s="131"/>
      <c r="J255" s="131"/>
    </row>
    <row r="256" spans="1:10" ht="12.75" customHeight="1" x14ac:dyDescent="0.2">
      <c r="A256" s="131"/>
      <c r="B256" s="131"/>
      <c r="C256" s="131"/>
      <c r="D256" s="131"/>
      <c r="E256" s="131"/>
      <c r="F256" s="131"/>
      <c r="G256" s="131"/>
      <c r="H256" s="131"/>
      <c r="I256" s="131"/>
      <c r="J256" s="131"/>
    </row>
    <row r="257" spans="1:10" ht="12.75" customHeight="1" x14ac:dyDescent="0.2">
      <c r="A257" s="131"/>
      <c r="B257" s="131"/>
      <c r="C257" s="131"/>
      <c r="D257" s="131"/>
      <c r="E257" s="131"/>
      <c r="F257" s="131"/>
      <c r="G257" s="131"/>
      <c r="H257" s="131"/>
      <c r="I257" s="131"/>
      <c r="J257" s="131"/>
    </row>
    <row r="258" spans="1:10" ht="12.75" customHeight="1" x14ac:dyDescent="0.2">
      <c r="A258" s="131"/>
      <c r="B258" s="131"/>
      <c r="C258" s="131"/>
      <c r="D258" s="131"/>
      <c r="E258" s="131"/>
      <c r="F258" s="131"/>
      <c r="G258" s="131"/>
      <c r="H258" s="131"/>
      <c r="I258" s="131"/>
      <c r="J258" s="131"/>
    </row>
    <row r="259" spans="1:10" ht="12.75" customHeight="1" x14ac:dyDescent="0.2">
      <c r="A259" s="131"/>
      <c r="B259" s="131"/>
      <c r="C259" s="131"/>
      <c r="D259" s="131"/>
      <c r="E259" s="131"/>
      <c r="F259" s="131"/>
      <c r="G259" s="131"/>
      <c r="H259" s="131"/>
      <c r="I259" s="131"/>
      <c r="J259" s="131"/>
    </row>
    <row r="260" spans="1:10" ht="12.75" customHeight="1" x14ac:dyDescent="0.2">
      <c r="A260" s="131"/>
      <c r="B260" s="131"/>
      <c r="C260" s="131"/>
      <c r="D260" s="131"/>
      <c r="E260" s="131"/>
      <c r="F260" s="131"/>
      <c r="G260" s="131"/>
      <c r="H260" s="131"/>
      <c r="I260" s="131"/>
      <c r="J260" s="131"/>
    </row>
    <row r="261" spans="1:10" ht="12.75" customHeight="1" x14ac:dyDescent="0.2">
      <c r="A261" s="131"/>
      <c r="B261" s="131"/>
      <c r="C261" s="131"/>
      <c r="D261" s="131"/>
      <c r="E261" s="131"/>
      <c r="F261" s="131"/>
      <c r="G261" s="131"/>
      <c r="H261" s="131"/>
      <c r="I261" s="131"/>
      <c r="J261" s="131"/>
    </row>
    <row r="262" spans="1:10" ht="12.75" customHeight="1" x14ac:dyDescent="0.2">
      <c r="A262" s="131"/>
      <c r="B262" s="131"/>
      <c r="C262" s="131"/>
      <c r="D262" s="131"/>
      <c r="E262" s="131"/>
      <c r="F262" s="131"/>
      <c r="G262" s="131"/>
      <c r="H262" s="131"/>
      <c r="I262" s="131"/>
      <c r="J262" s="131"/>
    </row>
    <row r="263" spans="1:10" ht="12.75" customHeight="1" x14ac:dyDescent="0.2">
      <c r="A263" s="131"/>
      <c r="B263" s="131"/>
      <c r="C263" s="131"/>
      <c r="D263" s="131"/>
      <c r="E263" s="131"/>
      <c r="F263" s="131"/>
      <c r="G263" s="131"/>
      <c r="H263" s="131"/>
      <c r="I263" s="131"/>
      <c r="J263" s="131"/>
    </row>
    <row r="264" spans="1:10" ht="12.75" customHeight="1" x14ac:dyDescent="0.2">
      <c r="A264" s="131"/>
      <c r="B264" s="131"/>
      <c r="C264" s="131"/>
      <c r="D264" s="131"/>
      <c r="E264" s="131"/>
      <c r="F264" s="131"/>
      <c r="G264" s="131"/>
      <c r="H264" s="131"/>
      <c r="I264" s="131"/>
      <c r="J264" s="131"/>
    </row>
    <row r="265" spans="1:10" ht="12.75" customHeight="1" x14ac:dyDescent="0.2">
      <c r="A265" s="131"/>
      <c r="B265" s="131"/>
      <c r="C265" s="131"/>
      <c r="D265" s="131"/>
      <c r="E265" s="131"/>
      <c r="F265" s="131"/>
      <c r="G265" s="131"/>
      <c r="H265" s="131"/>
      <c r="I265" s="131"/>
      <c r="J265" s="131"/>
    </row>
    <row r="266" spans="1:10" ht="12.75" customHeight="1" x14ac:dyDescent="0.2">
      <c r="A266" s="131"/>
      <c r="B266" s="131"/>
      <c r="C266" s="131"/>
      <c r="D266" s="131"/>
      <c r="E266" s="131"/>
      <c r="F266" s="131"/>
      <c r="G266" s="131"/>
      <c r="H266" s="131"/>
      <c r="I266" s="131"/>
      <c r="J266" s="131"/>
    </row>
    <row r="267" spans="1:10" ht="12.75" customHeight="1" x14ac:dyDescent="0.2">
      <c r="A267" s="131"/>
      <c r="B267" s="131"/>
      <c r="C267" s="131"/>
      <c r="D267" s="131"/>
      <c r="E267" s="131"/>
      <c r="F267" s="131"/>
      <c r="G267" s="131"/>
      <c r="H267" s="131"/>
      <c r="I267" s="131"/>
      <c r="J267" s="131"/>
    </row>
    <row r="268" spans="1:10" ht="12.75" customHeight="1" x14ac:dyDescent="0.2">
      <c r="A268" s="131"/>
      <c r="B268" s="131"/>
      <c r="C268" s="131"/>
      <c r="D268" s="131"/>
      <c r="E268" s="131"/>
      <c r="F268" s="131"/>
      <c r="G268" s="131"/>
      <c r="H268" s="131"/>
      <c r="I268" s="131"/>
      <c r="J268" s="131"/>
    </row>
    <row r="269" spans="1:10" ht="12.75" customHeight="1" x14ac:dyDescent="0.2">
      <c r="A269" s="131"/>
      <c r="B269" s="131"/>
      <c r="C269" s="131"/>
      <c r="D269" s="131"/>
      <c r="E269" s="131"/>
      <c r="F269" s="131"/>
      <c r="G269" s="131"/>
      <c r="H269" s="131"/>
      <c r="I269" s="131"/>
      <c r="J269" s="131"/>
    </row>
    <row r="270" spans="1:10" ht="12.75" customHeight="1" x14ac:dyDescent="0.2">
      <c r="A270" s="131"/>
      <c r="B270" s="131"/>
      <c r="C270" s="131"/>
      <c r="D270" s="131"/>
      <c r="E270" s="131"/>
      <c r="F270" s="131"/>
      <c r="G270" s="131"/>
      <c r="H270" s="131"/>
      <c r="I270" s="131"/>
      <c r="J270" s="131"/>
    </row>
    <row r="271" spans="1:10" ht="12.75" customHeight="1" x14ac:dyDescent="0.2">
      <c r="A271" s="131"/>
      <c r="B271" s="131"/>
      <c r="C271" s="131"/>
      <c r="D271" s="131"/>
      <c r="E271" s="131"/>
      <c r="F271" s="131"/>
      <c r="G271" s="131"/>
      <c r="H271" s="131"/>
      <c r="I271" s="131"/>
      <c r="J271" s="131"/>
    </row>
    <row r="272" spans="1:10" ht="12.75" customHeight="1" x14ac:dyDescent="0.2">
      <c r="A272" s="131"/>
      <c r="B272" s="131"/>
      <c r="C272" s="131"/>
      <c r="D272" s="131"/>
      <c r="E272" s="131"/>
      <c r="F272" s="131"/>
      <c r="G272" s="131"/>
      <c r="H272" s="131"/>
      <c r="I272" s="131"/>
      <c r="J272" s="131"/>
    </row>
    <row r="273" spans="1:10" ht="12.75" customHeight="1" x14ac:dyDescent="0.2">
      <c r="A273" s="131"/>
      <c r="B273" s="131"/>
      <c r="C273" s="131"/>
      <c r="D273" s="131"/>
      <c r="E273" s="131"/>
      <c r="F273" s="131"/>
      <c r="G273" s="131"/>
      <c r="H273" s="131"/>
      <c r="I273" s="131"/>
      <c r="J273" s="131"/>
    </row>
    <row r="274" spans="1:10" ht="12.75" customHeight="1" x14ac:dyDescent="0.2">
      <c r="A274" s="131"/>
      <c r="B274" s="131"/>
      <c r="C274" s="131"/>
      <c r="D274" s="131"/>
      <c r="E274" s="131"/>
      <c r="F274" s="131"/>
      <c r="G274" s="131"/>
      <c r="H274" s="131"/>
      <c r="I274" s="131"/>
      <c r="J274" s="131"/>
    </row>
    <row r="275" spans="1:10" ht="12.75" customHeight="1" x14ac:dyDescent="0.2">
      <c r="A275" s="131"/>
      <c r="B275" s="131"/>
      <c r="C275" s="131"/>
      <c r="D275" s="131"/>
      <c r="E275" s="131"/>
      <c r="F275" s="131"/>
      <c r="G275" s="131"/>
      <c r="H275" s="131"/>
      <c r="I275" s="131"/>
      <c r="J275" s="131"/>
    </row>
    <row r="276" spans="1:10" ht="12.75" customHeight="1" x14ac:dyDescent="0.2">
      <c r="A276" s="131"/>
      <c r="B276" s="131"/>
      <c r="C276" s="131"/>
      <c r="D276" s="131"/>
      <c r="E276" s="131"/>
      <c r="F276" s="131"/>
      <c r="G276" s="131"/>
      <c r="H276" s="131"/>
      <c r="I276" s="131"/>
      <c r="J276" s="131"/>
    </row>
    <row r="277" spans="1:10" ht="12.75" customHeight="1" x14ac:dyDescent="0.2">
      <c r="A277" s="131"/>
      <c r="B277" s="131"/>
      <c r="C277" s="131"/>
      <c r="D277" s="131"/>
      <c r="E277" s="131"/>
      <c r="F277" s="131"/>
      <c r="G277" s="131"/>
      <c r="H277" s="131"/>
      <c r="I277" s="131"/>
      <c r="J277" s="131"/>
    </row>
    <row r="278" spans="1:10" ht="12.75" customHeight="1" x14ac:dyDescent="0.2">
      <c r="A278" s="131"/>
      <c r="B278" s="131"/>
      <c r="C278" s="131"/>
      <c r="D278" s="131"/>
      <c r="E278" s="131"/>
      <c r="F278" s="131"/>
      <c r="G278" s="131"/>
      <c r="H278" s="131"/>
      <c r="I278" s="131"/>
      <c r="J278" s="131"/>
    </row>
    <row r="279" spans="1:10" ht="12.75" customHeight="1" x14ac:dyDescent="0.2">
      <c r="A279" s="131"/>
      <c r="B279" s="131"/>
      <c r="C279" s="131"/>
      <c r="D279" s="131"/>
      <c r="E279" s="131"/>
      <c r="F279" s="131"/>
      <c r="G279" s="131"/>
      <c r="H279" s="131"/>
      <c r="I279" s="131"/>
      <c r="J279" s="131"/>
    </row>
    <row r="280" spans="1:10" ht="12.75" customHeight="1" x14ac:dyDescent="0.2">
      <c r="A280" s="131"/>
      <c r="B280" s="131"/>
      <c r="C280" s="131"/>
      <c r="D280" s="131"/>
      <c r="E280" s="131"/>
      <c r="F280" s="131"/>
      <c r="G280" s="131"/>
      <c r="H280" s="131"/>
      <c r="I280" s="131"/>
      <c r="J280" s="131"/>
    </row>
    <row r="281" spans="1:10" ht="12.75" customHeight="1" x14ac:dyDescent="0.2">
      <c r="A281" s="131"/>
      <c r="B281" s="131"/>
      <c r="C281" s="131"/>
      <c r="D281" s="131"/>
      <c r="E281" s="131"/>
      <c r="F281" s="131"/>
      <c r="G281" s="131"/>
      <c r="H281" s="131"/>
      <c r="I281" s="131"/>
      <c r="J281" s="131"/>
    </row>
    <row r="282" spans="1:10" ht="12.75" customHeight="1" x14ac:dyDescent="0.2">
      <c r="A282" s="131"/>
      <c r="B282" s="131"/>
      <c r="C282" s="131"/>
      <c r="D282" s="131"/>
      <c r="E282" s="131"/>
      <c r="F282" s="131"/>
      <c r="G282" s="131"/>
      <c r="H282" s="131"/>
      <c r="I282" s="131"/>
      <c r="J282" s="131"/>
    </row>
    <row r="283" spans="1:10" ht="12.75" customHeight="1" x14ac:dyDescent="0.2">
      <c r="A283" s="131"/>
      <c r="B283" s="131"/>
      <c r="C283" s="131"/>
      <c r="D283" s="131"/>
      <c r="E283" s="131"/>
      <c r="F283" s="131"/>
      <c r="G283" s="131"/>
      <c r="H283" s="131"/>
      <c r="I283" s="131"/>
      <c r="J283" s="131"/>
    </row>
    <row r="284" spans="1:10" ht="12.75" customHeight="1" x14ac:dyDescent="0.2">
      <c r="A284" s="131"/>
      <c r="B284" s="131"/>
      <c r="C284" s="131"/>
      <c r="D284" s="131"/>
      <c r="E284" s="131"/>
      <c r="F284" s="131"/>
      <c r="G284" s="131"/>
      <c r="H284" s="131"/>
      <c r="I284" s="131"/>
      <c r="J284" s="131"/>
    </row>
    <row r="285" spans="1:10" ht="12.75" customHeight="1" x14ac:dyDescent="0.2">
      <c r="A285" s="131"/>
      <c r="B285" s="131"/>
      <c r="C285" s="131"/>
      <c r="D285" s="131"/>
      <c r="E285" s="131"/>
      <c r="F285" s="131"/>
      <c r="G285" s="131"/>
      <c r="H285" s="131"/>
      <c r="I285" s="131"/>
      <c r="J285" s="131"/>
    </row>
    <row r="286" spans="1:10" ht="12.75" customHeight="1" x14ac:dyDescent="0.2">
      <c r="A286" s="131"/>
      <c r="B286" s="131"/>
      <c r="C286" s="131"/>
      <c r="D286" s="131"/>
      <c r="E286" s="131"/>
      <c r="F286" s="131"/>
      <c r="G286" s="131"/>
      <c r="H286" s="131"/>
      <c r="I286" s="131"/>
      <c r="J286" s="131"/>
    </row>
    <row r="287" spans="1:10" ht="12.75" customHeight="1" x14ac:dyDescent="0.2">
      <c r="A287" s="131"/>
      <c r="B287" s="131"/>
      <c r="C287" s="131"/>
      <c r="D287" s="131"/>
      <c r="E287" s="131"/>
      <c r="F287" s="131"/>
      <c r="G287" s="131"/>
      <c r="H287" s="131"/>
      <c r="I287" s="131"/>
      <c r="J287" s="131"/>
    </row>
    <row r="288" spans="1:10" ht="12.75" customHeight="1" x14ac:dyDescent="0.2">
      <c r="A288" s="131"/>
      <c r="B288" s="131"/>
      <c r="C288" s="131"/>
      <c r="D288" s="131"/>
      <c r="E288" s="131"/>
      <c r="F288" s="131"/>
      <c r="G288" s="131"/>
      <c r="H288" s="131"/>
      <c r="I288" s="131"/>
      <c r="J288" s="131"/>
    </row>
    <row r="289" spans="1:10" ht="12.75" customHeight="1" x14ac:dyDescent="0.2">
      <c r="A289" s="131"/>
      <c r="B289" s="131"/>
      <c r="C289" s="131"/>
      <c r="D289" s="131"/>
      <c r="E289" s="131"/>
      <c r="F289" s="131"/>
      <c r="G289" s="131"/>
      <c r="H289" s="131"/>
      <c r="I289" s="131"/>
      <c r="J289" s="131"/>
    </row>
    <row r="290" spans="1:10" ht="12.75" customHeight="1" x14ac:dyDescent="0.2">
      <c r="A290" s="131"/>
      <c r="B290" s="131"/>
      <c r="C290" s="131"/>
      <c r="D290" s="131"/>
      <c r="E290" s="131"/>
      <c r="F290" s="131"/>
      <c r="G290" s="131"/>
      <c r="H290" s="131"/>
      <c r="I290" s="131"/>
      <c r="J290" s="131"/>
    </row>
    <row r="291" spans="1:10" ht="12.75" customHeight="1" x14ac:dyDescent="0.2">
      <c r="A291" s="131"/>
      <c r="B291" s="131"/>
      <c r="C291" s="131"/>
      <c r="D291" s="131"/>
      <c r="E291" s="131"/>
      <c r="F291" s="131"/>
      <c r="G291" s="131"/>
      <c r="H291" s="131"/>
      <c r="I291" s="131"/>
      <c r="J291" s="131"/>
    </row>
    <row r="292" spans="1:10" ht="12.75" customHeight="1" x14ac:dyDescent="0.2">
      <c r="A292" s="131"/>
      <c r="B292" s="131"/>
      <c r="C292" s="131"/>
      <c r="D292" s="131"/>
      <c r="E292" s="131"/>
      <c r="F292" s="131"/>
      <c r="G292" s="131"/>
      <c r="H292" s="131"/>
      <c r="I292" s="131"/>
      <c r="J292" s="131"/>
    </row>
    <row r="293" spans="1:10" ht="12.75" customHeight="1" x14ac:dyDescent="0.2">
      <c r="A293" s="131"/>
      <c r="B293" s="131"/>
      <c r="C293" s="131"/>
      <c r="D293" s="131"/>
      <c r="E293" s="131"/>
      <c r="F293" s="131"/>
      <c r="G293" s="131"/>
      <c r="H293" s="131"/>
      <c r="I293" s="131"/>
      <c r="J293" s="131"/>
    </row>
    <row r="294" spans="1:10" ht="12.75" customHeight="1" x14ac:dyDescent="0.2">
      <c r="A294" s="131"/>
      <c r="B294" s="131"/>
      <c r="C294" s="131"/>
      <c r="D294" s="131"/>
      <c r="E294" s="131"/>
      <c r="F294" s="131"/>
      <c r="G294" s="131"/>
      <c r="H294" s="131"/>
      <c r="I294" s="131"/>
      <c r="J294" s="131"/>
    </row>
    <row r="295" spans="1:10" ht="12.75" customHeight="1" x14ac:dyDescent="0.2">
      <c r="A295" s="131"/>
      <c r="B295" s="131"/>
      <c r="C295" s="131"/>
      <c r="D295" s="131"/>
      <c r="E295" s="131"/>
      <c r="F295" s="131"/>
      <c r="G295" s="131"/>
      <c r="H295" s="131"/>
      <c r="I295" s="131"/>
      <c r="J295" s="131"/>
    </row>
    <row r="296" spans="1:10" ht="12.75" customHeight="1" x14ac:dyDescent="0.2">
      <c r="A296" s="131"/>
      <c r="B296" s="131"/>
      <c r="C296" s="131"/>
      <c r="D296" s="131"/>
      <c r="E296" s="131"/>
      <c r="F296" s="131"/>
      <c r="G296" s="131"/>
      <c r="H296" s="131"/>
      <c r="I296" s="131"/>
      <c r="J296" s="131"/>
    </row>
    <row r="297" spans="1:10" ht="12.75" customHeight="1" x14ac:dyDescent="0.2">
      <c r="A297" s="131"/>
      <c r="B297" s="131"/>
      <c r="C297" s="131"/>
      <c r="D297" s="131"/>
      <c r="E297" s="131"/>
      <c r="F297" s="131"/>
      <c r="G297" s="131"/>
      <c r="H297" s="131"/>
      <c r="I297" s="131"/>
      <c r="J297" s="131"/>
    </row>
    <row r="298" spans="1:10" ht="12.75" customHeight="1" x14ac:dyDescent="0.2">
      <c r="A298" s="131"/>
      <c r="B298" s="131"/>
      <c r="C298" s="131"/>
      <c r="D298" s="131"/>
      <c r="E298" s="131"/>
      <c r="F298" s="131"/>
      <c r="G298" s="131"/>
      <c r="H298" s="131"/>
      <c r="I298" s="131"/>
      <c r="J298" s="131"/>
    </row>
    <row r="299" spans="1:10" ht="12.75" customHeight="1" x14ac:dyDescent="0.2">
      <c r="A299" s="131"/>
      <c r="B299" s="131"/>
      <c r="C299" s="131"/>
      <c r="D299" s="131"/>
      <c r="E299" s="131"/>
      <c r="F299" s="131"/>
      <c r="G299" s="131"/>
      <c r="H299" s="131"/>
      <c r="I299" s="131"/>
      <c r="J299" s="131"/>
    </row>
    <row r="300" spans="1:10" ht="12.75" customHeight="1" x14ac:dyDescent="0.2">
      <c r="A300" s="131"/>
      <c r="B300" s="131"/>
      <c r="C300" s="131"/>
      <c r="D300" s="131"/>
      <c r="E300" s="131"/>
      <c r="F300" s="131"/>
      <c r="G300" s="131"/>
      <c r="H300" s="131"/>
      <c r="I300" s="131"/>
      <c r="J300" s="131"/>
    </row>
    <row r="301" spans="1:10" ht="12.75" customHeight="1" x14ac:dyDescent="0.2">
      <c r="A301" s="131"/>
      <c r="B301" s="131"/>
      <c r="C301" s="131"/>
      <c r="D301" s="131"/>
      <c r="E301" s="131"/>
      <c r="F301" s="131"/>
      <c r="G301" s="131"/>
      <c r="H301" s="131"/>
      <c r="I301" s="131"/>
      <c r="J301" s="131"/>
    </row>
    <row r="302" spans="1:10" ht="12.75" customHeight="1" x14ac:dyDescent="0.2">
      <c r="A302" s="131"/>
      <c r="B302" s="131"/>
      <c r="C302" s="131"/>
      <c r="D302" s="131"/>
      <c r="E302" s="131"/>
      <c r="F302" s="131"/>
      <c r="G302" s="131"/>
      <c r="H302" s="131"/>
      <c r="I302" s="131"/>
      <c r="J302" s="131"/>
    </row>
    <row r="303" spans="1:10" ht="12.75" customHeight="1" x14ac:dyDescent="0.2">
      <c r="A303" s="131"/>
      <c r="B303" s="131"/>
      <c r="C303" s="131"/>
      <c r="D303" s="131"/>
      <c r="E303" s="131"/>
      <c r="F303" s="131"/>
      <c r="G303" s="131"/>
      <c r="H303" s="131"/>
      <c r="I303" s="131"/>
      <c r="J303" s="131"/>
    </row>
    <row r="304" spans="1:10" ht="12.75" customHeight="1" x14ac:dyDescent="0.2">
      <c r="A304" s="131"/>
      <c r="B304" s="131"/>
      <c r="C304" s="131"/>
      <c r="D304" s="131"/>
      <c r="E304" s="131"/>
      <c r="F304" s="131"/>
      <c r="G304" s="131"/>
      <c r="H304" s="131"/>
      <c r="I304" s="131"/>
      <c r="J304" s="131"/>
    </row>
    <row r="305" spans="1:10" ht="12.75" customHeight="1" x14ac:dyDescent="0.2">
      <c r="A305" s="131"/>
      <c r="B305" s="131"/>
      <c r="C305" s="131"/>
      <c r="D305" s="131"/>
      <c r="E305" s="131"/>
      <c r="F305" s="131"/>
      <c r="G305" s="131"/>
      <c r="H305" s="131"/>
      <c r="I305" s="131"/>
      <c r="J305" s="131"/>
    </row>
    <row r="306" spans="1:10" ht="12.75" customHeight="1" x14ac:dyDescent="0.2">
      <c r="A306" s="131"/>
      <c r="B306" s="131"/>
      <c r="C306" s="131"/>
      <c r="D306" s="131"/>
      <c r="E306" s="131"/>
      <c r="F306" s="131"/>
      <c r="G306" s="131"/>
      <c r="H306" s="131"/>
      <c r="I306" s="131"/>
      <c r="J306" s="131"/>
    </row>
    <row r="307" spans="1:10" ht="12.75" customHeight="1" x14ac:dyDescent="0.2">
      <c r="A307" s="131"/>
      <c r="B307" s="131"/>
      <c r="C307" s="131"/>
      <c r="D307" s="131"/>
      <c r="E307" s="131"/>
      <c r="F307" s="131"/>
      <c r="G307" s="131"/>
      <c r="H307" s="131"/>
      <c r="I307" s="131"/>
      <c r="J307" s="131"/>
    </row>
    <row r="308" spans="1:10" ht="12.75" customHeight="1" x14ac:dyDescent="0.2">
      <c r="A308" s="131"/>
      <c r="B308" s="131"/>
      <c r="C308" s="131"/>
      <c r="D308" s="131"/>
      <c r="E308" s="131"/>
      <c r="F308" s="131"/>
      <c r="G308" s="131"/>
      <c r="H308" s="131"/>
      <c r="I308" s="131"/>
      <c r="J308" s="131"/>
    </row>
    <row r="309" spans="1:10" ht="12.75" customHeight="1" x14ac:dyDescent="0.2">
      <c r="A309" s="131"/>
      <c r="B309" s="131"/>
      <c r="C309" s="131"/>
      <c r="D309" s="131"/>
      <c r="E309" s="131"/>
      <c r="F309" s="131"/>
      <c r="G309" s="131"/>
      <c r="H309" s="131"/>
      <c r="I309" s="131"/>
      <c r="J309" s="131"/>
    </row>
    <row r="310" spans="1:10" ht="12.75" customHeight="1" x14ac:dyDescent="0.2">
      <c r="A310" s="131"/>
      <c r="B310" s="131"/>
      <c r="C310" s="131"/>
      <c r="D310" s="131"/>
      <c r="E310" s="131"/>
      <c r="F310" s="131"/>
      <c r="G310" s="131"/>
      <c r="H310" s="131"/>
      <c r="I310" s="131"/>
      <c r="J310" s="131"/>
    </row>
    <row r="311" spans="1:10" ht="12.75" customHeight="1" x14ac:dyDescent="0.2">
      <c r="A311" s="131"/>
      <c r="B311" s="131"/>
      <c r="C311" s="131"/>
      <c r="D311" s="131"/>
      <c r="E311" s="131"/>
      <c r="F311" s="131"/>
      <c r="G311" s="131"/>
      <c r="H311" s="131"/>
      <c r="I311" s="131"/>
      <c r="J311" s="131"/>
    </row>
    <row r="312" spans="1:10" ht="12.75" customHeight="1" x14ac:dyDescent="0.2">
      <c r="A312" s="131"/>
      <c r="B312" s="131"/>
      <c r="C312" s="131"/>
      <c r="D312" s="131"/>
      <c r="E312" s="131"/>
      <c r="F312" s="131"/>
      <c r="G312" s="131"/>
      <c r="H312" s="131"/>
      <c r="I312" s="131"/>
      <c r="J312" s="131"/>
    </row>
    <row r="313" spans="1:10" ht="12.75" customHeight="1" x14ac:dyDescent="0.2">
      <c r="A313" s="131"/>
      <c r="B313" s="131"/>
      <c r="C313" s="131"/>
      <c r="D313" s="131"/>
      <c r="E313" s="131"/>
      <c r="F313" s="131"/>
      <c r="G313" s="131"/>
      <c r="H313" s="131"/>
      <c r="I313" s="131"/>
      <c r="J313" s="131"/>
    </row>
    <row r="314" spans="1:10" ht="12.75" customHeight="1" x14ac:dyDescent="0.2">
      <c r="A314" s="131"/>
      <c r="B314" s="131"/>
      <c r="C314" s="131"/>
      <c r="D314" s="131"/>
      <c r="E314" s="131"/>
      <c r="F314" s="131"/>
      <c r="G314" s="131"/>
      <c r="H314" s="131"/>
      <c r="I314" s="131"/>
      <c r="J314" s="131"/>
    </row>
    <row r="315" spans="1:10" ht="12.75" customHeight="1" x14ac:dyDescent="0.2">
      <c r="A315" s="131"/>
      <c r="B315" s="131"/>
      <c r="C315" s="131"/>
      <c r="D315" s="131"/>
      <c r="E315" s="131"/>
      <c r="F315" s="131"/>
      <c r="G315" s="131"/>
      <c r="H315" s="131"/>
      <c r="I315" s="131"/>
      <c r="J315" s="131"/>
    </row>
    <row r="316" spans="1:10" ht="12.75" customHeight="1" x14ac:dyDescent="0.2">
      <c r="A316" s="131"/>
      <c r="B316" s="131"/>
      <c r="C316" s="131"/>
      <c r="D316" s="131"/>
      <c r="E316" s="131"/>
      <c r="F316" s="131"/>
      <c r="G316" s="131"/>
      <c r="H316" s="131"/>
      <c r="I316" s="131"/>
      <c r="J316" s="131"/>
    </row>
    <row r="317" spans="1:10" ht="12.75" customHeight="1" x14ac:dyDescent="0.2">
      <c r="A317" s="131"/>
      <c r="B317" s="131"/>
      <c r="C317" s="131"/>
      <c r="D317" s="131"/>
      <c r="E317" s="131"/>
      <c r="F317" s="131"/>
      <c r="G317" s="131"/>
      <c r="H317" s="131"/>
      <c r="I317" s="131"/>
      <c r="J317" s="131"/>
    </row>
    <row r="318" spans="1:10" ht="12.75" customHeight="1" x14ac:dyDescent="0.2">
      <c r="A318" s="131"/>
      <c r="B318" s="131"/>
      <c r="C318" s="131"/>
      <c r="D318" s="131"/>
      <c r="E318" s="131"/>
      <c r="F318" s="131"/>
      <c r="G318" s="131"/>
      <c r="H318" s="131"/>
      <c r="I318" s="131"/>
      <c r="J318" s="131"/>
    </row>
    <row r="319" spans="1:10" ht="12.75" customHeight="1" x14ac:dyDescent="0.2">
      <c r="A319" s="131"/>
      <c r="B319" s="131"/>
      <c r="C319" s="131"/>
      <c r="D319" s="131"/>
      <c r="E319" s="131"/>
      <c r="F319" s="131"/>
      <c r="G319" s="131"/>
      <c r="H319" s="131"/>
      <c r="I319" s="131"/>
      <c r="J319" s="131"/>
    </row>
    <row r="320" spans="1:10" ht="12.75" customHeight="1" x14ac:dyDescent="0.2">
      <c r="A320" s="131"/>
      <c r="B320" s="131"/>
      <c r="C320" s="131"/>
      <c r="D320" s="131"/>
      <c r="E320" s="131"/>
      <c r="F320" s="131"/>
      <c r="G320" s="131"/>
      <c r="H320" s="131"/>
      <c r="I320" s="131"/>
      <c r="J320" s="131"/>
    </row>
    <row r="321" spans="1:10" ht="12.75" customHeight="1" x14ac:dyDescent="0.2">
      <c r="A321" s="131"/>
      <c r="B321" s="131"/>
      <c r="C321" s="131"/>
      <c r="D321" s="131"/>
      <c r="E321" s="131"/>
      <c r="F321" s="131"/>
      <c r="G321" s="131"/>
      <c r="H321" s="131"/>
      <c r="I321" s="131"/>
      <c r="J321" s="131"/>
    </row>
    <row r="322" spans="1:10" ht="12.75" customHeight="1" x14ac:dyDescent="0.2">
      <c r="A322" s="131"/>
      <c r="B322" s="131"/>
      <c r="C322" s="131"/>
      <c r="D322" s="131"/>
      <c r="E322" s="131"/>
      <c r="F322" s="131"/>
      <c r="G322" s="131"/>
      <c r="H322" s="131"/>
      <c r="I322" s="131"/>
      <c r="J322" s="131"/>
    </row>
    <row r="323" spans="1:10" ht="12.75" customHeight="1" x14ac:dyDescent="0.2">
      <c r="A323" s="131"/>
      <c r="B323" s="131"/>
      <c r="C323" s="131"/>
      <c r="D323" s="131"/>
      <c r="E323" s="131"/>
      <c r="F323" s="131"/>
      <c r="G323" s="131"/>
      <c r="H323" s="131"/>
      <c r="I323" s="131"/>
      <c r="J323" s="131"/>
    </row>
    <row r="324" spans="1:10" ht="12.75" customHeight="1" x14ac:dyDescent="0.2">
      <c r="A324" s="131"/>
      <c r="B324" s="131"/>
      <c r="C324" s="131"/>
      <c r="D324" s="131"/>
      <c r="E324" s="131"/>
      <c r="F324" s="131"/>
      <c r="G324" s="131"/>
      <c r="H324" s="131"/>
      <c r="I324" s="131"/>
      <c r="J324" s="131"/>
    </row>
    <row r="325" spans="1:10" ht="12.75" customHeight="1" x14ac:dyDescent="0.2">
      <c r="A325" s="131"/>
      <c r="B325" s="131"/>
      <c r="C325" s="131"/>
      <c r="D325" s="131"/>
      <c r="E325" s="131"/>
      <c r="F325" s="131"/>
      <c r="G325" s="131"/>
      <c r="H325" s="131"/>
      <c r="I325" s="131"/>
      <c r="J325" s="131"/>
    </row>
    <row r="326" spans="1:10" ht="12.75" customHeight="1" x14ac:dyDescent="0.2">
      <c r="A326" s="131"/>
      <c r="B326" s="131"/>
      <c r="C326" s="131"/>
      <c r="D326" s="131"/>
      <c r="E326" s="131"/>
      <c r="F326" s="131"/>
      <c r="G326" s="131"/>
      <c r="H326" s="131"/>
      <c r="I326" s="131"/>
      <c r="J326" s="131"/>
    </row>
    <row r="327" spans="1:10" ht="12.75" customHeight="1" x14ac:dyDescent="0.2">
      <c r="A327" s="131"/>
      <c r="B327" s="131"/>
      <c r="C327" s="131"/>
      <c r="D327" s="131"/>
      <c r="E327" s="131"/>
      <c r="F327" s="131"/>
      <c r="G327" s="131"/>
      <c r="H327" s="131"/>
      <c r="I327" s="131"/>
      <c r="J327" s="131"/>
    </row>
    <row r="328" spans="1:10" ht="12.75" customHeight="1" x14ac:dyDescent="0.2">
      <c r="A328" s="131"/>
      <c r="B328" s="131"/>
      <c r="C328" s="131"/>
      <c r="D328" s="131"/>
      <c r="E328" s="131"/>
      <c r="F328" s="131"/>
      <c r="G328" s="131"/>
      <c r="H328" s="131"/>
      <c r="I328" s="131"/>
      <c r="J328" s="131"/>
    </row>
    <row r="329" spans="1:10" ht="12.75" customHeight="1" x14ac:dyDescent="0.2">
      <c r="A329" s="131"/>
      <c r="B329" s="131"/>
      <c r="C329" s="131"/>
      <c r="D329" s="131"/>
      <c r="E329" s="131"/>
      <c r="F329" s="131"/>
      <c r="G329" s="131"/>
      <c r="H329" s="131"/>
      <c r="I329" s="131"/>
      <c r="J329" s="131"/>
    </row>
    <row r="330" spans="1:10" ht="12.75" customHeight="1" x14ac:dyDescent="0.2">
      <c r="A330" s="131"/>
      <c r="B330" s="131"/>
      <c r="C330" s="131"/>
      <c r="D330" s="131"/>
      <c r="E330" s="131"/>
      <c r="F330" s="131"/>
      <c r="G330" s="131"/>
      <c r="H330" s="131"/>
      <c r="I330" s="131"/>
      <c r="J330" s="131"/>
    </row>
    <row r="331" spans="1:10" ht="12.75" customHeight="1" x14ac:dyDescent="0.2">
      <c r="A331" s="131"/>
      <c r="B331" s="131"/>
      <c r="C331" s="131"/>
      <c r="D331" s="131"/>
      <c r="E331" s="131"/>
      <c r="F331" s="131"/>
      <c r="G331" s="131"/>
      <c r="H331" s="131"/>
      <c r="I331" s="131"/>
      <c r="J331" s="131"/>
    </row>
    <row r="332" spans="1:10" ht="12.75" customHeight="1" x14ac:dyDescent="0.2">
      <c r="A332" s="131"/>
      <c r="B332" s="131"/>
      <c r="C332" s="131"/>
      <c r="D332" s="131"/>
      <c r="E332" s="131"/>
      <c r="F332" s="131"/>
      <c r="G332" s="131"/>
      <c r="H332" s="131"/>
      <c r="I332" s="131"/>
      <c r="J332" s="131"/>
    </row>
    <row r="333" spans="1:10" ht="12.75" customHeight="1" x14ac:dyDescent="0.2">
      <c r="A333" s="131"/>
      <c r="B333" s="131"/>
      <c r="C333" s="131"/>
      <c r="D333" s="131"/>
      <c r="E333" s="131"/>
      <c r="F333" s="131"/>
      <c r="G333" s="131"/>
      <c r="H333" s="131"/>
      <c r="I333" s="131"/>
      <c r="J333" s="131"/>
    </row>
    <row r="334" spans="1:10" ht="12.75" customHeight="1" x14ac:dyDescent="0.2">
      <c r="A334" s="131"/>
      <c r="B334" s="131"/>
      <c r="C334" s="131"/>
      <c r="D334" s="131"/>
      <c r="E334" s="131"/>
      <c r="F334" s="131"/>
      <c r="G334" s="131"/>
      <c r="H334" s="131"/>
      <c r="I334" s="131"/>
      <c r="J334" s="131"/>
    </row>
    <row r="335" spans="1:10" ht="12.75" customHeight="1" x14ac:dyDescent="0.2">
      <c r="A335" s="131"/>
      <c r="B335" s="131"/>
      <c r="C335" s="131"/>
      <c r="D335" s="131"/>
      <c r="E335" s="131"/>
      <c r="F335" s="131"/>
      <c r="G335" s="131"/>
      <c r="H335" s="131"/>
      <c r="I335" s="131"/>
      <c r="J335" s="131"/>
    </row>
    <row r="336" spans="1:10" ht="12.75" customHeight="1" x14ac:dyDescent="0.2">
      <c r="A336" s="131"/>
      <c r="B336" s="131"/>
      <c r="C336" s="131"/>
      <c r="D336" s="131"/>
      <c r="E336" s="131"/>
      <c r="F336" s="131"/>
      <c r="G336" s="131"/>
      <c r="H336" s="131"/>
      <c r="I336" s="131"/>
      <c r="J336" s="131"/>
    </row>
    <row r="337" spans="1:10" ht="12.75" customHeight="1" x14ac:dyDescent="0.2">
      <c r="A337" s="131"/>
      <c r="B337" s="131"/>
      <c r="C337" s="131"/>
      <c r="D337" s="131"/>
      <c r="E337" s="131"/>
      <c r="F337" s="131"/>
      <c r="G337" s="131"/>
      <c r="H337" s="131"/>
      <c r="I337" s="131"/>
      <c r="J337" s="131"/>
    </row>
    <row r="338" spans="1:10" ht="12.75" customHeight="1" x14ac:dyDescent="0.2">
      <c r="A338" s="131"/>
      <c r="B338" s="131"/>
      <c r="C338" s="131"/>
      <c r="D338" s="131"/>
      <c r="E338" s="131"/>
      <c r="F338" s="131"/>
      <c r="G338" s="131"/>
      <c r="H338" s="131"/>
      <c r="I338" s="131"/>
      <c r="J338" s="131"/>
    </row>
    <row r="339" spans="1:10" ht="12.75" customHeight="1" x14ac:dyDescent="0.2">
      <c r="A339" s="131"/>
      <c r="B339" s="131"/>
      <c r="C339" s="131"/>
      <c r="D339" s="131"/>
      <c r="E339" s="131"/>
      <c r="F339" s="131"/>
      <c r="G339" s="131"/>
      <c r="H339" s="131"/>
      <c r="I339" s="131"/>
      <c r="J339" s="131"/>
    </row>
    <row r="340" spans="1:10" ht="12.75" customHeight="1" x14ac:dyDescent="0.2">
      <c r="A340" s="131"/>
      <c r="B340" s="131"/>
      <c r="C340" s="131"/>
      <c r="D340" s="131"/>
      <c r="E340" s="131"/>
      <c r="F340" s="131"/>
      <c r="G340" s="131"/>
      <c r="H340" s="131"/>
      <c r="I340" s="131"/>
      <c r="J340" s="131"/>
    </row>
    <row r="341" spans="1:10" ht="12.75" customHeight="1" x14ac:dyDescent="0.2">
      <c r="A341" s="131"/>
      <c r="B341" s="131"/>
      <c r="C341" s="131"/>
      <c r="D341" s="131"/>
      <c r="E341" s="131"/>
      <c r="F341" s="131"/>
      <c r="G341" s="131"/>
      <c r="H341" s="131"/>
      <c r="I341" s="131"/>
      <c r="J341" s="131"/>
    </row>
    <row r="342" spans="1:10" ht="12.75" customHeight="1" x14ac:dyDescent="0.2">
      <c r="A342" s="131"/>
      <c r="B342" s="131"/>
      <c r="C342" s="131"/>
      <c r="D342" s="131"/>
      <c r="E342" s="131"/>
      <c r="F342" s="131"/>
      <c r="G342" s="131"/>
      <c r="H342" s="131"/>
      <c r="I342" s="131"/>
      <c r="J342" s="131"/>
    </row>
    <row r="343" spans="1:10" ht="12.75" customHeight="1" x14ac:dyDescent="0.2">
      <c r="A343" s="131"/>
      <c r="B343" s="131"/>
      <c r="C343" s="131"/>
      <c r="D343" s="131"/>
      <c r="E343" s="131"/>
      <c r="F343" s="131"/>
      <c r="G343" s="131"/>
      <c r="H343" s="131"/>
      <c r="I343" s="131"/>
      <c r="J343" s="131"/>
    </row>
    <row r="344" spans="1:10" ht="12.75" customHeight="1" x14ac:dyDescent="0.2">
      <c r="A344" s="131"/>
      <c r="B344" s="131"/>
      <c r="C344" s="131"/>
      <c r="D344" s="131"/>
      <c r="E344" s="131"/>
      <c r="F344" s="131"/>
      <c r="G344" s="131"/>
      <c r="H344" s="131"/>
      <c r="I344" s="131"/>
      <c r="J344" s="131"/>
    </row>
    <row r="345" spans="1:10" ht="12.75" customHeight="1" x14ac:dyDescent="0.2">
      <c r="A345" s="131"/>
      <c r="B345" s="131"/>
      <c r="C345" s="131"/>
      <c r="D345" s="131"/>
      <c r="E345" s="131"/>
      <c r="F345" s="131"/>
      <c r="G345" s="131"/>
      <c r="H345" s="131"/>
      <c r="I345" s="131"/>
      <c r="J345" s="131"/>
    </row>
    <row r="346" spans="1:10" ht="12.75" customHeight="1" x14ac:dyDescent="0.2">
      <c r="A346" s="131"/>
      <c r="B346" s="131"/>
      <c r="C346" s="131"/>
      <c r="D346" s="131"/>
      <c r="E346" s="131"/>
      <c r="F346" s="131"/>
      <c r="G346" s="131"/>
      <c r="H346" s="131"/>
      <c r="I346" s="131"/>
      <c r="J346" s="131"/>
    </row>
    <row r="347" spans="1:10" ht="12.75" customHeight="1" x14ac:dyDescent="0.2">
      <c r="A347" s="131"/>
      <c r="B347" s="131"/>
      <c r="C347" s="131"/>
      <c r="D347" s="131"/>
      <c r="E347" s="131"/>
      <c r="F347" s="131"/>
      <c r="G347" s="131"/>
      <c r="H347" s="131"/>
      <c r="I347" s="131"/>
      <c r="J347" s="131"/>
    </row>
    <row r="348" spans="1:10" ht="12.75" customHeight="1" x14ac:dyDescent="0.2">
      <c r="A348" s="131"/>
      <c r="B348" s="131"/>
      <c r="C348" s="131"/>
      <c r="D348" s="131"/>
      <c r="E348" s="131"/>
      <c r="F348" s="131"/>
      <c r="G348" s="131"/>
      <c r="H348" s="131"/>
      <c r="I348" s="131"/>
      <c r="J348" s="131"/>
    </row>
    <row r="349" spans="1:10" ht="12.75" customHeight="1" x14ac:dyDescent="0.2">
      <c r="A349" s="131"/>
      <c r="B349" s="131"/>
      <c r="C349" s="131"/>
      <c r="D349" s="131"/>
      <c r="E349" s="131"/>
      <c r="F349" s="131"/>
      <c r="G349" s="131"/>
      <c r="H349" s="131"/>
      <c r="I349" s="131"/>
      <c r="J349" s="131"/>
    </row>
    <row r="350" spans="1:10" ht="12.75" customHeight="1" x14ac:dyDescent="0.2">
      <c r="A350" s="131"/>
      <c r="B350" s="131"/>
      <c r="C350" s="131"/>
      <c r="D350" s="131"/>
      <c r="E350" s="131"/>
      <c r="F350" s="131"/>
      <c r="G350" s="131"/>
      <c r="H350" s="131"/>
      <c r="I350" s="131"/>
      <c r="J350" s="131"/>
    </row>
    <row r="351" spans="1:10" ht="12.75" customHeight="1" x14ac:dyDescent="0.2">
      <c r="A351" s="131"/>
      <c r="B351" s="131"/>
      <c r="C351" s="131"/>
      <c r="D351" s="131"/>
      <c r="E351" s="131"/>
      <c r="F351" s="131"/>
      <c r="G351" s="131"/>
      <c r="H351" s="131"/>
      <c r="I351" s="131"/>
      <c r="J351" s="131"/>
    </row>
    <row r="352" spans="1:10" ht="12.75" customHeight="1" x14ac:dyDescent="0.2">
      <c r="A352" s="131"/>
      <c r="B352" s="131"/>
      <c r="C352" s="131"/>
      <c r="D352" s="131"/>
      <c r="E352" s="131"/>
      <c r="F352" s="131"/>
      <c r="G352" s="131"/>
      <c r="H352" s="131"/>
      <c r="I352" s="131"/>
      <c r="J352" s="131"/>
    </row>
    <row r="353" spans="1:10" ht="12.75" customHeight="1" x14ac:dyDescent="0.2">
      <c r="A353" s="131"/>
      <c r="B353" s="131"/>
      <c r="C353" s="131"/>
      <c r="D353" s="131"/>
      <c r="E353" s="131"/>
      <c r="F353" s="131"/>
      <c r="G353" s="131"/>
      <c r="H353" s="131"/>
      <c r="I353" s="131"/>
      <c r="J353" s="131"/>
    </row>
    <row r="354" spans="1:10" ht="12.75" customHeight="1" x14ac:dyDescent="0.2">
      <c r="A354" s="131"/>
      <c r="B354" s="131"/>
      <c r="C354" s="131"/>
      <c r="D354" s="131"/>
      <c r="E354" s="131"/>
      <c r="F354" s="131"/>
      <c r="G354" s="131"/>
      <c r="H354" s="131"/>
      <c r="I354" s="131"/>
      <c r="J354" s="131"/>
    </row>
    <row r="355" spans="1:10" ht="12.75" customHeight="1" x14ac:dyDescent="0.2">
      <c r="A355" s="131"/>
      <c r="B355" s="131"/>
      <c r="C355" s="131"/>
      <c r="D355" s="131"/>
      <c r="E355" s="131"/>
      <c r="F355" s="131"/>
      <c r="G355" s="131"/>
      <c r="H355" s="131"/>
      <c r="I355" s="131"/>
      <c r="J355" s="131"/>
    </row>
    <row r="356" spans="1:10" ht="12.75" customHeight="1" x14ac:dyDescent="0.2">
      <c r="A356" s="131"/>
      <c r="B356" s="131"/>
      <c r="C356" s="131"/>
      <c r="D356" s="131"/>
      <c r="E356" s="131"/>
      <c r="F356" s="131"/>
      <c r="G356" s="131"/>
      <c r="H356" s="131"/>
      <c r="I356" s="131"/>
      <c r="J356" s="131"/>
    </row>
    <row r="357" spans="1:10" ht="12.75" customHeight="1" x14ac:dyDescent="0.2">
      <c r="A357" s="131"/>
      <c r="B357" s="131"/>
      <c r="C357" s="131"/>
      <c r="D357" s="131"/>
      <c r="E357" s="131"/>
      <c r="F357" s="131"/>
      <c r="G357" s="131"/>
      <c r="H357" s="131"/>
      <c r="I357" s="131"/>
      <c r="J357" s="131"/>
    </row>
    <row r="358" spans="1:10" ht="12.75" customHeight="1" x14ac:dyDescent="0.2">
      <c r="A358" s="131"/>
      <c r="B358" s="131"/>
      <c r="C358" s="131"/>
      <c r="D358" s="131"/>
      <c r="E358" s="131"/>
      <c r="F358" s="131"/>
      <c r="G358" s="131"/>
      <c r="H358" s="131"/>
      <c r="I358" s="131"/>
      <c r="J358" s="131"/>
    </row>
    <row r="359" spans="1:10" ht="12.75" customHeight="1" x14ac:dyDescent="0.2">
      <c r="A359" s="131"/>
      <c r="B359" s="131"/>
      <c r="C359" s="131"/>
      <c r="D359" s="131"/>
      <c r="E359" s="131"/>
      <c r="F359" s="131"/>
      <c r="G359" s="131"/>
      <c r="H359" s="131"/>
      <c r="I359" s="131"/>
      <c r="J359" s="131"/>
    </row>
    <row r="360" spans="1:10" ht="12.75" customHeight="1" x14ac:dyDescent="0.2">
      <c r="A360" s="131"/>
      <c r="B360" s="131"/>
      <c r="C360" s="131"/>
      <c r="D360" s="131"/>
      <c r="E360" s="131"/>
      <c r="F360" s="131"/>
      <c r="G360" s="131"/>
      <c r="H360" s="131"/>
      <c r="I360" s="131"/>
      <c r="J360" s="131"/>
    </row>
    <row r="361" spans="1:10" ht="12.75" customHeight="1" x14ac:dyDescent="0.2">
      <c r="A361" s="131"/>
      <c r="B361" s="131"/>
      <c r="C361" s="131"/>
      <c r="D361" s="131"/>
      <c r="E361" s="131"/>
      <c r="F361" s="131"/>
      <c r="G361" s="131"/>
      <c r="H361" s="131"/>
      <c r="I361" s="131"/>
      <c r="J361" s="131"/>
    </row>
    <row r="362" spans="1:10" ht="12.75" customHeight="1" x14ac:dyDescent="0.2">
      <c r="A362" s="131"/>
      <c r="B362" s="131"/>
      <c r="C362" s="131"/>
      <c r="D362" s="131"/>
      <c r="E362" s="131"/>
      <c r="F362" s="131"/>
      <c r="G362" s="131"/>
      <c r="H362" s="131"/>
      <c r="I362" s="131"/>
      <c r="J362" s="131"/>
    </row>
    <row r="363" spans="1:10" ht="12.75" customHeight="1" x14ac:dyDescent="0.2">
      <c r="A363" s="131"/>
      <c r="B363" s="131"/>
      <c r="C363" s="131"/>
      <c r="D363" s="131"/>
      <c r="E363" s="131"/>
      <c r="F363" s="131"/>
      <c r="G363" s="131"/>
      <c r="H363" s="131"/>
      <c r="I363" s="131"/>
      <c r="J363" s="131"/>
    </row>
    <row r="364" spans="1:10" ht="12.75" customHeight="1" x14ac:dyDescent="0.2">
      <c r="A364" s="131"/>
      <c r="B364" s="131"/>
      <c r="C364" s="131"/>
      <c r="D364" s="131"/>
      <c r="E364" s="131"/>
      <c r="F364" s="131"/>
      <c r="G364" s="131"/>
      <c r="H364" s="131"/>
      <c r="I364" s="131"/>
      <c r="J364" s="131"/>
    </row>
    <row r="365" spans="1:10" ht="12.75" customHeight="1" x14ac:dyDescent="0.2">
      <c r="A365" s="131"/>
      <c r="B365" s="131"/>
      <c r="C365" s="131"/>
      <c r="D365" s="131"/>
      <c r="E365" s="131"/>
      <c r="F365" s="131"/>
      <c r="G365" s="131"/>
      <c r="H365" s="131"/>
      <c r="I365" s="131"/>
      <c r="J365" s="131"/>
    </row>
    <row r="366" spans="1:10" ht="12.75" customHeight="1" x14ac:dyDescent="0.2">
      <c r="A366" s="131"/>
      <c r="B366" s="131"/>
      <c r="C366" s="131"/>
      <c r="D366" s="131"/>
      <c r="E366" s="131"/>
      <c r="F366" s="131"/>
      <c r="G366" s="131"/>
      <c r="H366" s="131"/>
      <c r="I366" s="131"/>
      <c r="J366" s="131"/>
    </row>
    <row r="367" spans="1:10" ht="12.75" customHeight="1" x14ac:dyDescent="0.2">
      <c r="A367" s="131"/>
      <c r="B367" s="131"/>
      <c r="C367" s="131"/>
      <c r="D367" s="131"/>
      <c r="E367" s="131"/>
      <c r="F367" s="131"/>
      <c r="G367" s="131"/>
      <c r="H367" s="131"/>
      <c r="I367" s="131"/>
      <c r="J367" s="131"/>
    </row>
    <row r="368" spans="1:10" ht="12.75" customHeight="1" x14ac:dyDescent="0.2">
      <c r="A368" s="131"/>
      <c r="B368" s="131"/>
      <c r="C368" s="131"/>
      <c r="D368" s="131"/>
      <c r="E368" s="131"/>
      <c r="F368" s="131"/>
      <c r="G368" s="131"/>
      <c r="H368" s="131"/>
      <c r="I368" s="131"/>
      <c r="J368" s="131"/>
    </row>
    <row r="369" spans="1:10" ht="12.75" customHeight="1" x14ac:dyDescent="0.2">
      <c r="A369" s="131"/>
      <c r="B369" s="131"/>
      <c r="C369" s="131"/>
      <c r="D369" s="131"/>
      <c r="E369" s="131"/>
      <c r="F369" s="131"/>
      <c r="G369" s="131"/>
      <c r="H369" s="131"/>
      <c r="I369" s="131"/>
      <c r="J369" s="131"/>
    </row>
    <row r="370" spans="1:10" ht="12.75" customHeight="1" x14ac:dyDescent="0.2">
      <c r="A370" s="131"/>
      <c r="B370" s="131"/>
      <c r="C370" s="131"/>
      <c r="D370" s="131"/>
      <c r="E370" s="131"/>
      <c r="F370" s="131"/>
      <c r="G370" s="131"/>
      <c r="H370" s="131"/>
      <c r="I370" s="131"/>
      <c r="J370" s="131"/>
    </row>
    <row r="371" spans="1:10" ht="12.75" customHeight="1" x14ac:dyDescent="0.2">
      <c r="A371" s="131"/>
      <c r="B371" s="131"/>
      <c r="C371" s="131"/>
      <c r="D371" s="131"/>
      <c r="E371" s="131"/>
      <c r="F371" s="131"/>
      <c r="G371" s="131"/>
      <c r="H371" s="131"/>
      <c r="I371" s="131"/>
      <c r="J371" s="131"/>
    </row>
    <row r="372" spans="1:10" ht="12.75" customHeight="1" x14ac:dyDescent="0.2">
      <c r="A372" s="131"/>
      <c r="B372" s="131"/>
      <c r="C372" s="131"/>
      <c r="D372" s="131"/>
      <c r="E372" s="131"/>
      <c r="F372" s="131"/>
      <c r="G372" s="131"/>
      <c r="H372" s="131"/>
      <c r="I372" s="131"/>
      <c r="J372" s="131"/>
    </row>
    <row r="373" spans="1:10" ht="12.75" customHeight="1" x14ac:dyDescent="0.2">
      <c r="A373" s="131"/>
      <c r="B373" s="131"/>
      <c r="C373" s="131"/>
      <c r="D373" s="131"/>
      <c r="E373" s="131"/>
      <c r="F373" s="131"/>
      <c r="G373" s="131"/>
      <c r="H373" s="131"/>
      <c r="I373" s="131"/>
      <c r="J373" s="131"/>
    </row>
    <row r="374" spans="1:10" ht="12.75" customHeight="1" x14ac:dyDescent="0.2">
      <c r="A374" s="131"/>
      <c r="B374" s="131"/>
      <c r="C374" s="131"/>
      <c r="D374" s="131"/>
      <c r="E374" s="131"/>
      <c r="F374" s="131"/>
      <c r="G374" s="131"/>
      <c r="H374" s="131"/>
      <c r="I374" s="131"/>
      <c r="J374" s="131"/>
    </row>
    <row r="375" spans="1:10" ht="12.75" customHeight="1" x14ac:dyDescent="0.2">
      <c r="A375" s="131"/>
      <c r="B375" s="131"/>
      <c r="C375" s="131"/>
      <c r="D375" s="131"/>
      <c r="E375" s="131"/>
      <c r="F375" s="131"/>
      <c r="G375" s="131"/>
      <c r="H375" s="131"/>
      <c r="I375" s="131"/>
      <c r="J375" s="131"/>
    </row>
    <row r="376" spans="1:10" ht="12.75" customHeight="1" x14ac:dyDescent="0.2">
      <c r="A376" s="131"/>
      <c r="B376" s="131"/>
      <c r="C376" s="131"/>
      <c r="D376" s="131"/>
      <c r="E376" s="131"/>
      <c r="F376" s="131"/>
      <c r="G376" s="131"/>
      <c r="H376" s="131"/>
      <c r="I376" s="131"/>
      <c r="J376" s="131"/>
    </row>
    <row r="377" spans="1:10" ht="12.75" customHeight="1" x14ac:dyDescent="0.2">
      <c r="A377" s="131"/>
      <c r="B377" s="131"/>
      <c r="C377" s="131"/>
      <c r="D377" s="131"/>
      <c r="E377" s="131"/>
      <c r="F377" s="131"/>
      <c r="G377" s="131"/>
      <c r="H377" s="131"/>
      <c r="I377" s="131"/>
      <c r="J377" s="131"/>
    </row>
    <row r="378" spans="1:10" ht="12.75" customHeight="1" x14ac:dyDescent="0.2">
      <c r="A378" s="131"/>
      <c r="B378" s="131"/>
      <c r="C378" s="131"/>
      <c r="D378" s="131"/>
      <c r="E378" s="131"/>
      <c r="F378" s="131"/>
      <c r="G378" s="131"/>
      <c r="H378" s="131"/>
      <c r="I378" s="131"/>
      <c r="J378" s="131"/>
    </row>
    <row r="379" spans="1:10" ht="12.75" customHeight="1" x14ac:dyDescent="0.2">
      <c r="A379" s="131"/>
      <c r="B379" s="131"/>
      <c r="C379" s="131"/>
      <c r="D379" s="131"/>
      <c r="E379" s="131"/>
      <c r="F379" s="131"/>
      <c r="G379" s="131"/>
      <c r="H379" s="131"/>
      <c r="I379" s="131"/>
      <c r="J379" s="131"/>
    </row>
    <row r="380" spans="1:10" ht="12.75" customHeight="1" x14ac:dyDescent="0.2">
      <c r="A380" s="131"/>
      <c r="B380" s="131"/>
      <c r="C380" s="131"/>
      <c r="D380" s="131"/>
      <c r="E380" s="131"/>
      <c r="F380" s="131"/>
      <c r="G380" s="131"/>
      <c r="H380" s="131"/>
      <c r="I380" s="131"/>
      <c r="J380" s="131"/>
    </row>
    <row r="381" spans="1:10" ht="12.75" customHeight="1" x14ac:dyDescent="0.2">
      <c r="A381" s="131"/>
      <c r="B381" s="131"/>
      <c r="C381" s="131"/>
      <c r="D381" s="131"/>
      <c r="E381" s="131"/>
      <c r="F381" s="131"/>
      <c r="G381" s="131"/>
      <c r="H381" s="131"/>
      <c r="I381" s="131"/>
      <c r="J381" s="131"/>
    </row>
    <row r="382" spans="1:10" ht="12.75" customHeight="1" x14ac:dyDescent="0.2">
      <c r="A382" s="131"/>
      <c r="B382" s="131"/>
      <c r="C382" s="131"/>
      <c r="D382" s="131"/>
      <c r="E382" s="131"/>
      <c r="F382" s="131"/>
      <c r="G382" s="131"/>
      <c r="H382" s="131"/>
      <c r="I382" s="131"/>
      <c r="J382" s="131"/>
    </row>
    <row r="383" spans="1:10" ht="12.75" customHeight="1" x14ac:dyDescent="0.2">
      <c r="A383" s="131"/>
      <c r="B383" s="131"/>
      <c r="C383" s="131"/>
      <c r="D383" s="131"/>
      <c r="E383" s="131"/>
      <c r="F383" s="131"/>
      <c r="G383" s="131"/>
      <c r="H383" s="131"/>
      <c r="I383" s="131"/>
      <c r="J383" s="131"/>
    </row>
    <row r="384" spans="1:10" ht="12.75" customHeight="1" x14ac:dyDescent="0.2">
      <c r="A384" s="131"/>
      <c r="B384" s="131"/>
      <c r="C384" s="131"/>
      <c r="D384" s="131"/>
      <c r="E384" s="131"/>
      <c r="F384" s="131"/>
      <c r="G384" s="131"/>
      <c r="H384" s="131"/>
      <c r="I384" s="131"/>
      <c r="J384" s="131"/>
    </row>
    <row r="385" spans="1:10" ht="12.75" customHeight="1" x14ac:dyDescent="0.2">
      <c r="A385" s="131"/>
      <c r="B385" s="131"/>
      <c r="C385" s="131"/>
      <c r="D385" s="131"/>
      <c r="E385" s="131"/>
      <c r="F385" s="131"/>
      <c r="G385" s="131"/>
      <c r="H385" s="131"/>
      <c r="I385" s="131"/>
      <c r="J385" s="131"/>
    </row>
    <row r="386" spans="1:10" ht="12.75" customHeight="1" x14ac:dyDescent="0.2">
      <c r="A386" s="131"/>
      <c r="B386" s="131"/>
      <c r="C386" s="131"/>
      <c r="D386" s="131"/>
      <c r="E386" s="131"/>
      <c r="F386" s="131"/>
      <c r="G386" s="131"/>
      <c r="H386" s="131"/>
      <c r="I386" s="131"/>
      <c r="J386" s="131"/>
    </row>
    <row r="387" spans="1:10" ht="12.75" customHeight="1" x14ac:dyDescent="0.2">
      <c r="A387" s="131"/>
      <c r="B387" s="131"/>
      <c r="C387" s="131"/>
      <c r="D387" s="131"/>
      <c r="E387" s="131"/>
      <c r="F387" s="131"/>
      <c r="G387" s="131"/>
      <c r="H387" s="131"/>
      <c r="I387" s="131"/>
      <c r="J387" s="131"/>
    </row>
    <row r="388" spans="1:10" ht="12.75" customHeight="1" x14ac:dyDescent="0.2">
      <c r="A388" s="131"/>
      <c r="B388" s="131"/>
      <c r="C388" s="131"/>
      <c r="D388" s="131"/>
      <c r="E388" s="131"/>
      <c r="F388" s="131"/>
      <c r="G388" s="131"/>
      <c r="H388" s="131"/>
      <c r="I388" s="131"/>
      <c r="J388" s="131"/>
    </row>
    <row r="389" spans="1:10" ht="12.75" customHeight="1" x14ac:dyDescent="0.2">
      <c r="A389" s="131"/>
      <c r="B389" s="131"/>
      <c r="C389" s="131"/>
      <c r="D389" s="131"/>
      <c r="E389" s="131"/>
      <c r="F389" s="131"/>
      <c r="G389" s="131"/>
      <c r="H389" s="131"/>
      <c r="I389" s="131"/>
      <c r="J389" s="131"/>
    </row>
    <row r="390" spans="1:10" ht="12.75" customHeight="1" x14ac:dyDescent="0.2">
      <c r="A390" s="131"/>
      <c r="B390" s="131"/>
      <c r="C390" s="131"/>
      <c r="D390" s="131"/>
      <c r="E390" s="131"/>
      <c r="F390" s="131"/>
      <c r="G390" s="131"/>
      <c r="H390" s="131"/>
      <c r="I390" s="131"/>
      <c r="J390" s="131"/>
    </row>
    <row r="391" spans="1:10" ht="12.75" customHeight="1" x14ac:dyDescent="0.2">
      <c r="A391" s="131"/>
      <c r="B391" s="131"/>
      <c r="C391" s="131"/>
      <c r="D391" s="131"/>
      <c r="E391" s="131"/>
      <c r="F391" s="131"/>
      <c r="G391" s="131"/>
      <c r="H391" s="131"/>
      <c r="I391" s="131"/>
      <c r="J391" s="131"/>
    </row>
    <row r="392" spans="1:10" ht="12.75" customHeight="1" x14ac:dyDescent="0.2">
      <c r="A392" s="131"/>
      <c r="B392" s="131"/>
      <c r="C392" s="131"/>
      <c r="D392" s="131"/>
      <c r="E392" s="131"/>
      <c r="F392" s="131"/>
      <c r="G392" s="131"/>
      <c r="H392" s="131"/>
      <c r="I392" s="131"/>
      <c r="J392" s="131"/>
    </row>
    <row r="393" spans="1:10" ht="12.75" customHeight="1" x14ac:dyDescent="0.2">
      <c r="A393" s="131"/>
      <c r="B393" s="131"/>
      <c r="C393" s="131"/>
      <c r="D393" s="131"/>
      <c r="E393" s="131"/>
      <c r="F393" s="131"/>
      <c r="G393" s="131"/>
      <c r="H393" s="131"/>
      <c r="I393" s="131"/>
      <c r="J393" s="131"/>
    </row>
    <row r="394" spans="1:10" ht="12.75" customHeight="1" x14ac:dyDescent="0.2">
      <c r="A394" s="131"/>
      <c r="B394" s="131"/>
      <c r="C394" s="131"/>
      <c r="D394" s="131"/>
      <c r="E394" s="131"/>
      <c r="F394" s="131"/>
      <c r="G394" s="131"/>
      <c r="H394" s="131"/>
      <c r="I394" s="131"/>
      <c r="J394" s="131"/>
    </row>
    <row r="395" spans="1:10" ht="12.75" customHeight="1" x14ac:dyDescent="0.2">
      <c r="A395" s="131"/>
      <c r="B395" s="131"/>
      <c r="C395" s="131"/>
      <c r="D395" s="131"/>
      <c r="E395" s="131"/>
      <c r="F395" s="131"/>
      <c r="G395" s="131"/>
      <c r="H395" s="131"/>
      <c r="I395" s="131"/>
      <c r="J395" s="131"/>
    </row>
    <row r="396" spans="1:10" ht="12.75" customHeight="1" x14ac:dyDescent="0.2">
      <c r="A396" s="131"/>
      <c r="B396" s="131"/>
      <c r="C396" s="131"/>
      <c r="D396" s="131"/>
      <c r="E396" s="131"/>
      <c r="F396" s="131"/>
      <c r="G396" s="131"/>
      <c r="H396" s="131"/>
      <c r="I396" s="131"/>
      <c r="J396" s="131"/>
    </row>
    <row r="397" spans="1:10" ht="12.75" customHeight="1" x14ac:dyDescent="0.2">
      <c r="A397" s="131"/>
      <c r="B397" s="131"/>
      <c r="C397" s="131"/>
      <c r="D397" s="131"/>
      <c r="E397" s="131"/>
      <c r="F397" s="131"/>
      <c r="G397" s="131"/>
      <c r="H397" s="131"/>
      <c r="I397" s="131"/>
      <c r="J397" s="131"/>
    </row>
    <row r="398" spans="1:10" ht="12.75" customHeight="1" x14ac:dyDescent="0.2">
      <c r="A398" s="131"/>
      <c r="B398" s="131"/>
      <c r="C398" s="131"/>
      <c r="D398" s="131"/>
      <c r="E398" s="131"/>
      <c r="F398" s="131"/>
      <c r="G398" s="131"/>
      <c r="H398" s="131"/>
      <c r="I398" s="131"/>
      <c r="J398" s="131"/>
    </row>
    <row r="399" spans="1:10" ht="12.75" customHeight="1" x14ac:dyDescent="0.2">
      <c r="A399" s="131"/>
      <c r="B399" s="131"/>
      <c r="C399" s="131"/>
      <c r="D399" s="131"/>
      <c r="E399" s="131"/>
      <c r="F399" s="131"/>
      <c r="G399" s="131"/>
      <c r="H399" s="131"/>
      <c r="I399" s="131"/>
      <c r="J399" s="131"/>
    </row>
    <row r="400" spans="1:10" ht="12.75" customHeight="1" x14ac:dyDescent="0.2">
      <c r="A400" s="131"/>
      <c r="B400" s="131"/>
      <c r="C400" s="131"/>
      <c r="D400" s="131"/>
      <c r="E400" s="131"/>
      <c r="F400" s="131"/>
      <c r="G400" s="131"/>
      <c r="H400" s="131"/>
      <c r="I400" s="131"/>
      <c r="J400" s="131"/>
    </row>
    <row r="401" spans="1:10" ht="12.75" customHeight="1" x14ac:dyDescent="0.2">
      <c r="A401" s="131"/>
      <c r="B401" s="131"/>
      <c r="C401" s="131"/>
      <c r="D401" s="131"/>
      <c r="E401" s="131"/>
      <c r="F401" s="131"/>
      <c r="G401" s="131"/>
      <c r="H401" s="131"/>
      <c r="I401" s="131"/>
      <c r="J401" s="131"/>
    </row>
    <row r="402" spans="1:10" ht="12.75" customHeight="1" x14ac:dyDescent="0.2">
      <c r="A402" s="131"/>
      <c r="B402" s="131"/>
      <c r="C402" s="131"/>
      <c r="D402" s="131"/>
      <c r="E402" s="131"/>
      <c r="F402" s="131"/>
      <c r="G402" s="131"/>
      <c r="H402" s="131"/>
      <c r="I402" s="131"/>
      <c r="J402" s="131"/>
    </row>
    <row r="403" spans="1:10" ht="12.75" customHeight="1" x14ac:dyDescent="0.2">
      <c r="A403" s="131"/>
      <c r="B403" s="131"/>
      <c r="C403" s="131"/>
      <c r="D403" s="131"/>
      <c r="E403" s="131"/>
      <c r="F403" s="131"/>
      <c r="G403" s="131"/>
      <c r="H403" s="131"/>
      <c r="I403" s="131"/>
      <c r="J403" s="131"/>
    </row>
    <row r="404" spans="1:10" ht="12.75" customHeight="1" x14ac:dyDescent="0.2">
      <c r="A404" s="131"/>
      <c r="B404" s="131"/>
      <c r="C404" s="131"/>
      <c r="D404" s="131"/>
      <c r="E404" s="131"/>
      <c r="F404" s="131"/>
      <c r="G404" s="131"/>
      <c r="H404" s="131"/>
      <c r="I404" s="131"/>
      <c r="J404" s="131"/>
    </row>
    <row r="405" spans="1:10" ht="12.75" customHeight="1" x14ac:dyDescent="0.2">
      <c r="A405" s="131"/>
      <c r="B405" s="131"/>
      <c r="C405" s="131"/>
      <c r="D405" s="131"/>
      <c r="E405" s="131"/>
      <c r="F405" s="131"/>
      <c r="G405" s="131"/>
      <c r="H405" s="131"/>
      <c r="I405" s="131"/>
      <c r="J405" s="131"/>
    </row>
    <row r="406" spans="1:10" ht="12.75" customHeight="1" x14ac:dyDescent="0.2">
      <c r="A406" s="131"/>
      <c r="B406" s="131"/>
      <c r="C406" s="131"/>
      <c r="D406" s="131"/>
      <c r="E406" s="131"/>
      <c r="F406" s="131"/>
      <c r="G406" s="131"/>
      <c r="H406" s="131"/>
      <c r="I406" s="131"/>
      <c r="J406" s="131"/>
    </row>
    <row r="407" spans="1:10" ht="12.75" customHeight="1" x14ac:dyDescent="0.2">
      <c r="A407" s="131"/>
      <c r="B407" s="131"/>
      <c r="C407" s="131"/>
      <c r="D407" s="131"/>
      <c r="E407" s="131"/>
      <c r="F407" s="131"/>
      <c r="G407" s="131"/>
      <c r="H407" s="131"/>
      <c r="I407" s="131"/>
      <c r="J407" s="131"/>
    </row>
    <row r="408" spans="1:10" ht="12.75" customHeight="1" x14ac:dyDescent="0.2">
      <c r="A408" s="131"/>
      <c r="B408" s="131"/>
      <c r="C408" s="131"/>
      <c r="D408" s="131"/>
      <c r="E408" s="131"/>
      <c r="F408" s="131"/>
      <c r="G408" s="131"/>
      <c r="H408" s="131"/>
      <c r="I408" s="131"/>
      <c r="J408" s="131"/>
    </row>
    <row r="409" spans="1:10" ht="12.75" customHeight="1" x14ac:dyDescent="0.2">
      <c r="A409" s="131"/>
      <c r="B409" s="131"/>
      <c r="C409" s="131"/>
      <c r="D409" s="131"/>
      <c r="E409" s="131"/>
      <c r="F409" s="131"/>
      <c r="G409" s="131"/>
      <c r="H409" s="131"/>
      <c r="I409" s="131"/>
      <c r="J409" s="131"/>
    </row>
    <row r="410" spans="1:10" ht="12.75" customHeight="1" x14ac:dyDescent="0.2">
      <c r="A410" s="131"/>
      <c r="B410" s="131"/>
      <c r="C410" s="131"/>
      <c r="D410" s="131"/>
      <c r="E410" s="131"/>
      <c r="F410" s="131"/>
      <c r="G410" s="131"/>
      <c r="H410" s="131"/>
      <c r="I410" s="131"/>
      <c r="J410" s="131"/>
    </row>
    <row r="411" spans="1:10" ht="12.75" customHeight="1" x14ac:dyDescent="0.2">
      <c r="A411" s="131"/>
      <c r="B411" s="131"/>
      <c r="C411" s="131"/>
      <c r="D411" s="131"/>
      <c r="E411" s="131"/>
      <c r="F411" s="131"/>
      <c r="G411" s="131"/>
      <c r="H411" s="131"/>
      <c r="I411" s="131"/>
      <c r="J411" s="131"/>
    </row>
    <row r="412" spans="1:10" ht="12.75" customHeight="1" x14ac:dyDescent="0.2">
      <c r="A412" s="131"/>
      <c r="B412" s="131"/>
      <c r="C412" s="131"/>
      <c r="D412" s="131"/>
      <c r="E412" s="131"/>
      <c r="F412" s="131"/>
      <c r="G412" s="131"/>
      <c r="H412" s="131"/>
      <c r="I412" s="131"/>
      <c r="J412" s="131"/>
    </row>
    <row r="413" spans="1:10" ht="12.75" customHeight="1" x14ac:dyDescent="0.2">
      <c r="A413" s="131"/>
      <c r="B413" s="131"/>
      <c r="C413" s="131"/>
      <c r="D413" s="131"/>
      <c r="E413" s="131"/>
      <c r="F413" s="131"/>
      <c r="G413" s="131"/>
      <c r="H413" s="131"/>
      <c r="I413" s="131"/>
      <c r="J413" s="131"/>
    </row>
    <row r="414" spans="1:10" ht="12.75" customHeight="1" x14ac:dyDescent="0.2">
      <c r="A414" s="131"/>
      <c r="B414" s="131"/>
      <c r="C414" s="131"/>
      <c r="D414" s="131"/>
      <c r="E414" s="131"/>
      <c r="F414" s="131"/>
      <c r="G414" s="131"/>
      <c r="H414" s="131"/>
      <c r="I414" s="131"/>
      <c r="J414" s="131"/>
    </row>
    <row r="415" spans="1:10" ht="12.75" customHeight="1" x14ac:dyDescent="0.2">
      <c r="A415" s="131"/>
      <c r="B415" s="131"/>
      <c r="C415" s="131"/>
      <c r="D415" s="131"/>
      <c r="E415" s="131"/>
      <c r="F415" s="131"/>
      <c r="G415" s="131"/>
      <c r="H415" s="131"/>
      <c r="I415" s="131"/>
      <c r="J415" s="131"/>
    </row>
    <row r="416" spans="1:10" ht="12.75" customHeight="1" x14ac:dyDescent="0.2">
      <c r="A416" s="131"/>
      <c r="B416" s="131"/>
      <c r="C416" s="131"/>
      <c r="D416" s="131"/>
      <c r="E416" s="131"/>
      <c r="F416" s="131"/>
      <c r="G416" s="131"/>
      <c r="H416" s="131"/>
      <c r="I416" s="131"/>
      <c r="J416" s="131"/>
    </row>
    <row r="417" spans="1:10" ht="12.75" customHeight="1" x14ac:dyDescent="0.2">
      <c r="A417" s="131"/>
      <c r="B417" s="131"/>
      <c r="C417" s="131"/>
      <c r="D417" s="131"/>
      <c r="E417" s="131"/>
      <c r="F417" s="131"/>
      <c r="G417" s="131"/>
      <c r="H417" s="131"/>
      <c r="I417" s="131"/>
      <c r="J417" s="131"/>
    </row>
    <row r="418" spans="1:10" ht="12.75" customHeight="1" x14ac:dyDescent="0.2">
      <c r="A418" s="131"/>
      <c r="B418" s="131"/>
      <c r="C418" s="131"/>
      <c r="D418" s="131"/>
      <c r="E418" s="131"/>
      <c r="F418" s="131"/>
      <c r="G418" s="131"/>
      <c r="H418" s="131"/>
      <c r="I418" s="131"/>
      <c r="J418" s="131"/>
    </row>
    <row r="419" spans="1:10" ht="12.75" customHeight="1" x14ac:dyDescent="0.2">
      <c r="A419" s="131"/>
      <c r="B419" s="131"/>
      <c r="C419" s="131"/>
      <c r="D419" s="131"/>
      <c r="E419" s="131"/>
      <c r="F419" s="131"/>
      <c r="G419" s="131"/>
      <c r="H419" s="131"/>
      <c r="I419" s="131"/>
      <c r="J419" s="131"/>
    </row>
    <row r="420" spans="1:10" ht="12.75" customHeight="1" x14ac:dyDescent="0.2">
      <c r="A420" s="131"/>
      <c r="B420" s="131"/>
      <c r="C420" s="131"/>
      <c r="D420" s="131"/>
      <c r="E420" s="131"/>
      <c r="F420" s="131"/>
      <c r="G420" s="131"/>
      <c r="H420" s="131"/>
      <c r="I420" s="131"/>
      <c r="J420" s="131"/>
    </row>
    <row r="421" spans="1:10" ht="12.75" customHeight="1" x14ac:dyDescent="0.2">
      <c r="A421" s="131"/>
      <c r="B421" s="131"/>
      <c r="C421" s="131"/>
      <c r="D421" s="131"/>
      <c r="E421" s="131"/>
      <c r="F421" s="131"/>
      <c r="G421" s="131"/>
      <c r="H421" s="131"/>
      <c r="I421" s="131"/>
      <c r="J421" s="131"/>
    </row>
    <row r="422" spans="1:10" ht="12.75" customHeight="1" x14ac:dyDescent="0.2">
      <c r="A422" s="131"/>
      <c r="B422" s="131"/>
      <c r="C422" s="131"/>
      <c r="D422" s="131"/>
      <c r="E422" s="131"/>
      <c r="F422" s="131"/>
      <c r="G422" s="131"/>
      <c r="H422" s="131"/>
      <c r="I422" s="131"/>
      <c r="J422" s="131"/>
    </row>
    <row r="423" spans="1:10" ht="12.75" customHeight="1" x14ac:dyDescent="0.2">
      <c r="A423" s="131"/>
      <c r="B423" s="131"/>
      <c r="C423" s="131"/>
      <c r="D423" s="131"/>
      <c r="E423" s="131"/>
      <c r="F423" s="131"/>
      <c r="G423" s="131"/>
      <c r="H423" s="131"/>
      <c r="I423" s="131"/>
      <c r="J423" s="131"/>
    </row>
    <row r="424" spans="1:10" ht="12.75" customHeight="1" x14ac:dyDescent="0.2">
      <c r="A424" s="131"/>
      <c r="B424" s="131"/>
      <c r="C424" s="131"/>
      <c r="D424" s="131"/>
      <c r="E424" s="131"/>
      <c r="F424" s="131"/>
      <c r="G424" s="131"/>
      <c r="H424" s="131"/>
      <c r="I424" s="131"/>
      <c r="J424" s="131"/>
    </row>
    <row r="425" spans="1:10" ht="12.75" customHeight="1" x14ac:dyDescent="0.2">
      <c r="A425" s="131"/>
      <c r="B425" s="131"/>
      <c r="C425" s="131"/>
      <c r="D425" s="131"/>
      <c r="E425" s="131"/>
      <c r="F425" s="131"/>
      <c r="G425" s="131"/>
      <c r="H425" s="131"/>
      <c r="I425" s="131"/>
      <c r="J425" s="131"/>
    </row>
    <row r="426" spans="1:10" ht="12.75" customHeight="1" x14ac:dyDescent="0.2">
      <c r="A426" s="131"/>
      <c r="B426" s="131"/>
      <c r="C426" s="131"/>
      <c r="D426" s="131"/>
      <c r="E426" s="131"/>
      <c r="F426" s="131"/>
      <c r="G426" s="131"/>
      <c r="H426" s="131"/>
      <c r="I426" s="131"/>
      <c r="J426" s="131"/>
    </row>
    <row r="427" spans="1:10" ht="12.75" customHeight="1" x14ac:dyDescent="0.2">
      <c r="A427" s="131"/>
      <c r="B427" s="131"/>
      <c r="C427" s="131"/>
      <c r="D427" s="131"/>
      <c r="E427" s="131"/>
      <c r="F427" s="131"/>
      <c r="G427" s="131"/>
      <c r="H427" s="131"/>
      <c r="I427" s="131"/>
      <c r="J427" s="131"/>
    </row>
    <row r="428" spans="1:10" ht="12.75" customHeight="1" x14ac:dyDescent="0.2">
      <c r="A428" s="131"/>
      <c r="B428" s="131"/>
      <c r="C428" s="131"/>
      <c r="D428" s="131"/>
      <c r="E428" s="131"/>
      <c r="F428" s="131"/>
      <c r="G428" s="131"/>
      <c r="H428" s="131"/>
      <c r="I428" s="131"/>
      <c r="J428" s="131"/>
    </row>
    <row r="429" spans="1:10" ht="12.75" customHeight="1" x14ac:dyDescent="0.2">
      <c r="A429" s="131"/>
      <c r="B429" s="131"/>
      <c r="C429" s="131"/>
      <c r="D429" s="131"/>
      <c r="E429" s="131"/>
      <c r="F429" s="131"/>
      <c r="G429" s="131"/>
      <c r="H429" s="131"/>
      <c r="I429" s="131"/>
      <c r="J429" s="131"/>
    </row>
    <row r="430" spans="1:10" ht="12.75" customHeight="1" x14ac:dyDescent="0.2">
      <c r="A430" s="131"/>
      <c r="B430" s="131"/>
      <c r="C430" s="131"/>
      <c r="D430" s="131"/>
      <c r="E430" s="131"/>
      <c r="F430" s="131"/>
      <c r="G430" s="131"/>
      <c r="H430" s="131"/>
      <c r="I430" s="131"/>
      <c r="J430" s="131"/>
    </row>
    <row r="431" spans="1:10" ht="12.75" customHeight="1" x14ac:dyDescent="0.2">
      <c r="A431" s="131"/>
      <c r="B431" s="131"/>
      <c r="C431" s="131"/>
      <c r="D431" s="131"/>
      <c r="E431" s="131"/>
      <c r="F431" s="131"/>
      <c r="G431" s="131"/>
      <c r="H431" s="131"/>
      <c r="I431" s="131"/>
      <c r="J431" s="131"/>
    </row>
    <row r="432" spans="1:10" ht="12.75" customHeight="1" x14ac:dyDescent="0.2">
      <c r="A432" s="131"/>
      <c r="B432" s="131"/>
      <c r="C432" s="131"/>
      <c r="D432" s="131"/>
      <c r="E432" s="131"/>
      <c r="F432" s="131"/>
      <c r="G432" s="131"/>
      <c r="H432" s="131"/>
      <c r="I432" s="131"/>
      <c r="J432" s="131"/>
    </row>
    <row r="433" spans="1:10" ht="12.75" customHeight="1" x14ac:dyDescent="0.2">
      <c r="A433" s="131"/>
      <c r="B433" s="131"/>
      <c r="C433" s="131"/>
      <c r="D433" s="131"/>
      <c r="E433" s="131"/>
      <c r="F433" s="131"/>
      <c r="G433" s="131"/>
      <c r="H433" s="131"/>
      <c r="I433" s="131"/>
      <c r="J433" s="131"/>
    </row>
    <row r="434" spans="1:10" ht="12.75" customHeight="1" x14ac:dyDescent="0.2">
      <c r="A434" s="131"/>
      <c r="B434" s="131"/>
      <c r="C434" s="131"/>
      <c r="D434" s="131"/>
      <c r="E434" s="131"/>
      <c r="F434" s="131"/>
      <c r="G434" s="131"/>
      <c r="H434" s="131"/>
      <c r="I434" s="131"/>
      <c r="J434" s="131"/>
    </row>
    <row r="435" spans="1:10" ht="12.75" customHeight="1" x14ac:dyDescent="0.2">
      <c r="A435" s="131"/>
      <c r="B435" s="131"/>
      <c r="C435" s="131"/>
      <c r="D435" s="131"/>
      <c r="E435" s="131"/>
      <c r="F435" s="131"/>
      <c r="G435" s="131"/>
      <c r="H435" s="131"/>
      <c r="I435" s="131"/>
      <c r="J435" s="131"/>
    </row>
    <row r="436" spans="1:10" ht="12.75" customHeight="1" x14ac:dyDescent="0.2">
      <c r="A436" s="131"/>
      <c r="B436" s="131"/>
      <c r="C436" s="131"/>
      <c r="D436" s="131"/>
      <c r="E436" s="131"/>
      <c r="F436" s="131"/>
      <c r="G436" s="131"/>
      <c r="H436" s="131"/>
      <c r="I436" s="131"/>
      <c r="J436" s="131"/>
    </row>
    <row r="437" spans="1:10" ht="12.75" customHeight="1" x14ac:dyDescent="0.2">
      <c r="A437" s="131"/>
      <c r="B437" s="131"/>
      <c r="C437" s="131"/>
      <c r="D437" s="131"/>
      <c r="E437" s="131"/>
      <c r="F437" s="131"/>
      <c r="G437" s="131"/>
      <c r="H437" s="131"/>
      <c r="I437" s="131"/>
      <c r="J437" s="131"/>
    </row>
    <row r="438" spans="1:10" ht="12.75" customHeight="1" x14ac:dyDescent="0.2">
      <c r="A438" s="131"/>
      <c r="B438" s="131"/>
      <c r="C438" s="131"/>
      <c r="D438" s="131"/>
      <c r="E438" s="131"/>
      <c r="F438" s="131"/>
      <c r="G438" s="131"/>
      <c r="H438" s="131"/>
      <c r="I438" s="131"/>
      <c r="J438" s="131"/>
    </row>
    <row r="439" spans="1:10" ht="12.75" customHeight="1" x14ac:dyDescent="0.2">
      <c r="A439" s="131"/>
      <c r="B439" s="131"/>
      <c r="C439" s="131"/>
      <c r="D439" s="131"/>
      <c r="E439" s="131"/>
      <c r="F439" s="131"/>
      <c r="G439" s="131"/>
      <c r="H439" s="131"/>
      <c r="I439" s="131"/>
      <c r="J439" s="131"/>
    </row>
    <row r="440" spans="1:10" ht="12.75" customHeight="1" x14ac:dyDescent="0.2">
      <c r="A440" s="131"/>
      <c r="B440" s="131"/>
      <c r="C440" s="131"/>
      <c r="D440" s="131"/>
      <c r="E440" s="131"/>
      <c r="F440" s="131"/>
      <c r="G440" s="131"/>
      <c r="H440" s="131"/>
      <c r="I440" s="131"/>
      <c r="J440" s="131"/>
    </row>
    <row r="441" spans="1:10" ht="12.75" customHeight="1" x14ac:dyDescent="0.2">
      <c r="A441" s="131"/>
      <c r="B441" s="131"/>
      <c r="C441" s="131"/>
      <c r="D441" s="131"/>
      <c r="E441" s="131"/>
      <c r="F441" s="131"/>
      <c r="G441" s="131"/>
      <c r="H441" s="131"/>
      <c r="I441" s="131"/>
      <c r="J441" s="131"/>
    </row>
    <row r="442" spans="1:10" ht="12.75" customHeight="1" x14ac:dyDescent="0.2">
      <c r="A442" s="131"/>
      <c r="B442" s="131"/>
      <c r="C442" s="131"/>
      <c r="D442" s="131"/>
      <c r="E442" s="131"/>
      <c r="F442" s="131"/>
      <c r="G442" s="131"/>
      <c r="H442" s="131"/>
      <c r="I442" s="131"/>
      <c r="J442" s="131"/>
    </row>
    <row r="443" spans="1:10" ht="12.75" customHeight="1" x14ac:dyDescent="0.2">
      <c r="A443" s="131"/>
      <c r="B443" s="131"/>
      <c r="C443" s="131"/>
      <c r="D443" s="131"/>
      <c r="E443" s="131"/>
      <c r="F443" s="131"/>
      <c r="G443" s="131"/>
      <c r="H443" s="131"/>
      <c r="I443" s="131"/>
      <c r="J443" s="131"/>
    </row>
    <row r="444" spans="1:10" ht="12.75" customHeight="1" x14ac:dyDescent="0.2">
      <c r="A444" s="131"/>
      <c r="B444" s="131"/>
      <c r="C444" s="131"/>
      <c r="D444" s="131"/>
      <c r="E444" s="131"/>
      <c r="F444" s="131"/>
      <c r="G444" s="131"/>
      <c r="H444" s="131"/>
      <c r="I444" s="131"/>
      <c r="J444" s="131"/>
    </row>
    <row r="445" spans="1:10" ht="12.75" customHeight="1" x14ac:dyDescent="0.2">
      <c r="A445" s="131"/>
      <c r="B445" s="131"/>
      <c r="C445" s="131"/>
      <c r="D445" s="131"/>
      <c r="E445" s="131"/>
      <c r="F445" s="131"/>
      <c r="G445" s="131"/>
      <c r="H445" s="131"/>
      <c r="I445" s="131"/>
      <c r="J445" s="131"/>
    </row>
    <row r="446" spans="1:10" ht="12.75" customHeight="1" x14ac:dyDescent="0.2">
      <c r="A446" s="131"/>
      <c r="B446" s="131"/>
      <c r="C446" s="131"/>
      <c r="D446" s="131"/>
      <c r="E446" s="131"/>
      <c r="F446" s="131"/>
      <c r="G446" s="131"/>
      <c r="H446" s="131"/>
      <c r="I446" s="131"/>
      <c r="J446" s="131"/>
    </row>
    <row r="447" spans="1:10" ht="12.75" customHeight="1" x14ac:dyDescent="0.2">
      <c r="A447" s="131"/>
      <c r="B447" s="131"/>
      <c r="C447" s="131"/>
      <c r="D447" s="131"/>
      <c r="E447" s="131"/>
      <c r="F447" s="131"/>
      <c r="G447" s="131"/>
      <c r="H447" s="131"/>
      <c r="I447" s="131"/>
      <c r="J447" s="131"/>
    </row>
    <row r="448" spans="1:10" ht="12.75" customHeight="1" x14ac:dyDescent="0.2">
      <c r="A448" s="131"/>
      <c r="B448" s="131"/>
      <c r="C448" s="131"/>
      <c r="D448" s="131"/>
      <c r="E448" s="131"/>
      <c r="F448" s="131"/>
      <c r="G448" s="131"/>
      <c r="H448" s="131"/>
      <c r="I448" s="131"/>
      <c r="J448" s="131"/>
    </row>
    <row r="449" spans="1:10" ht="12.75" customHeight="1" x14ac:dyDescent="0.2">
      <c r="A449" s="131"/>
      <c r="B449" s="131"/>
      <c r="C449" s="131"/>
      <c r="D449" s="131"/>
      <c r="E449" s="131"/>
      <c r="F449" s="131"/>
      <c r="G449" s="131"/>
      <c r="H449" s="131"/>
      <c r="I449" s="131"/>
      <c r="J449" s="131"/>
    </row>
    <row r="450" spans="1:10" ht="12.75" customHeight="1" x14ac:dyDescent="0.2">
      <c r="A450" s="131"/>
      <c r="B450" s="131"/>
      <c r="C450" s="131"/>
      <c r="D450" s="131"/>
      <c r="E450" s="131"/>
      <c r="F450" s="131"/>
      <c r="G450" s="131"/>
      <c r="H450" s="131"/>
      <c r="I450" s="131"/>
      <c r="J450" s="131"/>
    </row>
    <row r="451" spans="1:10" ht="12.75" customHeight="1" x14ac:dyDescent="0.2">
      <c r="A451" s="131"/>
      <c r="B451" s="131"/>
      <c r="C451" s="131"/>
      <c r="D451" s="131"/>
      <c r="E451" s="131"/>
      <c r="F451" s="131"/>
      <c r="G451" s="131"/>
      <c r="H451" s="131"/>
      <c r="I451" s="131"/>
      <c r="J451" s="131"/>
    </row>
    <row r="452" spans="1:10" ht="12.75" customHeight="1" x14ac:dyDescent="0.2">
      <c r="A452" s="131"/>
      <c r="B452" s="131"/>
      <c r="C452" s="131"/>
      <c r="D452" s="131"/>
      <c r="E452" s="131"/>
      <c r="F452" s="131"/>
      <c r="G452" s="131"/>
      <c r="H452" s="131"/>
      <c r="I452" s="131"/>
      <c r="J452" s="131"/>
    </row>
    <row r="453" spans="1:10" ht="12.75" customHeight="1" x14ac:dyDescent="0.2">
      <c r="A453" s="131"/>
      <c r="B453" s="131"/>
      <c r="C453" s="131"/>
      <c r="D453" s="131"/>
      <c r="E453" s="131"/>
      <c r="F453" s="131"/>
      <c r="G453" s="131"/>
      <c r="H453" s="131"/>
      <c r="I453" s="131"/>
      <c r="J453" s="131"/>
    </row>
    <row r="454" spans="1:10" ht="12.75" customHeight="1" x14ac:dyDescent="0.2">
      <c r="A454" s="131"/>
      <c r="B454" s="131"/>
      <c r="C454" s="131"/>
      <c r="D454" s="131"/>
      <c r="E454" s="131"/>
      <c r="F454" s="131"/>
      <c r="G454" s="131"/>
      <c r="H454" s="131"/>
      <c r="I454" s="131"/>
      <c r="J454" s="131"/>
    </row>
    <row r="455" spans="1:10" ht="12.75" customHeight="1" x14ac:dyDescent="0.2">
      <c r="A455" s="131"/>
      <c r="B455" s="131"/>
      <c r="C455" s="131"/>
      <c r="D455" s="131"/>
      <c r="E455" s="131"/>
      <c r="F455" s="131"/>
      <c r="G455" s="131"/>
      <c r="H455" s="131"/>
      <c r="I455" s="131"/>
      <c r="J455" s="131"/>
    </row>
    <row r="456" spans="1:10" ht="12.75" customHeight="1" x14ac:dyDescent="0.2">
      <c r="A456" s="131"/>
      <c r="B456" s="131"/>
      <c r="C456" s="131"/>
      <c r="D456" s="131"/>
      <c r="E456" s="131"/>
      <c r="F456" s="131"/>
      <c r="G456" s="131"/>
      <c r="H456" s="131"/>
      <c r="I456" s="131"/>
      <c r="J456" s="131"/>
    </row>
    <row r="457" spans="1:10" ht="12.75" customHeight="1" x14ac:dyDescent="0.2">
      <c r="A457" s="131"/>
      <c r="B457" s="131"/>
      <c r="C457" s="131"/>
      <c r="D457" s="131"/>
      <c r="E457" s="131"/>
      <c r="F457" s="131"/>
      <c r="G457" s="131"/>
      <c r="H457" s="131"/>
      <c r="I457" s="131"/>
      <c r="J457" s="131"/>
    </row>
    <row r="458" spans="1:10" ht="12.75" customHeight="1" x14ac:dyDescent="0.2">
      <c r="A458" s="131"/>
      <c r="B458" s="131"/>
      <c r="C458" s="131"/>
      <c r="D458" s="131"/>
      <c r="E458" s="131"/>
      <c r="F458" s="131"/>
      <c r="G458" s="131"/>
      <c r="H458" s="131"/>
      <c r="I458" s="131"/>
      <c r="J458" s="131"/>
    </row>
    <row r="459" spans="1:10" ht="12.75" customHeight="1" x14ac:dyDescent="0.2">
      <c r="A459" s="131"/>
      <c r="B459" s="131"/>
      <c r="C459" s="131"/>
      <c r="D459" s="131"/>
      <c r="E459" s="131"/>
      <c r="F459" s="131"/>
      <c r="G459" s="131"/>
      <c r="H459" s="131"/>
      <c r="I459" s="131"/>
      <c r="J459" s="131"/>
    </row>
    <row r="460" spans="1:10" ht="12.75" customHeight="1" x14ac:dyDescent="0.2">
      <c r="A460" s="131"/>
      <c r="B460" s="131"/>
      <c r="C460" s="131"/>
      <c r="D460" s="131"/>
      <c r="E460" s="131"/>
      <c r="F460" s="131"/>
      <c r="G460" s="131"/>
      <c r="H460" s="131"/>
      <c r="I460" s="131"/>
      <c r="J460" s="131"/>
    </row>
    <row r="461" spans="1:10" ht="12.75" customHeight="1" x14ac:dyDescent="0.2">
      <c r="A461" s="131"/>
      <c r="B461" s="131"/>
      <c r="C461" s="131"/>
      <c r="D461" s="131"/>
      <c r="E461" s="131"/>
      <c r="F461" s="131"/>
      <c r="G461" s="131"/>
      <c r="H461" s="131"/>
      <c r="I461" s="131"/>
      <c r="J461" s="131"/>
    </row>
    <row r="462" spans="1:10" ht="12.75" customHeight="1" x14ac:dyDescent="0.2">
      <c r="A462" s="131"/>
      <c r="B462" s="131"/>
      <c r="C462" s="131"/>
      <c r="D462" s="131"/>
      <c r="E462" s="131"/>
      <c r="F462" s="131"/>
      <c r="G462" s="131"/>
      <c r="H462" s="131"/>
      <c r="I462" s="131"/>
      <c r="J462" s="131"/>
    </row>
    <row r="463" spans="1:10" ht="12.75" customHeight="1" x14ac:dyDescent="0.2">
      <c r="A463" s="131"/>
      <c r="B463" s="131"/>
      <c r="C463" s="131"/>
      <c r="D463" s="131"/>
      <c r="E463" s="131"/>
      <c r="F463" s="131"/>
      <c r="G463" s="131"/>
      <c r="H463" s="131"/>
      <c r="I463" s="131"/>
      <c r="J463" s="131"/>
    </row>
    <row r="464" spans="1:10" ht="12.75" customHeight="1" x14ac:dyDescent="0.2">
      <c r="A464" s="131"/>
      <c r="B464" s="131"/>
      <c r="C464" s="131"/>
      <c r="D464" s="131"/>
      <c r="E464" s="131"/>
      <c r="F464" s="131"/>
      <c r="G464" s="131"/>
      <c r="H464" s="131"/>
      <c r="I464" s="131"/>
      <c r="J464" s="131"/>
    </row>
    <row r="465" spans="1:10" ht="12.75" customHeight="1" x14ac:dyDescent="0.2">
      <c r="A465" s="131"/>
      <c r="B465" s="131"/>
      <c r="C465" s="131"/>
      <c r="D465" s="131"/>
      <c r="E465" s="131"/>
      <c r="F465" s="131"/>
      <c r="G465" s="131"/>
      <c r="H465" s="131"/>
      <c r="I465" s="131"/>
      <c r="J465" s="131"/>
    </row>
    <row r="466" spans="1:10" ht="12.75" customHeight="1" x14ac:dyDescent="0.2">
      <c r="A466" s="131"/>
      <c r="B466" s="131"/>
      <c r="C466" s="131"/>
      <c r="D466" s="131"/>
      <c r="E466" s="131"/>
      <c r="F466" s="131"/>
      <c r="G466" s="131"/>
      <c r="H466" s="131"/>
      <c r="I466" s="131"/>
      <c r="J466" s="131"/>
    </row>
    <row r="467" spans="1:10" ht="12.75" customHeight="1" x14ac:dyDescent="0.2">
      <c r="A467" s="131"/>
      <c r="B467" s="131"/>
      <c r="C467" s="131"/>
      <c r="D467" s="131"/>
      <c r="E467" s="131"/>
      <c r="F467" s="131"/>
      <c r="G467" s="131"/>
      <c r="H467" s="131"/>
      <c r="I467" s="131"/>
      <c r="J467" s="131"/>
    </row>
    <row r="468" spans="1:10" ht="12.75" customHeight="1" x14ac:dyDescent="0.2">
      <c r="A468" s="131"/>
      <c r="B468" s="131"/>
      <c r="C468" s="131"/>
      <c r="D468" s="131"/>
      <c r="E468" s="131"/>
      <c r="F468" s="131"/>
      <c r="G468" s="131"/>
      <c r="H468" s="131"/>
      <c r="I468" s="131"/>
      <c r="J468" s="131"/>
    </row>
    <row r="469" spans="1:10" ht="12.75" customHeight="1" x14ac:dyDescent="0.2">
      <c r="A469" s="131"/>
      <c r="B469" s="131"/>
      <c r="C469" s="131"/>
      <c r="D469" s="131"/>
      <c r="E469" s="131"/>
      <c r="F469" s="131"/>
      <c r="G469" s="131"/>
      <c r="H469" s="131"/>
      <c r="I469" s="131"/>
      <c r="J469" s="131"/>
    </row>
    <row r="470" spans="1:10" ht="12.75" customHeight="1" x14ac:dyDescent="0.2">
      <c r="A470" s="131"/>
      <c r="B470" s="131"/>
      <c r="C470" s="131"/>
      <c r="D470" s="131"/>
      <c r="E470" s="131"/>
      <c r="F470" s="131"/>
      <c r="G470" s="131"/>
      <c r="H470" s="131"/>
      <c r="I470" s="131"/>
      <c r="J470" s="131"/>
    </row>
    <row r="471" spans="1:10" ht="12.75" customHeight="1" x14ac:dyDescent="0.2">
      <c r="A471" s="131"/>
      <c r="B471" s="131"/>
      <c r="C471" s="131"/>
      <c r="D471" s="131"/>
      <c r="E471" s="131"/>
      <c r="F471" s="131"/>
      <c r="G471" s="131"/>
      <c r="H471" s="131"/>
      <c r="I471" s="131"/>
      <c r="J471" s="131"/>
    </row>
    <row r="472" spans="1:10" ht="12.75" customHeight="1" x14ac:dyDescent="0.2">
      <c r="A472" s="131"/>
      <c r="B472" s="131"/>
      <c r="C472" s="131"/>
      <c r="D472" s="131"/>
      <c r="E472" s="131"/>
      <c r="F472" s="131"/>
      <c r="G472" s="131"/>
      <c r="H472" s="131"/>
      <c r="I472" s="131"/>
      <c r="J472" s="131"/>
    </row>
    <row r="473" spans="1:10" ht="12.75" customHeight="1" x14ac:dyDescent="0.2">
      <c r="A473" s="131"/>
      <c r="B473" s="131"/>
      <c r="C473" s="131"/>
      <c r="D473" s="131"/>
      <c r="E473" s="131"/>
      <c r="F473" s="131"/>
      <c r="G473" s="131"/>
      <c r="H473" s="131"/>
      <c r="I473" s="131"/>
      <c r="J473" s="131"/>
    </row>
    <row r="474" spans="1:10" ht="12.75" customHeight="1" x14ac:dyDescent="0.2">
      <c r="A474" s="131"/>
      <c r="B474" s="131"/>
      <c r="C474" s="131"/>
      <c r="D474" s="131"/>
      <c r="E474" s="131"/>
      <c r="F474" s="131"/>
      <c r="G474" s="131"/>
      <c r="H474" s="131"/>
      <c r="I474" s="131"/>
      <c r="J474" s="131"/>
    </row>
    <row r="475" spans="1:10" ht="12.75" customHeight="1" x14ac:dyDescent="0.2">
      <c r="A475" s="131"/>
      <c r="B475" s="131"/>
      <c r="C475" s="131"/>
      <c r="D475" s="131"/>
      <c r="E475" s="131"/>
      <c r="F475" s="131"/>
      <c r="G475" s="131"/>
      <c r="H475" s="131"/>
      <c r="I475" s="131"/>
      <c r="J475" s="131"/>
    </row>
    <row r="476" spans="1:10" ht="12.75" customHeight="1" x14ac:dyDescent="0.2">
      <c r="A476" s="131"/>
      <c r="B476" s="131"/>
      <c r="C476" s="131"/>
      <c r="D476" s="131"/>
      <c r="E476" s="131"/>
      <c r="F476" s="131"/>
      <c r="G476" s="131"/>
      <c r="H476" s="131"/>
      <c r="I476" s="131"/>
      <c r="J476" s="131"/>
    </row>
    <row r="477" spans="1:10" ht="12.75" customHeight="1" x14ac:dyDescent="0.2">
      <c r="A477" s="131"/>
      <c r="B477" s="131"/>
      <c r="C477" s="131"/>
      <c r="D477" s="131"/>
      <c r="E477" s="131"/>
      <c r="F477" s="131"/>
      <c r="G477" s="131"/>
      <c r="H477" s="131"/>
      <c r="I477" s="131"/>
      <c r="J477" s="131"/>
    </row>
    <row r="478" spans="1:10" ht="12.75" customHeight="1" x14ac:dyDescent="0.2">
      <c r="A478" s="131"/>
      <c r="B478" s="131"/>
      <c r="C478" s="131"/>
      <c r="D478" s="131"/>
      <c r="E478" s="131"/>
      <c r="F478" s="131"/>
      <c r="G478" s="131"/>
      <c r="H478" s="131"/>
      <c r="I478" s="131"/>
      <c r="J478" s="131"/>
    </row>
    <row r="479" spans="1:10" ht="12.75" customHeight="1" x14ac:dyDescent="0.2">
      <c r="A479" s="131"/>
      <c r="B479" s="131"/>
      <c r="C479" s="131"/>
      <c r="D479" s="131"/>
      <c r="E479" s="131"/>
      <c r="F479" s="131"/>
      <c r="G479" s="131"/>
      <c r="H479" s="131"/>
      <c r="I479" s="131"/>
      <c r="J479" s="131"/>
    </row>
    <row r="480" spans="1:10" ht="12.75" customHeight="1" x14ac:dyDescent="0.2">
      <c r="A480" s="131"/>
      <c r="B480" s="131"/>
      <c r="C480" s="131"/>
      <c r="D480" s="131"/>
      <c r="E480" s="131"/>
      <c r="F480" s="131"/>
      <c r="G480" s="131"/>
      <c r="H480" s="131"/>
      <c r="I480" s="131"/>
      <c r="J480" s="131"/>
    </row>
    <row r="481" spans="1:10" ht="12.75" customHeight="1" x14ac:dyDescent="0.2">
      <c r="A481" s="131"/>
      <c r="B481" s="131"/>
      <c r="C481" s="131"/>
      <c r="D481" s="131"/>
      <c r="E481" s="131"/>
      <c r="F481" s="131"/>
      <c r="G481" s="131"/>
      <c r="H481" s="131"/>
      <c r="I481" s="131"/>
      <c r="J481" s="131"/>
    </row>
    <row r="482" spans="1:10" ht="12.75" customHeight="1" x14ac:dyDescent="0.2">
      <c r="A482" s="131"/>
      <c r="B482" s="131"/>
      <c r="C482" s="131"/>
      <c r="D482" s="131"/>
      <c r="E482" s="131"/>
      <c r="F482" s="131"/>
      <c r="G482" s="131"/>
      <c r="H482" s="131"/>
      <c r="I482" s="131"/>
      <c r="J482" s="131"/>
    </row>
    <row r="483" spans="1:10" ht="12.75" customHeight="1" x14ac:dyDescent="0.2">
      <c r="A483" s="131"/>
      <c r="B483" s="131"/>
      <c r="C483" s="131"/>
      <c r="D483" s="131"/>
      <c r="E483" s="131"/>
      <c r="F483" s="131"/>
      <c r="G483" s="131"/>
      <c r="H483" s="131"/>
      <c r="I483" s="131"/>
      <c r="J483" s="131"/>
    </row>
    <row r="484" spans="1:10" ht="12.75" customHeight="1" x14ac:dyDescent="0.2">
      <c r="A484" s="131"/>
      <c r="B484" s="131"/>
      <c r="C484" s="131"/>
      <c r="D484" s="131"/>
      <c r="E484" s="131"/>
      <c r="F484" s="131"/>
      <c r="G484" s="131"/>
      <c r="H484" s="131"/>
      <c r="I484" s="131"/>
      <c r="J484" s="131"/>
    </row>
    <row r="485" spans="1:10" ht="12.75" customHeight="1" x14ac:dyDescent="0.2">
      <c r="A485" s="131"/>
      <c r="B485" s="131"/>
      <c r="C485" s="131"/>
      <c r="D485" s="131"/>
      <c r="E485" s="131"/>
      <c r="F485" s="131"/>
      <c r="G485" s="131"/>
      <c r="H485" s="131"/>
      <c r="I485" s="131"/>
      <c r="J485" s="131"/>
    </row>
    <row r="486" spans="1:10" ht="12.75" customHeight="1" x14ac:dyDescent="0.2">
      <c r="A486" s="131"/>
      <c r="B486" s="131"/>
      <c r="C486" s="131"/>
      <c r="D486" s="131"/>
      <c r="E486" s="131"/>
      <c r="F486" s="131"/>
      <c r="G486" s="131"/>
      <c r="H486" s="131"/>
      <c r="I486" s="131"/>
      <c r="J486" s="131"/>
    </row>
    <row r="487" spans="1:10" ht="12.75" customHeight="1" x14ac:dyDescent="0.2">
      <c r="A487" s="131"/>
      <c r="B487" s="131"/>
      <c r="C487" s="131"/>
      <c r="D487" s="131"/>
      <c r="E487" s="131"/>
      <c r="F487" s="131"/>
      <c r="G487" s="131"/>
      <c r="H487" s="131"/>
      <c r="I487" s="131"/>
      <c r="J487" s="131"/>
    </row>
    <row r="488" spans="1:10" ht="12.75" customHeight="1" x14ac:dyDescent="0.2">
      <c r="A488" s="131"/>
      <c r="B488" s="131"/>
      <c r="C488" s="131"/>
      <c r="D488" s="131"/>
      <c r="E488" s="131"/>
      <c r="F488" s="131"/>
      <c r="G488" s="131"/>
      <c r="H488" s="131"/>
      <c r="I488" s="131"/>
      <c r="J488" s="131"/>
    </row>
    <row r="489" spans="1:10" ht="12.75" customHeight="1" x14ac:dyDescent="0.2">
      <c r="A489" s="131"/>
      <c r="B489" s="131"/>
      <c r="C489" s="131"/>
      <c r="D489" s="131"/>
      <c r="E489" s="131"/>
      <c r="F489" s="131"/>
      <c r="G489" s="131"/>
      <c r="H489" s="131"/>
      <c r="I489" s="131"/>
      <c r="J489" s="131"/>
    </row>
    <row r="490" spans="1:10" ht="12.75" customHeight="1" x14ac:dyDescent="0.2">
      <c r="A490" s="131"/>
      <c r="B490" s="131"/>
      <c r="C490" s="131"/>
      <c r="D490" s="131"/>
      <c r="E490" s="131"/>
      <c r="F490" s="131"/>
      <c r="G490" s="131"/>
      <c r="H490" s="131"/>
      <c r="I490" s="131"/>
      <c r="J490" s="131"/>
    </row>
    <row r="491" spans="1:10" ht="12.75" customHeight="1" x14ac:dyDescent="0.2">
      <c r="A491" s="131"/>
      <c r="B491" s="131"/>
      <c r="C491" s="131"/>
      <c r="D491" s="131"/>
      <c r="E491" s="131"/>
      <c r="F491" s="131"/>
      <c r="G491" s="131"/>
      <c r="H491" s="131"/>
      <c r="I491" s="131"/>
      <c r="J491" s="131"/>
    </row>
    <row r="492" spans="1:10" ht="12.75" customHeight="1" x14ac:dyDescent="0.2">
      <c r="A492" s="131"/>
      <c r="B492" s="131"/>
      <c r="C492" s="131"/>
      <c r="D492" s="131"/>
      <c r="E492" s="131"/>
      <c r="F492" s="131"/>
      <c r="G492" s="131"/>
      <c r="H492" s="131"/>
      <c r="I492" s="131"/>
      <c r="J492" s="131"/>
    </row>
    <row r="493" spans="1:10" ht="12.75" customHeight="1" x14ac:dyDescent="0.2">
      <c r="A493" s="131"/>
      <c r="B493" s="131"/>
      <c r="C493" s="131"/>
      <c r="D493" s="131"/>
      <c r="E493" s="131"/>
      <c r="F493" s="131"/>
      <c r="G493" s="131"/>
      <c r="H493" s="131"/>
      <c r="I493" s="131"/>
      <c r="J493" s="131"/>
    </row>
    <row r="494" spans="1:10" ht="12.75" customHeight="1" x14ac:dyDescent="0.2">
      <c r="A494" s="131"/>
      <c r="B494" s="131"/>
      <c r="C494" s="131"/>
      <c r="D494" s="131"/>
      <c r="E494" s="131"/>
      <c r="F494" s="131"/>
      <c r="G494" s="131"/>
      <c r="H494" s="131"/>
      <c r="I494" s="131"/>
      <c r="J494" s="131"/>
    </row>
    <row r="495" spans="1:10" ht="12.75" customHeight="1" x14ac:dyDescent="0.2">
      <c r="A495" s="131"/>
      <c r="B495" s="131"/>
      <c r="C495" s="131"/>
      <c r="D495" s="131"/>
      <c r="E495" s="131"/>
      <c r="F495" s="131"/>
      <c r="G495" s="131"/>
      <c r="H495" s="131"/>
      <c r="I495" s="131"/>
      <c r="J495" s="131"/>
    </row>
    <row r="496" spans="1:10" ht="12.75" customHeight="1" x14ac:dyDescent="0.2">
      <c r="A496" s="131"/>
      <c r="B496" s="131"/>
      <c r="C496" s="131"/>
      <c r="D496" s="131"/>
      <c r="E496" s="131"/>
      <c r="F496" s="131"/>
      <c r="G496" s="131"/>
      <c r="H496" s="131"/>
      <c r="I496" s="131"/>
      <c r="J496" s="131"/>
    </row>
    <row r="497" spans="1:10" ht="12.75" customHeight="1" x14ac:dyDescent="0.2">
      <c r="A497" s="131"/>
      <c r="B497" s="131"/>
      <c r="C497" s="131"/>
      <c r="D497" s="131"/>
      <c r="E497" s="131"/>
      <c r="F497" s="131"/>
      <c r="G497" s="131"/>
      <c r="H497" s="131"/>
      <c r="I497" s="131"/>
      <c r="J497" s="131"/>
    </row>
    <row r="498" spans="1:10" ht="12.75" customHeight="1" x14ac:dyDescent="0.2">
      <c r="A498" s="131"/>
      <c r="B498" s="131"/>
      <c r="C498" s="131"/>
      <c r="D498" s="131"/>
      <c r="E498" s="131"/>
      <c r="F498" s="131"/>
      <c r="G498" s="131"/>
      <c r="H498" s="131"/>
      <c r="I498" s="131"/>
      <c r="J498" s="131"/>
    </row>
    <row r="499" spans="1:10" ht="12.75" customHeight="1" x14ac:dyDescent="0.2">
      <c r="A499" s="131"/>
      <c r="B499" s="131"/>
      <c r="C499" s="131"/>
      <c r="D499" s="131"/>
      <c r="E499" s="131"/>
      <c r="F499" s="131"/>
      <c r="G499" s="131"/>
      <c r="H499" s="131"/>
      <c r="I499" s="131"/>
      <c r="J499" s="131"/>
    </row>
    <row r="500" spans="1:10" ht="12.75" customHeight="1" x14ac:dyDescent="0.2">
      <c r="A500" s="131"/>
      <c r="B500" s="131"/>
      <c r="C500" s="131"/>
      <c r="D500" s="131"/>
      <c r="E500" s="131"/>
      <c r="F500" s="131"/>
      <c r="G500" s="131"/>
      <c r="H500" s="131"/>
      <c r="I500" s="131"/>
      <c r="J500" s="131"/>
    </row>
    <row r="501" spans="1:10" ht="12.75" customHeight="1" x14ac:dyDescent="0.2">
      <c r="A501" s="131"/>
      <c r="B501" s="131"/>
      <c r="C501" s="131"/>
      <c r="D501" s="131"/>
      <c r="E501" s="131"/>
      <c r="F501" s="131"/>
      <c r="G501" s="131"/>
      <c r="H501" s="131"/>
      <c r="I501" s="131"/>
      <c r="J501" s="131"/>
    </row>
    <row r="502" spans="1:10" ht="12.75" customHeight="1" x14ac:dyDescent="0.2">
      <c r="A502" s="131"/>
      <c r="B502" s="131"/>
      <c r="C502" s="131"/>
      <c r="D502" s="131"/>
      <c r="E502" s="131"/>
      <c r="F502" s="131"/>
      <c r="G502" s="131"/>
      <c r="H502" s="131"/>
      <c r="I502" s="131"/>
      <c r="J502" s="131"/>
    </row>
    <row r="503" spans="1:10" ht="12.75" customHeight="1" x14ac:dyDescent="0.2">
      <c r="A503" s="131"/>
      <c r="B503" s="131"/>
      <c r="C503" s="131"/>
      <c r="D503" s="131"/>
      <c r="E503" s="131"/>
      <c r="F503" s="131"/>
      <c r="G503" s="131"/>
      <c r="H503" s="131"/>
      <c r="I503" s="131"/>
      <c r="J503" s="131"/>
    </row>
    <row r="504" spans="1:10" ht="12.75" customHeight="1" x14ac:dyDescent="0.2">
      <c r="A504" s="131"/>
      <c r="B504" s="131"/>
      <c r="C504" s="131"/>
      <c r="D504" s="131"/>
      <c r="E504" s="131"/>
      <c r="F504" s="131"/>
      <c r="G504" s="131"/>
      <c r="H504" s="131"/>
      <c r="I504" s="131"/>
      <c r="J504" s="131"/>
    </row>
    <row r="505" spans="1:10" ht="12.75" customHeight="1" x14ac:dyDescent="0.2">
      <c r="A505" s="131"/>
      <c r="B505" s="131"/>
      <c r="C505" s="131"/>
      <c r="D505" s="131"/>
      <c r="E505" s="131"/>
      <c r="F505" s="131"/>
      <c r="G505" s="131"/>
      <c r="H505" s="131"/>
      <c r="I505" s="131"/>
      <c r="J505" s="131"/>
    </row>
    <row r="506" spans="1:10" ht="12.75" customHeight="1" x14ac:dyDescent="0.2">
      <c r="A506" s="131"/>
      <c r="B506" s="131"/>
      <c r="C506" s="131"/>
      <c r="D506" s="131"/>
      <c r="E506" s="131"/>
      <c r="F506" s="131"/>
      <c r="G506" s="131"/>
      <c r="H506" s="131"/>
      <c r="I506" s="131"/>
      <c r="J506" s="131"/>
    </row>
    <row r="507" spans="1:10" ht="12.75" customHeight="1" x14ac:dyDescent="0.2">
      <c r="A507" s="131"/>
      <c r="B507" s="131"/>
      <c r="C507" s="131"/>
      <c r="D507" s="131"/>
      <c r="E507" s="131"/>
      <c r="F507" s="131"/>
      <c r="G507" s="131"/>
      <c r="H507" s="131"/>
      <c r="I507" s="131"/>
      <c r="J507" s="131"/>
    </row>
    <row r="508" spans="1:10" ht="12.75" customHeight="1" x14ac:dyDescent="0.2">
      <c r="A508" s="131"/>
      <c r="B508" s="131"/>
      <c r="C508" s="131"/>
      <c r="D508" s="131"/>
      <c r="E508" s="131"/>
      <c r="F508" s="131"/>
      <c r="G508" s="131"/>
      <c r="H508" s="131"/>
      <c r="I508" s="131"/>
      <c r="J508" s="131"/>
    </row>
    <row r="509" spans="1:10" ht="12.75" customHeight="1" x14ac:dyDescent="0.2">
      <c r="A509" s="131"/>
      <c r="B509" s="131"/>
      <c r="C509" s="131"/>
      <c r="D509" s="131"/>
      <c r="E509" s="131"/>
      <c r="F509" s="131"/>
      <c r="G509" s="131"/>
      <c r="H509" s="131"/>
      <c r="I509" s="131"/>
      <c r="J509" s="131"/>
    </row>
    <row r="510" spans="1:10" ht="12.75" customHeight="1" x14ac:dyDescent="0.2">
      <c r="A510" s="131"/>
      <c r="B510" s="131"/>
      <c r="C510" s="131"/>
      <c r="D510" s="131"/>
      <c r="E510" s="131"/>
      <c r="F510" s="131"/>
      <c r="G510" s="131"/>
      <c r="H510" s="131"/>
      <c r="I510" s="131"/>
      <c r="J510" s="131"/>
    </row>
    <row r="511" spans="1:10" ht="12.75" customHeight="1" x14ac:dyDescent="0.2">
      <c r="A511" s="131"/>
      <c r="B511" s="131"/>
      <c r="C511" s="131"/>
      <c r="D511" s="131"/>
      <c r="E511" s="131"/>
      <c r="F511" s="131"/>
      <c r="G511" s="131"/>
      <c r="H511" s="131"/>
      <c r="I511" s="131"/>
      <c r="J511" s="131"/>
    </row>
    <row r="512" spans="1:10" ht="12.75" customHeight="1" x14ac:dyDescent="0.2">
      <c r="A512" s="131"/>
      <c r="B512" s="131"/>
      <c r="C512" s="131"/>
      <c r="D512" s="131"/>
      <c r="E512" s="131"/>
      <c r="F512" s="131"/>
      <c r="G512" s="131"/>
      <c r="H512" s="131"/>
      <c r="I512" s="131"/>
      <c r="J512" s="131"/>
    </row>
    <row r="513" spans="1:10" ht="12.75" customHeight="1" x14ac:dyDescent="0.2">
      <c r="A513" s="131"/>
      <c r="B513" s="131"/>
      <c r="C513" s="131"/>
      <c r="D513" s="131"/>
      <c r="E513" s="131"/>
      <c r="F513" s="131"/>
      <c r="G513" s="131"/>
      <c r="H513" s="131"/>
      <c r="I513" s="131"/>
      <c r="J513" s="131"/>
    </row>
    <row r="514" spans="1:10" ht="12.75" customHeight="1" x14ac:dyDescent="0.2">
      <c r="A514" s="131"/>
      <c r="B514" s="131"/>
      <c r="C514" s="131"/>
      <c r="D514" s="131"/>
      <c r="E514" s="131"/>
      <c r="F514" s="131"/>
      <c r="G514" s="131"/>
      <c r="H514" s="131"/>
      <c r="I514" s="131"/>
      <c r="J514" s="131"/>
    </row>
    <row r="515" spans="1:10" ht="12.75" customHeight="1" x14ac:dyDescent="0.2">
      <c r="A515" s="131"/>
      <c r="B515" s="131"/>
      <c r="C515" s="131"/>
      <c r="D515" s="131"/>
      <c r="E515" s="131"/>
      <c r="F515" s="131"/>
      <c r="G515" s="131"/>
      <c r="H515" s="131"/>
      <c r="I515" s="131"/>
      <c r="J515" s="131"/>
    </row>
    <row r="516" spans="1:10" ht="12.75" customHeight="1" x14ac:dyDescent="0.2">
      <c r="A516" s="131"/>
      <c r="B516" s="131"/>
      <c r="C516" s="131"/>
      <c r="D516" s="131"/>
      <c r="E516" s="131"/>
      <c r="F516" s="131"/>
      <c r="G516" s="131"/>
      <c r="H516" s="131"/>
      <c r="I516" s="131"/>
      <c r="J516" s="131"/>
    </row>
    <row r="517" spans="1:10" ht="12.75" customHeight="1" x14ac:dyDescent="0.2">
      <c r="A517" s="131"/>
      <c r="B517" s="131"/>
      <c r="C517" s="131"/>
      <c r="D517" s="131"/>
      <c r="E517" s="131"/>
      <c r="F517" s="131"/>
      <c r="G517" s="131"/>
      <c r="H517" s="131"/>
      <c r="I517" s="131"/>
      <c r="J517" s="131"/>
    </row>
    <row r="518" spans="1:10" ht="12.75" customHeight="1" x14ac:dyDescent="0.2">
      <c r="A518" s="131"/>
      <c r="B518" s="131"/>
      <c r="C518" s="131"/>
      <c r="D518" s="131"/>
      <c r="E518" s="131"/>
      <c r="F518" s="131"/>
      <c r="G518" s="131"/>
      <c r="H518" s="131"/>
      <c r="I518" s="131"/>
      <c r="J518" s="131"/>
    </row>
    <row r="519" spans="1:10" ht="12.75" customHeight="1" x14ac:dyDescent="0.2">
      <c r="A519" s="131"/>
      <c r="B519" s="131"/>
      <c r="C519" s="131"/>
      <c r="D519" s="131"/>
      <c r="E519" s="131"/>
      <c r="F519" s="131"/>
      <c r="G519" s="131"/>
      <c r="H519" s="131"/>
      <c r="I519" s="131"/>
      <c r="J519" s="131"/>
    </row>
    <row r="520" spans="1:10" ht="12.75" customHeight="1" x14ac:dyDescent="0.2">
      <c r="A520" s="131"/>
      <c r="B520" s="131"/>
      <c r="C520" s="131"/>
      <c r="D520" s="131"/>
      <c r="E520" s="131"/>
      <c r="F520" s="131"/>
      <c r="G520" s="131"/>
      <c r="H520" s="131"/>
      <c r="I520" s="131"/>
      <c r="J520" s="131"/>
    </row>
    <row r="521" spans="1:10" ht="12.75" customHeight="1" x14ac:dyDescent="0.2">
      <c r="A521" s="131"/>
      <c r="B521" s="131"/>
      <c r="C521" s="131"/>
      <c r="D521" s="131"/>
      <c r="E521" s="131"/>
      <c r="F521" s="131"/>
      <c r="G521" s="131"/>
      <c r="H521" s="131"/>
      <c r="I521" s="131"/>
      <c r="J521" s="131"/>
    </row>
    <row r="522" spans="1:10" ht="12.75" customHeight="1" x14ac:dyDescent="0.2">
      <c r="A522" s="131"/>
      <c r="B522" s="131"/>
      <c r="C522" s="131"/>
      <c r="D522" s="131"/>
      <c r="E522" s="131"/>
      <c r="F522" s="131"/>
      <c r="G522" s="131"/>
      <c r="H522" s="131"/>
      <c r="I522" s="131"/>
      <c r="J522" s="131"/>
    </row>
    <row r="523" spans="1:10" ht="12.75" customHeight="1" x14ac:dyDescent="0.2">
      <c r="A523" s="131"/>
      <c r="B523" s="131"/>
      <c r="C523" s="131"/>
      <c r="D523" s="131"/>
      <c r="E523" s="131"/>
      <c r="F523" s="131"/>
      <c r="G523" s="131"/>
      <c r="H523" s="131"/>
      <c r="I523" s="131"/>
      <c r="J523" s="131"/>
    </row>
    <row r="524" spans="1:10" ht="12.75" customHeight="1" x14ac:dyDescent="0.2">
      <c r="A524" s="131"/>
      <c r="B524" s="131"/>
      <c r="C524" s="131"/>
      <c r="D524" s="131"/>
      <c r="E524" s="131"/>
      <c r="F524" s="131"/>
      <c r="G524" s="131"/>
      <c r="H524" s="131"/>
      <c r="I524" s="131"/>
      <c r="J524" s="131"/>
    </row>
    <row r="525" spans="1:10" ht="12.75" customHeight="1" x14ac:dyDescent="0.2">
      <c r="A525" s="131"/>
      <c r="B525" s="131"/>
      <c r="C525" s="131"/>
      <c r="D525" s="131"/>
      <c r="E525" s="131"/>
      <c r="F525" s="131"/>
      <c r="G525" s="131"/>
      <c r="H525" s="131"/>
      <c r="I525" s="131"/>
      <c r="J525" s="131"/>
    </row>
    <row r="526" spans="1:10" ht="12.75" customHeight="1" x14ac:dyDescent="0.2">
      <c r="A526" s="131"/>
      <c r="B526" s="131"/>
      <c r="C526" s="131"/>
      <c r="D526" s="131"/>
      <c r="E526" s="131"/>
      <c r="F526" s="131"/>
      <c r="G526" s="131"/>
      <c r="H526" s="131"/>
      <c r="I526" s="131"/>
      <c r="J526" s="131"/>
    </row>
    <row r="527" spans="1:10" ht="12.75" customHeight="1" x14ac:dyDescent="0.2">
      <c r="A527" s="131"/>
      <c r="B527" s="131"/>
      <c r="C527" s="131"/>
      <c r="D527" s="131"/>
      <c r="E527" s="131"/>
      <c r="F527" s="131"/>
      <c r="G527" s="131"/>
      <c r="H527" s="131"/>
      <c r="I527" s="131"/>
      <c r="J527" s="131"/>
    </row>
    <row r="528" spans="1:10" ht="12.75" customHeight="1" x14ac:dyDescent="0.2">
      <c r="A528" s="131"/>
      <c r="B528" s="131"/>
      <c r="C528" s="131"/>
      <c r="D528" s="131"/>
      <c r="E528" s="131"/>
      <c r="F528" s="131"/>
      <c r="G528" s="131"/>
      <c r="H528" s="131"/>
      <c r="I528" s="131"/>
      <c r="J528" s="131"/>
    </row>
    <row r="529" spans="1:10" ht="12.75" customHeight="1" x14ac:dyDescent="0.2">
      <c r="A529" s="131"/>
      <c r="B529" s="131"/>
      <c r="C529" s="131"/>
      <c r="D529" s="131"/>
      <c r="E529" s="131"/>
      <c r="F529" s="131"/>
      <c r="G529" s="131"/>
      <c r="H529" s="131"/>
      <c r="I529" s="131"/>
      <c r="J529" s="131"/>
    </row>
    <row r="530" spans="1:10" ht="12.75" customHeight="1" x14ac:dyDescent="0.2">
      <c r="A530" s="131"/>
      <c r="B530" s="131"/>
      <c r="C530" s="131"/>
      <c r="D530" s="131"/>
      <c r="E530" s="131"/>
      <c r="F530" s="131"/>
      <c r="G530" s="131"/>
      <c r="H530" s="131"/>
      <c r="I530" s="131"/>
      <c r="J530" s="131"/>
    </row>
    <row r="531" spans="1:10" ht="12.75" customHeight="1" x14ac:dyDescent="0.2">
      <c r="A531" s="131"/>
      <c r="B531" s="131"/>
      <c r="C531" s="131"/>
      <c r="D531" s="131"/>
      <c r="E531" s="131"/>
      <c r="F531" s="131"/>
      <c r="G531" s="131"/>
      <c r="H531" s="131"/>
      <c r="I531" s="131"/>
      <c r="J531" s="131"/>
    </row>
    <row r="532" spans="1:10" ht="12.75" customHeight="1" x14ac:dyDescent="0.2">
      <c r="A532" s="131"/>
      <c r="B532" s="131"/>
      <c r="C532" s="131"/>
      <c r="D532" s="131"/>
      <c r="E532" s="131"/>
      <c r="F532" s="131"/>
      <c r="G532" s="131"/>
      <c r="H532" s="131"/>
      <c r="I532" s="131"/>
      <c r="J532" s="131"/>
    </row>
    <row r="533" spans="1:10" ht="12.75" customHeight="1" x14ac:dyDescent="0.2">
      <c r="A533" s="131"/>
      <c r="B533" s="131"/>
      <c r="C533" s="131"/>
      <c r="D533" s="131"/>
      <c r="E533" s="131"/>
      <c r="F533" s="131"/>
      <c r="G533" s="131"/>
      <c r="H533" s="131"/>
      <c r="I533" s="131"/>
      <c r="J533" s="131"/>
    </row>
    <row r="534" spans="1:10" ht="12.75" customHeight="1" x14ac:dyDescent="0.2">
      <c r="A534" s="131"/>
      <c r="B534" s="131"/>
      <c r="C534" s="131"/>
      <c r="D534" s="131"/>
      <c r="E534" s="131"/>
      <c r="F534" s="131"/>
      <c r="G534" s="131"/>
      <c r="H534" s="131"/>
      <c r="I534" s="131"/>
      <c r="J534" s="131"/>
    </row>
    <row r="535" spans="1:10" ht="12.75" customHeight="1" x14ac:dyDescent="0.2">
      <c r="A535" s="131"/>
      <c r="B535" s="131"/>
      <c r="C535" s="131"/>
      <c r="D535" s="131"/>
      <c r="E535" s="131"/>
      <c r="F535" s="131"/>
      <c r="G535" s="131"/>
      <c r="H535" s="131"/>
      <c r="I535" s="131"/>
      <c r="J535" s="131"/>
    </row>
    <row r="536" spans="1:10" ht="12.75" customHeight="1" x14ac:dyDescent="0.2">
      <c r="A536" s="131"/>
      <c r="B536" s="131"/>
      <c r="C536" s="131"/>
      <c r="D536" s="131"/>
      <c r="E536" s="131"/>
      <c r="F536" s="131"/>
      <c r="G536" s="131"/>
      <c r="H536" s="131"/>
      <c r="I536" s="131"/>
      <c r="J536" s="131"/>
    </row>
    <row r="537" spans="1:10" ht="12.75" customHeight="1" x14ac:dyDescent="0.2">
      <c r="A537" s="131"/>
      <c r="B537" s="131"/>
      <c r="C537" s="131"/>
      <c r="D537" s="131"/>
      <c r="E537" s="131"/>
      <c r="F537" s="131"/>
      <c r="G537" s="131"/>
      <c r="H537" s="131"/>
      <c r="I537" s="131"/>
      <c r="J537" s="131"/>
    </row>
    <row r="538" spans="1:10" ht="12.75" customHeight="1" x14ac:dyDescent="0.2">
      <c r="A538" s="131"/>
      <c r="B538" s="131"/>
      <c r="C538" s="131"/>
      <c r="D538" s="131"/>
      <c r="E538" s="131"/>
      <c r="F538" s="131"/>
      <c r="G538" s="131"/>
      <c r="H538" s="131"/>
      <c r="I538" s="131"/>
      <c r="J538" s="131"/>
    </row>
    <row r="539" spans="1:10" ht="12.75" customHeight="1" x14ac:dyDescent="0.2">
      <c r="A539" s="131"/>
      <c r="B539" s="131"/>
      <c r="C539" s="131"/>
      <c r="D539" s="131"/>
      <c r="E539" s="131"/>
      <c r="F539" s="131"/>
      <c r="G539" s="131"/>
      <c r="H539" s="131"/>
      <c r="I539" s="131"/>
      <c r="J539" s="131"/>
    </row>
    <row r="540" spans="1:10" ht="12.75" customHeight="1" x14ac:dyDescent="0.2">
      <c r="A540" s="131"/>
      <c r="B540" s="131"/>
      <c r="C540" s="131"/>
      <c r="D540" s="131"/>
      <c r="E540" s="131"/>
      <c r="F540" s="131"/>
      <c r="G540" s="131"/>
      <c r="H540" s="131"/>
      <c r="I540" s="131"/>
      <c r="J540" s="131"/>
    </row>
    <row r="541" spans="1:10" ht="12.75" customHeight="1" x14ac:dyDescent="0.2">
      <c r="A541" s="131"/>
      <c r="B541" s="131"/>
      <c r="C541" s="131"/>
      <c r="D541" s="131"/>
      <c r="E541" s="131"/>
      <c r="F541" s="131"/>
      <c r="G541" s="131"/>
      <c r="H541" s="131"/>
      <c r="I541" s="131"/>
      <c r="J541" s="131"/>
    </row>
    <row r="542" spans="1:10" ht="12.75" customHeight="1" x14ac:dyDescent="0.2">
      <c r="A542" s="131"/>
      <c r="B542" s="131"/>
      <c r="C542" s="131"/>
      <c r="D542" s="131"/>
      <c r="E542" s="131"/>
      <c r="F542" s="131"/>
      <c r="G542" s="131"/>
      <c r="H542" s="131"/>
      <c r="I542" s="131"/>
      <c r="J542" s="131"/>
    </row>
    <row r="543" spans="1:10" ht="12.75" customHeight="1" x14ac:dyDescent="0.2">
      <c r="A543" s="131"/>
      <c r="B543" s="131"/>
      <c r="C543" s="131"/>
      <c r="D543" s="131"/>
      <c r="E543" s="131"/>
      <c r="F543" s="131"/>
      <c r="G543" s="131"/>
      <c r="H543" s="131"/>
      <c r="I543" s="131"/>
      <c r="J543" s="131"/>
    </row>
    <row r="544" spans="1:10" ht="12.75" customHeight="1" x14ac:dyDescent="0.2">
      <c r="A544" s="131"/>
      <c r="B544" s="131"/>
      <c r="C544" s="131"/>
      <c r="D544" s="131"/>
      <c r="E544" s="131"/>
      <c r="F544" s="131"/>
      <c r="G544" s="131"/>
      <c r="H544" s="131"/>
      <c r="I544" s="131"/>
      <c r="J544" s="131"/>
    </row>
    <row r="545" spans="1:10" ht="12.75" customHeight="1" x14ac:dyDescent="0.2">
      <c r="A545" s="131"/>
      <c r="B545" s="131"/>
      <c r="C545" s="131"/>
      <c r="D545" s="131"/>
      <c r="E545" s="131"/>
      <c r="F545" s="131"/>
      <c r="G545" s="131"/>
      <c r="H545" s="131"/>
      <c r="I545" s="131"/>
      <c r="J545" s="131"/>
    </row>
    <row r="546" spans="1:10" ht="12.75" customHeight="1" x14ac:dyDescent="0.2">
      <c r="A546" s="131"/>
      <c r="B546" s="131"/>
      <c r="C546" s="131"/>
      <c r="D546" s="131"/>
      <c r="E546" s="131"/>
      <c r="F546" s="131"/>
      <c r="G546" s="131"/>
      <c r="H546" s="131"/>
      <c r="I546" s="131"/>
      <c r="J546" s="131"/>
    </row>
    <row r="547" spans="1:10" ht="12.75" customHeight="1" x14ac:dyDescent="0.2">
      <c r="A547" s="131"/>
      <c r="B547" s="131"/>
      <c r="C547" s="131"/>
      <c r="D547" s="131"/>
      <c r="E547" s="131"/>
      <c r="F547" s="131"/>
      <c r="G547" s="131"/>
      <c r="H547" s="131"/>
      <c r="I547" s="131"/>
      <c r="J547" s="131"/>
    </row>
    <row r="548" spans="1:10" ht="12.75" customHeight="1" x14ac:dyDescent="0.2">
      <c r="A548" s="131"/>
      <c r="B548" s="131"/>
      <c r="C548" s="131"/>
      <c r="D548" s="131"/>
      <c r="E548" s="131"/>
      <c r="F548" s="131"/>
      <c r="G548" s="131"/>
      <c r="H548" s="131"/>
      <c r="I548" s="131"/>
      <c r="J548" s="131"/>
    </row>
    <row r="549" spans="1:10" ht="12.75" customHeight="1" x14ac:dyDescent="0.2">
      <c r="A549" s="131"/>
      <c r="B549" s="131"/>
      <c r="C549" s="131"/>
      <c r="D549" s="131"/>
      <c r="E549" s="131"/>
      <c r="F549" s="131"/>
      <c r="G549" s="131"/>
      <c r="H549" s="131"/>
      <c r="I549" s="131"/>
      <c r="J549" s="131"/>
    </row>
    <row r="550" spans="1:10" ht="12.75" customHeight="1" x14ac:dyDescent="0.2">
      <c r="A550" s="131"/>
      <c r="B550" s="131"/>
      <c r="C550" s="131"/>
      <c r="D550" s="131"/>
      <c r="E550" s="131"/>
      <c r="F550" s="131"/>
      <c r="G550" s="131"/>
      <c r="H550" s="131"/>
      <c r="I550" s="131"/>
      <c r="J550" s="131"/>
    </row>
    <row r="551" spans="1:10" ht="12.75" customHeight="1" x14ac:dyDescent="0.2">
      <c r="A551" s="131"/>
      <c r="B551" s="131"/>
      <c r="C551" s="131"/>
      <c r="D551" s="131"/>
      <c r="E551" s="131"/>
      <c r="F551" s="131"/>
      <c r="G551" s="131"/>
      <c r="H551" s="131"/>
      <c r="I551" s="131"/>
      <c r="J551" s="131"/>
    </row>
    <row r="552" spans="1:10" ht="12.75" customHeight="1" x14ac:dyDescent="0.2">
      <c r="A552" s="131"/>
      <c r="B552" s="131"/>
      <c r="C552" s="131"/>
      <c r="D552" s="131"/>
      <c r="E552" s="131"/>
      <c r="F552" s="131"/>
      <c r="G552" s="131"/>
      <c r="H552" s="131"/>
      <c r="I552" s="131"/>
      <c r="J552" s="131"/>
    </row>
    <row r="553" spans="1:10" ht="12.75" customHeight="1" x14ac:dyDescent="0.2">
      <c r="A553" s="131"/>
      <c r="B553" s="131"/>
      <c r="C553" s="131"/>
      <c r="D553" s="131"/>
      <c r="E553" s="131"/>
      <c r="F553" s="131"/>
      <c r="G553" s="131"/>
      <c r="H553" s="131"/>
      <c r="I553" s="131"/>
      <c r="J553" s="131"/>
    </row>
    <row r="554" spans="1:10" ht="12.75" customHeight="1" x14ac:dyDescent="0.2">
      <c r="A554" s="131"/>
      <c r="B554" s="131"/>
      <c r="C554" s="131"/>
      <c r="D554" s="131"/>
      <c r="E554" s="131"/>
      <c r="F554" s="131"/>
      <c r="G554" s="131"/>
      <c r="H554" s="131"/>
      <c r="I554" s="131"/>
      <c r="J554" s="131"/>
    </row>
    <row r="555" spans="1:10" ht="12.75" customHeight="1" x14ac:dyDescent="0.2">
      <c r="A555" s="131"/>
      <c r="B555" s="131"/>
      <c r="C555" s="131"/>
      <c r="D555" s="131"/>
      <c r="E555" s="131"/>
      <c r="F555" s="131"/>
      <c r="G555" s="131"/>
      <c r="H555" s="131"/>
      <c r="I555" s="131"/>
      <c r="J555" s="131"/>
    </row>
    <row r="556" spans="1:10" ht="12.75" customHeight="1" x14ac:dyDescent="0.2">
      <c r="A556" s="131"/>
      <c r="B556" s="131"/>
      <c r="C556" s="131"/>
      <c r="D556" s="131"/>
      <c r="E556" s="131"/>
      <c r="F556" s="131"/>
      <c r="G556" s="131"/>
      <c r="H556" s="131"/>
      <c r="I556" s="131"/>
      <c r="J556" s="131"/>
    </row>
    <row r="557" spans="1:10" ht="12.75" customHeight="1" x14ac:dyDescent="0.2">
      <c r="A557" s="131"/>
      <c r="B557" s="131"/>
      <c r="C557" s="131"/>
      <c r="D557" s="131"/>
      <c r="E557" s="131"/>
      <c r="F557" s="131"/>
      <c r="G557" s="131"/>
      <c r="H557" s="131"/>
      <c r="I557" s="131"/>
      <c r="J557" s="131"/>
    </row>
    <row r="558" spans="1:10" ht="12.75" customHeight="1" x14ac:dyDescent="0.2">
      <c r="A558" s="131"/>
      <c r="B558" s="131"/>
      <c r="C558" s="131"/>
      <c r="D558" s="131"/>
      <c r="E558" s="131"/>
      <c r="F558" s="131"/>
      <c r="G558" s="131"/>
      <c r="H558" s="131"/>
      <c r="I558" s="131"/>
      <c r="J558" s="131"/>
    </row>
    <row r="559" spans="1:10" ht="12.75" customHeight="1" x14ac:dyDescent="0.2">
      <c r="A559" s="131"/>
      <c r="B559" s="131"/>
      <c r="C559" s="131"/>
      <c r="D559" s="131"/>
      <c r="E559" s="131"/>
      <c r="F559" s="131"/>
      <c r="G559" s="131"/>
      <c r="H559" s="131"/>
      <c r="I559" s="131"/>
      <c r="J559" s="131"/>
    </row>
    <row r="560" spans="1:10" ht="12.75" customHeight="1" x14ac:dyDescent="0.2">
      <c r="A560" s="131"/>
      <c r="B560" s="131"/>
      <c r="C560" s="131"/>
      <c r="D560" s="131"/>
      <c r="E560" s="131"/>
      <c r="F560" s="131"/>
      <c r="G560" s="131"/>
      <c r="H560" s="131"/>
      <c r="I560" s="131"/>
      <c r="J560" s="131"/>
    </row>
    <row r="561" spans="1:10" ht="12.75" customHeight="1" x14ac:dyDescent="0.2">
      <c r="A561" s="131"/>
      <c r="B561" s="131"/>
      <c r="C561" s="131"/>
      <c r="D561" s="131"/>
      <c r="E561" s="131"/>
      <c r="F561" s="131"/>
      <c r="G561" s="131"/>
      <c r="H561" s="131"/>
      <c r="I561" s="131"/>
      <c r="J561" s="131"/>
    </row>
    <row r="562" spans="1:10" ht="12.75" customHeight="1" x14ac:dyDescent="0.2">
      <c r="A562" s="131"/>
      <c r="B562" s="131"/>
      <c r="C562" s="131"/>
      <c r="D562" s="131"/>
      <c r="E562" s="131"/>
      <c r="F562" s="131"/>
      <c r="G562" s="131"/>
      <c r="H562" s="131"/>
      <c r="I562" s="131"/>
      <c r="J562" s="131"/>
    </row>
    <row r="563" spans="1:10" ht="12.75" customHeight="1" x14ac:dyDescent="0.2">
      <c r="A563" s="131"/>
      <c r="B563" s="131"/>
      <c r="C563" s="131"/>
      <c r="D563" s="131"/>
      <c r="E563" s="131"/>
      <c r="F563" s="131"/>
      <c r="G563" s="131"/>
      <c r="H563" s="131"/>
      <c r="I563" s="131"/>
      <c r="J563" s="131"/>
    </row>
    <row r="564" spans="1:10" ht="12.75" customHeight="1" x14ac:dyDescent="0.2">
      <c r="A564" s="131"/>
      <c r="B564" s="131"/>
      <c r="C564" s="131"/>
      <c r="D564" s="131"/>
      <c r="E564" s="131"/>
      <c r="F564" s="131"/>
      <c r="G564" s="131"/>
      <c r="H564" s="131"/>
      <c r="I564" s="131"/>
      <c r="J564" s="131"/>
    </row>
    <row r="565" spans="1:10" ht="12.75" customHeight="1" x14ac:dyDescent="0.2">
      <c r="A565" s="131"/>
      <c r="B565" s="131"/>
      <c r="C565" s="131"/>
      <c r="D565" s="131"/>
      <c r="E565" s="131"/>
      <c r="F565" s="131"/>
      <c r="G565" s="131"/>
      <c r="H565" s="131"/>
      <c r="I565" s="131"/>
      <c r="J565" s="131"/>
    </row>
    <row r="566" spans="1:10" ht="12.75" customHeight="1" x14ac:dyDescent="0.2">
      <c r="A566" s="131"/>
      <c r="B566" s="131"/>
      <c r="C566" s="131"/>
      <c r="D566" s="131"/>
      <c r="E566" s="131"/>
      <c r="F566" s="131"/>
      <c r="G566" s="131"/>
      <c r="H566" s="131"/>
      <c r="I566" s="131"/>
      <c r="J566" s="131"/>
    </row>
    <row r="567" spans="1:10" ht="12.75" customHeight="1" x14ac:dyDescent="0.2">
      <c r="A567" s="131"/>
      <c r="B567" s="131"/>
      <c r="C567" s="131"/>
      <c r="D567" s="131"/>
      <c r="E567" s="131"/>
      <c r="F567" s="131"/>
      <c r="G567" s="131"/>
      <c r="H567" s="131"/>
      <c r="I567" s="131"/>
      <c r="J567" s="131"/>
    </row>
    <row r="568" spans="1:10" ht="12.75" customHeight="1" x14ac:dyDescent="0.2">
      <c r="A568" s="131"/>
      <c r="B568" s="131"/>
      <c r="C568" s="131"/>
      <c r="D568" s="131"/>
      <c r="E568" s="131"/>
      <c r="F568" s="131"/>
      <c r="G568" s="131"/>
      <c r="H568" s="131"/>
      <c r="I568" s="131"/>
      <c r="J568" s="131"/>
    </row>
    <row r="569" spans="1:10" ht="12.75" customHeight="1" x14ac:dyDescent="0.2">
      <c r="A569" s="131"/>
      <c r="B569" s="131"/>
      <c r="C569" s="131"/>
      <c r="D569" s="131"/>
      <c r="E569" s="131"/>
      <c r="F569" s="131"/>
      <c r="G569" s="131"/>
      <c r="H569" s="131"/>
      <c r="I569" s="131"/>
      <c r="J569" s="131"/>
    </row>
    <row r="570" spans="1:10" ht="12.75" customHeight="1" x14ac:dyDescent="0.2">
      <c r="A570" s="131"/>
      <c r="B570" s="131"/>
      <c r="C570" s="131"/>
      <c r="D570" s="131"/>
      <c r="E570" s="131"/>
      <c r="F570" s="131"/>
      <c r="G570" s="131"/>
      <c r="H570" s="131"/>
      <c r="I570" s="131"/>
      <c r="J570" s="131"/>
    </row>
    <row r="571" spans="1:10" ht="12.75" customHeight="1" x14ac:dyDescent="0.2">
      <c r="A571" s="131"/>
      <c r="B571" s="131"/>
      <c r="C571" s="131"/>
      <c r="D571" s="131"/>
      <c r="E571" s="131"/>
      <c r="F571" s="131"/>
      <c r="G571" s="131"/>
      <c r="H571" s="131"/>
      <c r="I571" s="131"/>
      <c r="J571" s="131"/>
    </row>
    <row r="572" spans="1:10" ht="12.75" customHeight="1" x14ac:dyDescent="0.2">
      <c r="A572" s="131"/>
      <c r="B572" s="131"/>
      <c r="C572" s="131"/>
      <c r="D572" s="131"/>
      <c r="E572" s="131"/>
      <c r="F572" s="131"/>
      <c r="G572" s="131"/>
      <c r="H572" s="131"/>
      <c r="I572" s="131"/>
      <c r="J572" s="131"/>
    </row>
    <row r="573" spans="1:10" ht="12.75" customHeight="1" x14ac:dyDescent="0.2">
      <c r="A573" s="131"/>
      <c r="B573" s="131"/>
      <c r="C573" s="131"/>
      <c r="D573" s="131"/>
      <c r="E573" s="131"/>
      <c r="F573" s="131"/>
      <c r="G573" s="131"/>
      <c r="H573" s="131"/>
      <c r="I573" s="131"/>
      <c r="J573" s="131"/>
    </row>
    <row r="574" spans="1:10" ht="12.75" customHeight="1" x14ac:dyDescent="0.2">
      <c r="A574" s="131"/>
      <c r="B574" s="131"/>
      <c r="C574" s="131"/>
      <c r="D574" s="131"/>
      <c r="E574" s="131"/>
      <c r="F574" s="131"/>
      <c r="G574" s="131"/>
      <c r="H574" s="131"/>
      <c r="I574" s="131"/>
      <c r="J574" s="131"/>
    </row>
    <row r="575" spans="1:10" ht="12.75" customHeight="1" x14ac:dyDescent="0.2">
      <c r="A575" s="131"/>
      <c r="B575" s="131"/>
      <c r="C575" s="131"/>
      <c r="D575" s="131"/>
      <c r="E575" s="131"/>
      <c r="F575" s="131"/>
      <c r="G575" s="131"/>
      <c r="H575" s="131"/>
      <c r="I575" s="131"/>
      <c r="J575" s="131"/>
    </row>
    <row r="576" spans="1:10" ht="12.75" customHeight="1" x14ac:dyDescent="0.2">
      <c r="A576" s="131"/>
      <c r="B576" s="131"/>
      <c r="C576" s="131"/>
      <c r="D576" s="131"/>
      <c r="E576" s="131"/>
      <c r="F576" s="131"/>
      <c r="G576" s="131"/>
      <c r="H576" s="131"/>
      <c r="I576" s="131"/>
      <c r="J576" s="131"/>
    </row>
    <row r="577" spans="1:10" ht="12.75" customHeight="1" x14ac:dyDescent="0.2">
      <c r="A577" s="131"/>
      <c r="B577" s="131"/>
      <c r="C577" s="131"/>
      <c r="D577" s="131"/>
      <c r="E577" s="131"/>
      <c r="F577" s="131"/>
      <c r="G577" s="131"/>
      <c r="H577" s="131"/>
      <c r="I577" s="131"/>
      <c r="J577" s="131"/>
    </row>
    <row r="578" spans="1:10" ht="12.75" customHeight="1" x14ac:dyDescent="0.2">
      <c r="A578" s="131"/>
      <c r="B578" s="131"/>
      <c r="C578" s="131"/>
      <c r="D578" s="131"/>
      <c r="E578" s="131"/>
      <c r="F578" s="131"/>
      <c r="G578" s="131"/>
      <c r="H578" s="131"/>
      <c r="I578" s="131"/>
      <c r="J578" s="131"/>
    </row>
    <row r="579" spans="1:10" ht="12.75" customHeight="1" x14ac:dyDescent="0.2">
      <c r="A579" s="131"/>
      <c r="B579" s="131"/>
      <c r="C579" s="131"/>
      <c r="D579" s="131"/>
      <c r="E579" s="131"/>
      <c r="F579" s="131"/>
      <c r="G579" s="131"/>
      <c r="H579" s="131"/>
      <c r="I579" s="131"/>
      <c r="J579" s="131"/>
    </row>
    <row r="580" spans="1:10" ht="12.75" customHeight="1" x14ac:dyDescent="0.2">
      <c r="A580" s="131"/>
      <c r="B580" s="131"/>
      <c r="C580" s="131"/>
      <c r="D580" s="131"/>
      <c r="E580" s="131"/>
      <c r="F580" s="131"/>
      <c r="G580" s="131"/>
      <c r="H580" s="131"/>
      <c r="I580" s="131"/>
      <c r="J580" s="131"/>
    </row>
    <row r="581" spans="1:10" ht="12.75" customHeight="1" x14ac:dyDescent="0.2">
      <c r="A581" s="131"/>
      <c r="B581" s="131"/>
      <c r="C581" s="131"/>
      <c r="D581" s="131"/>
      <c r="E581" s="131"/>
      <c r="F581" s="131"/>
      <c r="G581" s="131"/>
      <c r="H581" s="131"/>
      <c r="I581" s="131"/>
      <c r="J581" s="131"/>
    </row>
    <row r="582" spans="1:10" ht="12.75" customHeight="1" x14ac:dyDescent="0.2">
      <c r="A582" s="131"/>
      <c r="B582" s="131"/>
      <c r="C582" s="131"/>
      <c r="D582" s="131"/>
      <c r="E582" s="131"/>
      <c r="F582" s="131"/>
      <c r="G582" s="131"/>
      <c r="H582" s="131"/>
      <c r="I582" s="131"/>
      <c r="J582" s="131"/>
    </row>
    <row r="583" spans="1:10" ht="12.75" customHeight="1" x14ac:dyDescent="0.2">
      <c r="A583" s="131"/>
      <c r="B583" s="131"/>
      <c r="C583" s="131"/>
      <c r="D583" s="131"/>
      <c r="E583" s="131"/>
      <c r="F583" s="131"/>
      <c r="G583" s="131"/>
      <c r="H583" s="131"/>
      <c r="I583" s="131"/>
      <c r="J583" s="131"/>
    </row>
    <row r="584" spans="1:10" ht="12.75" customHeight="1" x14ac:dyDescent="0.2">
      <c r="A584" s="131"/>
      <c r="B584" s="131"/>
      <c r="C584" s="131"/>
      <c r="D584" s="131"/>
      <c r="E584" s="131"/>
      <c r="F584" s="131"/>
      <c r="G584" s="131"/>
      <c r="H584" s="131"/>
      <c r="I584" s="131"/>
      <c r="J584" s="131"/>
    </row>
    <row r="585" spans="1:10" ht="12.75" customHeight="1" x14ac:dyDescent="0.2">
      <c r="A585" s="131"/>
      <c r="B585" s="131"/>
      <c r="C585" s="131"/>
      <c r="D585" s="131"/>
      <c r="E585" s="131"/>
      <c r="F585" s="131"/>
      <c r="G585" s="131"/>
      <c r="H585" s="131"/>
      <c r="I585" s="131"/>
      <c r="J585" s="131"/>
    </row>
    <row r="586" spans="1:10" ht="12.75" customHeight="1" x14ac:dyDescent="0.2">
      <c r="A586" s="131"/>
      <c r="B586" s="131"/>
      <c r="C586" s="131"/>
      <c r="D586" s="131"/>
      <c r="E586" s="131"/>
      <c r="F586" s="131"/>
      <c r="G586" s="131"/>
      <c r="H586" s="131"/>
      <c r="I586" s="131"/>
      <c r="J586" s="131"/>
    </row>
    <row r="587" spans="1:10" ht="12.75" customHeight="1" x14ac:dyDescent="0.2">
      <c r="A587" s="131"/>
      <c r="B587" s="131"/>
      <c r="C587" s="131"/>
      <c r="D587" s="131"/>
      <c r="E587" s="131"/>
      <c r="F587" s="131"/>
      <c r="G587" s="131"/>
      <c r="H587" s="131"/>
      <c r="I587" s="131"/>
      <c r="J587" s="131"/>
    </row>
    <row r="588" spans="1:10" ht="12.75" customHeight="1" x14ac:dyDescent="0.2">
      <c r="A588" s="131"/>
      <c r="B588" s="131"/>
      <c r="C588" s="131"/>
      <c r="D588" s="131"/>
      <c r="E588" s="131"/>
      <c r="F588" s="131"/>
      <c r="G588" s="131"/>
      <c r="H588" s="131"/>
      <c r="I588" s="131"/>
      <c r="J588" s="131"/>
    </row>
    <row r="589" spans="1:10" ht="12.75" customHeight="1" x14ac:dyDescent="0.2">
      <c r="A589" s="131"/>
      <c r="B589" s="131"/>
      <c r="C589" s="131"/>
      <c r="D589" s="131"/>
      <c r="E589" s="131"/>
      <c r="F589" s="131"/>
      <c r="G589" s="131"/>
      <c r="H589" s="131"/>
      <c r="I589" s="131"/>
      <c r="J589" s="131"/>
    </row>
    <row r="590" spans="1:10" ht="12.75" customHeight="1" x14ac:dyDescent="0.2">
      <c r="A590" s="131"/>
      <c r="B590" s="131"/>
      <c r="C590" s="131"/>
      <c r="D590" s="131"/>
      <c r="E590" s="131"/>
      <c r="F590" s="131"/>
      <c r="G590" s="131"/>
      <c r="H590" s="131"/>
      <c r="I590" s="131"/>
      <c r="J590" s="131"/>
    </row>
    <row r="591" spans="1:10" ht="12.75" customHeight="1" x14ac:dyDescent="0.2">
      <c r="A591" s="131"/>
      <c r="B591" s="131"/>
      <c r="C591" s="131"/>
      <c r="D591" s="131"/>
      <c r="E591" s="131"/>
      <c r="F591" s="131"/>
      <c r="G591" s="131"/>
      <c r="H591" s="131"/>
      <c r="I591" s="131"/>
      <c r="J591" s="131"/>
    </row>
    <row r="592" spans="1:10" ht="12.75" customHeight="1" x14ac:dyDescent="0.2">
      <c r="A592" s="131"/>
      <c r="B592" s="131"/>
      <c r="C592" s="131"/>
      <c r="D592" s="131"/>
      <c r="E592" s="131"/>
      <c r="F592" s="131"/>
      <c r="G592" s="131"/>
      <c r="H592" s="131"/>
      <c r="I592" s="131"/>
      <c r="J592" s="131"/>
    </row>
    <row r="593" spans="1:10" ht="12.75" customHeight="1" x14ac:dyDescent="0.2">
      <c r="A593" s="131"/>
      <c r="B593" s="131"/>
      <c r="C593" s="131"/>
      <c r="D593" s="131"/>
      <c r="E593" s="131"/>
      <c r="F593" s="131"/>
      <c r="G593" s="131"/>
      <c r="H593" s="131"/>
      <c r="I593" s="131"/>
      <c r="J593" s="131"/>
    </row>
    <row r="594" spans="1:10" ht="12.75" customHeight="1" x14ac:dyDescent="0.2">
      <c r="A594" s="131"/>
      <c r="B594" s="131"/>
      <c r="C594" s="131"/>
      <c r="D594" s="131"/>
      <c r="E594" s="131"/>
      <c r="F594" s="131"/>
      <c r="G594" s="131"/>
      <c r="H594" s="131"/>
      <c r="I594" s="131"/>
      <c r="J594" s="131"/>
    </row>
    <row r="595" spans="1:10" ht="12.75" customHeight="1" x14ac:dyDescent="0.2">
      <c r="A595" s="131"/>
      <c r="B595" s="131"/>
      <c r="C595" s="131"/>
      <c r="D595" s="131"/>
      <c r="E595" s="131"/>
      <c r="F595" s="131"/>
      <c r="G595" s="131"/>
      <c r="H595" s="131"/>
      <c r="I595" s="131"/>
      <c r="J595" s="131"/>
    </row>
    <row r="596" spans="1:10" ht="12.75" customHeight="1" x14ac:dyDescent="0.2">
      <c r="A596" s="131"/>
      <c r="B596" s="131"/>
      <c r="C596" s="131"/>
      <c r="D596" s="131"/>
      <c r="E596" s="131"/>
      <c r="F596" s="131"/>
      <c r="G596" s="131"/>
      <c r="H596" s="131"/>
      <c r="I596" s="131"/>
      <c r="J596" s="131"/>
    </row>
    <row r="597" spans="1:10" ht="12.75" customHeight="1" x14ac:dyDescent="0.2">
      <c r="A597" s="131"/>
      <c r="B597" s="131"/>
      <c r="C597" s="131"/>
      <c r="D597" s="131"/>
      <c r="E597" s="131"/>
      <c r="F597" s="131"/>
      <c r="G597" s="131"/>
      <c r="H597" s="131"/>
      <c r="I597" s="131"/>
      <c r="J597" s="131"/>
    </row>
    <row r="598" spans="1:10" ht="12.75" customHeight="1" x14ac:dyDescent="0.2">
      <c r="A598" s="131"/>
      <c r="B598" s="131"/>
      <c r="C598" s="131"/>
      <c r="D598" s="131"/>
      <c r="E598" s="131"/>
      <c r="F598" s="131"/>
      <c r="G598" s="131"/>
      <c r="H598" s="131"/>
      <c r="I598" s="131"/>
      <c r="J598" s="131"/>
    </row>
    <row r="599" spans="1:10" ht="12.75" customHeight="1" x14ac:dyDescent="0.2">
      <c r="A599" s="131"/>
      <c r="B599" s="131"/>
      <c r="C599" s="131"/>
      <c r="D599" s="131"/>
      <c r="E599" s="131"/>
      <c r="F599" s="131"/>
      <c r="G599" s="131"/>
      <c r="H599" s="131"/>
      <c r="I599" s="131"/>
      <c r="J599" s="131"/>
    </row>
    <row r="600" spans="1:10" ht="12.75" customHeight="1" x14ac:dyDescent="0.2">
      <c r="A600" s="131"/>
      <c r="B600" s="131"/>
      <c r="C600" s="131"/>
      <c r="D600" s="131"/>
      <c r="E600" s="131"/>
      <c r="F600" s="131"/>
      <c r="G600" s="131"/>
      <c r="H600" s="131"/>
      <c r="I600" s="131"/>
      <c r="J600" s="131"/>
    </row>
    <row r="601" spans="1:10" ht="12.75" customHeight="1" x14ac:dyDescent="0.2">
      <c r="A601" s="131"/>
      <c r="B601" s="131"/>
      <c r="C601" s="131"/>
      <c r="D601" s="131"/>
      <c r="E601" s="131"/>
      <c r="F601" s="131"/>
      <c r="G601" s="131"/>
      <c r="H601" s="131"/>
      <c r="I601" s="131"/>
      <c r="J601" s="131"/>
    </row>
    <row r="602" spans="1:10" ht="12.75" customHeight="1" x14ac:dyDescent="0.2">
      <c r="A602" s="131"/>
      <c r="B602" s="131"/>
      <c r="C602" s="131"/>
      <c r="D602" s="131"/>
      <c r="E602" s="131"/>
      <c r="F602" s="131"/>
      <c r="G602" s="131"/>
      <c r="H602" s="131"/>
      <c r="I602" s="131"/>
      <c r="J602" s="131"/>
    </row>
    <row r="603" spans="1:10" ht="12.75" customHeight="1" x14ac:dyDescent="0.2">
      <c r="A603" s="131"/>
      <c r="B603" s="131"/>
      <c r="C603" s="131"/>
      <c r="D603" s="131"/>
      <c r="E603" s="131"/>
      <c r="F603" s="131"/>
      <c r="G603" s="131"/>
      <c r="H603" s="131"/>
      <c r="I603" s="131"/>
      <c r="J603" s="131"/>
    </row>
    <row r="604" spans="1:10" ht="12.75" customHeight="1" x14ac:dyDescent="0.2">
      <c r="A604" s="131"/>
      <c r="B604" s="131"/>
      <c r="C604" s="131"/>
      <c r="D604" s="131"/>
      <c r="E604" s="131"/>
      <c r="F604" s="131"/>
      <c r="G604" s="131"/>
      <c r="H604" s="131"/>
      <c r="I604" s="131"/>
      <c r="J604" s="131"/>
    </row>
    <row r="605" spans="1:10" ht="12.75" customHeight="1" x14ac:dyDescent="0.2">
      <c r="A605" s="131"/>
      <c r="B605" s="131"/>
      <c r="C605" s="131"/>
      <c r="D605" s="131"/>
      <c r="E605" s="131"/>
      <c r="F605" s="131"/>
      <c r="G605" s="131"/>
      <c r="H605" s="131"/>
      <c r="I605" s="131"/>
      <c r="J605" s="131"/>
    </row>
    <row r="606" spans="1:10" ht="12.75" customHeight="1" x14ac:dyDescent="0.2">
      <c r="A606" s="131"/>
      <c r="B606" s="131"/>
      <c r="C606" s="131"/>
      <c r="D606" s="131"/>
      <c r="E606" s="131"/>
      <c r="F606" s="131"/>
      <c r="G606" s="131"/>
      <c r="H606" s="131"/>
      <c r="I606" s="131"/>
      <c r="J606" s="131"/>
    </row>
    <row r="607" spans="1:10" ht="12.75" customHeight="1" x14ac:dyDescent="0.2">
      <c r="A607" s="131"/>
      <c r="B607" s="131"/>
      <c r="C607" s="131"/>
      <c r="D607" s="131"/>
      <c r="E607" s="131"/>
      <c r="F607" s="131"/>
      <c r="G607" s="131"/>
      <c r="H607" s="131"/>
      <c r="I607" s="131"/>
      <c r="J607" s="131"/>
    </row>
    <row r="608" spans="1:10" ht="12.75" customHeight="1" x14ac:dyDescent="0.2">
      <c r="A608" s="131"/>
      <c r="B608" s="131"/>
      <c r="C608" s="131"/>
      <c r="D608" s="131"/>
      <c r="E608" s="131"/>
      <c r="F608" s="131"/>
      <c r="G608" s="131"/>
      <c r="H608" s="131"/>
      <c r="I608" s="131"/>
      <c r="J608" s="131"/>
    </row>
    <row r="609" spans="1:10" ht="12.75" customHeight="1" x14ac:dyDescent="0.2">
      <c r="A609" s="131"/>
      <c r="B609" s="131"/>
      <c r="C609" s="131"/>
      <c r="D609" s="131"/>
      <c r="E609" s="131"/>
      <c r="F609" s="131"/>
      <c r="G609" s="131"/>
      <c r="H609" s="131"/>
      <c r="I609" s="131"/>
      <c r="J609" s="131"/>
    </row>
    <row r="610" spans="1:10" ht="12.75" customHeight="1" x14ac:dyDescent="0.2">
      <c r="A610" s="131"/>
      <c r="B610" s="131"/>
      <c r="C610" s="131"/>
      <c r="D610" s="131"/>
      <c r="E610" s="131"/>
      <c r="F610" s="131"/>
      <c r="G610" s="131"/>
      <c r="H610" s="131"/>
      <c r="I610" s="131"/>
      <c r="J610" s="131"/>
    </row>
    <row r="611" spans="1:10" ht="12.75" customHeight="1" x14ac:dyDescent="0.2">
      <c r="A611" s="131"/>
      <c r="B611" s="131"/>
      <c r="C611" s="131"/>
      <c r="D611" s="131"/>
      <c r="E611" s="131"/>
      <c r="F611" s="131"/>
      <c r="G611" s="131"/>
      <c r="H611" s="131"/>
      <c r="I611" s="131"/>
      <c r="J611" s="131"/>
    </row>
    <row r="612" spans="1:10" ht="12.75" customHeight="1" x14ac:dyDescent="0.2">
      <c r="A612" s="131"/>
      <c r="B612" s="131"/>
      <c r="C612" s="131"/>
      <c r="D612" s="131"/>
      <c r="E612" s="131"/>
      <c r="F612" s="131"/>
      <c r="G612" s="131"/>
      <c r="H612" s="131"/>
      <c r="I612" s="131"/>
      <c r="J612" s="131"/>
    </row>
    <row r="613" spans="1:10" ht="12.75" customHeight="1" x14ac:dyDescent="0.2">
      <c r="A613" s="131"/>
      <c r="B613" s="131"/>
      <c r="C613" s="131"/>
      <c r="D613" s="131"/>
      <c r="E613" s="131"/>
      <c r="F613" s="131"/>
      <c r="G613" s="131"/>
      <c r="H613" s="131"/>
      <c r="I613" s="131"/>
      <c r="J613" s="131"/>
    </row>
    <row r="614" spans="1:10" ht="12.75" customHeight="1" x14ac:dyDescent="0.2">
      <c r="A614" s="131"/>
      <c r="B614" s="131"/>
      <c r="C614" s="131"/>
      <c r="D614" s="131"/>
      <c r="E614" s="131"/>
      <c r="F614" s="131"/>
      <c r="G614" s="131"/>
      <c r="H614" s="131"/>
      <c r="I614" s="131"/>
      <c r="J614" s="131"/>
    </row>
    <row r="615" spans="1:10" ht="12.75" customHeight="1" x14ac:dyDescent="0.2">
      <c r="A615" s="131"/>
      <c r="B615" s="131"/>
      <c r="C615" s="131"/>
      <c r="D615" s="131"/>
      <c r="E615" s="131"/>
      <c r="F615" s="131"/>
      <c r="G615" s="131"/>
      <c r="H615" s="131"/>
      <c r="I615" s="131"/>
      <c r="J615" s="131"/>
    </row>
    <row r="616" spans="1:10" ht="12.75" customHeight="1" x14ac:dyDescent="0.2">
      <c r="A616" s="131"/>
      <c r="B616" s="131"/>
      <c r="C616" s="131"/>
      <c r="D616" s="131"/>
      <c r="E616" s="131"/>
      <c r="F616" s="131"/>
      <c r="G616" s="131"/>
      <c r="H616" s="131"/>
      <c r="I616" s="131"/>
      <c r="J616" s="131"/>
    </row>
    <row r="617" spans="1:10" ht="12.75" customHeight="1" x14ac:dyDescent="0.2">
      <c r="A617" s="131"/>
      <c r="B617" s="131"/>
      <c r="C617" s="131"/>
      <c r="D617" s="131"/>
      <c r="E617" s="131"/>
      <c r="F617" s="131"/>
      <c r="G617" s="131"/>
      <c r="H617" s="131"/>
      <c r="I617" s="131"/>
      <c r="J617" s="131"/>
    </row>
    <row r="618" spans="1:10" ht="12.75" customHeight="1" x14ac:dyDescent="0.2">
      <c r="A618" s="131"/>
      <c r="B618" s="131"/>
      <c r="C618" s="131"/>
      <c r="D618" s="131"/>
      <c r="E618" s="131"/>
      <c r="F618" s="131"/>
      <c r="G618" s="131"/>
      <c r="H618" s="131"/>
      <c r="I618" s="131"/>
      <c r="J618" s="131"/>
    </row>
    <row r="619" spans="1:10" ht="12.75" customHeight="1" x14ac:dyDescent="0.2">
      <c r="A619" s="131"/>
      <c r="B619" s="131"/>
      <c r="C619" s="131"/>
      <c r="D619" s="131"/>
      <c r="E619" s="131"/>
      <c r="F619" s="131"/>
      <c r="G619" s="131"/>
      <c r="H619" s="131"/>
      <c r="I619" s="131"/>
      <c r="J619" s="131"/>
    </row>
    <row r="620" spans="1:10" ht="12.75" customHeight="1" x14ac:dyDescent="0.2">
      <c r="A620" s="131"/>
      <c r="B620" s="131"/>
      <c r="C620" s="131"/>
      <c r="D620" s="131"/>
      <c r="E620" s="131"/>
      <c r="F620" s="131"/>
      <c r="G620" s="131"/>
      <c r="H620" s="131"/>
      <c r="I620" s="131"/>
      <c r="J620" s="131"/>
    </row>
    <row r="621" spans="1:10" ht="12.75" customHeight="1" x14ac:dyDescent="0.2">
      <c r="A621" s="131"/>
      <c r="B621" s="131"/>
      <c r="C621" s="131"/>
      <c r="D621" s="131"/>
      <c r="E621" s="131"/>
      <c r="F621" s="131"/>
      <c r="G621" s="131"/>
      <c r="H621" s="131"/>
      <c r="I621" s="131"/>
      <c r="J621" s="131"/>
    </row>
    <row r="622" spans="1:10" ht="12.75" customHeight="1" x14ac:dyDescent="0.2">
      <c r="A622" s="131"/>
      <c r="B622" s="131"/>
      <c r="C622" s="131"/>
      <c r="D622" s="131"/>
      <c r="E622" s="131"/>
      <c r="F622" s="131"/>
      <c r="G622" s="131"/>
      <c r="H622" s="131"/>
      <c r="I622" s="131"/>
      <c r="J622" s="131"/>
    </row>
    <row r="623" spans="1:10" ht="12.75" customHeight="1" x14ac:dyDescent="0.2">
      <c r="A623" s="131"/>
      <c r="B623" s="131"/>
      <c r="C623" s="131"/>
      <c r="D623" s="131"/>
      <c r="E623" s="131"/>
      <c r="F623" s="131"/>
      <c r="G623" s="131"/>
      <c r="H623" s="131"/>
      <c r="I623" s="131"/>
      <c r="J623" s="131"/>
    </row>
    <row r="624" spans="1:10" ht="12.75" customHeight="1" x14ac:dyDescent="0.2">
      <c r="A624" s="131"/>
      <c r="B624" s="131"/>
      <c r="C624" s="131"/>
      <c r="D624" s="131"/>
      <c r="E624" s="131"/>
      <c r="F624" s="131"/>
      <c r="G624" s="131"/>
      <c r="H624" s="131"/>
      <c r="I624" s="131"/>
      <c r="J624" s="131"/>
    </row>
    <row r="625" spans="1:10" ht="12.75" customHeight="1" x14ac:dyDescent="0.2">
      <c r="A625" s="131"/>
      <c r="B625" s="131"/>
      <c r="C625" s="131"/>
      <c r="D625" s="131"/>
      <c r="E625" s="131"/>
      <c r="F625" s="131"/>
      <c r="G625" s="131"/>
      <c r="H625" s="131"/>
      <c r="I625" s="131"/>
      <c r="J625" s="131"/>
    </row>
    <row r="626" spans="1:10" ht="12.75" customHeight="1" x14ac:dyDescent="0.2">
      <c r="A626" s="131"/>
      <c r="B626" s="131"/>
      <c r="C626" s="131"/>
      <c r="D626" s="131"/>
      <c r="E626" s="131"/>
      <c r="F626" s="131"/>
      <c r="G626" s="131"/>
      <c r="H626" s="131"/>
      <c r="I626" s="131"/>
      <c r="J626" s="131"/>
    </row>
    <row r="627" spans="1:10" ht="12.75" customHeight="1" x14ac:dyDescent="0.2">
      <c r="A627" s="131"/>
      <c r="B627" s="131"/>
      <c r="C627" s="131"/>
      <c r="D627" s="131"/>
      <c r="E627" s="131"/>
      <c r="F627" s="131"/>
      <c r="G627" s="131"/>
      <c r="H627" s="131"/>
      <c r="I627" s="131"/>
      <c r="J627" s="131"/>
    </row>
    <row r="628" spans="1:10" ht="12.75" customHeight="1" x14ac:dyDescent="0.2">
      <c r="A628" s="131"/>
      <c r="B628" s="131"/>
      <c r="C628" s="131"/>
      <c r="D628" s="131"/>
      <c r="E628" s="131"/>
      <c r="F628" s="131"/>
      <c r="G628" s="131"/>
      <c r="H628" s="131"/>
      <c r="I628" s="131"/>
      <c r="J628" s="131"/>
    </row>
    <row r="629" spans="1:10" ht="12.75" customHeight="1" x14ac:dyDescent="0.2">
      <c r="A629" s="131"/>
      <c r="B629" s="131"/>
      <c r="C629" s="131"/>
      <c r="D629" s="131"/>
      <c r="E629" s="131"/>
      <c r="F629" s="131"/>
      <c r="G629" s="131"/>
      <c r="H629" s="131"/>
      <c r="I629" s="131"/>
      <c r="J629" s="131"/>
    </row>
    <row r="630" spans="1:10" ht="12.75" customHeight="1" x14ac:dyDescent="0.2">
      <c r="A630" s="131"/>
      <c r="B630" s="131"/>
      <c r="C630" s="131"/>
      <c r="D630" s="131"/>
      <c r="E630" s="131"/>
      <c r="F630" s="131"/>
      <c r="G630" s="131"/>
      <c r="H630" s="131"/>
      <c r="I630" s="131"/>
      <c r="J630" s="131"/>
    </row>
    <row r="631" spans="1:10" ht="12.75" customHeight="1" x14ac:dyDescent="0.2">
      <c r="A631" s="131"/>
      <c r="B631" s="131"/>
      <c r="C631" s="131"/>
      <c r="D631" s="131"/>
      <c r="E631" s="131"/>
      <c r="F631" s="131"/>
      <c r="G631" s="131"/>
      <c r="H631" s="131"/>
      <c r="I631" s="131"/>
      <c r="J631" s="131"/>
    </row>
    <row r="632" spans="1:10" ht="12.75" customHeight="1" x14ac:dyDescent="0.2">
      <c r="A632" s="131"/>
      <c r="B632" s="131"/>
      <c r="C632" s="131"/>
      <c r="D632" s="131"/>
      <c r="E632" s="131"/>
      <c r="F632" s="131"/>
      <c r="G632" s="131"/>
      <c r="H632" s="131"/>
      <c r="I632" s="131"/>
      <c r="J632" s="131"/>
    </row>
    <row r="633" spans="1:10" ht="12.75" customHeight="1" x14ac:dyDescent="0.2">
      <c r="A633" s="131"/>
      <c r="B633" s="131"/>
      <c r="C633" s="131"/>
      <c r="D633" s="131"/>
      <c r="E633" s="131"/>
      <c r="F633" s="131"/>
      <c r="G633" s="131"/>
      <c r="H633" s="131"/>
      <c r="I633" s="131"/>
      <c r="J633" s="131"/>
    </row>
    <row r="634" spans="1:10" ht="12.75" customHeight="1" x14ac:dyDescent="0.2">
      <c r="A634" s="131"/>
      <c r="B634" s="131"/>
      <c r="C634" s="131"/>
      <c r="D634" s="131"/>
      <c r="E634" s="131"/>
      <c r="F634" s="131"/>
      <c r="G634" s="131"/>
      <c r="H634" s="131"/>
      <c r="I634" s="131"/>
      <c r="J634" s="131"/>
    </row>
    <row r="635" spans="1:10" ht="12.75" customHeight="1" x14ac:dyDescent="0.2">
      <c r="A635" s="131"/>
      <c r="B635" s="131"/>
      <c r="C635" s="131"/>
      <c r="D635" s="131"/>
      <c r="E635" s="131"/>
      <c r="F635" s="131"/>
      <c r="G635" s="131"/>
      <c r="H635" s="131"/>
      <c r="I635" s="131"/>
      <c r="J635" s="131"/>
    </row>
    <row r="636" spans="1:10" ht="12.75" customHeight="1" x14ac:dyDescent="0.2">
      <c r="A636" s="131"/>
      <c r="B636" s="131"/>
      <c r="C636" s="131"/>
      <c r="D636" s="131"/>
      <c r="E636" s="131"/>
      <c r="F636" s="131"/>
      <c r="G636" s="131"/>
      <c r="H636" s="131"/>
      <c r="I636" s="131"/>
      <c r="J636" s="131"/>
    </row>
    <row r="637" spans="1:10" ht="12.75" customHeight="1" x14ac:dyDescent="0.2">
      <c r="A637" s="131"/>
      <c r="B637" s="131"/>
      <c r="C637" s="131"/>
      <c r="D637" s="131"/>
      <c r="E637" s="131"/>
      <c r="F637" s="131"/>
      <c r="G637" s="131"/>
      <c r="H637" s="131"/>
      <c r="I637" s="131"/>
      <c r="J637" s="131"/>
    </row>
    <row r="638" spans="1:10" ht="12.75" customHeight="1" x14ac:dyDescent="0.2">
      <c r="A638" s="131"/>
      <c r="B638" s="131"/>
      <c r="C638" s="131"/>
      <c r="D638" s="131"/>
      <c r="E638" s="131"/>
      <c r="F638" s="131"/>
      <c r="G638" s="131"/>
      <c r="H638" s="131"/>
      <c r="I638" s="131"/>
      <c r="J638" s="131"/>
    </row>
    <row r="639" spans="1:10" ht="12.75" customHeight="1" x14ac:dyDescent="0.2">
      <c r="A639" s="131"/>
      <c r="B639" s="131"/>
      <c r="C639" s="131"/>
      <c r="D639" s="131"/>
      <c r="E639" s="131"/>
      <c r="F639" s="131"/>
      <c r="G639" s="131"/>
      <c r="H639" s="131"/>
      <c r="I639" s="131"/>
      <c r="J639" s="131"/>
    </row>
    <row r="640" spans="1:10" ht="12.75" customHeight="1" x14ac:dyDescent="0.2">
      <c r="A640" s="131"/>
      <c r="B640" s="131"/>
      <c r="C640" s="131"/>
      <c r="D640" s="131"/>
      <c r="E640" s="131"/>
      <c r="F640" s="131"/>
      <c r="G640" s="131"/>
      <c r="H640" s="131"/>
      <c r="I640" s="131"/>
      <c r="J640" s="131"/>
    </row>
    <row r="641" spans="1:10" ht="12.75" customHeight="1" x14ac:dyDescent="0.2">
      <c r="A641" s="131"/>
      <c r="B641" s="131"/>
      <c r="C641" s="131"/>
      <c r="D641" s="131"/>
      <c r="E641" s="131"/>
      <c r="F641" s="131"/>
      <c r="G641" s="131"/>
      <c r="H641" s="131"/>
      <c r="I641" s="131"/>
      <c r="J641" s="131"/>
    </row>
    <row r="642" spans="1:10" ht="12.75" customHeight="1" x14ac:dyDescent="0.2">
      <c r="A642" s="131"/>
      <c r="B642" s="131"/>
      <c r="C642" s="131"/>
      <c r="D642" s="131"/>
      <c r="E642" s="131"/>
      <c r="F642" s="131"/>
      <c r="G642" s="131"/>
      <c r="H642" s="131"/>
      <c r="I642" s="131"/>
      <c r="J642" s="131"/>
    </row>
    <row r="643" spans="1:10" ht="12.75" customHeight="1" x14ac:dyDescent="0.2">
      <c r="A643" s="131"/>
      <c r="B643" s="131"/>
      <c r="C643" s="131"/>
      <c r="D643" s="131"/>
      <c r="E643" s="131"/>
      <c r="F643" s="131"/>
      <c r="G643" s="131"/>
      <c r="H643" s="131"/>
      <c r="I643" s="131"/>
      <c r="J643" s="131"/>
    </row>
    <row r="644" spans="1:10" ht="12.75" customHeight="1" x14ac:dyDescent="0.2">
      <c r="A644" s="131"/>
      <c r="B644" s="131"/>
      <c r="C644" s="131"/>
      <c r="D644" s="131"/>
      <c r="E644" s="131"/>
      <c r="F644" s="131"/>
      <c r="G644" s="131"/>
      <c r="H644" s="131"/>
      <c r="I644" s="131"/>
      <c r="J644" s="131"/>
    </row>
    <row r="645" spans="1:10" ht="12.75" customHeight="1" x14ac:dyDescent="0.2">
      <c r="A645" s="131"/>
      <c r="B645" s="131"/>
      <c r="C645" s="131"/>
      <c r="D645" s="131"/>
      <c r="E645" s="131"/>
      <c r="F645" s="131"/>
      <c r="G645" s="131"/>
      <c r="H645" s="131"/>
      <c r="I645" s="131"/>
      <c r="J645" s="131"/>
    </row>
    <row r="646" spans="1:10" ht="12.75" customHeight="1" x14ac:dyDescent="0.2">
      <c r="A646" s="131"/>
      <c r="B646" s="131"/>
      <c r="C646" s="131"/>
      <c r="D646" s="131"/>
      <c r="E646" s="131"/>
      <c r="F646" s="131"/>
      <c r="G646" s="131"/>
      <c r="H646" s="131"/>
      <c r="I646" s="131"/>
      <c r="J646" s="131"/>
    </row>
    <row r="647" spans="1:10" ht="12.75" customHeight="1" x14ac:dyDescent="0.2">
      <c r="A647" s="131"/>
      <c r="B647" s="131"/>
      <c r="C647" s="131"/>
      <c r="D647" s="131"/>
      <c r="E647" s="131"/>
      <c r="F647" s="131"/>
      <c r="G647" s="131"/>
      <c r="H647" s="131"/>
      <c r="I647" s="131"/>
      <c r="J647" s="131"/>
    </row>
    <row r="648" spans="1:10" ht="12.75" customHeight="1" x14ac:dyDescent="0.2">
      <c r="A648" s="131"/>
      <c r="B648" s="131"/>
      <c r="C648" s="131"/>
      <c r="D648" s="131"/>
      <c r="E648" s="131"/>
      <c r="F648" s="131"/>
      <c r="G648" s="131"/>
      <c r="H648" s="131"/>
      <c r="I648" s="131"/>
      <c r="J648" s="131"/>
    </row>
    <row r="649" spans="1:10" ht="12.75" customHeight="1" x14ac:dyDescent="0.2">
      <c r="A649" s="131"/>
      <c r="B649" s="131"/>
      <c r="C649" s="131"/>
      <c r="D649" s="131"/>
      <c r="E649" s="131"/>
      <c r="F649" s="131"/>
      <c r="G649" s="131"/>
      <c r="H649" s="131"/>
      <c r="I649" s="131"/>
      <c r="J649" s="131"/>
    </row>
    <row r="650" spans="1:10" ht="12.75" customHeight="1" x14ac:dyDescent="0.2">
      <c r="A650" s="131"/>
      <c r="B650" s="131"/>
      <c r="C650" s="131"/>
      <c r="D650" s="131"/>
      <c r="E650" s="131"/>
      <c r="F650" s="131"/>
      <c r="G650" s="131"/>
      <c r="H650" s="131"/>
      <c r="I650" s="131"/>
      <c r="J650" s="131"/>
    </row>
    <row r="651" spans="1:10" ht="12.75" customHeight="1" x14ac:dyDescent="0.2">
      <c r="A651" s="131"/>
      <c r="B651" s="131"/>
      <c r="C651" s="131"/>
      <c r="D651" s="131"/>
      <c r="E651" s="131"/>
      <c r="F651" s="131"/>
      <c r="G651" s="131"/>
      <c r="H651" s="131"/>
      <c r="I651" s="131"/>
      <c r="J651" s="131"/>
    </row>
    <row r="652" spans="1:10" ht="12.75" customHeight="1" x14ac:dyDescent="0.2">
      <c r="A652" s="131"/>
      <c r="B652" s="131"/>
      <c r="C652" s="131"/>
      <c r="D652" s="131"/>
      <c r="E652" s="131"/>
      <c r="F652" s="131"/>
      <c r="G652" s="131"/>
      <c r="H652" s="131"/>
      <c r="I652" s="131"/>
      <c r="J652" s="131"/>
    </row>
    <row r="653" spans="1:10" ht="12.75" customHeight="1" x14ac:dyDescent="0.2">
      <c r="A653" s="131"/>
      <c r="B653" s="131"/>
      <c r="C653" s="131"/>
      <c r="D653" s="131"/>
      <c r="E653" s="131"/>
      <c r="F653" s="131"/>
      <c r="G653" s="131"/>
      <c r="H653" s="131"/>
      <c r="I653" s="131"/>
      <c r="J653" s="131"/>
    </row>
    <row r="654" spans="1:10" ht="12.75" customHeight="1" x14ac:dyDescent="0.2">
      <c r="A654" s="131"/>
      <c r="B654" s="131"/>
      <c r="C654" s="131"/>
      <c r="D654" s="131"/>
      <c r="E654" s="131"/>
      <c r="F654" s="131"/>
      <c r="G654" s="131"/>
      <c r="H654" s="131"/>
      <c r="I654" s="131"/>
      <c r="J654" s="131"/>
    </row>
    <row r="655" spans="1:10" ht="12.75" customHeight="1" x14ac:dyDescent="0.2">
      <c r="A655" s="131"/>
      <c r="B655" s="131"/>
      <c r="C655" s="131"/>
      <c r="D655" s="131"/>
      <c r="E655" s="131"/>
      <c r="F655" s="131"/>
      <c r="G655" s="131"/>
      <c r="H655" s="131"/>
      <c r="I655" s="131"/>
      <c r="J655" s="131"/>
    </row>
    <row r="656" spans="1:10" ht="12.75" customHeight="1" x14ac:dyDescent="0.2">
      <c r="A656" s="131"/>
      <c r="B656" s="131"/>
      <c r="C656" s="131"/>
      <c r="D656" s="131"/>
      <c r="E656" s="131"/>
      <c r="F656" s="131"/>
      <c r="G656" s="131"/>
      <c r="H656" s="131"/>
      <c r="I656" s="131"/>
      <c r="J656" s="131"/>
    </row>
    <row r="657" spans="1:10" ht="12.75" customHeight="1" x14ac:dyDescent="0.2">
      <c r="A657" s="131"/>
      <c r="B657" s="131"/>
      <c r="C657" s="131"/>
      <c r="D657" s="131"/>
      <c r="E657" s="131"/>
      <c r="F657" s="131"/>
      <c r="G657" s="131"/>
      <c r="H657" s="131"/>
      <c r="I657" s="131"/>
      <c r="J657" s="131"/>
    </row>
    <row r="658" spans="1:10" ht="12.75" customHeight="1" x14ac:dyDescent="0.2">
      <c r="A658" s="131"/>
      <c r="B658" s="131"/>
      <c r="C658" s="131"/>
      <c r="D658" s="131"/>
      <c r="E658" s="131"/>
      <c r="F658" s="131"/>
      <c r="G658" s="131"/>
      <c r="H658" s="131"/>
      <c r="I658" s="131"/>
      <c r="J658" s="131"/>
    </row>
    <row r="659" spans="1:10" ht="12.75" customHeight="1" x14ac:dyDescent="0.2">
      <c r="A659" s="131"/>
      <c r="B659" s="131"/>
      <c r="C659" s="131"/>
      <c r="D659" s="131"/>
      <c r="E659" s="131"/>
      <c r="F659" s="131"/>
      <c r="G659" s="131"/>
      <c r="H659" s="131"/>
      <c r="I659" s="131"/>
      <c r="J659" s="131"/>
    </row>
    <row r="660" spans="1:10" ht="12.75" customHeight="1" x14ac:dyDescent="0.2">
      <c r="A660" s="131"/>
      <c r="B660" s="131"/>
      <c r="C660" s="131"/>
      <c r="D660" s="131"/>
      <c r="E660" s="131"/>
      <c r="F660" s="131"/>
      <c r="G660" s="131"/>
      <c r="H660" s="131"/>
      <c r="I660" s="131"/>
      <c r="J660" s="131"/>
    </row>
    <row r="661" spans="1:10" ht="12.75" customHeight="1" x14ac:dyDescent="0.2">
      <c r="A661" s="131"/>
      <c r="B661" s="131"/>
      <c r="C661" s="131"/>
      <c r="D661" s="131"/>
      <c r="E661" s="131"/>
      <c r="F661" s="131"/>
      <c r="G661" s="131"/>
      <c r="H661" s="131"/>
      <c r="I661" s="131"/>
      <c r="J661" s="131"/>
    </row>
    <row r="662" spans="1:10" ht="12.75" customHeight="1" x14ac:dyDescent="0.2">
      <c r="A662" s="131"/>
      <c r="B662" s="131"/>
      <c r="C662" s="131"/>
      <c r="D662" s="131"/>
      <c r="E662" s="131"/>
      <c r="F662" s="131"/>
      <c r="G662" s="131"/>
      <c r="H662" s="131"/>
      <c r="I662" s="131"/>
      <c r="J662" s="131"/>
    </row>
    <row r="663" spans="1:10" ht="12.75" customHeight="1" x14ac:dyDescent="0.2">
      <c r="A663" s="131"/>
      <c r="B663" s="131"/>
      <c r="C663" s="131"/>
      <c r="D663" s="131"/>
      <c r="E663" s="131"/>
      <c r="F663" s="131"/>
      <c r="G663" s="131"/>
      <c r="H663" s="131"/>
      <c r="I663" s="131"/>
      <c r="J663" s="131"/>
    </row>
    <row r="664" spans="1:10" ht="12.75" customHeight="1" x14ac:dyDescent="0.2">
      <c r="A664" s="131"/>
      <c r="B664" s="131"/>
      <c r="C664" s="131"/>
      <c r="D664" s="131"/>
      <c r="E664" s="131"/>
      <c r="F664" s="131"/>
      <c r="G664" s="131"/>
      <c r="H664" s="131"/>
      <c r="I664" s="131"/>
      <c r="J664" s="131"/>
    </row>
    <row r="665" spans="1:10" ht="12.75" customHeight="1" x14ac:dyDescent="0.2">
      <c r="A665" s="131"/>
      <c r="B665" s="131"/>
      <c r="C665" s="131"/>
      <c r="D665" s="131"/>
      <c r="E665" s="131"/>
      <c r="F665" s="131"/>
      <c r="G665" s="131"/>
      <c r="H665" s="131"/>
      <c r="I665" s="131"/>
      <c r="J665" s="131"/>
    </row>
    <row r="666" spans="1:10" ht="12.75" customHeight="1" x14ac:dyDescent="0.2">
      <c r="A666" s="131"/>
      <c r="B666" s="131"/>
      <c r="C666" s="131"/>
      <c r="D666" s="131"/>
      <c r="E666" s="131"/>
      <c r="F666" s="131"/>
      <c r="G666" s="131"/>
      <c r="H666" s="131"/>
      <c r="I666" s="131"/>
      <c r="J666" s="131"/>
    </row>
    <row r="667" spans="1:10" ht="12.75" customHeight="1" x14ac:dyDescent="0.2">
      <c r="A667" s="131"/>
      <c r="B667" s="131"/>
      <c r="C667" s="131"/>
      <c r="D667" s="131"/>
      <c r="E667" s="131"/>
      <c r="F667" s="131"/>
      <c r="G667" s="131"/>
      <c r="H667" s="131"/>
      <c r="I667" s="131"/>
      <c r="J667" s="131"/>
    </row>
    <row r="668" spans="1:10" ht="12.75" customHeight="1" x14ac:dyDescent="0.2">
      <c r="A668" s="131"/>
      <c r="B668" s="131"/>
      <c r="C668" s="131"/>
      <c r="D668" s="131"/>
      <c r="E668" s="131"/>
      <c r="F668" s="131"/>
      <c r="G668" s="131"/>
      <c r="H668" s="131"/>
      <c r="I668" s="131"/>
      <c r="J668" s="131"/>
    </row>
    <row r="669" spans="1:10" ht="12.75" customHeight="1" x14ac:dyDescent="0.2">
      <c r="A669" s="131"/>
      <c r="B669" s="131"/>
      <c r="C669" s="131"/>
      <c r="D669" s="131"/>
      <c r="E669" s="131"/>
      <c r="F669" s="131"/>
      <c r="G669" s="131"/>
      <c r="H669" s="131"/>
      <c r="I669" s="131"/>
      <c r="J669" s="131"/>
    </row>
    <row r="670" spans="1:10" ht="12.75" customHeight="1" x14ac:dyDescent="0.2">
      <c r="A670" s="131"/>
      <c r="B670" s="131"/>
      <c r="C670" s="131"/>
      <c r="D670" s="131"/>
      <c r="E670" s="131"/>
      <c r="F670" s="131"/>
      <c r="G670" s="131"/>
      <c r="H670" s="131"/>
      <c r="I670" s="131"/>
      <c r="J670" s="131"/>
    </row>
    <row r="671" spans="1:10" ht="12.75" customHeight="1" x14ac:dyDescent="0.2">
      <c r="A671" s="131"/>
      <c r="B671" s="131"/>
      <c r="C671" s="131"/>
      <c r="D671" s="131"/>
      <c r="E671" s="131"/>
      <c r="F671" s="131"/>
      <c r="G671" s="131"/>
      <c r="H671" s="131"/>
      <c r="I671" s="131"/>
      <c r="J671" s="131"/>
    </row>
    <row r="672" spans="1:10" ht="12.75" customHeight="1" x14ac:dyDescent="0.2">
      <c r="A672" s="131"/>
      <c r="B672" s="131"/>
      <c r="C672" s="131"/>
      <c r="D672" s="131"/>
      <c r="E672" s="131"/>
      <c r="F672" s="131"/>
      <c r="G672" s="131"/>
      <c r="H672" s="131"/>
      <c r="I672" s="131"/>
      <c r="J672" s="131"/>
    </row>
    <row r="673" spans="1:10" ht="12.75" customHeight="1" x14ac:dyDescent="0.2">
      <c r="A673" s="131"/>
      <c r="B673" s="131"/>
      <c r="C673" s="131"/>
      <c r="D673" s="131"/>
      <c r="E673" s="131"/>
      <c r="F673" s="131"/>
      <c r="G673" s="131"/>
      <c r="H673" s="131"/>
      <c r="I673" s="131"/>
      <c r="J673" s="131"/>
    </row>
    <row r="674" spans="1:10" ht="12.75" customHeight="1" x14ac:dyDescent="0.2">
      <c r="A674" s="131"/>
      <c r="B674" s="131"/>
      <c r="C674" s="131"/>
      <c r="D674" s="131"/>
      <c r="E674" s="131"/>
      <c r="F674" s="131"/>
      <c r="G674" s="131"/>
      <c r="H674" s="131"/>
      <c r="I674" s="131"/>
      <c r="J674" s="131"/>
    </row>
    <row r="675" spans="1:10" ht="12.75" customHeight="1" x14ac:dyDescent="0.2">
      <c r="A675" s="131"/>
      <c r="B675" s="131"/>
      <c r="C675" s="131"/>
      <c r="D675" s="131"/>
      <c r="E675" s="131"/>
      <c r="F675" s="131"/>
      <c r="G675" s="131"/>
      <c r="H675" s="131"/>
      <c r="I675" s="131"/>
      <c r="J675" s="131"/>
    </row>
    <row r="676" spans="1:10" ht="12.75" customHeight="1" x14ac:dyDescent="0.2">
      <c r="A676" s="131"/>
      <c r="B676" s="131"/>
      <c r="C676" s="131"/>
      <c r="D676" s="131"/>
      <c r="E676" s="131"/>
      <c r="F676" s="131"/>
      <c r="G676" s="131"/>
      <c r="H676" s="131"/>
      <c r="I676" s="131"/>
      <c r="J676" s="131"/>
    </row>
    <row r="677" spans="1:10" ht="12.75" customHeight="1" x14ac:dyDescent="0.2">
      <c r="A677" s="131"/>
      <c r="B677" s="131"/>
      <c r="C677" s="131"/>
      <c r="D677" s="131"/>
      <c r="E677" s="131"/>
      <c r="F677" s="131"/>
      <c r="G677" s="131"/>
      <c r="H677" s="131"/>
      <c r="I677" s="131"/>
      <c r="J677" s="131"/>
    </row>
    <row r="678" spans="1:10" ht="12.75" customHeight="1" x14ac:dyDescent="0.2">
      <c r="A678" s="131"/>
      <c r="B678" s="131"/>
      <c r="C678" s="131"/>
      <c r="D678" s="131"/>
      <c r="E678" s="131"/>
      <c r="F678" s="131"/>
      <c r="G678" s="131"/>
      <c r="H678" s="131"/>
      <c r="I678" s="131"/>
      <c r="J678" s="131"/>
    </row>
    <row r="679" spans="1:10" ht="12.75" customHeight="1" x14ac:dyDescent="0.2">
      <c r="A679" s="131"/>
      <c r="B679" s="131"/>
      <c r="C679" s="131"/>
      <c r="D679" s="131"/>
      <c r="E679" s="131"/>
      <c r="F679" s="131"/>
      <c r="G679" s="131"/>
      <c r="H679" s="131"/>
      <c r="I679" s="131"/>
      <c r="J679" s="131"/>
    </row>
    <row r="680" spans="1:10" ht="12.75" customHeight="1" x14ac:dyDescent="0.2">
      <c r="A680" s="131"/>
      <c r="B680" s="131"/>
      <c r="C680" s="131"/>
      <c r="D680" s="131"/>
      <c r="E680" s="131"/>
      <c r="F680" s="131"/>
      <c r="G680" s="131"/>
      <c r="H680" s="131"/>
      <c r="I680" s="131"/>
      <c r="J680" s="131"/>
    </row>
    <row r="681" spans="1:10" ht="12.75" customHeight="1" x14ac:dyDescent="0.2">
      <c r="A681" s="131"/>
      <c r="B681" s="131"/>
      <c r="C681" s="131"/>
      <c r="D681" s="131"/>
      <c r="E681" s="131"/>
      <c r="F681" s="131"/>
      <c r="G681" s="131"/>
      <c r="H681" s="131"/>
      <c r="I681" s="131"/>
      <c r="J681" s="131"/>
    </row>
    <row r="682" spans="1:10" ht="12.75" customHeight="1" x14ac:dyDescent="0.2">
      <c r="A682" s="131"/>
      <c r="B682" s="131"/>
      <c r="C682" s="131"/>
      <c r="D682" s="131"/>
      <c r="E682" s="131"/>
      <c r="F682" s="131"/>
      <c r="G682" s="131"/>
      <c r="H682" s="131"/>
      <c r="I682" s="131"/>
      <c r="J682" s="131"/>
    </row>
    <row r="683" spans="1:10" ht="12.75" customHeight="1" x14ac:dyDescent="0.2">
      <c r="A683" s="131"/>
      <c r="B683" s="131"/>
      <c r="C683" s="131"/>
      <c r="D683" s="131"/>
      <c r="E683" s="131"/>
      <c r="F683" s="131"/>
      <c r="G683" s="131"/>
      <c r="H683" s="131"/>
      <c r="I683" s="131"/>
      <c r="J683" s="131"/>
    </row>
    <row r="684" spans="1:10" ht="12.75" customHeight="1" x14ac:dyDescent="0.2">
      <c r="A684" s="131"/>
      <c r="B684" s="131"/>
      <c r="C684" s="131"/>
      <c r="D684" s="131"/>
      <c r="E684" s="131"/>
      <c r="F684" s="131"/>
      <c r="G684" s="131"/>
      <c r="H684" s="131"/>
      <c r="I684" s="131"/>
      <c r="J684" s="131"/>
    </row>
    <row r="685" spans="1:10" ht="12.75" customHeight="1" x14ac:dyDescent="0.2">
      <c r="A685" s="131"/>
      <c r="B685" s="131"/>
      <c r="C685" s="131"/>
      <c r="D685" s="131"/>
      <c r="E685" s="131"/>
      <c r="F685" s="131"/>
      <c r="G685" s="131"/>
      <c r="H685" s="131"/>
      <c r="I685" s="131"/>
      <c r="J685" s="131"/>
    </row>
    <row r="686" spans="1:10" ht="12.75" customHeight="1" x14ac:dyDescent="0.2">
      <c r="A686" s="131"/>
      <c r="B686" s="131"/>
      <c r="C686" s="131"/>
      <c r="D686" s="131"/>
      <c r="E686" s="131"/>
      <c r="F686" s="131"/>
      <c r="G686" s="131"/>
      <c r="H686" s="131"/>
      <c r="I686" s="131"/>
      <c r="J686" s="131"/>
    </row>
    <row r="687" spans="1:10" ht="12.75" customHeight="1" x14ac:dyDescent="0.2">
      <c r="A687" s="131"/>
      <c r="B687" s="131"/>
      <c r="C687" s="131"/>
      <c r="D687" s="131"/>
      <c r="E687" s="131"/>
      <c r="F687" s="131"/>
      <c r="G687" s="131"/>
      <c r="H687" s="131"/>
      <c r="I687" s="131"/>
      <c r="J687" s="131"/>
    </row>
    <row r="688" spans="1:10" ht="12.75" customHeight="1" x14ac:dyDescent="0.2">
      <c r="A688" s="131"/>
      <c r="B688" s="131"/>
      <c r="C688" s="131"/>
      <c r="D688" s="131"/>
      <c r="E688" s="131"/>
      <c r="F688" s="131"/>
      <c r="G688" s="131"/>
      <c r="H688" s="131"/>
      <c r="I688" s="131"/>
      <c r="J688" s="131"/>
    </row>
    <row r="689" spans="1:10" ht="12.75" customHeight="1" x14ac:dyDescent="0.2">
      <c r="A689" s="131"/>
      <c r="B689" s="131"/>
      <c r="C689" s="131"/>
      <c r="D689" s="131"/>
      <c r="E689" s="131"/>
      <c r="F689" s="131"/>
      <c r="G689" s="131"/>
      <c r="H689" s="131"/>
      <c r="I689" s="131"/>
      <c r="J689" s="131"/>
    </row>
    <row r="690" spans="1:10" ht="12.75" customHeight="1" x14ac:dyDescent="0.2">
      <c r="A690" s="131"/>
      <c r="B690" s="131"/>
      <c r="C690" s="131"/>
      <c r="D690" s="131"/>
      <c r="E690" s="131"/>
      <c r="F690" s="131"/>
      <c r="G690" s="131"/>
      <c r="H690" s="131"/>
      <c r="I690" s="131"/>
      <c r="J690" s="131"/>
    </row>
    <row r="691" spans="1:10" ht="12.75" customHeight="1" x14ac:dyDescent="0.2">
      <c r="A691" s="131"/>
      <c r="B691" s="131"/>
      <c r="C691" s="131"/>
      <c r="D691" s="131"/>
      <c r="E691" s="131"/>
      <c r="F691" s="131"/>
      <c r="G691" s="131"/>
      <c r="H691" s="131"/>
      <c r="I691" s="131"/>
      <c r="J691" s="131"/>
    </row>
    <row r="692" spans="1:10" ht="12.75" customHeight="1" x14ac:dyDescent="0.2">
      <c r="A692" s="131"/>
      <c r="B692" s="131"/>
      <c r="C692" s="131"/>
      <c r="D692" s="131"/>
      <c r="E692" s="131"/>
      <c r="F692" s="131"/>
      <c r="G692" s="131"/>
      <c r="H692" s="131"/>
      <c r="I692" s="131"/>
      <c r="J692" s="131"/>
    </row>
    <row r="693" spans="1:10" ht="12.75" customHeight="1" x14ac:dyDescent="0.2">
      <c r="A693" s="131"/>
      <c r="B693" s="131"/>
      <c r="C693" s="131"/>
      <c r="D693" s="131"/>
      <c r="E693" s="131"/>
      <c r="F693" s="131"/>
      <c r="G693" s="131"/>
      <c r="H693" s="131"/>
      <c r="I693" s="131"/>
      <c r="J693" s="131"/>
    </row>
    <row r="694" spans="1:10" ht="12.75" customHeight="1" x14ac:dyDescent="0.2">
      <c r="A694" s="131"/>
      <c r="B694" s="131"/>
      <c r="C694" s="131"/>
      <c r="D694" s="131"/>
      <c r="E694" s="131"/>
      <c r="F694" s="131"/>
      <c r="G694" s="131"/>
      <c r="H694" s="131"/>
      <c r="I694" s="131"/>
      <c r="J694" s="131"/>
    </row>
    <row r="695" spans="1:10" ht="12.75" customHeight="1" x14ac:dyDescent="0.2">
      <c r="A695" s="131"/>
      <c r="B695" s="131"/>
      <c r="C695" s="131"/>
      <c r="D695" s="131"/>
      <c r="E695" s="131"/>
      <c r="F695" s="131"/>
      <c r="G695" s="131"/>
      <c r="H695" s="131"/>
      <c r="I695" s="131"/>
      <c r="J695" s="131"/>
    </row>
    <row r="696" spans="1:10" ht="12.75" customHeight="1" x14ac:dyDescent="0.2">
      <c r="A696" s="131"/>
      <c r="B696" s="131"/>
      <c r="C696" s="131"/>
      <c r="D696" s="131"/>
      <c r="E696" s="131"/>
      <c r="F696" s="131"/>
      <c r="G696" s="131"/>
      <c r="H696" s="131"/>
      <c r="I696" s="131"/>
      <c r="J696" s="131"/>
    </row>
    <row r="697" spans="1:10" ht="12.75" customHeight="1" x14ac:dyDescent="0.2">
      <c r="A697" s="131"/>
      <c r="B697" s="131"/>
      <c r="C697" s="131"/>
      <c r="D697" s="131"/>
      <c r="E697" s="131"/>
      <c r="F697" s="131"/>
      <c r="G697" s="131"/>
      <c r="H697" s="131"/>
      <c r="I697" s="131"/>
      <c r="J697" s="131"/>
    </row>
    <row r="698" spans="1:10" ht="12.75" customHeight="1" x14ac:dyDescent="0.2">
      <c r="A698" s="131"/>
      <c r="B698" s="131"/>
      <c r="C698" s="131"/>
      <c r="D698" s="131"/>
      <c r="E698" s="131"/>
      <c r="F698" s="131"/>
      <c r="G698" s="131"/>
      <c r="H698" s="131"/>
      <c r="I698" s="131"/>
      <c r="J698" s="131"/>
    </row>
    <row r="699" spans="1:10" ht="12.75" customHeight="1" x14ac:dyDescent="0.2">
      <c r="A699" s="131"/>
      <c r="B699" s="131"/>
      <c r="C699" s="131"/>
      <c r="D699" s="131"/>
      <c r="E699" s="131"/>
      <c r="F699" s="131"/>
      <c r="G699" s="131"/>
      <c r="H699" s="131"/>
      <c r="I699" s="131"/>
      <c r="J699" s="131"/>
    </row>
    <row r="700" spans="1:10" ht="12.75" customHeight="1" x14ac:dyDescent="0.2">
      <c r="A700" s="131"/>
      <c r="B700" s="131"/>
      <c r="C700" s="131"/>
      <c r="D700" s="131"/>
      <c r="E700" s="131"/>
      <c r="F700" s="131"/>
      <c r="G700" s="131"/>
      <c r="H700" s="131"/>
      <c r="I700" s="131"/>
      <c r="J700" s="131"/>
    </row>
    <row r="701" spans="1:10" ht="12.75" customHeight="1" x14ac:dyDescent="0.2">
      <c r="A701" s="131"/>
      <c r="B701" s="131"/>
      <c r="C701" s="131"/>
      <c r="D701" s="131"/>
      <c r="E701" s="131"/>
      <c r="F701" s="131"/>
      <c r="G701" s="131"/>
      <c r="H701" s="131"/>
      <c r="I701" s="131"/>
      <c r="J701" s="131"/>
    </row>
    <row r="702" spans="1:10" ht="12.75" customHeight="1" x14ac:dyDescent="0.2">
      <c r="A702" s="131"/>
      <c r="B702" s="131"/>
      <c r="C702" s="131"/>
      <c r="D702" s="131"/>
      <c r="E702" s="131"/>
      <c r="F702" s="131"/>
      <c r="G702" s="131"/>
      <c r="H702" s="131"/>
      <c r="I702" s="131"/>
      <c r="J702" s="131"/>
    </row>
    <row r="703" spans="1:10" ht="12.75" customHeight="1" x14ac:dyDescent="0.2">
      <c r="A703" s="131"/>
      <c r="B703" s="131"/>
      <c r="C703" s="131"/>
      <c r="D703" s="131"/>
      <c r="E703" s="131"/>
      <c r="F703" s="131"/>
      <c r="G703" s="131"/>
      <c r="H703" s="131"/>
      <c r="I703" s="131"/>
      <c r="J703" s="131"/>
    </row>
    <row r="704" spans="1:10" ht="12.75" customHeight="1" x14ac:dyDescent="0.2">
      <c r="A704" s="131"/>
      <c r="B704" s="131"/>
      <c r="C704" s="131"/>
      <c r="D704" s="131"/>
      <c r="E704" s="131"/>
      <c r="F704" s="131"/>
      <c r="G704" s="131"/>
      <c r="H704" s="131"/>
      <c r="I704" s="131"/>
      <c r="J704" s="131"/>
    </row>
    <row r="705" spans="1:10" ht="12.75" customHeight="1" x14ac:dyDescent="0.2">
      <c r="A705" s="131"/>
      <c r="B705" s="131"/>
      <c r="C705" s="131"/>
      <c r="D705" s="131"/>
      <c r="E705" s="131"/>
      <c r="F705" s="131"/>
      <c r="G705" s="131"/>
      <c r="H705" s="131"/>
      <c r="I705" s="131"/>
      <c r="J705" s="131"/>
    </row>
    <row r="706" spans="1:10" ht="12.75" customHeight="1" x14ac:dyDescent="0.2">
      <c r="A706" s="131"/>
      <c r="B706" s="131"/>
      <c r="C706" s="131"/>
      <c r="D706" s="131"/>
      <c r="E706" s="131"/>
      <c r="F706" s="131"/>
      <c r="G706" s="131"/>
      <c r="H706" s="131"/>
      <c r="I706" s="131"/>
      <c r="J706" s="131"/>
    </row>
    <row r="707" spans="1:10" ht="12.75" customHeight="1" x14ac:dyDescent="0.2">
      <c r="A707" s="131"/>
      <c r="B707" s="131"/>
      <c r="C707" s="131"/>
      <c r="D707" s="131"/>
      <c r="E707" s="131"/>
      <c r="F707" s="131"/>
      <c r="G707" s="131"/>
      <c r="H707" s="131"/>
      <c r="I707" s="131"/>
      <c r="J707" s="131"/>
    </row>
    <row r="708" spans="1:10" ht="12.75" customHeight="1" x14ac:dyDescent="0.2">
      <c r="A708" s="131"/>
      <c r="B708" s="131"/>
      <c r="C708" s="131"/>
      <c r="D708" s="131"/>
      <c r="E708" s="131"/>
      <c r="F708" s="131"/>
      <c r="G708" s="131"/>
      <c r="H708" s="131"/>
      <c r="I708" s="131"/>
      <c r="J708" s="131"/>
    </row>
    <row r="709" spans="1:10" ht="12.75" customHeight="1" x14ac:dyDescent="0.2">
      <c r="A709" s="131"/>
      <c r="B709" s="131"/>
      <c r="C709" s="131"/>
      <c r="D709" s="131"/>
      <c r="E709" s="131"/>
      <c r="F709" s="131"/>
      <c r="G709" s="131"/>
      <c r="H709" s="131"/>
      <c r="I709" s="131"/>
      <c r="J709" s="131"/>
    </row>
    <row r="710" spans="1:10" ht="12.75" customHeight="1" x14ac:dyDescent="0.2">
      <c r="A710" s="131"/>
      <c r="B710" s="131"/>
      <c r="C710" s="131"/>
      <c r="D710" s="131"/>
      <c r="E710" s="131"/>
      <c r="F710" s="131"/>
      <c r="G710" s="131"/>
      <c r="H710" s="131"/>
      <c r="I710" s="131"/>
      <c r="J710" s="131"/>
    </row>
    <row r="711" spans="1:10" ht="12.75" customHeight="1" x14ac:dyDescent="0.2">
      <c r="A711" s="131"/>
      <c r="B711" s="131"/>
      <c r="C711" s="131"/>
      <c r="D711" s="131"/>
      <c r="E711" s="131"/>
      <c r="F711" s="131"/>
      <c r="G711" s="131"/>
      <c r="H711" s="131"/>
      <c r="I711" s="131"/>
      <c r="J711" s="131"/>
    </row>
    <row r="712" spans="1:10" ht="12.75" customHeight="1" x14ac:dyDescent="0.2">
      <c r="A712" s="131"/>
      <c r="B712" s="131"/>
      <c r="C712" s="131"/>
      <c r="D712" s="131"/>
      <c r="E712" s="131"/>
      <c r="F712" s="131"/>
      <c r="G712" s="131"/>
      <c r="H712" s="131"/>
      <c r="I712" s="131"/>
      <c r="J712" s="131"/>
    </row>
    <row r="713" spans="1:10" ht="12.75" customHeight="1" x14ac:dyDescent="0.2">
      <c r="A713" s="131"/>
      <c r="B713" s="131"/>
      <c r="C713" s="131"/>
      <c r="D713" s="131"/>
      <c r="E713" s="131"/>
      <c r="F713" s="131"/>
      <c r="G713" s="131"/>
      <c r="H713" s="131"/>
      <c r="I713" s="131"/>
      <c r="J713" s="131"/>
    </row>
    <row r="714" spans="1:10" ht="12.75" customHeight="1" x14ac:dyDescent="0.2">
      <c r="A714" s="131"/>
      <c r="B714" s="131"/>
      <c r="C714" s="131"/>
      <c r="D714" s="131"/>
      <c r="E714" s="131"/>
      <c r="F714" s="131"/>
      <c r="G714" s="131"/>
      <c r="H714" s="131"/>
      <c r="I714" s="131"/>
      <c r="J714" s="131"/>
    </row>
    <row r="715" spans="1:10" ht="12.75" customHeight="1" x14ac:dyDescent="0.2">
      <c r="A715" s="131"/>
      <c r="B715" s="131"/>
      <c r="C715" s="131"/>
      <c r="D715" s="131"/>
      <c r="E715" s="131"/>
      <c r="F715" s="131"/>
      <c r="G715" s="131"/>
      <c r="H715" s="131"/>
      <c r="I715" s="131"/>
      <c r="J715" s="131"/>
    </row>
    <row r="716" spans="1:10" ht="12.75" customHeight="1" x14ac:dyDescent="0.2">
      <c r="A716" s="131"/>
      <c r="B716" s="131"/>
      <c r="C716" s="131"/>
      <c r="D716" s="131"/>
      <c r="E716" s="131"/>
      <c r="F716" s="131"/>
      <c r="G716" s="131"/>
      <c r="H716" s="131"/>
      <c r="I716" s="131"/>
      <c r="J716" s="131"/>
    </row>
    <row r="717" spans="1:10" ht="12.75" customHeight="1" x14ac:dyDescent="0.2">
      <c r="A717" s="131"/>
      <c r="B717" s="131"/>
      <c r="C717" s="131"/>
      <c r="D717" s="131"/>
      <c r="E717" s="131"/>
      <c r="F717" s="131"/>
      <c r="G717" s="131"/>
      <c r="H717" s="131"/>
      <c r="I717" s="131"/>
      <c r="J717" s="131"/>
    </row>
    <row r="718" spans="1:10" ht="12.75" customHeight="1" x14ac:dyDescent="0.2">
      <c r="A718" s="131"/>
      <c r="B718" s="131"/>
      <c r="C718" s="131"/>
      <c r="D718" s="131"/>
      <c r="E718" s="131"/>
      <c r="F718" s="131"/>
      <c r="G718" s="131"/>
      <c r="H718" s="131"/>
      <c r="I718" s="131"/>
      <c r="J718" s="131"/>
    </row>
    <row r="719" spans="1:10" ht="12.75" customHeight="1" x14ac:dyDescent="0.2">
      <c r="A719" s="131"/>
      <c r="B719" s="131"/>
      <c r="C719" s="131"/>
      <c r="D719" s="131"/>
      <c r="E719" s="131"/>
      <c r="F719" s="131"/>
      <c r="G719" s="131"/>
      <c r="H719" s="131"/>
      <c r="I719" s="131"/>
      <c r="J719" s="131"/>
    </row>
    <row r="720" spans="1:10" ht="12.75" customHeight="1" x14ac:dyDescent="0.2">
      <c r="A720" s="131"/>
      <c r="B720" s="131"/>
      <c r="C720" s="131"/>
      <c r="D720" s="131"/>
      <c r="E720" s="131"/>
      <c r="F720" s="131"/>
      <c r="G720" s="131"/>
      <c r="H720" s="131"/>
      <c r="I720" s="131"/>
      <c r="J720" s="131"/>
    </row>
    <row r="721" spans="1:10" ht="12.75" customHeight="1" x14ac:dyDescent="0.2">
      <c r="A721" s="131"/>
      <c r="B721" s="131"/>
      <c r="C721" s="131"/>
      <c r="D721" s="131"/>
      <c r="E721" s="131"/>
      <c r="F721" s="131"/>
      <c r="G721" s="131"/>
      <c r="H721" s="131"/>
      <c r="I721" s="131"/>
      <c r="J721" s="131"/>
    </row>
    <row r="722" spans="1:10" ht="12.75" customHeight="1" x14ac:dyDescent="0.2">
      <c r="A722" s="131"/>
      <c r="B722" s="131"/>
      <c r="C722" s="131"/>
      <c r="D722" s="131"/>
      <c r="E722" s="131"/>
      <c r="F722" s="131"/>
      <c r="G722" s="131"/>
      <c r="H722" s="131"/>
      <c r="I722" s="131"/>
      <c r="J722" s="131"/>
    </row>
    <row r="723" spans="1:10" ht="12.75" customHeight="1" x14ac:dyDescent="0.2">
      <c r="A723" s="131"/>
      <c r="B723" s="131"/>
      <c r="C723" s="131"/>
      <c r="D723" s="131"/>
      <c r="E723" s="131"/>
      <c r="F723" s="131"/>
      <c r="G723" s="131"/>
      <c r="H723" s="131"/>
      <c r="I723" s="131"/>
      <c r="J723" s="131"/>
    </row>
    <row r="724" spans="1:10" ht="12.75" customHeight="1" x14ac:dyDescent="0.2">
      <c r="A724" s="131"/>
      <c r="B724" s="131"/>
      <c r="C724" s="131"/>
      <c r="D724" s="131"/>
      <c r="E724" s="131"/>
      <c r="F724" s="131"/>
      <c r="G724" s="131"/>
      <c r="H724" s="131"/>
      <c r="I724" s="131"/>
      <c r="J724" s="131"/>
    </row>
    <row r="725" spans="1:10" ht="12.75" customHeight="1" x14ac:dyDescent="0.2">
      <c r="A725" s="131"/>
      <c r="B725" s="131"/>
      <c r="C725" s="131"/>
      <c r="D725" s="131"/>
      <c r="E725" s="131"/>
      <c r="F725" s="131"/>
      <c r="G725" s="131"/>
      <c r="H725" s="131"/>
      <c r="I725" s="131"/>
      <c r="J725" s="131"/>
    </row>
    <row r="726" spans="1:10" ht="12.75" customHeight="1" x14ac:dyDescent="0.2">
      <c r="A726" s="131"/>
      <c r="B726" s="131"/>
      <c r="C726" s="131"/>
      <c r="D726" s="131"/>
      <c r="E726" s="131"/>
      <c r="F726" s="131"/>
      <c r="G726" s="131"/>
      <c r="H726" s="131"/>
      <c r="I726" s="131"/>
      <c r="J726" s="131"/>
    </row>
    <row r="727" spans="1:10" ht="12.75" customHeight="1" x14ac:dyDescent="0.2">
      <c r="A727" s="131"/>
      <c r="B727" s="131"/>
      <c r="C727" s="131"/>
      <c r="D727" s="131"/>
      <c r="E727" s="131"/>
      <c r="F727" s="131"/>
      <c r="G727" s="131"/>
      <c r="H727" s="131"/>
      <c r="I727" s="131"/>
      <c r="J727" s="131"/>
    </row>
    <row r="728" spans="1:10" ht="12.75" customHeight="1" x14ac:dyDescent="0.2">
      <c r="A728" s="131"/>
      <c r="B728" s="131"/>
      <c r="C728" s="131"/>
      <c r="D728" s="131"/>
      <c r="E728" s="131"/>
      <c r="F728" s="131"/>
      <c r="G728" s="131"/>
      <c r="H728" s="131"/>
      <c r="I728" s="131"/>
      <c r="J728" s="131"/>
    </row>
    <row r="729" spans="1:10" ht="12.75" customHeight="1" x14ac:dyDescent="0.2">
      <c r="A729" s="131"/>
      <c r="B729" s="131"/>
      <c r="C729" s="131"/>
      <c r="D729" s="131"/>
      <c r="E729" s="131"/>
      <c r="F729" s="131"/>
      <c r="G729" s="131"/>
      <c r="H729" s="131"/>
      <c r="I729" s="131"/>
      <c r="J729" s="131"/>
    </row>
    <row r="730" spans="1:10" ht="12.75" customHeight="1" x14ac:dyDescent="0.2">
      <c r="A730" s="131"/>
      <c r="B730" s="131"/>
      <c r="C730" s="131"/>
      <c r="D730" s="131"/>
      <c r="E730" s="131"/>
      <c r="F730" s="131"/>
      <c r="G730" s="131"/>
      <c r="H730" s="131"/>
      <c r="I730" s="131"/>
      <c r="J730" s="131"/>
    </row>
    <row r="731" spans="1:10" ht="12.75" customHeight="1" x14ac:dyDescent="0.2">
      <c r="A731" s="131"/>
      <c r="B731" s="131"/>
      <c r="C731" s="131"/>
      <c r="D731" s="131"/>
      <c r="E731" s="131"/>
      <c r="F731" s="131"/>
      <c r="G731" s="131"/>
      <c r="H731" s="131"/>
      <c r="I731" s="131"/>
      <c r="J731" s="131"/>
    </row>
    <row r="732" spans="1:10" ht="12.75" customHeight="1" x14ac:dyDescent="0.2">
      <c r="A732" s="131"/>
      <c r="B732" s="131"/>
      <c r="C732" s="131"/>
      <c r="D732" s="131"/>
      <c r="E732" s="131"/>
      <c r="F732" s="131"/>
      <c r="G732" s="131"/>
      <c r="H732" s="131"/>
      <c r="I732" s="131"/>
      <c r="J732" s="131"/>
    </row>
    <row r="733" spans="1:10" ht="12.75" customHeight="1" x14ac:dyDescent="0.2">
      <c r="A733" s="131"/>
      <c r="B733" s="131"/>
      <c r="C733" s="131"/>
      <c r="D733" s="131"/>
      <c r="E733" s="131"/>
      <c r="F733" s="131"/>
      <c r="G733" s="131"/>
      <c r="H733" s="131"/>
      <c r="I733" s="131"/>
      <c r="J733" s="131"/>
    </row>
    <row r="734" spans="1:10" ht="12.75" customHeight="1" x14ac:dyDescent="0.2">
      <c r="A734" s="131"/>
      <c r="B734" s="131"/>
      <c r="C734" s="131"/>
      <c r="D734" s="131"/>
      <c r="E734" s="131"/>
      <c r="F734" s="131"/>
      <c r="G734" s="131"/>
      <c r="H734" s="131"/>
      <c r="I734" s="131"/>
      <c r="J734" s="131"/>
    </row>
    <row r="735" spans="1:10" ht="12.75" customHeight="1" x14ac:dyDescent="0.2">
      <c r="A735" s="131"/>
      <c r="B735" s="131"/>
      <c r="C735" s="131"/>
      <c r="D735" s="131"/>
      <c r="E735" s="131"/>
      <c r="F735" s="131"/>
      <c r="G735" s="131"/>
      <c r="H735" s="131"/>
      <c r="I735" s="131"/>
      <c r="J735" s="131"/>
    </row>
    <row r="736" spans="1:10" ht="12.75" customHeight="1" x14ac:dyDescent="0.2">
      <c r="A736" s="131"/>
      <c r="B736" s="131"/>
      <c r="C736" s="131"/>
      <c r="D736" s="131"/>
      <c r="E736" s="131"/>
      <c r="F736" s="131"/>
      <c r="G736" s="131"/>
      <c r="H736" s="131"/>
      <c r="I736" s="131"/>
      <c r="J736" s="131"/>
    </row>
    <row r="737" spans="1:10" ht="12.75" customHeight="1" x14ac:dyDescent="0.2">
      <c r="A737" s="131"/>
      <c r="B737" s="131"/>
      <c r="C737" s="131"/>
      <c r="D737" s="131"/>
      <c r="E737" s="131"/>
      <c r="F737" s="131"/>
      <c r="G737" s="131"/>
      <c r="H737" s="131"/>
      <c r="I737" s="131"/>
      <c r="J737" s="131"/>
    </row>
    <row r="738" spans="1:10" ht="12.75" customHeight="1" x14ac:dyDescent="0.2">
      <c r="A738" s="131"/>
      <c r="B738" s="131"/>
      <c r="C738" s="131"/>
      <c r="D738" s="131"/>
      <c r="E738" s="131"/>
      <c r="F738" s="131"/>
      <c r="G738" s="131"/>
      <c r="H738" s="131"/>
      <c r="I738" s="131"/>
      <c r="J738" s="131"/>
    </row>
    <row r="739" spans="1:10" ht="12.75" customHeight="1" x14ac:dyDescent="0.2">
      <c r="A739" s="131"/>
      <c r="B739" s="131"/>
      <c r="C739" s="131"/>
      <c r="D739" s="131"/>
      <c r="E739" s="131"/>
      <c r="F739" s="131"/>
      <c r="G739" s="131"/>
      <c r="H739" s="131"/>
      <c r="I739" s="131"/>
      <c r="J739" s="131"/>
    </row>
    <row r="740" spans="1:10" ht="12.75" customHeight="1" x14ac:dyDescent="0.2">
      <c r="A740" s="131"/>
      <c r="B740" s="131"/>
      <c r="C740" s="131"/>
      <c r="D740" s="131"/>
      <c r="E740" s="131"/>
      <c r="F740" s="131"/>
      <c r="G740" s="131"/>
      <c r="H740" s="131"/>
      <c r="I740" s="131"/>
      <c r="J740" s="131"/>
    </row>
    <row r="741" spans="1:10" ht="12.75" customHeight="1" x14ac:dyDescent="0.2">
      <c r="A741" s="131"/>
      <c r="B741" s="131"/>
      <c r="C741" s="131"/>
      <c r="D741" s="131"/>
      <c r="E741" s="131"/>
      <c r="F741" s="131"/>
      <c r="G741" s="131"/>
      <c r="H741" s="131"/>
      <c r="I741" s="131"/>
      <c r="J741" s="131"/>
    </row>
    <row r="742" spans="1:10" ht="12.75" customHeight="1" x14ac:dyDescent="0.2">
      <c r="A742" s="131"/>
      <c r="B742" s="131"/>
      <c r="C742" s="131"/>
      <c r="D742" s="131"/>
      <c r="E742" s="131"/>
      <c r="F742" s="131"/>
      <c r="G742" s="131"/>
      <c r="H742" s="131"/>
      <c r="I742" s="131"/>
      <c r="J742" s="131"/>
    </row>
    <row r="743" spans="1:10" ht="12.75" customHeight="1" x14ac:dyDescent="0.2">
      <c r="A743" s="131"/>
      <c r="B743" s="131"/>
      <c r="C743" s="131"/>
      <c r="D743" s="131"/>
      <c r="E743" s="131"/>
      <c r="F743" s="131"/>
      <c r="G743" s="131"/>
      <c r="H743" s="131"/>
      <c r="I743" s="131"/>
      <c r="J743" s="131"/>
    </row>
    <row r="744" spans="1:10" ht="12.75" customHeight="1" x14ac:dyDescent="0.2">
      <c r="A744" s="131"/>
      <c r="B744" s="131"/>
      <c r="C744" s="131"/>
      <c r="D744" s="131"/>
      <c r="E744" s="131"/>
      <c r="F744" s="131"/>
      <c r="G744" s="131"/>
      <c r="H744" s="131"/>
      <c r="I744" s="131"/>
      <c r="J744" s="131"/>
    </row>
    <row r="745" spans="1:10" ht="12.75" customHeight="1" x14ac:dyDescent="0.2">
      <c r="A745" s="131"/>
      <c r="B745" s="131"/>
      <c r="C745" s="131"/>
      <c r="D745" s="131"/>
      <c r="E745" s="131"/>
      <c r="F745" s="131"/>
      <c r="G745" s="131"/>
      <c r="H745" s="131"/>
      <c r="I745" s="131"/>
      <c r="J745" s="131"/>
    </row>
    <row r="746" spans="1:10" ht="12.75" customHeight="1" x14ac:dyDescent="0.2">
      <c r="A746" s="131"/>
      <c r="B746" s="131"/>
      <c r="C746" s="131"/>
      <c r="D746" s="131"/>
      <c r="E746" s="131"/>
      <c r="F746" s="131"/>
      <c r="G746" s="131"/>
      <c r="H746" s="131"/>
      <c r="I746" s="131"/>
      <c r="J746" s="131"/>
    </row>
    <row r="747" spans="1:10" ht="12.75" customHeight="1" x14ac:dyDescent="0.2">
      <c r="A747" s="131"/>
      <c r="B747" s="131"/>
      <c r="C747" s="131"/>
      <c r="D747" s="131"/>
      <c r="E747" s="131"/>
      <c r="F747" s="131"/>
      <c r="G747" s="131"/>
      <c r="H747" s="131"/>
      <c r="I747" s="131"/>
      <c r="J747" s="131"/>
    </row>
    <row r="748" spans="1:10" ht="12.75" customHeight="1" x14ac:dyDescent="0.2">
      <c r="A748" s="131"/>
      <c r="B748" s="131"/>
      <c r="C748" s="131"/>
      <c r="D748" s="131"/>
      <c r="E748" s="131"/>
      <c r="F748" s="131"/>
      <c r="G748" s="131"/>
      <c r="H748" s="131"/>
      <c r="I748" s="131"/>
      <c r="J748" s="131"/>
    </row>
    <row r="749" spans="1:10" ht="12.75" customHeight="1" x14ac:dyDescent="0.2">
      <c r="A749" s="131"/>
      <c r="B749" s="131"/>
      <c r="C749" s="131"/>
      <c r="D749" s="131"/>
      <c r="E749" s="131"/>
      <c r="F749" s="131"/>
      <c r="G749" s="131"/>
      <c r="H749" s="131"/>
      <c r="I749" s="131"/>
      <c r="J749" s="131"/>
    </row>
    <row r="750" spans="1:10" ht="12.75" customHeight="1" x14ac:dyDescent="0.2">
      <c r="A750" s="131"/>
      <c r="B750" s="131"/>
      <c r="C750" s="131"/>
      <c r="D750" s="131"/>
      <c r="E750" s="131"/>
      <c r="F750" s="131"/>
      <c r="G750" s="131"/>
      <c r="H750" s="131"/>
      <c r="I750" s="131"/>
      <c r="J750" s="131"/>
    </row>
    <row r="751" spans="1:10" ht="12.75" customHeight="1" x14ac:dyDescent="0.2">
      <c r="A751" s="131"/>
      <c r="B751" s="131"/>
      <c r="C751" s="131"/>
      <c r="D751" s="131"/>
      <c r="E751" s="131"/>
      <c r="F751" s="131"/>
      <c r="G751" s="131"/>
      <c r="H751" s="131"/>
      <c r="I751" s="131"/>
      <c r="J751" s="131"/>
    </row>
    <row r="752" spans="1:10" ht="12.75" customHeight="1" x14ac:dyDescent="0.2">
      <c r="A752" s="131"/>
      <c r="B752" s="131"/>
      <c r="C752" s="131"/>
      <c r="D752" s="131"/>
      <c r="E752" s="131"/>
      <c r="F752" s="131"/>
      <c r="G752" s="131"/>
      <c r="H752" s="131"/>
      <c r="I752" s="131"/>
      <c r="J752" s="131"/>
    </row>
    <row r="753" spans="1:10" ht="12.75" customHeight="1" x14ac:dyDescent="0.2">
      <c r="A753" s="131"/>
      <c r="B753" s="131"/>
      <c r="C753" s="131"/>
      <c r="D753" s="131"/>
      <c r="E753" s="131"/>
      <c r="F753" s="131"/>
      <c r="G753" s="131"/>
      <c r="H753" s="131"/>
      <c r="I753" s="131"/>
      <c r="J753" s="131"/>
    </row>
    <row r="754" spans="1:10" ht="12.75" customHeight="1" x14ac:dyDescent="0.2">
      <c r="A754" s="131"/>
      <c r="B754" s="131"/>
      <c r="C754" s="131"/>
      <c r="D754" s="131"/>
      <c r="E754" s="131"/>
      <c r="F754" s="131"/>
      <c r="G754" s="131"/>
      <c r="H754" s="131"/>
      <c r="I754" s="131"/>
      <c r="J754" s="131"/>
    </row>
    <row r="755" spans="1:10" ht="12.75" customHeight="1" x14ac:dyDescent="0.2">
      <c r="A755" s="131"/>
      <c r="B755" s="131"/>
      <c r="C755" s="131"/>
      <c r="D755" s="131"/>
      <c r="E755" s="131"/>
      <c r="F755" s="131"/>
      <c r="G755" s="131"/>
      <c r="H755" s="131"/>
      <c r="I755" s="131"/>
      <c r="J755" s="131"/>
    </row>
    <row r="756" spans="1:10" ht="12.75" customHeight="1" x14ac:dyDescent="0.2">
      <c r="A756" s="131"/>
      <c r="B756" s="131"/>
      <c r="C756" s="131"/>
      <c r="D756" s="131"/>
      <c r="E756" s="131"/>
      <c r="F756" s="131"/>
      <c r="G756" s="131"/>
      <c r="H756" s="131"/>
      <c r="I756" s="131"/>
      <c r="J756" s="131"/>
    </row>
    <row r="757" spans="1:10" ht="12.75" customHeight="1" x14ac:dyDescent="0.2">
      <c r="A757" s="131"/>
      <c r="B757" s="131"/>
      <c r="C757" s="131"/>
      <c r="D757" s="131"/>
      <c r="E757" s="131"/>
      <c r="F757" s="131"/>
      <c r="G757" s="131"/>
      <c r="H757" s="131"/>
      <c r="I757" s="131"/>
      <c r="J757" s="131"/>
    </row>
    <row r="758" spans="1:10" ht="12.75" customHeight="1" x14ac:dyDescent="0.2">
      <c r="A758" s="131"/>
      <c r="B758" s="131"/>
      <c r="C758" s="131"/>
      <c r="D758" s="131"/>
      <c r="E758" s="131"/>
      <c r="F758" s="131"/>
      <c r="G758" s="131"/>
      <c r="H758" s="131"/>
      <c r="I758" s="131"/>
      <c r="J758" s="131"/>
    </row>
    <row r="759" spans="1:10" ht="12.75" customHeight="1" x14ac:dyDescent="0.2">
      <c r="A759" s="131"/>
      <c r="B759" s="131"/>
      <c r="C759" s="131"/>
      <c r="D759" s="131"/>
      <c r="E759" s="131"/>
      <c r="F759" s="131"/>
      <c r="G759" s="131"/>
      <c r="H759" s="131"/>
      <c r="I759" s="131"/>
      <c r="J759" s="131"/>
    </row>
    <row r="760" spans="1:10" ht="12.75" customHeight="1" x14ac:dyDescent="0.2">
      <c r="A760" s="131"/>
      <c r="B760" s="131"/>
      <c r="C760" s="131"/>
      <c r="D760" s="131"/>
      <c r="E760" s="131"/>
      <c r="F760" s="131"/>
      <c r="G760" s="131"/>
      <c r="H760" s="131"/>
      <c r="I760" s="131"/>
      <c r="J760" s="131"/>
    </row>
    <row r="761" spans="1:10" ht="12.75" customHeight="1" x14ac:dyDescent="0.2">
      <c r="A761" s="131"/>
      <c r="B761" s="131"/>
      <c r="C761" s="131"/>
      <c r="D761" s="131"/>
      <c r="E761" s="131"/>
      <c r="F761" s="131"/>
      <c r="G761" s="131"/>
      <c r="H761" s="131"/>
      <c r="I761" s="131"/>
      <c r="J761" s="131"/>
    </row>
    <row r="762" spans="1:10" ht="12.75" customHeight="1" x14ac:dyDescent="0.2">
      <c r="A762" s="131"/>
      <c r="B762" s="131"/>
      <c r="C762" s="131"/>
      <c r="D762" s="131"/>
      <c r="E762" s="131"/>
      <c r="F762" s="131"/>
      <c r="G762" s="131"/>
      <c r="H762" s="131"/>
      <c r="I762" s="131"/>
      <c r="J762" s="131"/>
    </row>
    <row r="763" spans="1:10" ht="12.75" customHeight="1" x14ac:dyDescent="0.2">
      <c r="A763" s="131"/>
      <c r="B763" s="131"/>
      <c r="C763" s="131"/>
      <c r="D763" s="131"/>
      <c r="E763" s="131"/>
      <c r="F763" s="131"/>
      <c r="G763" s="131"/>
      <c r="H763" s="131"/>
      <c r="I763" s="131"/>
      <c r="J763" s="131"/>
    </row>
    <row r="764" spans="1:10" ht="12.75" customHeight="1" x14ac:dyDescent="0.2">
      <c r="A764" s="131"/>
      <c r="B764" s="131"/>
      <c r="C764" s="131"/>
      <c r="D764" s="131"/>
      <c r="E764" s="131"/>
      <c r="F764" s="131"/>
      <c r="G764" s="131"/>
      <c r="H764" s="131"/>
      <c r="I764" s="131"/>
      <c r="J764" s="131"/>
    </row>
    <row r="765" spans="1:10" ht="12.75" customHeight="1" x14ac:dyDescent="0.2">
      <c r="A765" s="131"/>
      <c r="B765" s="131"/>
      <c r="C765" s="131"/>
      <c r="D765" s="131"/>
      <c r="E765" s="131"/>
      <c r="F765" s="131"/>
      <c r="G765" s="131"/>
      <c r="H765" s="131"/>
      <c r="I765" s="131"/>
      <c r="J765" s="131"/>
    </row>
    <row r="766" spans="1:10" ht="12.75" customHeight="1" x14ac:dyDescent="0.2">
      <c r="A766" s="131"/>
      <c r="B766" s="131"/>
      <c r="C766" s="131"/>
      <c r="D766" s="131"/>
      <c r="E766" s="131"/>
      <c r="F766" s="131"/>
      <c r="G766" s="131"/>
      <c r="H766" s="131"/>
      <c r="I766" s="131"/>
      <c r="J766" s="131"/>
    </row>
    <row r="767" spans="1:10" ht="12.75" customHeight="1" x14ac:dyDescent="0.2">
      <c r="A767" s="131"/>
      <c r="B767" s="131"/>
      <c r="C767" s="131"/>
      <c r="D767" s="131"/>
      <c r="E767" s="131"/>
      <c r="F767" s="131"/>
      <c r="G767" s="131"/>
      <c r="H767" s="131"/>
      <c r="I767" s="131"/>
      <c r="J767" s="131"/>
    </row>
    <row r="768" spans="1:10" ht="12.75" customHeight="1" x14ac:dyDescent="0.2">
      <c r="A768" s="131"/>
      <c r="B768" s="131"/>
      <c r="C768" s="131"/>
      <c r="D768" s="131"/>
      <c r="E768" s="131"/>
      <c r="F768" s="131"/>
      <c r="G768" s="131"/>
      <c r="H768" s="131"/>
      <c r="I768" s="131"/>
      <c r="J768" s="131"/>
    </row>
    <row r="769" spans="1:10" ht="12.75" customHeight="1" x14ac:dyDescent="0.2">
      <c r="A769" s="131"/>
      <c r="B769" s="131"/>
      <c r="C769" s="131"/>
      <c r="D769" s="131"/>
      <c r="E769" s="131"/>
      <c r="F769" s="131"/>
      <c r="G769" s="131"/>
      <c r="H769" s="131"/>
      <c r="I769" s="131"/>
      <c r="J769" s="131"/>
    </row>
    <row r="770" spans="1:10" ht="12.75" customHeight="1" x14ac:dyDescent="0.2">
      <c r="A770" s="131"/>
      <c r="B770" s="131"/>
      <c r="C770" s="131"/>
      <c r="D770" s="131"/>
      <c r="E770" s="131"/>
      <c r="F770" s="131"/>
      <c r="G770" s="131"/>
      <c r="H770" s="131"/>
      <c r="I770" s="131"/>
      <c r="J770" s="131"/>
    </row>
    <row r="771" spans="1:10" ht="12.75" customHeight="1" x14ac:dyDescent="0.2">
      <c r="A771" s="131"/>
      <c r="B771" s="131"/>
      <c r="C771" s="131"/>
      <c r="D771" s="131"/>
      <c r="E771" s="131"/>
      <c r="F771" s="131"/>
      <c r="G771" s="131"/>
      <c r="H771" s="131"/>
      <c r="I771" s="131"/>
      <c r="J771" s="131"/>
    </row>
    <row r="772" spans="1:10" ht="12.75" customHeight="1" x14ac:dyDescent="0.2">
      <c r="A772" s="131"/>
      <c r="B772" s="131"/>
      <c r="C772" s="131"/>
      <c r="D772" s="131"/>
      <c r="E772" s="131"/>
      <c r="F772" s="131"/>
      <c r="G772" s="131"/>
      <c r="H772" s="131"/>
      <c r="I772" s="131"/>
      <c r="J772" s="131"/>
    </row>
    <row r="773" spans="1:10" ht="12.75" customHeight="1" x14ac:dyDescent="0.2">
      <c r="A773" s="131"/>
      <c r="B773" s="131"/>
      <c r="C773" s="131"/>
      <c r="D773" s="131"/>
      <c r="E773" s="131"/>
      <c r="F773" s="131"/>
      <c r="G773" s="131"/>
      <c r="H773" s="131"/>
      <c r="I773" s="131"/>
      <c r="J773" s="131"/>
    </row>
    <row r="774" spans="1:10" ht="12.75" customHeight="1" x14ac:dyDescent="0.2">
      <c r="A774" s="131"/>
      <c r="B774" s="131"/>
      <c r="C774" s="131"/>
      <c r="D774" s="131"/>
      <c r="E774" s="131"/>
      <c r="F774" s="131"/>
      <c r="G774" s="131"/>
      <c r="H774" s="131"/>
      <c r="I774" s="131"/>
      <c r="J774" s="131"/>
    </row>
    <row r="775" spans="1:10" ht="12.75" customHeight="1" x14ac:dyDescent="0.2">
      <c r="A775" s="131"/>
      <c r="B775" s="131"/>
      <c r="C775" s="131"/>
      <c r="D775" s="131"/>
      <c r="E775" s="131"/>
      <c r="F775" s="131"/>
      <c r="G775" s="131"/>
      <c r="H775" s="131"/>
      <c r="I775" s="131"/>
      <c r="J775" s="131"/>
    </row>
    <row r="776" spans="1:10" ht="12.75" customHeight="1" x14ac:dyDescent="0.2">
      <c r="A776" s="131"/>
      <c r="B776" s="131"/>
      <c r="C776" s="131"/>
      <c r="D776" s="131"/>
      <c r="E776" s="131"/>
      <c r="F776" s="131"/>
      <c r="G776" s="131"/>
      <c r="H776" s="131"/>
      <c r="I776" s="131"/>
      <c r="J776" s="131"/>
    </row>
    <row r="777" spans="1:10" ht="12.75" customHeight="1" x14ac:dyDescent="0.2">
      <c r="A777" s="131"/>
      <c r="B777" s="131"/>
      <c r="C777" s="131"/>
      <c r="D777" s="131"/>
      <c r="E777" s="131"/>
      <c r="F777" s="131"/>
      <c r="G777" s="131"/>
      <c r="H777" s="131"/>
      <c r="I777" s="131"/>
      <c r="J777" s="131"/>
    </row>
    <row r="778" spans="1:10" ht="12.75" customHeight="1" x14ac:dyDescent="0.2">
      <c r="A778" s="131"/>
      <c r="B778" s="131"/>
      <c r="C778" s="131"/>
      <c r="D778" s="131"/>
      <c r="E778" s="131"/>
      <c r="F778" s="131"/>
      <c r="G778" s="131"/>
      <c r="H778" s="131"/>
      <c r="I778" s="131"/>
      <c r="J778" s="131"/>
    </row>
    <row r="779" spans="1:10" ht="12.75" customHeight="1" x14ac:dyDescent="0.2">
      <c r="A779" s="131"/>
      <c r="B779" s="131"/>
      <c r="C779" s="131"/>
      <c r="D779" s="131"/>
      <c r="E779" s="131"/>
      <c r="F779" s="131"/>
      <c r="G779" s="131"/>
      <c r="H779" s="131"/>
      <c r="I779" s="131"/>
      <c r="J779" s="131"/>
    </row>
    <row r="780" spans="1:10" ht="12.75" customHeight="1" x14ac:dyDescent="0.2">
      <c r="A780" s="131"/>
      <c r="B780" s="131"/>
      <c r="C780" s="131"/>
      <c r="D780" s="131"/>
      <c r="E780" s="131"/>
      <c r="F780" s="131"/>
      <c r="G780" s="131"/>
      <c r="H780" s="131"/>
      <c r="I780" s="131"/>
      <c r="J780" s="131"/>
    </row>
    <row r="781" spans="1:10" ht="12.75" customHeight="1" x14ac:dyDescent="0.2">
      <c r="A781" s="131"/>
      <c r="B781" s="131"/>
      <c r="C781" s="131"/>
      <c r="D781" s="131"/>
      <c r="E781" s="131"/>
      <c r="F781" s="131"/>
      <c r="G781" s="131"/>
      <c r="H781" s="131"/>
      <c r="I781" s="131"/>
      <c r="J781" s="131"/>
    </row>
    <row r="782" spans="1:10" ht="12.75" customHeight="1" x14ac:dyDescent="0.2">
      <c r="A782" s="131"/>
      <c r="B782" s="131"/>
      <c r="C782" s="131"/>
      <c r="D782" s="131"/>
      <c r="E782" s="131"/>
      <c r="F782" s="131"/>
      <c r="G782" s="131"/>
      <c r="H782" s="131"/>
      <c r="I782" s="131"/>
      <c r="J782" s="131"/>
    </row>
    <row r="783" spans="1:10" ht="12.75" customHeight="1" x14ac:dyDescent="0.2">
      <c r="A783" s="131"/>
      <c r="B783" s="131"/>
      <c r="C783" s="131"/>
      <c r="D783" s="131"/>
      <c r="E783" s="131"/>
      <c r="F783" s="131"/>
      <c r="G783" s="131"/>
      <c r="H783" s="131"/>
      <c r="I783" s="131"/>
      <c r="J783" s="131"/>
    </row>
    <row r="784" spans="1:10" ht="12.75" customHeight="1" x14ac:dyDescent="0.2">
      <c r="A784" s="131"/>
      <c r="B784" s="131"/>
      <c r="C784" s="131"/>
      <c r="D784" s="131"/>
      <c r="E784" s="131"/>
      <c r="F784" s="131"/>
      <c r="G784" s="131"/>
      <c r="H784" s="131"/>
      <c r="I784" s="131"/>
      <c r="J784" s="131"/>
    </row>
    <row r="785" spans="1:10" ht="12.75" customHeight="1" x14ac:dyDescent="0.2">
      <c r="A785" s="131"/>
      <c r="B785" s="131"/>
      <c r="C785" s="131"/>
      <c r="D785" s="131"/>
      <c r="E785" s="131"/>
      <c r="F785" s="131"/>
      <c r="G785" s="131"/>
      <c r="H785" s="131"/>
      <c r="I785" s="131"/>
      <c r="J785" s="131"/>
    </row>
    <row r="786" spans="1:10" ht="12.75" customHeight="1" x14ac:dyDescent="0.2">
      <c r="A786" s="131"/>
      <c r="B786" s="131"/>
      <c r="C786" s="131"/>
      <c r="D786" s="131"/>
      <c r="E786" s="131"/>
      <c r="F786" s="131"/>
      <c r="G786" s="131"/>
      <c r="H786" s="131"/>
      <c r="I786" s="131"/>
      <c r="J786" s="131"/>
    </row>
    <row r="787" spans="1:10" ht="12.75" customHeight="1" x14ac:dyDescent="0.2">
      <c r="A787" s="131"/>
      <c r="B787" s="131"/>
      <c r="C787" s="131"/>
      <c r="D787" s="131"/>
      <c r="E787" s="131"/>
      <c r="F787" s="131"/>
      <c r="G787" s="131"/>
      <c r="H787" s="131"/>
      <c r="I787" s="131"/>
      <c r="J787" s="131"/>
    </row>
    <row r="788" spans="1:10" ht="12.75" customHeight="1" x14ac:dyDescent="0.2">
      <c r="A788" s="131"/>
      <c r="B788" s="131"/>
      <c r="C788" s="131"/>
      <c r="D788" s="131"/>
      <c r="E788" s="131"/>
      <c r="F788" s="131"/>
      <c r="G788" s="131"/>
      <c r="H788" s="131"/>
      <c r="I788" s="131"/>
      <c r="J788" s="131"/>
    </row>
    <row r="789" spans="1:10" ht="12.75" customHeight="1" x14ac:dyDescent="0.2">
      <c r="A789" s="131"/>
      <c r="B789" s="131"/>
      <c r="C789" s="131"/>
      <c r="D789" s="131"/>
      <c r="E789" s="131"/>
      <c r="F789" s="131"/>
      <c r="G789" s="131"/>
      <c r="H789" s="131"/>
      <c r="I789" s="131"/>
      <c r="J789" s="131"/>
    </row>
    <row r="790" spans="1:10" ht="12.75" customHeight="1" x14ac:dyDescent="0.2">
      <c r="A790" s="131"/>
      <c r="B790" s="131"/>
      <c r="C790" s="131"/>
      <c r="D790" s="131"/>
      <c r="E790" s="131"/>
      <c r="F790" s="131"/>
      <c r="G790" s="131"/>
      <c r="H790" s="131"/>
      <c r="I790" s="131"/>
      <c r="J790" s="131"/>
    </row>
    <row r="791" spans="1:10" ht="12.75" customHeight="1" x14ac:dyDescent="0.2">
      <c r="A791" s="131"/>
      <c r="B791" s="131"/>
      <c r="C791" s="131"/>
      <c r="D791" s="131"/>
      <c r="E791" s="131"/>
      <c r="F791" s="131"/>
      <c r="G791" s="131"/>
      <c r="H791" s="131"/>
      <c r="I791" s="131"/>
      <c r="J791" s="131"/>
    </row>
    <row r="792" spans="1:10" ht="12.75" customHeight="1" x14ac:dyDescent="0.2">
      <c r="A792" s="131"/>
      <c r="B792" s="131"/>
      <c r="C792" s="131"/>
      <c r="D792" s="131"/>
      <c r="E792" s="131"/>
      <c r="F792" s="131"/>
      <c r="G792" s="131"/>
      <c r="H792" s="131"/>
      <c r="I792" s="131"/>
      <c r="J792" s="131"/>
    </row>
    <row r="793" spans="1:10" ht="12.75" customHeight="1" x14ac:dyDescent="0.2">
      <c r="A793" s="131"/>
      <c r="B793" s="131"/>
      <c r="C793" s="131"/>
      <c r="D793" s="131"/>
      <c r="E793" s="131"/>
      <c r="F793" s="131"/>
      <c r="G793" s="131"/>
      <c r="H793" s="131"/>
      <c r="I793" s="131"/>
      <c r="J793" s="131"/>
    </row>
    <row r="794" spans="1:10" ht="12.75" customHeight="1" x14ac:dyDescent="0.2">
      <c r="A794" s="131"/>
      <c r="B794" s="131"/>
      <c r="C794" s="131"/>
      <c r="D794" s="131"/>
      <c r="E794" s="131"/>
      <c r="F794" s="131"/>
      <c r="G794" s="131"/>
      <c r="H794" s="131"/>
      <c r="I794" s="131"/>
      <c r="J794" s="131"/>
    </row>
    <row r="795" spans="1:10" ht="12.75" customHeight="1" x14ac:dyDescent="0.2">
      <c r="A795" s="131"/>
      <c r="B795" s="131"/>
      <c r="C795" s="131"/>
      <c r="D795" s="131"/>
      <c r="E795" s="131"/>
      <c r="F795" s="131"/>
      <c r="G795" s="131"/>
      <c r="H795" s="131"/>
      <c r="I795" s="131"/>
      <c r="J795" s="131"/>
    </row>
    <row r="796" spans="1:10" ht="12.75" customHeight="1" x14ac:dyDescent="0.2">
      <c r="A796" s="131"/>
      <c r="B796" s="131"/>
      <c r="C796" s="131"/>
      <c r="D796" s="131"/>
      <c r="E796" s="131"/>
      <c r="F796" s="131"/>
      <c r="G796" s="131"/>
      <c r="H796" s="131"/>
      <c r="I796" s="131"/>
      <c r="J796" s="131"/>
    </row>
    <row r="797" spans="1:10" ht="12.75" customHeight="1" x14ac:dyDescent="0.2">
      <c r="A797" s="131"/>
      <c r="B797" s="131"/>
      <c r="C797" s="131"/>
      <c r="D797" s="131"/>
      <c r="E797" s="131"/>
      <c r="F797" s="131"/>
      <c r="G797" s="131"/>
      <c r="H797" s="131"/>
      <c r="I797" s="131"/>
      <c r="J797" s="131"/>
    </row>
    <row r="798" spans="1:10" ht="12.75" customHeight="1" x14ac:dyDescent="0.2">
      <c r="A798" s="131"/>
      <c r="B798" s="131"/>
      <c r="C798" s="131"/>
      <c r="D798" s="131"/>
      <c r="E798" s="131"/>
      <c r="F798" s="131"/>
      <c r="G798" s="131"/>
      <c r="H798" s="131"/>
      <c r="I798" s="131"/>
      <c r="J798" s="131"/>
    </row>
    <row r="799" spans="1:10" ht="12.75" customHeight="1" x14ac:dyDescent="0.2">
      <c r="A799" s="131"/>
      <c r="B799" s="131"/>
      <c r="C799" s="131"/>
      <c r="D799" s="131"/>
      <c r="E799" s="131"/>
      <c r="F799" s="131"/>
      <c r="G799" s="131"/>
      <c r="H799" s="131"/>
      <c r="I799" s="131"/>
      <c r="J799" s="131"/>
    </row>
    <row r="800" spans="1:10" ht="12.75" customHeight="1" x14ac:dyDescent="0.2">
      <c r="A800" s="131"/>
      <c r="B800" s="131"/>
      <c r="C800" s="131"/>
      <c r="D800" s="131"/>
      <c r="E800" s="131"/>
      <c r="F800" s="131"/>
      <c r="G800" s="131"/>
      <c r="H800" s="131"/>
      <c r="I800" s="131"/>
      <c r="J800" s="131"/>
    </row>
    <row r="801" spans="1:10" ht="12.75" customHeight="1" x14ac:dyDescent="0.2">
      <c r="A801" s="131"/>
      <c r="B801" s="131"/>
      <c r="C801" s="131"/>
      <c r="D801" s="131"/>
      <c r="E801" s="131"/>
      <c r="F801" s="131"/>
      <c r="G801" s="131"/>
      <c r="H801" s="131"/>
      <c r="I801" s="131"/>
      <c r="J801" s="131"/>
    </row>
    <row r="802" spans="1:10" ht="12.75" customHeight="1" x14ac:dyDescent="0.2">
      <c r="A802" s="131"/>
      <c r="B802" s="131"/>
      <c r="C802" s="131"/>
      <c r="D802" s="131"/>
      <c r="E802" s="131"/>
      <c r="F802" s="131"/>
      <c r="G802" s="131"/>
      <c r="H802" s="131"/>
      <c r="I802" s="131"/>
      <c r="J802" s="131"/>
    </row>
    <row r="803" spans="1:10" ht="12.75" customHeight="1" x14ac:dyDescent="0.2">
      <c r="A803" s="131"/>
      <c r="B803" s="131"/>
      <c r="C803" s="131"/>
      <c r="D803" s="131"/>
      <c r="E803" s="131"/>
      <c r="F803" s="131"/>
      <c r="G803" s="131"/>
      <c r="H803" s="131"/>
      <c r="I803" s="131"/>
      <c r="J803" s="131"/>
    </row>
    <row r="804" spans="1:10" ht="12.75" customHeight="1" x14ac:dyDescent="0.2">
      <c r="A804" s="131"/>
      <c r="B804" s="131"/>
      <c r="C804" s="131"/>
      <c r="D804" s="131"/>
      <c r="E804" s="131"/>
      <c r="F804" s="131"/>
      <c r="G804" s="131"/>
      <c r="H804" s="131"/>
      <c r="I804" s="131"/>
      <c r="J804" s="131"/>
    </row>
    <row r="805" spans="1:10" ht="12.75" customHeight="1" x14ac:dyDescent="0.2">
      <c r="A805" s="131"/>
      <c r="B805" s="131"/>
      <c r="C805" s="131"/>
      <c r="D805" s="131"/>
      <c r="E805" s="131"/>
      <c r="F805" s="131"/>
      <c r="G805" s="131"/>
      <c r="H805" s="131"/>
      <c r="I805" s="131"/>
      <c r="J805" s="131"/>
    </row>
    <row r="806" spans="1:10" ht="12.75" customHeight="1" x14ac:dyDescent="0.2">
      <c r="A806" s="131"/>
      <c r="B806" s="131"/>
      <c r="C806" s="131"/>
      <c r="D806" s="131"/>
      <c r="E806" s="131"/>
      <c r="F806" s="131"/>
      <c r="G806" s="131"/>
      <c r="H806" s="131"/>
      <c r="I806" s="131"/>
      <c r="J806" s="131"/>
    </row>
    <row r="807" spans="1:10" ht="12.75" customHeight="1" x14ac:dyDescent="0.2">
      <c r="A807" s="131"/>
      <c r="B807" s="131"/>
      <c r="C807" s="131"/>
      <c r="D807" s="131"/>
      <c r="E807" s="131"/>
      <c r="F807" s="131"/>
      <c r="G807" s="131"/>
      <c r="H807" s="131"/>
      <c r="I807" s="131"/>
      <c r="J807" s="131"/>
    </row>
    <row r="808" spans="1:10" ht="12.75" customHeight="1" x14ac:dyDescent="0.2">
      <c r="A808" s="131"/>
      <c r="B808" s="131"/>
      <c r="C808" s="131"/>
      <c r="D808" s="131"/>
      <c r="E808" s="131"/>
      <c r="F808" s="131"/>
      <c r="G808" s="131"/>
      <c r="H808" s="131"/>
      <c r="I808" s="131"/>
      <c r="J808" s="131"/>
    </row>
    <row r="809" spans="1:10" ht="12.75" customHeight="1" x14ac:dyDescent="0.2">
      <c r="A809" s="131"/>
      <c r="B809" s="131"/>
      <c r="C809" s="131"/>
      <c r="D809" s="131"/>
      <c r="E809" s="131"/>
      <c r="F809" s="131"/>
      <c r="G809" s="131"/>
      <c r="H809" s="131"/>
      <c r="I809" s="131"/>
      <c r="J809" s="131"/>
    </row>
    <row r="810" spans="1:10" ht="12.75" customHeight="1" x14ac:dyDescent="0.2">
      <c r="A810" s="131"/>
      <c r="B810" s="131"/>
      <c r="C810" s="131"/>
      <c r="D810" s="131"/>
      <c r="E810" s="131"/>
      <c r="F810" s="131"/>
      <c r="G810" s="131"/>
      <c r="H810" s="131"/>
      <c r="I810" s="131"/>
      <c r="J810" s="131"/>
    </row>
    <row r="811" spans="1:10" ht="12.75" customHeight="1" x14ac:dyDescent="0.2">
      <c r="A811" s="131"/>
      <c r="B811" s="131"/>
      <c r="C811" s="131"/>
      <c r="D811" s="131"/>
      <c r="E811" s="131"/>
      <c r="F811" s="131"/>
      <c r="G811" s="131"/>
      <c r="H811" s="131"/>
      <c r="I811" s="131"/>
      <c r="J811" s="131"/>
    </row>
    <row r="812" spans="1:10" ht="12.75" customHeight="1" x14ac:dyDescent="0.2">
      <c r="A812" s="131"/>
      <c r="B812" s="131"/>
      <c r="C812" s="131"/>
      <c r="D812" s="131"/>
      <c r="E812" s="131"/>
      <c r="F812" s="131"/>
      <c r="G812" s="131"/>
      <c r="H812" s="131"/>
      <c r="I812" s="131"/>
      <c r="J812" s="131"/>
    </row>
    <row r="813" spans="1:10" ht="12.75" customHeight="1" x14ac:dyDescent="0.2">
      <c r="A813" s="131"/>
      <c r="B813" s="131"/>
      <c r="C813" s="131"/>
      <c r="D813" s="131"/>
      <c r="E813" s="131"/>
      <c r="F813" s="131"/>
      <c r="G813" s="131"/>
      <c r="H813" s="131"/>
      <c r="I813" s="131"/>
      <c r="J813" s="131"/>
    </row>
    <row r="814" spans="1:10" ht="12.75" customHeight="1" x14ac:dyDescent="0.2">
      <c r="A814" s="131"/>
      <c r="B814" s="131"/>
      <c r="C814" s="131"/>
      <c r="D814" s="131"/>
      <c r="E814" s="131"/>
      <c r="F814" s="131"/>
      <c r="G814" s="131"/>
      <c r="H814" s="131"/>
      <c r="I814" s="131"/>
      <c r="J814" s="131"/>
    </row>
    <row r="815" spans="1:10" ht="12.75" customHeight="1" x14ac:dyDescent="0.2">
      <c r="A815" s="131"/>
      <c r="B815" s="131"/>
      <c r="C815" s="131"/>
      <c r="D815" s="131"/>
      <c r="E815" s="131"/>
      <c r="F815" s="131"/>
      <c r="G815" s="131"/>
      <c r="H815" s="131"/>
      <c r="I815" s="131"/>
      <c r="J815" s="131"/>
    </row>
    <row r="816" spans="1:10" ht="12.75" customHeight="1" x14ac:dyDescent="0.2">
      <c r="A816" s="131"/>
      <c r="B816" s="131"/>
      <c r="C816" s="131"/>
      <c r="D816" s="131"/>
      <c r="E816" s="131"/>
      <c r="F816" s="131"/>
      <c r="G816" s="131"/>
      <c r="H816" s="131"/>
      <c r="I816" s="131"/>
      <c r="J816" s="131"/>
    </row>
    <row r="817" spans="1:10" ht="12.75" customHeight="1" x14ac:dyDescent="0.2">
      <c r="A817" s="131"/>
      <c r="B817" s="131"/>
      <c r="C817" s="131"/>
      <c r="D817" s="131"/>
      <c r="E817" s="131"/>
      <c r="F817" s="131"/>
      <c r="G817" s="131"/>
      <c r="H817" s="131"/>
      <c r="I817" s="131"/>
      <c r="J817" s="131"/>
    </row>
    <row r="818" spans="1:10" ht="12.75" customHeight="1" x14ac:dyDescent="0.2">
      <c r="A818" s="131"/>
      <c r="B818" s="131"/>
      <c r="C818" s="131"/>
      <c r="D818" s="131"/>
      <c r="E818" s="131"/>
      <c r="F818" s="131"/>
      <c r="G818" s="131"/>
      <c r="H818" s="131"/>
      <c r="I818" s="131"/>
      <c r="J818" s="131"/>
    </row>
    <row r="819" spans="1:10" ht="12.75" customHeight="1" x14ac:dyDescent="0.2">
      <c r="A819" s="131"/>
      <c r="B819" s="131"/>
      <c r="C819" s="131"/>
      <c r="D819" s="131"/>
      <c r="E819" s="131"/>
      <c r="F819" s="131"/>
      <c r="G819" s="131"/>
      <c r="H819" s="131"/>
      <c r="I819" s="131"/>
      <c r="J819" s="131"/>
    </row>
    <row r="820" spans="1:10" ht="12.75" customHeight="1" x14ac:dyDescent="0.2">
      <c r="A820" s="131"/>
      <c r="B820" s="131"/>
      <c r="C820" s="131"/>
      <c r="D820" s="131"/>
      <c r="E820" s="131"/>
      <c r="F820" s="131"/>
      <c r="G820" s="131"/>
      <c r="H820" s="131"/>
      <c r="I820" s="131"/>
      <c r="J820" s="131"/>
    </row>
    <row r="821" spans="1:10" ht="12.75" customHeight="1" x14ac:dyDescent="0.2">
      <c r="A821" s="131"/>
      <c r="B821" s="131"/>
      <c r="C821" s="131"/>
      <c r="D821" s="131"/>
      <c r="E821" s="131"/>
      <c r="F821" s="131"/>
      <c r="G821" s="131"/>
      <c r="H821" s="131"/>
      <c r="I821" s="131"/>
      <c r="J821" s="131"/>
    </row>
    <row r="822" spans="1:10" ht="12.75" customHeight="1" x14ac:dyDescent="0.2">
      <c r="A822" s="131"/>
      <c r="B822" s="131"/>
      <c r="C822" s="131"/>
      <c r="D822" s="131"/>
      <c r="E822" s="131"/>
      <c r="F822" s="131"/>
      <c r="G822" s="131"/>
      <c r="H822" s="131"/>
      <c r="I822" s="131"/>
      <c r="J822" s="131"/>
    </row>
    <row r="823" spans="1:10" ht="12.75" customHeight="1" x14ac:dyDescent="0.2">
      <c r="A823" s="131"/>
      <c r="B823" s="131"/>
      <c r="C823" s="131"/>
      <c r="D823" s="131"/>
      <c r="E823" s="131"/>
      <c r="F823" s="131"/>
      <c r="G823" s="131"/>
      <c r="H823" s="131"/>
      <c r="I823" s="131"/>
      <c r="J823" s="131"/>
    </row>
    <row r="824" spans="1:10" ht="12.75" customHeight="1" x14ac:dyDescent="0.2">
      <c r="A824" s="131"/>
      <c r="B824" s="131"/>
      <c r="C824" s="131"/>
      <c r="D824" s="131"/>
      <c r="E824" s="131"/>
      <c r="F824" s="131"/>
      <c r="G824" s="131"/>
      <c r="H824" s="131"/>
      <c r="I824" s="131"/>
      <c r="J824" s="131"/>
    </row>
    <row r="825" spans="1:10" ht="12.75" customHeight="1" x14ac:dyDescent="0.2">
      <c r="A825" s="131"/>
      <c r="B825" s="131"/>
      <c r="C825" s="131"/>
      <c r="D825" s="131"/>
      <c r="E825" s="131"/>
      <c r="F825" s="131"/>
      <c r="G825" s="131"/>
      <c r="H825" s="131"/>
      <c r="I825" s="131"/>
      <c r="J825" s="131"/>
    </row>
    <row r="826" spans="1:10" ht="12.75" customHeight="1" x14ac:dyDescent="0.2">
      <c r="A826" s="131"/>
      <c r="B826" s="131"/>
      <c r="C826" s="131"/>
      <c r="D826" s="131"/>
      <c r="E826" s="131"/>
      <c r="F826" s="131"/>
      <c r="G826" s="131"/>
      <c r="H826" s="131"/>
      <c r="I826" s="131"/>
      <c r="J826" s="131"/>
    </row>
    <row r="827" spans="1:10" ht="12.75" customHeight="1" x14ac:dyDescent="0.2">
      <c r="A827" s="131"/>
      <c r="B827" s="131"/>
      <c r="C827" s="131"/>
      <c r="D827" s="131"/>
      <c r="E827" s="131"/>
      <c r="F827" s="131"/>
      <c r="G827" s="131"/>
      <c r="H827" s="131"/>
      <c r="I827" s="131"/>
      <c r="J827" s="131"/>
    </row>
    <row r="828" spans="1:10" ht="12.75" customHeight="1" x14ac:dyDescent="0.2">
      <c r="A828" s="131"/>
      <c r="B828" s="131"/>
      <c r="C828" s="131"/>
      <c r="D828" s="131"/>
      <c r="E828" s="131"/>
      <c r="F828" s="131"/>
      <c r="G828" s="131"/>
      <c r="H828" s="131"/>
      <c r="I828" s="131"/>
      <c r="J828" s="131"/>
    </row>
    <row r="829" spans="1:10" ht="12.75" customHeight="1" x14ac:dyDescent="0.2">
      <c r="A829" s="131"/>
      <c r="B829" s="131"/>
      <c r="C829" s="131"/>
      <c r="D829" s="131"/>
      <c r="E829" s="131"/>
      <c r="F829" s="131"/>
      <c r="G829" s="131"/>
      <c r="H829" s="131"/>
      <c r="I829" s="131"/>
      <c r="J829" s="131"/>
    </row>
    <row r="830" spans="1:10" ht="12.75" customHeight="1" x14ac:dyDescent="0.2">
      <c r="A830" s="131"/>
      <c r="B830" s="131"/>
      <c r="C830" s="131"/>
      <c r="D830" s="131"/>
      <c r="E830" s="131"/>
      <c r="F830" s="131"/>
      <c r="G830" s="131"/>
      <c r="H830" s="131"/>
      <c r="I830" s="131"/>
      <c r="J830" s="131"/>
    </row>
    <row r="831" spans="1:10" ht="12.75" customHeight="1" x14ac:dyDescent="0.2">
      <c r="A831" s="131"/>
      <c r="B831" s="131"/>
      <c r="C831" s="131"/>
      <c r="D831" s="131"/>
      <c r="E831" s="131"/>
      <c r="F831" s="131"/>
      <c r="G831" s="131"/>
      <c r="H831" s="131"/>
      <c r="I831" s="131"/>
      <c r="J831" s="131"/>
    </row>
    <row r="832" spans="1:10" ht="12.75" customHeight="1" x14ac:dyDescent="0.2">
      <c r="A832" s="131"/>
      <c r="B832" s="131"/>
      <c r="C832" s="131"/>
      <c r="D832" s="131"/>
      <c r="E832" s="131"/>
      <c r="F832" s="131"/>
      <c r="G832" s="131"/>
      <c r="H832" s="131"/>
      <c r="I832" s="131"/>
      <c r="J832" s="131"/>
    </row>
    <row r="833" spans="1:10" ht="12.75" customHeight="1" x14ac:dyDescent="0.2">
      <c r="A833" s="131"/>
      <c r="B833" s="131"/>
      <c r="C833" s="131"/>
      <c r="D833" s="131"/>
      <c r="E833" s="131"/>
      <c r="F833" s="131"/>
      <c r="G833" s="131"/>
      <c r="H833" s="131"/>
      <c r="I833" s="131"/>
      <c r="J833" s="131"/>
    </row>
    <row r="834" spans="1:10" ht="12.75" customHeight="1" x14ac:dyDescent="0.2">
      <c r="A834" s="131"/>
      <c r="B834" s="131"/>
      <c r="C834" s="131"/>
      <c r="D834" s="131"/>
      <c r="E834" s="131"/>
      <c r="F834" s="131"/>
      <c r="G834" s="131"/>
      <c r="H834" s="131"/>
      <c r="I834" s="131"/>
      <c r="J834" s="131"/>
    </row>
    <row r="835" spans="1:10" ht="12.75" customHeight="1" x14ac:dyDescent="0.2">
      <c r="A835" s="131"/>
      <c r="B835" s="131"/>
      <c r="C835" s="131"/>
      <c r="D835" s="131"/>
      <c r="E835" s="131"/>
      <c r="F835" s="131"/>
      <c r="G835" s="131"/>
      <c r="H835" s="131"/>
      <c r="I835" s="131"/>
      <c r="J835" s="131"/>
    </row>
    <row r="836" spans="1:10" ht="12.75" customHeight="1" x14ac:dyDescent="0.2">
      <c r="A836" s="131"/>
      <c r="B836" s="131"/>
      <c r="C836" s="131"/>
      <c r="D836" s="131"/>
      <c r="E836" s="131"/>
      <c r="F836" s="131"/>
      <c r="G836" s="131"/>
      <c r="H836" s="131"/>
      <c r="I836" s="131"/>
      <c r="J836" s="131"/>
    </row>
    <row r="837" spans="1:10" ht="12.75" customHeight="1" x14ac:dyDescent="0.2">
      <c r="A837" s="131"/>
      <c r="B837" s="131"/>
      <c r="C837" s="131"/>
      <c r="D837" s="131"/>
      <c r="E837" s="131"/>
      <c r="F837" s="131"/>
      <c r="G837" s="131"/>
      <c r="H837" s="131"/>
      <c r="I837" s="131"/>
      <c r="J837" s="131"/>
    </row>
    <row r="838" spans="1:10" ht="12.75" customHeight="1" x14ac:dyDescent="0.2">
      <c r="A838" s="131"/>
      <c r="B838" s="131"/>
      <c r="C838" s="131"/>
      <c r="D838" s="131"/>
      <c r="E838" s="131"/>
      <c r="F838" s="131"/>
      <c r="G838" s="131"/>
      <c r="H838" s="131"/>
      <c r="I838" s="131"/>
      <c r="J838" s="131"/>
    </row>
    <row r="839" spans="1:10" ht="12.75" customHeight="1" x14ac:dyDescent="0.2">
      <c r="A839" s="131"/>
      <c r="B839" s="131"/>
      <c r="C839" s="131"/>
      <c r="D839" s="131"/>
      <c r="E839" s="131"/>
      <c r="F839" s="131"/>
      <c r="G839" s="131"/>
      <c r="H839" s="131"/>
      <c r="I839" s="131"/>
      <c r="J839" s="131"/>
    </row>
    <row r="840" spans="1:10" ht="12.75" customHeight="1" x14ac:dyDescent="0.2">
      <c r="A840" s="131"/>
      <c r="B840" s="131"/>
      <c r="C840" s="131"/>
      <c r="D840" s="131"/>
      <c r="E840" s="131"/>
      <c r="F840" s="131"/>
      <c r="G840" s="131"/>
      <c r="H840" s="131"/>
      <c r="I840" s="131"/>
      <c r="J840" s="131"/>
    </row>
    <row r="841" spans="1:10" ht="12.75" customHeight="1" x14ac:dyDescent="0.2">
      <c r="A841" s="131"/>
      <c r="B841" s="131"/>
      <c r="C841" s="131"/>
      <c r="D841" s="131"/>
      <c r="E841" s="131"/>
      <c r="F841" s="131"/>
      <c r="G841" s="131"/>
      <c r="H841" s="131"/>
      <c r="I841" s="131"/>
      <c r="J841" s="131"/>
    </row>
    <row r="842" spans="1:10" ht="12.75" customHeight="1" x14ac:dyDescent="0.2">
      <c r="A842" s="131"/>
      <c r="B842" s="131"/>
      <c r="C842" s="131"/>
      <c r="D842" s="131"/>
      <c r="E842" s="131"/>
      <c r="F842" s="131"/>
      <c r="G842" s="131"/>
      <c r="H842" s="131"/>
      <c r="I842" s="131"/>
      <c r="J842" s="131"/>
    </row>
    <row r="843" spans="1:10" ht="12.75" customHeight="1" x14ac:dyDescent="0.2">
      <c r="A843" s="131"/>
      <c r="B843" s="131"/>
      <c r="C843" s="131"/>
      <c r="D843" s="131"/>
      <c r="E843" s="131"/>
      <c r="F843" s="131"/>
      <c r="G843" s="131"/>
      <c r="H843" s="131"/>
      <c r="I843" s="131"/>
      <c r="J843" s="131"/>
    </row>
    <row r="844" spans="1:10" ht="12.75" customHeight="1" x14ac:dyDescent="0.2">
      <c r="A844" s="131"/>
      <c r="B844" s="131"/>
      <c r="C844" s="131"/>
      <c r="D844" s="131"/>
      <c r="E844" s="131"/>
      <c r="F844" s="131"/>
      <c r="G844" s="131"/>
      <c r="H844" s="131"/>
      <c r="I844" s="131"/>
      <c r="J844" s="131"/>
    </row>
    <row r="845" spans="1:10" ht="12.75" customHeight="1" x14ac:dyDescent="0.2">
      <c r="A845" s="131"/>
      <c r="B845" s="131"/>
      <c r="C845" s="131"/>
      <c r="D845" s="131"/>
      <c r="E845" s="131"/>
      <c r="F845" s="131"/>
      <c r="G845" s="131"/>
      <c r="H845" s="131"/>
      <c r="I845" s="131"/>
      <c r="J845" s="131"/>
    </row>
    <row r="846" spans="1:10" ht="12.75" customHeight="1" x14ac:dyDescent="0.2">
      <c r="A846" s="131"/>
      <c r="B846" s="131"/>
      <c r="C846" s="131"/>
      <c r="D846" s="131"/>
      <c r="E846" s="131"/>
      <c r="F846" s="131"/>
      <c r="G846" s="131"/>
      <c r="H846" s="131"/>
      <c r="I846" s="131"/>
      <c r="J846" s="131"/>
    </row>
    <row r="847" spans="1:10" ht="12.75" customHeight="1" x14ac:dyDescent="0.2">
      <c r="A847" s="131"/>
      <c r="B847" s="131"/>
      <c r="C847" s="131"/>
      <c r="D847" s="131"/>
      <c r="E847" s="131"/>
      <c r="F847" s="131"/>
      <c r="G847" s="131"/>
      <c r="H847" s="131"/>
      <c r="I847" s="131"/>
      <c r="J847" s="131"/>
    </row>
    <row r="848" spans="1:10" ht="12.75" customHeight="1" x14ac:dyDescent="0.2">
      <c r="A848" s="131"/>
      <c r="B848" s="131"/>
      <c r="C848" s="131"/>
      <c r="D848" s="131"/>
      <c r="E848" s="131"/>
      <c r="F848" s="131"/>
      <c r="G848" s="131"/>
      <c r="H848" s="131"/>
      <c r="I848" s="131"/>
      <c r="J848" s="131"/>
    </row>
    <row r="849" spans="1:10" ht="12.75" customHeight="1" x14ac:dyDescent="0.2">
      <c r="A849" s="131"/>
      <c r="B849" s="131"/>
      <c r="C849" s="131"/>
      <c r="D849" s="131"/>
      <c r="E849" s="131"/>
      <c r="F849" s="131"/>
      <c r="G849" s="131"/>
      <c r="H849" s="131"/>
      <c r="I849" s="131"/>
      <c r="J849" s="131"/>
    </row>
    <row r="850" spans="1:10" ht="12.75" customHeight="1" x14ac:dyDescent="0.2">
      <c r="A850" s="131"/>
      <c r="B850" s="131"/>
      <c r="C850" s="131"/>
      <c r="D850" s="131"/>
      <c r="E850" s="131"/>
      <c r="F850" s="131"/>
      <c r="G850" s="131"/>
      <c r="H850" s="131"/>
      <c r="I850" s="131"/>
      <c r="J850" s="131"/>
    </row>
    <row r="851" spans="1:10" ht="12.75" customHeight="1" x14ac:dyDescent="0.2">
      <c r="A851" s="131"/>
      <c r="B851" s="131"/>
      <c r="C851" s="131"/>
      <c r="D851" s="131"/>
      <c r="E851" s="131"/>
      <c r="F851" s="131"/>
      <c r="G851" s="131"/>
      <c r="H851" s="131"/>
      <c r="I851" s="131"/>
      <c r="J851" s="131"/>
    </row>
    <row r="852" spans="1:10" ht="12.75" customHeight="1" x14ac:dyDescent="0.2">
      <c r="A852" s="131"/>
      <c r="B852" s="131"/>
      <c r="C852" s="131"/>
      <c r="D852" s="131"/>
      <c r="E852" s="131"/>
      <c r="F852" s="131"/>
      <c r="G852" s="131"/>
      <c r="H852" s="131"/>
      <c r="I852" s="131"/>
      <c r="J852" s="131"/>
    </row>
    <row r="853" spans="1:10" ht="12.75" customHeight="1" x14ac:dyDescent="0.2">
      <c r="A853" s="131"/>
      <c r="B853" s="131"/>
      <c r="C853" s="131"/>
      <c r="D853" s="131"/>
      <c r="E853" s="131"/>
      <c r="F853" s="131"/>
      <c r="G853" s="131"/>
      <c r="H853" s="131"/>
      <c r="I853" s="131"/>
      <c r="J853" s="131"/>
    </row>
    <row r="854" spans="1:10" ht="12.75" customHeight="1" x14ac:dyDescent="0.2">
      <c r="A854" s="131"/>
      <c r="B854" s="131"/>
      <c r="C854" s="131"/>
      <c r="D854" s="131"/>
      <c r="E854" s="131"/>
      <c r="F854" s="131"/>
      <c r="G854" s="131"/>
      <c r="H854" s="131"/>
      <c r="I854" s="131"/>
      <c r="J854" s="131"/>
    </row>
    <row r="855" spans="1:10" ht="12.75" customHeight="1" x14ac:dyDescent="0.2">
      <c r="A855" s="131"/>
      <c r="B855" s="131"/>
      <c r="C855" s="131"/>
      <c r="D855" s="131"/>
      <c r="E855" s="131"/>
      <c r="F855" s="131"/>
      <c r="G855" s="131"/>
      <c r="H855" s="131"/>
      <c r="I855" s="131"/>
      <c r="J855" s="131"/>
    </row>
    <row r="856" spans="1:10" ht="12.75" customHeight="1" x14ac:dyDescent="0.2">
      <c r="A856" s="131"/>
      <c r="B856" s="131"/>
      <c r="C856" s="131"/>
      <c r="D856" s="131"/>
      <c r="E856" s="131"/>
      <c r="F856" s="131"/>
      <c r="G856" s="131"/>
      <c r="H856" s="131"/>
      <c r="I856" s="131"/>
      <c r="J856" s="131"/>
    </row>
    <row r="857" spans="1:10" ht="12.75" customHeight="1" x14ac:dyDescent="0.2">
      <c r="A857" s="131"/>
      <c r="B857" s="131"/>
      <c r="C857" s="131"/>
      <c r="D857" s="131"/>
      <c r="E857" s="131"/>
      <c r="F857" s="131"/>
      <c r="G857" s="131"/>
      <c r="H857" s="131"/>
      <c r="I857" s="131"/>
      <c r="J857" s="131"/>
    </row>
    <row r="858" spans="1:10" ht="12.75" customHeight="1" x14ac:dyDescent="0.2">
      <c r="A858" s="131"/>
      <c r="B858" s="131"/>
      <c r="C858" s="131"/>
      <c r="D858" s="131"/>
      <c r="E858" s="131"/>
      <c r="F858" s="131"/>
      <c r="G858" s="131"/>
      <c r="H858" s="131"/>
      <c r="I858" s="131"/>
      <c r="J858" s="131"/>
    </row>
    <row r="859" spans="1:10" ht="12.75" customHeight="1" x14ac:dyDescent="0.2">
      <c r="A859" s="131"/>
      <c r="B859" s="131"/>
      <c r="C859" s="131"/>
      <c r="D859" s="131"/>
      <c r="E859" s="131"/>
      <c r="F859" s="131"/>
      <c r="G859" s="131"/>
      <c r="H859" s="131"/>
      <c r="I859" s="131"/>
      <c r="J859" s="131"/>
    </row>
    <row r="860" spans="1:10" ht="12.75" customHeight="1" x14ac:dyDescent="0.2">
      <c r="A860" s="131"/>
      <c r="B860" s="131"/>
      <c r="C860" s="131"/>
      <c r="D860" s="131"/>
      <c r="E860" s="131"/>
      <c r="F860" s="131"/>
      <c r="G860" s="131"/>
      <c r="H860" s="131"/>
      <c r="I860" s="131"/>
      <c r="J860" s="131"/>
    </row>
    <row r="861" spans="1:10" ht="12.75" customHeight="1" x14ac:dyDescent="0.2">
      <c r="A861" s="131"/>
      <c r="B861" s="131"/>
      <c r="C861" s="131"/>
      <c r="D861" s="131"/>
      <c r="E861" s="131"/>
      <c r="F861" s="131"/>
      <c r="G861" s="131"/>
      <c r="H861" s="131"/>
      <c r="I861" s="131"/>
      <c r="J861" s="131"/>
    </row>
    <row r="862" spans="1:10" ht="12.75" customHeight="1" x14ac:dyDescent="0.2">
      <c r="A862" s="131"/>
      <c r="B862" s="131"/>
      <c r="C862" s="131"/>
      <c r="D862" s="131"/>
      <c r="E862" s="131"/>
      <c r="F862" s="131"/>
      <c r="G862" s="131"/>
      <c r="H862" s="131"/>
      <c r="I862" s="131"/>
      <c r="J862" s="131"/>
    </row>
    <row r="863" spans="1:10" ht="12.75" customHeight="1" x14ac:dyDescent="0.2">
      <c r="A863" s="131"/>
      <c r="B863" s="131"/>
      <c r="C863" s="131"/>
      <c r="D863" s="131"/>
      <c r="E863" s="131"/>
      <c r="F863" s="131"/>
      <c r="G863" s="131"/>
      <c r="H863" s="131"/>
      <c r="I863" s="131"/>
      <c r="J863" s="131"/>
    </row>
    <row r="864" spans="1:10" ht="12.75" customHeight="1" x14ac:dyDescent="0.2">
      <c r="A864" s="131"/>
      <c r="B864" s="131"/>
      <c r="C864" s="131"/>
      <c r="D864" s="131"/>
      <c r="E864" s="131"/>
      <c r="F864" s="131"/>
      <c r="G864" s="131"/>
      <c r="H864" s="131"/>
      <c r="I864" s="131"/>
      <c r="J864" s="131"/>
    </row>
    <row r="865" spans="1:10" ht="12.75" customHeight="1" x14ac:dyDescent="0.2">
      <c r="A865" s="131"/>
      <c r="B865" s="131"/>
      <c r="C865" s="131"/>
      <c r="D865" s="131"/>
      <c r="E865" s="131"/>
      <c r="F865" s="131"/>
      <c r="G865" s="131"/>
      <c r="H865" s="131"/>
      <c r="I865" s="131"/>
      <c r="J865" s="131"/>
    </row>
    <row r="866" spans="1:10" ht="12.75" customHeight="1" x14ac:dyDescent="0.2">
      <c r="A866" s="131"/>
      <c r="B866" s="131"/>
      <c r="C866" s="131"/>
      <c r="D866" s="131"/>
      <c r="E866" s="131"/>
      <c r="F866" s="131"/>
      <c r="G866" s="131"/>
      <c r="H866" s="131"/>
      <c r="I866" s="131"/>
      <c r="J866" s="131"/>
    </row>
    <row r="867" spans="1:10" ht="12.75" customHeight="1" x14ac:dyDescent="0.2">
      <c r="A867" s="131"/>
      <c r="B867" s="131"/>
      <c r="C867" s="131"/>
      <c r="D867" s="131"/>
      <c r="E867" s="131"/>
      <c r="F867" s="131"/>
      <c r="G867" s="131"/>
      <c r="H867" s="131"/>
      <c r="I867" s="131"/>
      <c r="J867" s="131"/>
    </row>
    <row r="868" spans="1:10" ht="12.75" customHeight="1" x14ac:dyDescent="0.2">
      <c r="A868" s="131"/>
      <c r="B868" s="131"/>
      <c r="C868" s="131"/>
      <c r="D868" s="131"/>
      <c r="E868" s="131"/>
      <c r="F868" s="131"/>
      <c r="G868" s="131"/>
      <c r="H868" s="131"/>
      <c r="I868" s="131"/>
      <c r="J868" s="131"/>
    </row>
    <row r="869" spans="1:10" ht="12.75" customHeight="1" x14ac:dyDescent="0.2">
      <c r="A869" s="131"/>
      <c r="B869" s="131"/>
      <c r="C869" s="131"/>
      <c r="D869" s="131"/>
      <c r="E869" s="131"/>
      <c r="F869" s="131"/>
      <c r="G869" s="131"/>
      <c r="H869" s="131"/>
      <c r="I869" s="131"/>
      <c r="J869" s="131"/>
    </row>
    <row r="870" spans="1:10" ht="12.75" customHeight="1" x14ac:dyDescent="0.2">
      <c r="A870" s="131"/>
      <c r="B870" s="131"/>
      <c r="C870" s="131"/>
      <c r="D870" s="131"/>
      <c r="E870" s="131"/>
      <c r="F870" s="131"/>
      <c r="G870" s="131"/>
      <c r="H870" s="131"/>
      <c r="I870" s="131"/>
      <c r="J870" s="131"/>
    </row>
    <row r="871" spans="1:10" ht="12.75" customHeight="1" x14ac:dyDescent="0.2">
      <c r="A871" s="131"/>
      <c r="B871" s="131"/>
      <c r="C871" s="131"/>
      <c r="D871" s="131"/>
      <c r="E871" s="131"/>
      <c r="F871" s="131"/>
      <c r="G871" s="131"/>
      <c r="H871" s="131"/>
      <c r="I871" s="131"/>
      <c r="J871" s="131"/>
    </row>
    <row r="872" spans="1:10" ht="12.75" customHeight="1" x14ac:dyDescent="0.2">
      <c r="A872" s="131"/>
      <c r="B872" s="131"/>
      <c r="C872" s="131"/>
      <c r="D872" s="131"/>
      <c r="E872" s="131"/>
      <c r="F872" s="131"/>
      <c r="G872" s="131"/>
      <c r="H872" s="131"/>
      <c r="I872" s="131"/>
      <c r="J872" s="131"/>
    </row>
    <row r="873" spans="1:10" ht="12.75" customHeight="1" x14ac:dyDescent="0.2">
      <c r="A873" s="131"/>
      <c r="B873" s="131"/>
      <c r="C873" s="131"/>
      <c r="D873" s="131"/>
      <c r="E873" s="131"/>
      <c r="F873" s="131"/>
      <c r="G873" s="131"/>
      <c r="H873" s="131"/>
      <c r="I873" s="131"/>
      <c r="J873" s="131"/>
    </row>
    <row r="874" spans="1:10" ht="12.75" customHeight="1" x14ac:dyDescent="0.2">
      <c r="A874" s="131"/>
      <c r="B874" s="131"/>
      <c r="C874" s="131"/>
      <c r="D874" s="131"/>
      <c r="E874" s="131"/>
      <c r="F874" s="131"/>
      <c r="G874" s="131"/>
      <c r="H874" s="131"/>
      <c r="I874" s="131"/>
      <c r="J874" s="131"/>
    </row>
    <row r="875" spans="1:10" ht="12.75" customHeight="1" x14ac:dyDescent="0.2">
      <c r="A875" s="131"/>
      <c r="B875" s="131"/>
      <c r="C875" s="131"/>
      <c r="D875" s="131"/>
      <c r="E875" s="131"/>
      <c r="F875" s="131"/>
      <c r="G875" s="131"/>
      <c r="H875" s="131"/>
      <c r="I875" s="131"/>
      <c r="J875" s="131"/>
    </row>
    <row r="876" spans="1:10" ht="12.75" customHeight="1" x14ac:dyDescent="0.2">
      <c r="A876" s="131"/>
      <c r="B876" s="131"/>
      <c r="C876" s="131"/>
      <c r="D876" s="131"/>
      <c r="E876" s="131"/>
      <c r="F876" s="131"/>
      <c r="G876" s="131"/>
      <c r="H876" s="131"/>
      <c r="I876" s="131"/>
      <c r="J876" s="131"/>
    </row>
    <row r="877" spans="1:10" ht="12.75" customHeight="1" x14ac:dyDescent="0.2">
      <c r="A877" s="131"/>
      <c r="B877" s="131"/>
      <c r="C877" s="131"/>
      <c r="D877" s="131"/>
      <c r="E877" s="131"/>
      <c r="F877" s="131"/>
      <c r="G877" s="131"/>
      <c r="H877" s="131"/>
      <c r="I877" s="131"/>
      <c r="J877" s="131"/>
    </row>
    <row r="878" spans="1:10" ht="12.75" customHeight="1" x14ac:dyDescent="0.2">
      <c r="A878" s="131"/>
      <c r="B878" s="131"/>
      <c r="C878" s="131"/>
      <c r="D878" s="131"/>
      <c r="E878" s="131"/>
      <c r="F878" s="131"/>
      <c r="G878" s="131"/>
      <c r="H878" s="131"/>
      <c r="I878" s="131"/>
      <c r="J878" s="131"/>
    </row>
    <row r="879" spans="1:10" ht="12.75" customHeight="1" x14ac:dyDescent="0.2">
      <c r="A879" s="131"/>
      <c r="B879" s="131"/>
      <c r="C879" s="131"/>
      <c r="D879" s="131"/>
      <c r="E879" s="131"/>
      <c r="F879" s="131"/>
      <c r="G879" s="131"/>
      <c r="H879" s="131"/>
      <c r="I879" s="131"/>
      <c r="J879" s="131"/>
    </row>
    <row r="880" spans="1:10" ht="12.75" customHeight="1" x14ac:dyDescent="0.2">
      <c r="A880" s="131"/>
      <c r="B880" s="131"/>
      <c r="C880" s="131"/>
      <c r="D880" s="131"/>
      <c r="E880" s="131"/>
      <c r="F880" s="131"/>
      <c r="G880" s="131"/>
      <c r="H880" s="131"/>
      <c r="I880" s="131"/>
      <c r="J880" s="131"/>
    </row>
    <row r="881" spans="1:10" ht="12.75" customHeight="1" x14ac:dyDescent="0.2">
      <c r="A881" s="131"/>
      <c r="B881" s="131"/>
      <c r="C881" s="131"/>
      <c r="D881" s="131"/>
      <c r="E881" s="131"/>
      <c r="F881" s="131"/>
      <c r="G881" s="131"/>
      <c r="H881" s="131"/>
      <c r="I881" s="131"/>
      <c r="J881" s="131"/>
    </row>
    <row r="882" spans="1:10" ht="12.75" customHeight="1" x14ac:dyDescent="0.2">
      <c r="A882" s="131"/>
      <c r="B882" s="131"/>
      <c r="C882" s="131"/>
      <c r="D882" s="131"/>
      <c r="E882" s="131"/>
      <c r="F882" s="131"/>
      <c r="G882" s="131"/>
      <c r="H882" s="131"/>
      <c r="I882" s="131"/>
      <c r="J882" s="131"/>
    </row>
    <row r="883" spans="1:10" ht="12.75" customHeight="1" x14ac:dyDescent="0.2">
      <c r="A883" s="131"/>
      <c r="B883" s="131"/>
      <c r="C883" s="131"/>
      <c r="D883" s="131"/>
      <c r="E883" s="131"/>
      <c r="F883" s="131"/>
      <c r="G883" s="131"/>
      <c r="H883" s="131"/>
      <c r="I883" s="131"/>
      <c r="J883" s="131"/>
    </row>
    <row r="884" spans="1:10" ht="12.75" customHeight="1" x14ac:dyDescent="0.2">
      <c r="A884" s="131"/>
      <c r="B884" s="131"/>
      <c r="C884" s="131"/>
      <c r="D884" s="131"/>
      <c r="E884" s="131"/>
      <c r="F884" s="131"/>
      <c r="G884" s="131"/>
      <c r="H884" s="131"/>
      <c r="I884" s="131"/>
      <c r="J884" s="131"/>
    </row>
    <row r="885" spans="1:10" ht="12.75" customHeight="1" x14ac:dyDescent="0.2">
      <c r="A885" s="131"/>
      <c r="B885" s="131"/>
      <c r="C885" s="131"/>
      <c r="D885" s="131"/>
      <c r="E885" s="131"/>
      <c r="F885" s="131"/>
      <c r="G885" s="131"/>
      <c r="H885" s="131"/>
      <c r="I885" s="131"/>
      <c r="J885" s="131"/>
    </row>
    <row r="886" spans="1:10" ht="12.75" customHeight="1" x14ac:dyDescent="0.2">
      <c r="A886" s="131"/>
      <c r="B886" s="131"/>
      <c r="C886" s="131"/>
      <c r="D886" s="131"/>
      <c r="E886" s="131"/>
      <c r="F886" s="131"/>
      <c r="G886" s="131"/>
      <c r="H886" s="131"/>
      <c r="I886" s="131"/>
      <c r="J886" s="131"/>
    </row>
    <row r="887" spans="1:10" ht="12.75" customHeight="1" x14ac:dyDescent="0.2">
      <c r="A887" s="131"/>
      <c r="B887" s="131"/>
      <c r="C887" s="131"/>
      <c r="D887" s="131"/>
      <c r="E887" s="131"/>
      <c r="F887" s="131"/>
      <c r="G887" s="131"/>
      <c r="H887" s="131"/>
      <c r="I887" s="131"/>
      <c r="J887" s="131"/>
    </row>
    <row r="888" spans="1:10" ht="12.75" customHeight="1" x14ac:dyDescent="0.2">
      <c r="A888" s="131"/>
      <c r="B888" s="131"/>
      <c r="C888" s="131"/>
      <c r="D888" s="131"/>
      <c r="E888" s="131"/>
      <c r="F888" s="131"/>
      <c r="G888" s="131"/>
      <c r="H888" s="131"/>
      <c r="I888" s="131"/>
      <c r="J888" s="131"/>
    </row>
    <row r="889" spans="1:10" ht="12.75" customHeight="1" x14ac:dyDescent="0.2">
      <c r="A889" s="131"/>
      <c r="B889" s="131"/>
      <c r="C889" s="131"/>
      <c r="D889" s="131"/>
      <c r="E889" s="131"/>
      <c r="F889" s="131"/>
      <c r="G889" s="131"/>
      <c r="H889" s="131"/>
      <c r="I889" s="131"/>
      <c r="J889" s="131"/>
    </row>
    <row r="890" spans="1:10" ht="12.75" customHeight="1" x14ac:dyDescent="0.2">
      <c r="A890" s="131"/>
      <c r="B890" s="131"/>
      <c r="C890" s="131"/>
      <c r="D890" s="131"/>
      <c r="E890" s="131"/>
      <c r="F890" s="131"/>
      <c r="G890" s="131"/>
      <c r="H890" s="131"/>
      <c r="I890" s="131"/>
      <c r="J890" s="131"/>
    </row>
    <row r="891" spans="1:10" ht="12.75" customHeight="1" x14ac:dyDescent="0.2">
      <c r="A891" s="131"/>
      <c r="B891" s="131"/>
      <c r="C891" s="131"/>
      <c r="D891" s="131"/>
      <c r="E891" s="131"/>
      <c r="F891" s="131"/>
      <c r="G891" s="131"/>
      <c r="H891" s="131"/>
      <c r="I891" s="131"/>
      <c r="J891" s="131"/>
    </row>
    <row r="892" spans="1:10" ht="12.75" customHeight="1" x14ac:dyDescent="0.2">
      <c r="A892" s="131"/>
      <c r="B892" s="131"/>
      <c r="C892" s="131"/>
      <c r="D892" s="131"/>
      <c r="E892" s="131"/>
      <c r="F892" s="131"/>
      <c r="G892" s="131"/>
      <c r="H892" s="131"/>
      <c r="I892" s="131"/>
      <c r="J892" s="131"/>
    </row>
    <row r="893" spans="1:10" ht="12.75" customHeight="1" x14ac:dyDescent="0.2">
      <c r="A893" s="131"/>
      <c r="B893" s="131"/>
      <c r="C893" s="131"/>
      <c r="D893" s="131"/>
      <c r="E893" s="131"/>
      <c r="F893" s="131"/>
      <c r="G893" s="131"/>
      <c r="H893" s="131"/>
      <c r="I893" s="131"/>
      <c r="J893" s="131"/>
    </row>
    <row r="894" spans="1:10" ht="12.75" customHeight="1" x14ac:dyDescent="0.2">
      <c r="A894" s="131"/>
      <c r="B894" s="131"/>
      <c r="C894" s="131"/>
      <c r="D894" s="131"/>
      <c r="E894" s="131"/>
      <c r="F894" s="131"/>
      <c r="G894" s="131"/>
      <c r="H894" s="131"/>
      <c r="I894" s="131"/>
      <c r="J894" s="131"/>
    </row>
    <row r="895" spans="1:10" ht="12.75" customHeight="1" x14ac:dyDescent="0.2">
      <c r="A895" s="131"/>
      <c r="B895" s="131"/>
      <c r="C895" s="131"/>
      <c r="D895" s="131"/>
      <c r="E895" s="131"/>
      <c r="F895" s="131"/>
      <c r="G895" s="131"/>
      <c r="H895" s="131"/>
      <c r="I895" s="131"/>
      <c r="J895" s="131"/>
    </row>
    <row r="896" spans="1:10" ht="12.75" customHeight="1" x14ac:dyDescent="0.2">
      <c r="A896" s="131"/>
      <c r="B896" s="131"/>
      <c r="C896" s="131"/>
      <c r="D896" s="131"/>
      <c r="E896" s="131"/>
      <c r="F896" s="131"/>
      <c r="G896" s="131"/>
      <c r="H896" s="131"/>
      <c r="I896" s="131"/>
      <c r="J896" s="131"/>
    </row>
    <row r="897" spans="1:10" ht="12.75" customHeight="1" x14ac:dyDescent="0.2">
      <c r="A897" s="131"/>
      <c r="B897" s="131"/>
      <c r="C897" s="131"/>
      <c r="D897" s="131"/>
      <c r="E897" s="131"/>
      <c r="F897" s="131"/>
      <c r="G897" s="131"/>
      <c r="H897" s="131"/>
      <c r="I897" s="131"/>
      <c r="J897" s="131"/>
    </row>
    <row r="898" spans="1:10" ht="12.75" customHeight="1" x14ac:dyDescent="0.2">
      <c r="A898" s="131"/>
      <c r="B898" s="131"/>
      <c r="C898" s="131"/>
      <c r="D898" s="131"/>
      <c r="E898" s="131"/>
      <c r="F898" s="131"/>
      <c r="G898" s="131"/>
      <c r="H898" s="131"/>
      <c r="I898" s="131"/>
      <c r="J898" s="131"/>
    </row>
    <row r="899" spans="1:10" ht="12.75" customHeight="1" x14ac:dyDescent="0.2">
      <c r="A899" s="131"/>
      <c r="B899" s="131"/>
      <c r="C899" s="131"/>
      <c r="D899" s="131"/>
      <c r="E899" s="131"/>
      <c r="F899" s="131"/>
      <c r="G899" s="131"/>
      <c r="H899" s="131"/>
      <c r="I899" s="131"/>
      <c r="J899" s="131"/>
    </row>
    <row r="900" spans="1:10" ht="12.75" customHeight="1" x14ac:dyDescent="0.2">
      <c r="A900" s="131"/>
      <c r="B900" s="131"/>
      <c r="C900" s="131"/>
      <c r="D900" s="131"/>
      <c r="E900" s="131"/>
      <c r="F900" s="131"/>
      <c r="G900" s="131"/>
      <c r="H900" s="131"/>
      <c r="I900" s="131"/>
      <c r="J900" s="131"/>
    </row>
    <row r="901" spans="1:10" ht="12.75" customHeight="1" x14ac:dyDescent="0.2">
      <c r="A901" s="131"/>
      <c r="B901" s="131"/>
      <c r="C901" s="131"/>
      <c r="D901" s="131"/>
      <c r="E901" s="131"/>
      <c r="F901" s="131"/>
      <c r="G901" s="131"/>
      <c r="H901" s="131"/>
      <c r="I901" s="131"/>
      <c r="J901" s="131"/>
    </row>
    <row r="902" spans="1:10" ht="12.75" customHeight="1" x14ac:dyDescent="0.2">
      <c r="A902" s="131"/>
      <c r="B902" s="131"/>
      <c r="C902" s="131"/>
      <c r="D902" s="131"/>
      <c r="E902" s="131"/>
      <c r="F902" s="131"/>
      <c r="G902" s="131"/>
      <c r="H902" s="131"/>
      <c r="I902" s="131"/>
      <c r="J902" s="131"/>
    </row>
    <row r="903" spans="1:10" ht="12.75" customHeight="1" x14ac:dyDescent="0.2">
      <c r="A903" s="131"/>
      <c r="B903" s="131"/>
      <c r="C903" s="131"/>
      <c r="D903" s="131"/>
      <c r="E903" s="131"/>
      <c r="F903" s="131"/>
      <c r="G903" s="131"/>
      <c r="H903" s="131"/>
      <c r="I903" s="131"/>
      <c r="J903" s="131"/>
    </row>
    <row r="904" spans="1:10" ht="12.75" customHeight="1" x14ac:dyDescent="0.2">
      <c r="A904" s="131"/>
      <c r="B904" s="131"/>
      <c r="C904" s="131"/>
      <c r="D904" s="131"/>
      <c r="E904" s="131"/>
      <c r="F904" s="131"/>
      <c r="G904" s="131"/>
      <c r="H904" s="131"/>
      <c r="I904" s="131"/>
      <c r="J904" s="131"/>
    </row>
    <row r="905" spans="1:10" ht="12.75" customHeight="1" x14ac:dyDescent="0.2">
      <c r="A905" s="131"/>
      <c r="B905" s="131"/>
      <c r="C905" s="131"/>
      <c r="D905" s="131"/>
      <c r="E905" s="131"/>
      <c r="F905" s="131"/>
      <c r="G905" s="131"/>
      <c r="H905" s="131"/>
      <c r="I905" s="131"/>
      <c r="J905" s="131"/>
    </row>
    <row r="906" spans="1:10" ht="12.75" customHeight="1" x14ac:dyDescent="0.2">
      <c r="A906" s="131"/>
      <c r="B906" s="131"/>
      <c r="C906" s="131"/>
      <c r="D906" s="131"/>
      <c r="E906" s="131"/>
      <c r="F906" s="131"/>
      <c r="G906" s="131"/>
      <c r="H906" s="131"/>
      <c r="I906" s="131"/>
      <c r="J906" s="131"/>
    </row>
    <row r="907" spans="1:10" ht="12.75" customHeight="1" x14ac:dyDescent="0.2">
      <c r="A907" s="131"/>
      <c r="B907" s="131"/>
      <c r="C907" s="131"/>
      <c r="D907" s="131"/>
      <c r="E907" s="131"/>
      <c r="F907" s="131"/>
      <c r="G907" s="131"/>
      <c r="H907" s="131"/>
      <c r="I907" s="131"/>
      <c r="J907" s="131"/>
    </row>
    <row r="908" spans="1:10" ht="12.75" customHeight="1" x14ac:dyDescent="0.2">
      <c r="A908" s="131"/>
      <c r="B908" s="131"/>
      <c r="C908" s="131"/>
      <c r="D908" s="131"/>
      <c r="E908" s="131"/>
      <c r="F908" s="131"/>
      <c r="G908" s="131"/>
      <c r="H908" s="131"/>
      <c r="I908" s="131"/>
      <c r="J908" s="131"/>
    </row>
    <row r="909" spans="1:10" ht="12.75" customHeight="1" x14ac:dyDescent="0.2">
      <c r="A909" s="131"/>
      <c r="B909" s="131"/>
      <c r="C909" s="131"/>
      <c r="D909" s="131"/>
      <c r="E909" s="131"/>
      <c r="F909" s="131"/>
      <c r="G909" s="131"/>
      <c r="H909" s="131"/>
      <c r="I909" s="131"/>
      <c r="J909" s="131"/>
    </row>
    <row r="910" spans="1:10" ht="12.75" customHeight="1" x14ac:dyDescent="0.2">
      <c r="A910" s="131"/>
      <c r="B910" s="131"/>
      <c r="C910" s="131"/>
      <c r="D910" s="131"/>
      <c r="E910" s="131"/>
      <c r="F910" s="131"/>
      <c r="G910" s="131"/>
      <c r="H910" s="131"/>
      <c r="I910" s="131"/>
      <c r="J910" s="131"/>
    </row>
    <row r="911" spans="1:10" ht="12.75" customHeight="1" x14ac:dyDescent="0.2">
      <c r="A911" s="131"/>
      <c r="B911" s="131"/>
      <c r="C911" s="131"/>
      <c r="D911" s="131"/>
      <c r="E911" s="131"/>
      <c r="F911" s="131"/>
      <c r="G911" s="131"/>
      <c r="H911" s="131"/>
      <c r="I911" s="131"/>
      <c r="J911" s="131"/>
    </row>
    <row r="912" spans="1:10" ht="12.75" customHeight="1" x14ac:dyDescent="0.2">
      <c r="A912" s="131"/>
      <c r="B912" s="131"/>
      <c r="C912" s="131"/>
      <c r="D912" s="131"/>
      <c r="E912" s="131"/>
      <c r="F912" s="131"/>
      <c r="G912" s="131"/>
      <c r="H912" s="131"/>
      <c r="I912" s="131"/>
      <c r="J912" s="131"/>
    </row>
    <row r="913" spans="1:10" ht="12.75" customHeight="1" x14ac:dyDescent="0.2">
      <c r="A913" s="131"/>
      <c r="B913" s="131"/>
      <c r="C913" s="131"/>
      <c r="D913" s="131"/>
      <c r="E913" s="131"/>
      <c r="F913" s="131"/>
      <c r="G913" s="131"/>
      <c r="H913" s="131"/>
      <c r="I913" s="131"/>
      <c r="J913" s="131"/>
    </row>
    <row r="914" spans="1:10" ht="12.75" customHeight="1" x14ac:dyDescent="0.2">
      <c r="A914" s="131"/>
      <c r="B914" s="131"/>
      <c r="C914" s="131"/>
      <c r="D914" s="131"/>
      <c r="E914" s="131"/>
      <c r="F914" s="131"/>
      <c r="G914" s="131"/>
      <c r="H914" s="131"/>
      <c r="I914" s="131"/>
      <c r="J914" s="131"/>
    </row>
    <row r="915" spans="1:10" ht="12.75" customHeight="1" x14ac:dyDescent="0.2">
      <c r="A915" s="131"/>
      <c r="B915" s="131"/>
      <c r="C915" s="131"/>
      <c r="D915" s="131"/>
      <c r="E915" s="131"/>
      <c r="F915" s="131"/>
      <c r="G915" s="131"/>
      <c r="H915" s="131"/>
      <c r="I915" s="131"/>
      <c r="J915" s="131"/>
    </row>
    <row r="916" spans="1:10" ht="12.75" customHeight="1" x14ac:dyDescent="0.2">
      <c r="A916" s="131"/>
      <c r="B916" s="131"/>
      <c r="C916" s="131"/>
      <c r="D916" s="131"/>
      <c r="E916" s="131"/>
      <c r="F916" s="131"/>
      <c r="G916" s="131"/>
      <c r="H916" s="131"/>
      <c r="I916" s="131"/>
      <c r="J916" s="131"/>
    </row>
    <row r="917" spans="1:10" ht="12.75" customHeight="1" x14ac:dyDescent="0.2">
      <c r="A917" s="131"/>
      <c r="B917" s="131"/>
      <c r="C917" s="131"/>
      <c r="D917" s="131"/>
      <c r="E917" s="131"/>
      <c r="F917" s="131"/>
      <c r="G917" s="131"/>
      <c r="H917" s="131"/>
      <c r="I917" s="131"/>
      <c r="J917" s="131"/>
    </row>
    <row r="918" spans="1:10" ht="12.75" customHeight="1" x14ac:dyDescent="0.2">
      <c r="A918" s="131"/>
      <c r="B918" s="131"/>
      <c r="C918" s="131"/>
      <c r="D918" s="131"/>
      <c r="E918" s="131"/>
      <c r="F918" s="131"/>
      <c r="G918" s="131"/>
      <c r="H918" s="131"/>
      <c r="I918" s="131"/>
      <c r="J918" s="131"/>
    </row>
    <row r="919" spans="1:10" ht="12.75" customHeight="1" x14ac:dyDescent="0.2">
      <c r="A919" s="131"/>
      <c r="B919" s="131"/>
      <c r="C919" s="131"/>
      <c r="D919" s="131"/>
      <c r="E919" s="131"/>
      <c r="F919" s="131"/>
      <c r="G919" s="131"/>
      <c r="H919" s="131"/>
      <c r="I919" s="131"/>
      <c r="J919" s="131"/>
    </row>
    <row r="920" spans="1:10" ht="12.75" customHeight="1" x14ac:dyDescent="0.2">
      <c r="A920" s="131"/>
      <c r="B920" s="131"/>
      <c r="C920" s="131"/>
      <c r="D920" s="131"/>
      <c r="E920" s="131"/>
      <c r="F920" s="131"/>
      <c r="G920" s="131"/>
      <c r="H920" s="131"/>
      <c r="I920" s="131"/>
      <c r="J920" s="131"/>
    </row>
    <row r="921" spans="1:10" ht="12.75" customHeight="1" x14ac:dyDescent="0.2">
      <c r="A921" s="131"/>
      <c r="B921" s="131"/>
      <c r="C921" s="131"/>
      <c r="D921" s="131"/>
      <c r="E921" s="131"/>
      <c r="F921" s="131"/>
      <c r="G921" s="131"/>
      <c r="H921" s="131"/>
      <c r="I921" s="131"/>
      <c r="J921" s="131"/>
    </row>
    <row r="922" spans="1:10" ht="12.75" customHeight="1" x14ac:dyDescent="0.2">
      <c r="A922" s="131"/>
      <c r="B922" s="131"/>
      <c r="C922" s="131"/>
      <c r="D922" s="131"/>
      <c r="E922" s="131"/>
      <c r="F922" s="131"/>
      <c r="G922" s="131"/>
      <c r="H922" s="131"/>
      <c r="I922" s="131"/>
      <c r="J922" s="131"/>
    </row>
    <row r="923" spans="1:10" ht="12.75" customHeight="1" x14ac:dyDescent="0.2">
      <c r="A923" s="131"/>
      <c r="B923" s="131"/>
      <c r="C923" s="131"/>
      <c r="D923" s="131"/>
      <c r="E923" s="131"/>
      <c r="F923" s="131"/>
      <c r="G923" s="131"/>
      <c r="H923" s="131"/>
      <c r="I923" s="131"/>
      <c r="J923" s="131"/>
    </row>
    <row r="924" spans="1:10" ht="12.75" customHeight="1" x14ac:dyDescent="0.2">
      <c r="A924" s="131"/>
      <c r="B924" s="131"/>
      <c r="C924" s="131"/>
      <c r="D924" s="131"/>
      <c r="E924" s="131"/>
      <c r="F924" s="131"/>
      <c r="G924" s="131"/>
      <c r="H924" s="131"/>
      <c r="I924" s="131"/>
      <c r="J924" s="131"/>
    </row>
    <row r="925" spans="1:10" ht="12.75" customHeight="1" x14ac:dyDescent="0.2">
      <c r="A925" s="131"/>
      <c r="B925" s="131"/>
      <c r="C925" s="131"/>
      <c r="D925" s="131"/>
      <c r="E925" s="131"/>
      <c r="F925" s="131"/>
      <c r="G925" s="131"/>
      <c r="H925" s="131"/>
      <c r="I925" s="131"/>
      <c r="J925" s="131"/>
    </row>
    <row r="926" spans="1:10" ht="12.75" customHeight="1" x14ac:dyDescent="0.2">
      <c r="A926" s="131"/>
      <c r="B926" s="131"/>
      <c r="C926" s="131"/>
      <c r="D926" s="131"/>
      <c r="E926" s="131"/>
      <c r="F926" s="131"/>
      <c r="G926" s="131"/>
      <c r="H926" s="131"/>
      <c r="I926" s="131"/>
      <c r="J926" s="131"/>
    </row>
    <row r="927" spans="1:10" ht="12.75" customHeight="1" x14ac:dyDescent="0.2">
      <c r="A927" s="131"/>
      <c r="B927" s="131"/>
      <c r="C927" s="131"/>
      <c r="D927" s="131"/>
      <c r="E927" s="131"/>
      <c r="F927" s="131"/>
      <c r="G927" s="131"/>
      <c r="H927" s="131"/>
      <c r="I927" s="131"/>
      <c r="J927" s="131"/>
    </row>
    <row r="928" spans="1:10" ht="12.75" customHeight="1" x14ac:dyDescent="0.2">
      <c r="A928" s="131"/>
      <c r="B928" s="131"/>
      <c r="C928" s="131"/>
      <c r="D928" s="131"/>
      <c r="E928" s="131"/>
      <c r="F928" s="131"/>
      <c r="G928" s="131"/>
      <c r="H928" s="131"/>
      <c r="I928" s="131"/>
      <c r="J928" s="131"/>
    </row>
    <row r="929" spans="1:10" ht="12.75" customHeight="1" x14ac:dyDescent="0.2">
      <c r="A929" s="131"/>
      <c r="B929" s="131"/>
      <c r="C929" s="131"/>
      <c r="D929" s="131"/>
      <c r="E929" s="131"/>
      <c r="F929" s="131"/>
      <c r="G929" s="131"/>
      <c r="H929" s="131"/>
      <c r="I929" s="131"/>
      <c r="J929" s="131"/>
    </row>
    <row r="930" spans="1:10" ht="12.75" customHeight="1" x14ac:dyDescent="0.2">
      <c r="A930" s="131"/>
      <c r="B930" s="131"/>
      <c r="C930" s="131"/>
      <c r="D930" s="131"/>
      <c r="E930" s="131"/>
      <c r="F930" s="131"/>
      <c r="G930" s="131"/>
      <c r="H930" s="131"/>
      <c r="I930" s="131"/>
      <c r="J930" s="131"/>
    </row>
    <row r="931" spans="1:10" ht="12.75" customHeight="1" x14ac:dyDescent="0.2">
      <c r="A931" s="131"/>
      <c r="B931" s="131"/>
      <c r="C931" s="131"/>
      <c r="D931" s="131"/>
      <c r="E931" s="131"/>
      <c r="F931" s="131"/>
      <c r="G931" s="131"/>
      <c r="H931" s="131"/>
      <c r="I931" s="131"/>
      <c r="J931" s="131"/>
    </row>
    <row r="932" spans="1:10" ht="12.75" customHeight="1" x14ac:dyDescent="0.2">
      <c r="A932" s="131"/>
      <c r="B932" s="131"/>
      <c r="C932" s="131"/>
      <c r="D932" s="131"/>
      <c r="E932" s="131"/>
      <c r="F932" s="131"/>
      <c r="G932" s="131"/>
      <c r="H932" s="131"/>
      <c r="I932" s="131"/>
      <c r="J932" s="131"/>
    </row>
    <row r="933" spans="1:10" ht="12.75" customHeight="1" x14ac:dyDescent="0.2">
      <c r="A933" s="131"/>
      <c r="B933" s="131"/>
      <c r="C933" s="131"/>
      <c r="D933" s="131"/>
      <c r="E933" s="131"/>
      <c r="F933" s="131"/>
      <c r="G933" s="131"/>
      <c r="H933" s="131"/>
      <c r="I933" s="131"/>
      <c r="J933" s="131"/>
    </row>
    <row r="934" spans="1:10" ht="12.75" customHeight="1" x14ac:dyDescent="0.2">
      <c r="A934" s="131"/>
      <c r="B934" s="131"/>
      <c r="C934" s="131"/>
      <c r="D934" s="131"/>
      <c r="E934" s="131"/>
      <c r="F934" s="131"/>
      <c r="G934" s="131"/>
      <c r="H934" s="131"/>
      <c r="I934" s="131"/>
      <c r="J934" s="131"/>
    </row>
    <row r="935" spans="1:10" ht="12.75" customHeight="1" x14ac:dyDescent="0.2">
      <c r="A935" s="131"/>
      <c r="B935" s="131"/>
      <c r="C935" s="131"/>
      <c r="D935" s="131"/>
      <c r="E935" s="131"/>
      <c r="F935" s="131"/>
      <c r="G935" s="131"/>
      <c r="H935" s="131"/>
      <c r="I935" s="131"/>
      <c r="J935" s="131"/>
    </row>
    <row r="936" spans="1:10" ht="12.75" customHeight="1" x14ac:dyDescent="0.2">
      <c r="A936" s="131"/>
      <c r="B936" s="131"/>
      <c r="C936" s="131"/>
      <c r="D936" s="131"/>
      <c r="E936" s="131"/>
      <c r="F936" s="131"/>
      <c r="G936" s="131"/>
      <c r="H936" s="131"/>
      <c r="I936" s="131"/>
      <c r="J936" s="131"/>
    </row>
    <row r="937" spans="1:10" ht="12.75" customHeight="1" x14ac:dyDescent="0.2">
      <c r="A937" s="131"/>
      <c r="B937" s="131"/>
      <c r="C937" s="131"/>
      <c r="D937" s="131"/>
      <c r="E937" s="131"/>
      <c r="F937" s="131"/>
      <c r="G937" s="131"/>
      <c r="H937" s="131"/>
      <c r="I937" s="131"/>
      <c r="J937" s="131"/>
    </row>
    <row r="938" spans="1:10" ht="12.75" customHeight="1" x14ac:dyDescent="0.2">
      <c r="A938" s="131"/>
      <c r="B938" s="131"/>
      <c r="C938" s="131"/>
      <c r="D938" s="131"/>
      <c r="E938" s="131"/>
      <c r="F938" s="131"/>
      <c r="G938" s="131"/>
      <c r="H938" s="131"/>
      <c r="I938" s="131"/>
      <c r="J938" s="131"/>
    </row>
    <row r="939" spans="1:10" ht="12.75" customHeight="1" x14ac:dyDescent="0.2">
      <c r="A939" s="131"/>
      <c r="B939" s="131"/>
      <c r="C939" s="131"/>
      <c r="D939" s="131"/>
      <c r="E939" s="131"/>
      <c r="F939" s="131"/>
      <c r="G939" s="131"/>
      <c r="H939" s="131"/>
      <c r="I939" s="131"/>
      <c r="J939" s="131"/>
    </row>
    <row r="940" spans="1:10" ht="12.75" customHeight="1" x14ac:dyDescent="0.2">
      <c r="A940" s="131"/>
      <c r="B940" s="131"/>
      <c r="C940" s="131"/>
      <c r="D940" s="131"/>
      <c r="E940" s="131"/>
      <c r="F940" s="131"/>
      <c r="G940" s="131"/>
      <c r="H940" s="131"/>
      <c r="I940" s="131"/>
      <c r="J940" s="131"/>
    </row>
    <row r="941" spans="1:10" ht="12.75" customHeight="1" x14ac:dyDescent="0.2">
      <c r="A941" s="131"/>
      <c r="B941" s="131"/>
      <c r="C941" s="131"/>
      <c r="D941" s="131"/>
      <c r="E941" s="131"/>
      <c r="F941" s="131"/>
      <c r="G941" s="131"/>
      <c r="H941" s="131"/>
      <c r="I941" s="131"/>
      <c r="J941" s="131"/>
    </row>
    <row r="942" spans="1:10" ht="12.75" customHeight="1" x14ac:dyDescent="0.2">
      <c r="A942" s="131"/>
      <c r="B942" s="131"/>
      <c r="C942" s="131"/>
      <c r="D942" s="131"/>
      <c r="E942" s="131"/>
      <c r="F942" s="131"/>
      <c r="G942" s="131"/>
      <c r="H942" s="131"/>
      <c r="I942" s="131"/>
      <c r="J942" s="131"/>
    </row>
    <row r="943" spans="1:10" ht="12.75" customHeight="1" x14ac:dyDescent="0.2">
      <c r="A943" s="131"/>
      <c r="B943" s="131"/>
      <c r="C943" s="131"/>
      <c r="D943" s="131"/>
      <c r="E943" s="131"/>
      <c r="F943" s="131"/>
      <c r="G943" s="131"/>
      <c r="H943" s="131"/>
      <c r="I943" s="131"/>
      <c r="J943" s="131"/>
    </row>
    <row r="944" spans="1:10" ht="12.75" customHeight="1" x14ac:dyDescent="0.2">
      <c r="A944" s="131"/>
      <c r="B944" s="131"/>
      <c r="C944" s="131"/>
      <c r="D944" s="131"/>
      <c r="E944" s="131"/>
      <c r="F944" s="131"/>
      <c r="G944" s="131"/>
      <c r="H944" s="131"/>
      <c r="I944" s="131"/>
      <c r="J944" s="131"/>
    </row>
    <row r="945" spans="1:10" ht="12.75" customHeight="1" x14ac:dyDescent="0.2">
      <c r="A945" s="131"/>
      <c r="B945" s="131"/>
      <c r="C945" s="131"/>
      <c r="D945" s="131"/>
      <c r="E945" s="131"/>
      <c r="F945" s="131"/>
      <c r="G945" s="131"/>
      <c r="H945" s="131"/>
      <c r="I945" s="131"/>
      <c r="J945" s="131"/>
    </row>
    <row r="946" spans="1:10" ht="12.75" customHeight="1" x14ac:dyDescent="0.2">
      <c r="A946" s="131"/>
      <c r="B946" s="131"/>
      <c r="C946" s="131"/>
      <c r="D946" s="131"/>
      <c r="E946" s="131"/>
      <c r="F946" s="131"/>
      <c r="G946" s="131"/>
      <c r="H946" s="131"/>
      <c r="I946" s="131"/>
      <c r="J946" s="131"/>
    </row>
    <row r="947" spans="1:10" ht="12.75" customHeight="1" x14ac:dyDescent="0.2">
      <c r="A947" s="131"/>
      <c r="B947" s="131"/>
      <c r="C947" s="131"/>
      <c r="D947" s="131"/>
      <c r="E947" s="131"/>
      <c r="F947" s="131"/>
      <c r="G947" s="131"/>
      <c r="H947" s="131"/>
      <c r="I947" s="131"/>
      <c r="J947" s="131"/>
    </row>
    <row r="948" spans="1:10" ht="12.75" customHeight="1" x14ac:dyDescent="0.2">
      <c r="A948" s="131"/>
      <c r="B948" s="131"/>
      <c r="C948" s="131"/>
      <c r="D948" s="131"/>
      <c r="E948" s="131"/>
      <c r="F948" s="131"/>
      <c r="G948" s="131"/>
      <c r="H948" s="131"/>
      <c r="I948" s="131"/>
      <c r="J948" s="131"/>
    </row>
    <row r="949" spans="1:10" ht="12.75" customHeight="1" x14ac:dyDescent="0.2">
      <c r="A949" s="131"/>
      <c r="B949" s="131"/>
      <c r="C949" s="131"/>
      <c r="D949" s="131"/>
      <c r="E949" s="131"/>
      <c r="F949" s="131"/>
      <c r="G949" s="131"/>
      <c r="H949" s="131"/>
      <c r="I949" s="131"/>
      <c r="J949" s="131"/>
    </row>
    <row r="950" spans="1:10" ht="12.75" customHeight="1" x14ac:dyDescent="0.2">
      <c r="A950" s="131"/>
      <c r="B950" s="131"/>
      <c r="C950" s="131"/>
      <c r="D950" s="131"/>
      <c r="E950" s="131"/>
      <c r="F950" s="131"/>
      <c r="G950" s="131"/>
      <c r="H950" s="131"/>
      <c r="I950" s="131"/>
      <c r="J950" s="131"/>
    </row>
    <row r="951" spans="1:10" ht="12.75" customHeight="1" x14ac:dyDescent="0.2">
      <c r="A951" s="131"/>
      <c r="B951" s="131"/>
      <c r="C951" s="131"/>
      <c r="D951" s="131"/>
      <c r="E951" s="131"/>
      <c r="F951" s="131"/>
      <c r="G951" s="131"/>
      <c r="H951" s="131"/>
      <c r="I951" s="131"/>
      <c r="J951" s="131"/>
    </row>
    <row r="952" spans="1:10" ht="12.75" customHeight="1" x14ac:dyDescent="0.2">
      <c r="A952" s="131"/>
      <c r="B952" s="131"/>
      <c r="C952" s="131"/>
      <c r="D952" s="131"/>
      <c r="E952" s="131"/>
      <c r="F952" s="131"/>
      <c r="G952" s="131"/>
      <c r="H952" s="131"/>
      <c r="I952" s="131"/>
      <c r="J952" s="131"/>
    </row>
    <row r="953" spans="1:10" ht="12.75" customHeight="1" x14ac:dyDescent="0.2">
      <c r="A953" s="131"/>
      <c r="B953" s="131"/>
      <c r="C953" s="131"/>
      <c r="D953" s="131"/>
      <c r="E953" s="131"/>
      <c r="F953" s="131"/>
      <c r="G953" s="131"/>
      <c r="H953" s="131"/>
      <c r="I953" s="131"/>
      <c r="J953" s="131"/>
    </row>
    <row r="954" spans="1:10" ht="12.75" customHeight="1" x14ac:dyDescent="0.2">
      <c r="A954" s="131"/>
      <c r="B954" s="131"/>
      <c r="C954" s="131"/>
      <c r="D954" s="131"/>
      <c r="E954" s="131"/>
      <c r="F954" s="131"/>
      <c r="G954" s="131"/>
      <c r="H954" s="131"/>
      <c r="I954" s="131"/>
      <c r="J954" s="131"/>
    </row>
    <row r="955" spans="1:10" ht="12.75" customHeight="1" x14ac:dyDescent="0.2">
      <c r="A955" s="131"/>
      <c r="B955" s="131"/>
      <c r="C955" s="131"/>
      <c r="D955" s="131"/>
      <c r="E955" s="131"/>
      <c r="F955" s="131"/>
      <c r="G955" s="131"/>
      <c r="H955" s="131"/>
      <c r="I955" s="131"/>
      <c r="J955" s="131"/>
    </row>
    <row r="956" spans="1:10" ht="12.75" customHeight="1" x14ac:dyDescent="0.2">
      <c r="A956" s="131"/>
      <c r="B956" s="131"/>
      <c r="C956" s="131"/>
      <c r="D956" s="131"/>
      <c r="E956" s="131"/>
      <c r="F956" s="131"/>
      <c r="G956" s="131"/>
      <c r="H956" s="131"/>
      <c r="I956" s="131"/>
      <c r="J956" s="131"/>
    </row>
    <row r="957" spans="1:10" ht="12.75" customHeight="1" x14ac:dyDescent="0.2">
      <c r="A957" s="131"/>
      <c r="B957" s="131"/>
      <c r="C957" s="131"/>
      <c r="D957" s="131"/>
      <c r="E957" s="131"/>
      <c r="F957" s="131"/>
      <c r="G957" s="131"/>
      <c r="H957" s="131"/>
      <c r="I957" s="131"/>
      <c r="J957" s="131"/>
    </row>
    <row r="958" spans="1:10" ht="12.75" customHeight="1" x14ac:dyDescent="0.2">
      <c r="A958" s="131"/>
      <c r="B958" s="131"/>
      <c r="C958" s="131"/>
      <c r="D958" s="131"/>
      <c r="E958" s="131"/>
      <c r="F958" s="131"/>
      <c r="G958" s="131"/>
      <c r="H958" s="131"/>
      <c r="I958" s="131"/>
      <c r="J958" s="131"/>
    </row>
    <row r="959" spans="1:10" ht="12.75" customHeight="1" x14ac:dyDescent="0.2">
      <c r="A959" s="131"/>
      <c r="B959" s="131"/>
      <c r="C959" s="131"/>
      <c r="D959" s="131"/>
      <c r="E959" s="131"/>
      <c r="F959" s="131"/>
      <c r="G959" s="131"/>
      <c r="H959" s="131"/>
      <c r="I959" s="131"/>
      <c r="J959" s="131"/>
    </row>
    <row r="960" spans="1:10" ht="12.75" customHeight="1" x14ac:dyDescent="0.2">
      <c r="A960" s="131"/>
      <c r="B960" s="131"/>
      <c r="C960" s="131"/>
      <c r="D960" s="131"/>
      <c r="E960" s="131"/>
      <c r="F960" s="131"/>
      <c r="G960" s="131"/>
      <c r="H960" s="131"/>
      <c r="I960" s="131"/>
      <c r="J960" s="131"/>
    </row>
    <row r="961" spans="1:10" ht="12.75" customHeight="1" x14ac:dyDescent="0.2">
      <c r="A961" s="131"/>
      <c r="B961" s="131"/>
      <c r="C961" s="131"/>
      <c r="D961" s="131"/>
      <c r="E961" s="131"/>
      <c r="F961" s="131"/>
      <c r="G961" s="131"/>
      <c r="H961" s="131"/>
      <c r="I961" s="131"/>
      <c r="J961" s="131"/>
    </row>
    <row r="962" spans="1:10" ht="12.75" customHeight="1" x14ac:dyDescent="0.2">
      <c r="A962" s="131"/>
      <c r="B962" s="131"/>
      <c r="C962" s="131"/>
      <c r="D962" s="131"/>
      <c r="E962" s="131"/>
      <c r="F962" s="131"/>
      <c r="G962" s="131"/>
      <c r="H962" s="131"/>
      <c r="I962" s="131"/>
      <c r="J962" s="131"/>
    </row>
    <row r="963" spans="1:10" ht="12.75" customHeight="1" x14ac:dyDescent="0.2">
      <c r="A963" s="131"/>
      <c r="B963" s="131"/>
      <c r="C963" s="131"/>
      <c r="D963" s="131"/>
      <c r="E963" s="131"/>
      <c r="F963" s="131"/>
      <c r="G963" s="131"/>
      <c r="H963" s="131"/>
      <c r="I963" s="131"/>
      <c r="J963" s="131"/>
    </row>
    <row r="964" spans="1:10" ht="12.75" customHeight="1" x14ac:dyDescent="0.2">
      <c r="A964" s="131"/>
      <c r="B964" s="131"/>
      <c r="C964" s="131"/>
      <c r="D964" s="131"/>
      <c r="E964" s="131"/>
      <c r="F964" s="131"/>
      <c r="G964" s="131"/>
      <c r="H964" s="131"/>
      <c r="I964" s="131"/>
      <c r="J964" s="131"/>
    </row>
    <row r="965" spans="1:10" ht="12.75" customHeight="1" x14ac:dyDescent="0.2">
      <c r="A965" s="131"/>
      <c r="B965" s="131"/>
      <c r="C965" s="131"/>
      <c r="D965" s="131"/>
      <c r="E965" s="131"/>
      <c r="F965" s="131"/>
      <c r="G965" s="131"/>
      <c r="H965" s="131"/>
      <c r="I965" s="131"/>
      <c r="J965" s="131"/>
    </row>
    <row r="966" spans="1:10" ht="12.75" customHeight="1" x14ac:dyDescent="0.2">
      <c r="A966" s="131"/>
      <c r="B966" s="131"/>
      <c r="C966" s="131"/>
      <c r="D966" s="131"/>
      <c r="E966" s="131"/>
      <c r="F966" s="131"/>
      <c r="G966" s="131"/>
      <c r="H966" s="131"/>
      <c r="I966" s="131"/>
      <c r="J966" s="131"/>
    </row>
    <row r="967" spans="1:10" ht="12.75" customHeight="1" x14ac:dyDescent="0.2">
      <c r="A967" s="131"/>
      <c r="B967" s="131"/>
      <c r="C967" s="131"/>
      <c r="D967" s="131"/>
      <c r="E967" s="131"/>
      <c r="F967" s="131"/>
      <c r="G967" s="131"/>
      <c r="H967" s="131"/>
      <c r="I967" s="131"/>
      <c r="J967" s="131"/>
    </row>
    <row r="968" spans="1:10" ht="12.75" customHeight="1" x14ac:dyDescent="0.2">
      <c r="A968" s="131"/>
      <c r="B968" s="131"/>
      <c r="C968" s="131"/>
      <c r="D968" s="131"/>
      <c r="E968" s="131"/>
      <c r="F968" s="131"/>
      <c r="G968" s="131"/>
      <c r="H968" s="131"/>
      <c r="I968" s="131"/>
      <c r="J968" s="131"/>
    </row>
    <row r="969" spans="1:10" ht="12.75" customHeight="1" x14ac:dyDescent="0.2">
      <c r="A969" s="131"/>
      <c r="B969" s="131"/>
      <c r="C969" s="131"/>
      <c r="D969" s="131"/>
      <c r="E969" s="131"/>
      <c r="F969" s="131"/>
      <c r="G969" s="131"/>
      <c r="H969" s="131"/>
      <c r="I969" s="131"/>
      <c r="J969" s="131"/>
    </row>
    <row r="970" spans="1:10" ht="12.75" customHeight="1" x14ac:dyDescent="0.2">
      <c r="A970" s="131"/>
      <c r="B970" s="131"/>
      <c r="C970" s="131"/>
      <c r="D970" s="131"/>
      <c r="E970" s="131"/>
      <c r="F970" s="131"/>
      <c r="G970" s="131"/>
      <c r="H970" s="131"/>
      <c r="I970" s="131"/>
      <c r="J970" s="131"/>
    </row>
    <row r="971" spans="1:10" ht="12.75" customHeight="1" x14ac:dyDescent="0.2">
      <c r="A971" s="131"/>
      <c r="B971" s="131"/>
      <c r="C971" s="131"/>
      <c r="D971" s="131"/>
      <c r="E971" s="131"/>
      <c r="F971" s="131"/>
      <c r="G971" s="131"/>
      <c r="H971" s="131"/>
      <c r="I971" s="131"/>
      <c r="J971" s="131"/>
    </row>
    <row r="972" spans="1:10" ht="12.75" customHeight="1" x14ac:dyDescent="0.2">
      <c r="A972" s="131"/>
      <c r="B972" s="131"/>
      <c r="C972" s="131"/>
      <c r="D972" s="131"/>
      <c r="E972" s="131"/>
      <c r="F972" s="131"/>
      <c r="G972" s="131"/>
      <c r="H972" s="131"/>
      <c r="I972" s="131"/>
      <c r="J972" s="131"/>
    </row>
    <row r="973" spans="1:10" ht="12.75" customHeight="1" x14ac:dyDescent="0.2">
      <c r="A973" s="131"/>
      <c r="B973" s="131"/>
      <c r="C973" s="131"/>
      <c r="D973" s="131"/>
      <c r="E973" s="131"/>
      <c r="F973" s="131"/>
      <c r="G973" s="131"/>
      <c r="H973" s="131"/>
      <c r="I973" s="131"/>
      <c r="J973" s="131"/>
    </row>
    <row r="974" spans="1:10" ht="12.75" customHeight="1" x14ac:dyDescent="0.2">
      <c r="A974" s="131"/>
      <c r="B974" s="131"/>
      <c r="C974" s="131"/>
      <c r="D974" s="131"/>
      <c r="E974" s="131"/>
      <c r="F974" s="131"/>
      <c r="G974" s="131"/>
      <c r="H974" s="131"/>
      <c r="I974" s="131"/>
      <c r="J974" s="131"/>
    </row>
    <row r="975" spans="1:10" ht="12.75" customHeight="1" x14ac:dyDescent="0.2">
      <c r="A975" s="131"/>
      <c r="B975" s="131"/>
      <c r="C975" s="131"/>
      <c r="D975" s="131"/>
      <c r="E975" s="131"/>
      <c r="F975" s="131"/>
      <c r="G975" s="131"/>
      <c r="H975" s="131"/>
      <c r="I975" s="131"/>
      <c r="J975" s="131"/>
    </row>
    <row r="976" spans="1:10" ht="12.75" customHeight="1" x14ac:dyDescent="0.2">
      <c r="A976" s="131"/>
      <c r="B976" s="131"/>
      <c r="C976" s="131"/>
      <c r="D976" s="131"/>
      <c r="E976" s="131"/>
      <c r="F976" s="131"/>
      <c r="G976" s="131"/>
      <c r="H976" s="131"/>
      <c r="I976" s="131"/>
      <c r="J976" s="131"/>
    </row>
    <row r="977" spans="1:10" ht="12.75" customHeight="1" x14ac:dyDescent="0.2">
      <c r="A977" s="131"/>
      <c r="B977" s="131"/>
      <c r="C977" s="131"/>
      <c r="D977" s="131"/>
      <c r="E977" s="131"/>
      <c r="F977" s="131"/>
      <c r="G977" s="131"/>
      <c r="H977" s="131"/>
      <c r="I977" s="131"/>
      <c r="J977" s="131"/>
    </row>
    <row r="978" spans="1:10" ht="12.75" customHeight="1" x14ac:dyDescent="0.2">
      <c r="A978" s="131"/>
      <c r="B978" s="131"/>
      <c r="C978" s="131"/>
      <c r="D978" s="131"/>
      <c r="E978" s="131"/>
      <c r="F978" s="131"/>
      <c r="G978" s="131"/>
      <c r="H978" s="131"/>
      <c r="I978" s="131"/>
      <c r="J978" s="131"/>
    </row>
    <row r="979" spans="1:10" ht="12.75" customHeight="1" x14ac:dyDescent="0.2">
      <c r="A979" s="131"/>
      <c r="B979" s="131"/>
      <c r="C979" s="131"/>
      <c r="D979" s="131"/>
      <c r="E979" s="131"/>
      <c r="F979" s="131"/>
      <c r="G979" s="131"/>
      <c r="H979" s="131"/>
      <c r="I979" s="131"/>
      <c r="J979" s="131"/>
    </row>
    <row r="980" spans="1:10" ht="12.75" customHeight="1" x14ac:dyDescent="0.2">
      <c r="A980" s="131"/>
      <c r="B980" s="131"/>
      <c r="C980" s="131"/>
      <c r="D980" s="131"/>
      <c r="E980" s="131"/>
      <c r="F980" s="131"/>
      <c r="G980" s="131"/>
      <c r="H980" s="131"/>
      <c r="I980" s="131"/>
      <c r="J980" s="131"/>
    </row>
    <row r="981" spans="1:10" ht="12.75" customHeight="1" x14ac:dyDescent="0.2">
      <c r="A981" s="131"/>
      <c r="B981" s="131"/>
      <c r="C981" s="131"/>
      <c r="D981" s="131"/>
      <c r="E981" s="131"/>
      <c r="F981" s="131"/>
      <c r="G981" s="131"/>
      <c r="H981" s="131"/>
      <c r="I981" s="131"/>
      <c r="J981" s="131"/>
    </row>
    <row r="982" spans="1:10" ht="12.75" customHeight="1" x14ac:dyDescent="0.2">
      <c r="A982" s="131"/>
      <c r="B982" s="131"/>
      <c r="C982" s="131"/>
      <c r="D982" s="131"/>
      <c r="E982" s="131"/>
      <c r="F982" s="131"/>
      <c r="G982" s="131"/>
      <c r="H982" s="131"/>
      <c r="I982" s="131"/>
      <c r="J982" s="131"/>
    </row>
    <row r="983" spans="1:10" ht="12.75" customHeight="1" x14ac:dyDescent="0.2">
      <c r="A983" s="131"/>
      <c r="B983" s="131"/>
      <c r="C983" s="131"/>
      <c r="D983" s="131"/>
      <c r="E983" s="131"/>
      <c r="F983" s="131"/>
      <c r="G983" s="131"/>
      <c r="H983" s="131"/>
      <c r="I983" s="131"/>
      <c r="J983" s="131"/>
    </row>
    <row r="984" spans="1:10" ht="12.75" customHeight="1" x14ac:dyDescent="0.2">
      <c r="A984" s="131"/>
      <c r="B984" s="131"/>
      <c r="C984" s="131"/>
      <c r="D984" s="131"/>
      <c r="E984" s="131"/>
      <c r="F984" s="131"/>
      <c r="G984" s="131"/>
      <c r="H984" s="131"/>
      <c r="I984" s="131"/>
      <c r="J984" s="131"/>
    </row>
    <row r="985" spans="1:10" ht="12.75" customHeight="1" x14ac:dyDescent="0.2">
      <c r="A985" s="131"/>
      <c r="B985" s="131"/>
      <c r="C985" s="131"/>
      <c r="D985" s="131"/>
      <c r="E985" s="131"/>
      <c r="F985" s="131"/>
      <c r="G985" s="131"/>
      <c r="H985" s="131"/>
      <c r="I985" s="131"/>
      <c r="J985" s="131"/>
    </row>
    <row r="986" spans="1:10" ht="12.75" customHeight="1" x14ac:dyDescent="0.2">
      <c r="A986" s="131"/>
      <c r="B986" s="131"/>
      <c r="C986" s="131"/>
      <c r="D986" s="131"/>
      <c r="E986" s="131"/>
      <c r="F986" s="131"/>
      <c r="G986" s="131"/>
      <c r="H986" s="131"/>
      <c r="I986" s="131"/>
      <c r="J986" s="131"/>
    </row>
    <row r="987" spans="1:10" ht="12.75" customHeight="1" x14ac:dyDescent="0.2">
      <c r="A987" s="131"/>
      <c r="B987" s="131"/>
      <c r="C987" s="131"/>
      <c r="D987" s="131"/>
      <c r="E987" s="131"/>
      <c r="F987" s="131"/>
      <c r="G987" s="131"/>
      <c r="H987" s="131"/>
      <c r="I987" s="131"/>
      <c r="J987" s="131"/>
    </row>
    <row r="988" spans="1:10" ht="12.75" customHeight="1" x14ac:dyDescent="0.2">
      <c r="A988" s="131"/>
      <c r="B988" s="131"/>
      <c r="C988" s="131"/>
      <c r="D988" s="131"/>
      <c r="E988" s="131"/>
      <c r="F988" s="131"/>
      <c r="G988" s="131"/>
      <c r="H988" s="131"/>
      <c r="I988" s="131"/>
      <c r="J988" s="131"/>
    </row>
    <row r="989" spans="1:10" ht="12.75" customHeight="1" x14ac:dyDescent="0.2">
      <c r="A989" s="131"/>
      <c r="B989" s="131"/>
      <c r="C989" s="131"/>
      <c r="D989" s="131"/>
      <c r="E989" s="131"/>
      <c r="F989" s="131"/>
      <c r="G989" s="131"/>
      <c r="H989" s="131"/>
      <c r="I989" s="131"/>
      <c r="J989" s="131"/>
    </row>
    <row r="990" spans="1:10" ht="12.75" customHeight="1" x14ac:dyDescent="0.2">
      <c r="A990" s="131"/>
      <c r="B990" s="131"/>
      <c r="C990" s="131"/>
      <c r="D990" s="131"/>
      <c r="E990" s="131"/>
      <c r="F990" s="131"/>
      <c r="G990" s="131"/>
      <c r="H990" s="131"/>
      <c r="I990" s="131"/>
      <c r="J990" s="131"/>
    </row>
    <row r="991" spans="1:10" ht="12.75" customHeight="1" x14ac:dyDescent="0.2">
      <c r="A991" s="131"/>
      <c r="B991" s="131"/>
      <c r="C991" s="131"/>
      <c r="D991" s="131"/>
      <c r="E991" s="131"/>
      <c r="F991" s="131"/>
      <c r="G991" s="131"/>
      <c r="H991" s="131"/>
      <c r="I991" s="131"/>
      <c r="J991" s="131"/>
    </row>
    <row r="992" spans="1:10" ht="12.75" customHeight="1" x14ac:dyDescent="0.2">
      <c r="A992" s="131"/>
      <c r="B992" s="131"/>
      <c r="C992" s="131"/>
      <c r="D992" s="131"/>
      <c r="E992" s="131"/>
      <c r="F992" s="131"/>
      <c r="G992" s="131"/>
      <c r="H992" s="131"/>
      <c r="I992" s="131"/>
      <c r="J992" s="131"/>
    </row>
    <row r="993" spans="1:10" ht="12.75" customHeight="1" x14ac:dyDescent="0.2">
      <c r="A993" s="131"/>
      <c r="B993" s="131"/>
      <c r="C993" s="131"/>
      <c r="D993" s="131"/>
      <c r="E993" s="131"/>
      <c r="F993" s="131"/>
      <c r="G993" s="131"/>
      <c r="H993" s="131"/>
      <c r="I993" s="131"/>
      <c r="J993" s="131"/>
    </row>
    <row r="994" spans="1:10" ht="12.75" customHeight="1" x14ac:dyDescent="0.2">
      <c r="A994" s="131"/>
      <c r="B994" s="131"/>
      <c r="C994" s="131"/>
      <c r="D994" s="131"/>
      <c r="E994" s="131"/>
      <c r="F994" s="131"/>
      <c r="G994" s="131"/>
      <c r="H994" s="131"/>
      <c r="I994" s="131"/>
      <c r="J994" s="131"/>
    </row>
    <row r="995" spans="1:10" ht="12.75" customHeight="1" x14ac:dyDescent="0.2">
      <c r="A995" s="131"/>
      <c r="B995" s="131"/>
      <c r="C995" s="131"/>
      <c r="D995" s="131"/>
      <c r="E995" s="131"/>
      <c r="F995" s="131"/>
      <c r="G995" s="131"/>
      <c r="H995" s="131"/>
      <c r="I995" s="131"/>
      <c r="J995" s="131"/>
    </row>
    <row r="996" spans="1:10" ht="12.75" customHeight="1" x14ac:dyDescent="0.2">
      <c r="A996" s="131"/>
      <c r="B996" s="131"/>
      <c r="C996" s="131"/>
      <c r="D996" s="131"/>
      <c r="E996" s="131"/>
      <c r="F996" s="131"/>
      <c r="G996" s="131"/>
      <c r="H996" s="131"/>
      <c r="I996" s="131"/>
      <c r="J996" s="131"/>
    </row>
    <row r="997" spans="1:10" ht="12.75" customHeight="1" x14ac:dyDescent="0.2">
      <c r="A997" s="131"/>
      <c r="B997" s="131"/>
      <c r="C997" s="131"/>
      <c r="D997" s="131"/>
      <c r="E997" s="131"/>
      <c r="F997" s="131"/>
      <c r="G997" s="131"/>
      <c r="H997" s="131"/>
      <c r="I997" s="131"/>
      <c r="J997" s="131"/>
    </row>
    <row r="998" spans="1:10" ht="12.75" customHeight="1" x14ac:dyDescent="0.2">
      <c r="A998" s="131"/>
      <c r="B998" s="131"/>
      <c r="C998" s="131"/>
      <c r="D998" s="131"/>
      <c r="E998" s="131"/>
      <c r="F998" s="131"/>
      <c r="G998" s="131"/>
      <c r="H998" s="131"/>
      <c r="I998" s="131"/>
      <c r="J998" s="131"/>
    </row>
    <row r="999" spans="1:10" ht="12.75" customHeight="1" x14ac:dyDescent="0.2">
      <c r="A999" s="131"/>
      <c r="B999" s="131"/>
      <c r="C999" s="131"/>
      <c r="D999" s="131"/>
      <c r="E999" s="131"/>
      <c r="F999" s="131"/>
      <c r="G999" s="131"/>
      <c r="H999" s="131"/>
      <c r="I999" s="131"/>
      <c r="J999" s="131"/>
    </row>
    <row r="1000" spans="1:10" ht="12.75" customHeight="1" x14ac:dyDescent="0.2">
      <c r="A1000" s="131"/>
      <c r="B1000" s="131"/>
      <c r="C1000" s="131"/>
      <c r="D1000" s="131"/>
      <c r="E1000" s="131"/>
      <c r="F1000" s="131"/>
      <c r="G1000" s="131"/>
      <c r="H1000" s="131"/>
      <c r="I1000" s="131"/>
      <c r="J1000" s="131"/>
    </row>
    <row r="1001" spans="1:10" ht="12.75" customHeight="1" x14ac:dyDescent="0.2">
      <c r="A1001" s="131"/>
      <c r="B1001" s="131"/>
      <c r="C1001" s="131"/>
      <c r="D1001" s="131"/>
      <c r="E1001" s="131"/>
      <c r="F1001" s="131"/>
      <c r="G1001" s="131"/>
      <c r="H1001" s="131"/>
      <c r="I1001" s="131"/>
      <c r="J1001" s="131"/>
    </row>
    <row r="1002" spans="1:10" ht="12.75" customHeight="1" x14ac:dyDescent="0.2">
      <c r="A1002" s="131"/>
      <c r="B1002" s="131"/>
      <c r="C1002" s="131"/>
      <c r="D1002" s="131"/>
      <c r="E1002" s="131"/>
      <c r="F1002" s="131"/>
      <c r="G1002" s="131"/>
      <c r="H1002" s="131"/>
      <c r="I1002" s="131"/>
      <c r="J1002" s="131"/>
    </row>
    <row r="1003" spans="1:10" ht="12.75" customHeight="1" x14ac:dyDescent="0.2">
      <c r="A1003" s="131"/>
      <c r="B1003" s="131"/>
      <c r="C1003" s="131"/>
      <c r="D1003" s="131"/>
      <c r="E1003" s="131"/>
      <c r="F1003" s="131"/>
      <c r="G1003" s="131"/>
      <c r="H1003" s="131"/>
      <c r="I1003" s="131"/>
      <c r="J1003" s="131"/>
    </row>
    <row r="1004" spans="1:10" ht="12.75" customHeight="1" x14ac:dyDescent="0.2">
      <c r="A1004" s="131"/>
      <c r="B1004" s="131"/>
      <c r="C1004" s="131"/>
      <c r="D1004" s="131"/>
      <c r="E1004" s="131"/>
      <c r="F1004" s="131"/>
      <c r="G1004" s="131"/>
      <c r="H1004" s="131"/>
      <c r="I1004" s="131"/>
      <c r="J1004" s="131"/>
    </row>
    <row r="1005" spans="1:10" ht="12.75" customHeight="1" x14ac:dyDescent="0.2">
      <c r="A1005" s="131"/>
      <c r="B1005" s="131"/>
      <c r="C1005" s="131"/>
      <c r="D1005" s="131"/>
      <c r="E1005" s="131"/>
      <c r="F1005" s="131"/>
      <c r="G1005" s="131"/>
      <c r="H1005" s="131"/>
      <c r="I1005" s="131"/>
      <c r="J1005" s="131"/>
    </row>
    <row r="1006" spans="1:10" ht="12.75" customHeight="1" x14ac:dyDescent="0.2">
      <c r="A1006" s="131"/>
      <c r="B1006" s="131"/>
      <c r="C1006" s="131"/>
      <c r="D1006" s="131"/>
      <c r="E1006" s="131"/>
      <c r="F1006" s="131"/>
      <c r="G1006" s="131"/>
      <c r="H1006" s="131"/>
      <c r="I1006" s="131"/>
      <c r="J1006" s="131"/>
    </row>
    <row r="1007" spans="1:10" ht="12.75" customHeight="1" x14ac:dyDescent="0.2">
      <c r="A1007" s="131"/>
      <c r="B1007" s="131"/>
      <c r="C1007" s="131"/>
      <c r="D1007" s="131"/>
      <c r="E1007" s="131"/>
      <c r="F1007" s="131"/>
      <c r="G1007" s="131"/>
      <c r="H1007" s="131"/>
      <c r="I1007" s="131"/>
      <c r="J1007" s="131"/>
    </row>
    <row r="1008" spans="1:10" ht="12.75" customHeight="1" x14ac:dyDescent="0.2">
      <c r="A1008" s="131"/>
      <c r="B1008" s="131"/>
      <c r="C1008" s="131"/>
      <c r="D1008" s="131"/>
      <c r="E1008" s="131"/>
      <c r="F1008" s="131"/>
      <c r="G1008" s="131"/>
      <c r="H1008" s="131"/>
      <c r="I1008" s="131"/>
      <c r="J1008" s="131"/>
    </row>
    <row r="1009" spans="1:10" ht="12.75" customHeight="1" x14ac:dyDescent="0.2">
      <c r="A1009" s="131"/>
      <c r="B1009" s="131"/>
      <c r="C1009" s="131"/>
      <c r="D1009" s="131"/>
      <c r="E1009" s="131"/>
      <c r="F1009" s="131"/>
      <c r="G1009" s="131"/>
      <c r="H1009" s="131"/>
      <c r="I1009" s="131"/>
      <c r="J1009" s="131"/>
    </row>
    <row r="1010" spans="1:10" ht="12.75" customHeight="1" x14ac:dyDescent="0.2">
      <c r="A1010" s="131"/>
      <c r="B1010" s="131"/>
      <c r="C1010" s="131"/>
      <c r="D1010" s="131"/>
      <c r="E1010" s="131"/>
      <c r="F1010" s="131"/>
      <c r="G1010" s="131"/>
      <c r="H1010" s="131"/>
      <c r="I1010" s="131"/>
      <c r="J1010" s="131"/>
    </row>
    <row r="1011" spans="1:10" ht="12.75" customHeight="1" x14ac:dyDescent="0.2">
      <c r="A1011" s="131"/>
      <c r="B1011" s="131"/>
      <c r="C1011" s="131"/>
      <c r="D1011" s="131"/>
      <c r="E1011" s="131"/>
      <c r="F1011" s="131"/>
      <c r="G1011" s="131"/>
      <c r="H1011" s="131"/>
      <c r="I1011" s="131"/>
      <c r="J1011" s="131"/>
    </row>
    <row r="1012" spans="1:10" ht="12.75" customHeight="1" x14ac:dyDescent="0.2">
      <c r="A1012" s="131"/>
      <c r="B1012" s="131"/>
      <c r="C1012" s="131"/>
      <c r="D1012" s="131"/>
      <c r="E1012" s="131"/>
      <c r="F1012" s="131"/>
      <c r="G1012" s="131"/>
      <c r="H1012" s="131"/>
      <c r="I1012" s="131"/>
      <c r="J1012" s="131"/>
    </row>
    <row r="1013" spans="1:10" ht="12.75" customHeight="1" x14ac:dyDescent="0.2">
      <c r="A1013" s="131"/>
      <c r="B1013" s="131"/>
      <c r="C1013" s="131"/>
      <c r="D1013" s="131"/>
      <c r="E1013" s="131"/>
      <c r="F1013" s="131"/>
      <c r="G1013" s="131"/>
      <c r="H1013" s="131"/>
      <c r="I1013" s="131"/>
      <c r="J1013" s="131"/>
    </row>
    <row r="1014" spans="1:10" ht="12.75" customHeight="1" x14ac:dyDescent="0.2">
      <c r="A1014" s="131"/>
      <c r="B1014" s="131"/>
      <c r="C1014" s="131"/>
      <c r="D1014" s="131"/>
      <c r="E1014" s="131"/>
      <c r="F1014" s="131"/>
      <c r="G1014" s="131"/>
      <c r="H1014" s="131"/>
      <c r="I1014" s="131"/>
      <c r="J1014" s="131"/>
    </row>
    <row r="1015" spans="1:10" ht="12.75" customHeight="1" x14ac:dyDescent="0.2">
      <c r="A1015" s="131"/>
      <c r="B1015" s="131"/>
      <c r="C1015" s="131"/>
      <c r="D1015" s="131"/>
      <c r="E1015" s="131"/>
      <c r="F1015" s="131"/>
      <c r="G1015" s="131"/>
      <c r="H1015" s="131"/>
      <c r="I1015" s="131"/>
      <c r="J1015" s="131"/>
    </row>
    <row r="1016" spans="1:10" ht="12.75" customHeight="1" x14ac:dyDescent="0.2">
      <c r="A1016" s="131"/>
      <c r="B1016" s="131"/>
      <c r="C1016" s="131"/>
      <c r="D1016" s="131"/>
      <c r="E1016" s="131"/>
      <c r="F1016" s="131"/>
      <c r="G1016" s="131"/>
      <c r="H1016" s="131"/>
      <c r="I1016" s="131"/>
      <c r="J1016" s="131"/>
    </row>
    <row r="1017" spans="1:10" ht="12.75" customHeight="1" x14ac:dyDescent="0.2">
      <c r="A1017" s="131"/>
      <c r="B1017" s="131"/>
      <c r="C1017" s="131"/>
      <c r="D1017" s="131"/>
      <c r="E1017" s="131"/>
      <c r="F1017" s="131"/>
      <c r="G1017" s="131"/>
      <c r="H1017" s="131"/>
      <c r="I1017" s="131"/>
      <c r="J1017" s="131"/>
    </row>
    <row r="1018" spans="1:10" ht="12.75" customHeight="1" x14ac:dyDescent="0.2">
      <c r="A1018" s="131"/>
      <c r="B1018" s="131"/>
      <c r="C1018" s="131"/>
      <c r="D1018" s="131"/>
      <c r="E1018" s="131"/>
      <c r="F1018" s="131"/>
      <c r="G1018" s="131"/>
      <c r="H1018" s="131"/>
      <c r="I1018" s="131"/>
      <c r="J1018" s="131"/>
    </row>
    <row r="1019" spans="1:10" ht="12.75" customHeight="1" x14ac:dyDescent="0.2">
      <c r="A1019" s="131"/>
      <c r="B1019" s="131"/>
      <c r="C1019" s="131"/>
      <c r="D1019" s="131"/>
      <c r="E1019" s="131"/>
      <c r="F1019" s="131"/>
      <c r="G1019" s="131"/>
      <c r="H1019" s="131"/>
      <c r="I1019" s="131"/>
      <c r="J1019" s="131"/>
    </row>
    <row r="1020" spans="1:10" ht="12.75" customHeight="1" x14ac:dyDescent="0.2">
      <c r="A1020" s="131"/>
      <c r="B1020" s="131"/>
      <c r="C1020" s="131"/>
      <c r="D1020" s="131"/>
      <c r="E1020" s="131"/>
      <c r="F1020" s="131"/>
      <c r="G1020" s="131"/>
      <c r="H1020" s="131"/>
      <c r="I1020" s="131"/>
      <c r="J1020" s="131"/>
    </row>
    <row r="1021" spans="1:10" ht="12.75" customHeight="1" x14ac:dyDescent="0.2">
      <c r="A1021" s="131"/>
      <c r="B1021" s="131"/>
      <c r="C1021" s="131"/>
      <c r="D1021" s="131"/>
      <c r="E1021" s="131"/>
      <c r="F1021" s="131"/>
      <c r="G1021" s="131"/>
      <c r="H1021" s="131"/>
      <c r="I1021" s="131"/>
      <c r="J1021" s="131"/>
    </row>
    <row r="1022" spans="1:10" ht="12.75" customHeight="1" x14ac:dyDescent="0.2">
      <c r="A1022" s="131"/>
      <c r="B1022" s="131"/>
      <c r="C1022" s="131"/>
      <c r="D1022" s="131"/>
      <c r="E1022" s="131"/>
      <c r="F1022" s="131"/>
      <c r="G1022" s="131"/>
      <c r="H1022" s="131"/>
      <c r="I1022" s="131"/>
      <c r="J1022" s="131"/>
    </row>
    <row r="1023" spans="1:10" ht="12.75" customHeight="1" x14ac:dyDescent="0.2">
      <c r="A1023" s="131"/>
      <c r="B1023" s="131"/>
      <c r="C1023" s="131"/>
      <c r="D1023" s="131"/>
      <c r="E1023" s="131"/>
      <c r="F1023" s="131"/>
      <c r="G1023" s="131"/>
      <c r="H1023" s="131"/>
      <c r="I1023" s="131"/>
      <c r="J1023" s="131"/>
    </row>
    <row r="1024" spans="1:10" ht="12.75" customHeight="1" x14ac:dyDescent="0.2">
      <c r="A1024" s="131"/>
      <c r="B1024" s="131"/>
      <c r="C1024" s="131"/>
      <c r="D1024" s="131"/>
      <c r="E1024" s="131"/>
      <c r="F1024" s="131"/>
      <c r="G1024" s="131"/>
      <c r="H1024" s="131"/>
      <c r="I1024" s="131"/>
      <c r="J1024" s="131"/>
    </row>
    <row r="1025" spans="1:10" ht="12.75" customHeight="1" x14ac:dyDescent="0.2">
      <c r="A1025" s="131"/>
      <c r="B1025" s="131"/>
      <c r="C1025" s="131"/>
      <c r="D1025" s="131"/>
      <c r="E1025" s="131"/>
      <c r="F1025" s="131"/>
      <c r="G1025" s="131"/>
      <c r="H1025" s="131"/>
      <c r="I1025" s="131"/>
      <c r="J1025" s="131"/>
    </row>
    <row r="1026" spans="1:10" ht="12.75" customHeight="1" x14ac:dyDescent="0.2">
      <c r="A1026" s="131"/>
      <c r="B1026" s="131"/>
      <c r="C1026" s="131"/>
      <c r="D1026" s="131"/>
      <c r="E1026" s="131"/>
      <c r="F1026" s="131"/>
      <c r="G1026" s="131"/>
      <c r="H1026" s="131"/>
      <c r="I1026" s="131"/>
      <c r="J1026" s="131"/>
    </row>
    <row r="1027" spans="1:10" ht="12.75" customHeight="1" x14ac:dyDescent="0.2">
      <c r="A1027" s="131"/>
      <c r="B1027" s="131"/>
      <c r="C1027" s="131"/>
      <c r="D1027" s="131"/>
      <c r="E1027" s="131"/>
      <c r="F1027" s="131"/>
      <c r="G1027" s="131"/>
      <c r="H1027" s="131"/>
      <c r="I1027" s="131"/>
      <c r="J1027" s="131"/>
    </row>
    <row r="1028" spans="1:10" ht="12.75" customHeight="1" x14ac:dyDescent="0.2">
      <c r="A1028" s="131"/>
      <c r="B1028" s="131"/>
      <c r="C1028" s="131"/>
      <c r="D1028" s="131"/>
      <c r="E1028" s="131"/>
      <c r="F1028" s="131"/>
      <c r="G1028" s="131"/>
      <c r="H1028" s="131"/>
      <c r="I1028" s="131"/>
      <c r="J1028" s="131"/>
    </row>
    <row r="1029" spans="1:10" ht="12.75" customHeight="1" x14ac:dyDescent="0.2">
      <c r="A1029" s="131"/>
      <c r="B1029" s="131"/>
      <c r="C1029" s="131"/>
      <c r="D1029" s="131"/>
      <c r="E1029" s="131"/>
      <c r="F1029" s="131"/>
      <c r="G1029" s="131"/>
      <c r="H1029" s="131"/>
      <c r="I1029" s="131"/>
      <c r="J1029" s="131"/>
    </row>
    <row r="1030" spans="1:10" ht="12.75" customHeight="1" x14ac:dyDescent="0.2">
      <c r="A1030" s="131"/>
      <c r="B1030" s="131"/>
      <c r="C1030" s="131"/>
      <c r="D1030" s="131"/>
      <c r="E1030" s="131"/>
      <c r="F1030" s="131"/>
      <c r="G1030" s="131"/>
      <c r="H1030" s="131"/>
      <c r="I1030" s="131"/>
      <c r="J1030" s="131"/>
    </row>
    <row r="1031" spans="1:10" ht="12.75" customHeight="1" x14ac:dyDescent="0.2">
      <c r="A1031" s="131"/>
      <c r="B1031" s="131"/>
      <c r="C1031" s="131"/>
      <c r="D1031" s="131"/>
      <c r="E1031" s="131"/>
      <c r="F1031" s="131"/>
      <c r="G1031" s="131"/>
      <c r="H1031" s="131"/>
      <c r="I1031" s="131"/>
      <c r="J1031" s="131"/>
    </row>
    <row r="1032" spans="1:10" ht="12.75" customHeight="1" x14ac:dyDescent="0.2">
      <c r="A1032" s="131"/>
      <c r="B1032" s="131"/>
      <c r="C1032" s="131"/>
      <c r="D1032" s="131"/>
      <c r="E1032" s="131"/>
      <c r="F1032" s="131"/>
      <c r="G1032" s="131"/>
      <c r="H1032" s="131"/>
      <c r="I1032" s="131"/>
      <c r="J1032" s="131"/>
    </row>
    <row r="1033" spans="1:10" ht="12.75" customHeight="1" x14ac:dyDescent="0.2">
      <c r="A1033" s="131"/>
      <c r="B1033" s="131"/>
      <c r="C1033" s="131"/>
      <c r="D1033" s="131"/>
      <c r="E1033" s="131"/>
      <c r="F1033" s="131"/>
      <c r="G1033" s="131"/>
      <c r="H1033" s="131"/>
      <c r="I1033" s="131"/>
      <c r="J1033" s="131"/>
    </row>
    <row r="1034" spans="1:10" ht="12.75" customHeight="1" x14ac:dyDescent="0.2">
      <c r="A1034" s="131"/>
      <c r="B1034" s="131"/>
      <c r="C1034" s="131"/>
      <c r="D1034" s="131"/>
      <c r="E1034" s="131"/>
      <c r="F1034" s="131"/>
      <c r="G1034" s="131"/>
      <c r="H1034" s="131"/>
      <c r="I1034" s="131"/>
      <c r="J1034" s="131"/>
    </row>
    <row r="1035" spans="1:10" ht="12.75" customHeight="1" x14ac:dyDescent="0.2">
      <c r="A1035" s="131"/>
      <c r="B1035" s="131"/>
      <c r="C1035" s="131"/>
      <c r="D1035" s="131"/>
      <c r="E1035" s="131"/>
      <c r="F1035" s="131"/>
      <c r="G1035" s="131"/>
      <c r="H1035" s="131"/>
      <c r="I1035" s="131"/>
      <c r="J1035" s="131"/>
    </row>
    <row r="1036" spans="1:10" ht="12.75" customHeight="1" x14ac:dyDescent="0.2">
      <c r="A1036" s="131"/>
      <c r="B1036" s="131"/>
      <c r="C1036" s="131"/>
      <c r="D1036" s="131"/>
      <c r="E1036" s="131"/>
      <c r="F1036" s="131"/>
      <c r="G1036" s="131"/>
      <c r="H1036" s="131"/>
      <c r="I1036" s="131"/>
      <c r="J1036" s="131"/>
    </row>
    <row r="1037" spans="1:10" ht="12.75" customHeight="1" x14ac:dyDescent="0.2">
      <c r="A1037" s="131"/>
      <c r="B1037" s="131"/>
      <c r="C1037" s="131"/>
      <c r="D1037" s="131"/>
      <c r="E1037" s="131"/>
      <c r="F1037" s="131"/>
      <c r="G1037" s="131"/>
      <c r="H1037" s="131"/>
      <c r="I1037" s="131"/>
      <c r="J1037" s="131"/>
    </row>
    <row r="1038" spans="1:10" ht="12.75" customHeight="1" x14ac:dyDescent="0.2">
      <c r="A1038" s="131"/>
      <c r="B1038" s="131"/>
      <c r="C1038" s="131"/>
      <c r="D1038" s="131"/>
      <c r="E1038" s="131"/>
      <c r="F1038" s="131"/>
      <c r="G1038" s="131"/>
      <c r="H1038" s="131"/>
      <c r="I1038" s="131"/>
      <c r="J1038" s="131"/>
    </row>
    <row r="1039" spans="1:10" ht="12.75" customHeight="1" x14ac:dyDescent="0.2">
      <c r="A1039" s="131"/>
      <c r="B1039" s="131"/>
      <c r="C1039" s="131"/>
      <c r="D1039" s="131"/>
      <c r="E1039" s="131"/>
      <c r="F1039" s="131"/>
      <c r="G1039" s="131"/>
      <c r="H1039" s="131"/>
      <c r="I1039" s="131"/>
      <c r="J1039" s="131"/>
    </row>
    <row r="1040" spans="1:10" ht="12.75" customHeight="1" x14ac:dyDescent="0.2">
      <c r="A1040" s="131"/>
      <c r="B1040" s="131"/>
      <c r="C1040" s="131"/>
      <c r="D1040" s="131"/>
      <c r="E1040" s="131"/>
      <c r="F1040" s="131"/>
      <c r="G1040" s="131"/>
      <c r="H1040" s="131"/>
      <c r="I1040" s="131"/>
      <c r="J1040" s="131"/>
    </row>
    <row r="1041" spans="1:10" ht="12.75" customHeight="1" x14ac:dyDescent="0.2">
      <c r="A1041" s="131"/>
      <c r="B1041" s="131"/>
      <c r="C1041" s="131"/>
      <c r="D1041" s="131"/>
      <c r="E1041" s="131"/>
      <c r="F1041" s="131"/>
      <c r="G1041" s="131"/>
      <c r="H1041" s="131"/>
      <c r="I1041" s="131"/>
      <c r="J1041" s="131"/>
    </row>
    <row r="1042" spans="1:10" ht="12.75" customHeight="1" x14ac:dyDescent="0.2">
      <c r="A1042" s="131"/>
      <c r="B1042" s="131"/>
      <c r="C1042" s="131"/>
      <c r="D1042" s="131"/>
      <c r="E1042" s="131"/>
      <c r="F1042" s="131"/>
      <c r="G1042" s="131"/>
      <c r="H1042" s="131"/>
      <c r="I1042" s="131"/>
      <c r="J1042" s="131"/>
    </row>
    <row r="1043" spans="1:10" ht="12.75" customHeight="1" x14ac:dyDescent="0.2">
      <c r="A1043" s="131"/>
      <c r="B1043" s="131"/>
      <c r="C1043" s="131"/>
      <c r="D1043" s="131"/>
      <c r="E1043" s="131"/>
      <c r="F1043" s="131"/>
      <c r="G1043" s="131"/>
      <c r="H1043" s="131"/>
      <c r="I1043" s="131"/>
      <c r="J1043" s="131"/>
    </row>
    <row r="1044" spans="1:10" ht="12.75" customHeight="1" x14ac:dyDescent="0.2">
      <c r="A1044" s="131"/>
      <c r="B1044" s="131"/>
      <c r="C1044" s="131"/>
      <c r="D1044" s="131"/>
      <c r="E1044" s="131"/>
      <c r="F1044" s="131"/>
      <c r="G1044" s="131"/>
      <c r="H1044" s="131"/>
      <c r="I1044" s="131"/>
      <c r="J1044" s="131"/>
    </row>
    <row r="1045" spans="1:10" ht="12.75" customHeight="1" x14ac:dyDescent="0.2">
      <c r="A1045" s="131"/>
      <c r="B1045" s="131"/>
      <c r="C1045" s="131"/>
      <c r="D1045" s="131"/>
      <c r="E1045" s="131"/>
      <c r="F1045" s="131"/>
      <c r="G1045" s="131"/>
      <c r="H1045" s="131"/>
      <c r="I1045" s="131"/>
      <c r="J1045" s="131"/>
    </row>
    <row r="1046" spans="1:10" ht="12.75" customHeight="1" x14ac:dyDescent="0.2">
      <c r="A1046" s="131"/>
      <c r="B1046" s="131"/>
      <c r="C1046" s="131"/>
      <c r="D1046" s="131"/>
      <c r="E1046" s="131"/>
      <c r="F1046" s="131"/>
      <c r="G1046" s="131"/>
      <c r="H1046" s="131"/>
      <c r="I1046" s="131"/>
      <c r="J1046" s="131"/>
    </row>
    <row r="1047" spans="1:10" ht="12.75" customHeight="1" x14ac:dyDescent="0.2">
      <c r="A1047" s="131"/>
      <c r="B1047" s="131"/>
      <c r="C1047" s="131"/>
      <c r="D1047" s="131"/>
      <c r="E1047" s="131"/>
      <c r="F1047" s="131"/>
      <c r="G1047" s="131"/>
      <c r="H1047" s="131"/>
      <c r="I1047" s="131"/>
      <c r="J1047" s="131"/>
    </row>
    <row r="1048" spans="1:10" ht="12.75" customHeight="1" x14ac:dyDescent="0.2">
      <c r="A1048" s="131"/>
      <c r="B1048" s="131"/>
      <c r="C1048" s="131"/>
      <c r="D1048" s="131"/>
      <c r="E1048" s="131"/>
      <c r="F1048" s="131"/>
      <c r="G1048" s="131"/>
      <c r="H1048" s="131"/>
      <c r="I1048" s="131"/>
      <c r="J1048" s="131"/>
    </row>
    <row r="1049" spans="1:10" ht="12.75" customHeight="1" x14ac:dyDescent="0.2">
      <c r="A1049" s="131"/>
      <c r="B1049" s="131"/>
      <c r="C1049" s="131"/>
      <c r="D1049" s="131"/>
      <c r="E1049" s="131"/>
      <c r="F1049" s="131"/>
      <c r="G1049" s="131"/>
      <c r="H1049" s="131"/>
      <c r="I1049" s="131"/>
      <c r="J1049" s="131"/>
    </row>
  </sheetData>
  <mergeCells count="29">
    <mergeCell ref="A1:H1"/>
    <mergeCell ref="D23:H23"/>
    <mergeCell ref="D5:H5"/>
    <mergeCell ref="D7:H7"/>
    <mergeCell ref="D9:H9"/>
    <mergeCell ref="D13:H13"/>
    <mergeCell ref="D15:H15"/>
    <mergeCell ref="D17:H17"/>
    <mergeCell ref="D19:H19"/>
    <mergeCell ref="D21:H21"/>
    <mergeCell ref="D11:H11"/>
    <mergeCell ref="D25:H25"/>
    <mergeCell ref="D27:H27"/>
    <mergeCell ref="D29:H29"/>
    <mergeCell ref="D31:H31"/>
    <mergeCell ref="D33:H33"/>
    <mergeCell ref="D35:H35"/>
    <mergeCell ref="D37:H37"/>
    <mergeCell ref="D39:H39"/>
    <mergeCell ref="B41:H41"/>
    <mergeCell ref="B43:H43"/>
    <mergeCell ref="B55:H55"/>
    <mergeCell ref="D57:H57"/>
    <mergeCell ref="D59:H59"/>
    <mergeCell ref="B45:H45"/>
    <mergeCell ref="B47:H47"/>
    <mergeCell ref="B49:H49"/>
    <mergeCell ref="B51:H51"/>
    <mergeCell ref="B53:H53"/>
  </mergeCells>
  <printOptions horizontalCentered="1"/>
  <pageMargins left="0.25" right="0.25" top="0.75" bottom="0.75" header="0.3" footer="0.3"/>
  <pageSetup scale="95" firstPageNumber="25" orientation="portrait" horizontalDpi="300" verticalDpi="300" r:id="rId1"/>
  <headerFooter alignWithMargins="0">
    <oddFooter xml:space="preserve">&amp;C27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502F5-E767-4B62-ABE2-15373E27A4FC}">
  <sheetPr codeName="Sheet8">
    <tabColor rgb="FF00B050"/>
  </sheetPr>
  <dimension ref="A1:L1447"/>
  <sheetViews>
    <sheetView view="pageBreakPreview" topLeftCell="A92" zoomScale="115" zoomScaleNormal="130" zoomScaleSheetLayoutView="115" workbookViewId="0">
      <selection activeCell="C35" sqref="C35"/>
    </sheetView>
  </sheetViews>
  <sheetFormatPr defaultColWidth="9.28515625" defaultRowHeight="12.75" x14ac:dyDescent="0.2"/>
  <cols>
    <col min="1" max="1" width="35.28515625" style="65" customWidth="1"/>
    <col min="2" max="2" width="9.7109375" style="74" customWidth="1"/>
    <col min="3" max="3" width="12.5703125" style="80" customWidth="1"/>
    <col min="4" max="4" width="15.42578125" style="81" customWidth="1"/>
    <col min="5" max="5" width="14.28515625" style="74" customWidth="1"/>
    <col min="6" max="6" width="9.28515625" style="65"/>
    <col min="7" max="7" width="12.7109375" style="65" bestFit="1" customWidth="1"/>
    <col min="8" max="16384" width="9.28515625" style="65"/>
  </cols>
  <sheetData>
    <row r="1" spans="1:12" ht="15.75" x14ac:dyDescent="0.25">
      <c r="A1" s="339" t="s">
        <v>74</v>
      </c>
      <c r="B1" s="339"/>
      <c r="C1" s="339"/>
      <c r="D1" s="339"/>
      <c r="E1" s="339"/>
      <c r="F1" s="340"/>
      <c r="G1" s="340"/>
      <c r="H1" s="340"/>
      <c r="I1" s="340"/>
      <c r="J1" s="340"/>
    </row>
    <row r="2" spans="1:12" ht="9.6" customHeight="1" x14ac:dyDescent="0.2">
      <c r="A2" s="66"/>
      <c r="B2" s="67"/>
      <c r="C2" s="66"/>
      <c r="D2" s="68"/>
      <c r="E2" s="67"/>
    </row>
    <row r="3" spans="1:12" ht="12.4" customHeight="1" x14ac:dyDescent="0.25">
      <c r="A3" s="69"/>
      <c r="B3" s="70" t="s">
        <v>75</v>
      </c>
      <c r="C3" s="71"/>
      <c r="D3" s="72" t="s">
        <v>76</v>
      </c>
      <c r="E3" s="70" t="s">
        <v>9</v>
      </c>
      <c r="H3" s="340"/>
      <c r="I3" s="340"/>
      <c r="J3" s="340"/>
      <c r="K3" s="340"/>
      <c r="L3" s="340"/>
    </row>
    <row r="4" spans="1:12" s="256" customFormat="1" ht="12.75" customHeight="1" x14ac:dyDescent="0.2">
      <c r="A4" s="69" t="s">
        <v>77</v>
      </c>
      <c r="B4" s="257" t="s">
        <v>13</v>
      </c>
      <c r="C4" s="71" t="s">
        <v>67</v>
      </c>
      <c r="D4" s="258" t="s">
        <v>65</v>
      </c>
      <c r="E4" s="257" t="s">
        <v>13</v>
      </c>
      <c r="F4" s="65"/>
      <c r="G4" s="65"/>
      <c r="H4" s="65"/>
    </row>
    <row r="5" spans="1:12" ht="12.75" customHeight="1" x14ac:dyDescent="0.2">
      <c r="A5" s="73" t="s">
        <v>138</v>
      </c>
      <c r="C5" s="75"/>
      <c r="D5" s="76"/>
    </row>
    <row r="6" spans="1:12" ht="12.75" hidden="1" customHeight="1" x14ac:dyDescent="0.2">
      <c r="A6" s="77"/>
      <c r="C6" s="75"/>
      <c r="D6" s="76"/>
    </row>
    <row r="7" spans="1:12" ht="12.75" customHeight="1" x14ac:dyDescent="0.2">
      <c r="A7" s="293"/>
      <c r="C7" s="75"/>
      <c r="D7" s="76"/>
    </row>
    <row r="8" spans="1:12" ht="12.75" customHeight="1" x14ac:dyDescent="0.2">
      <c r="A8" s="65" t="s">
        <v>154</v>
      </c>
      <c r="B8" s="74">
        <v>44938</v>
      </c>
      <c r="C8" s="75">
        <v>4.58</v>
      </c>
      <c r="D8" s="76">
        <v>9000000</v>
      </c>
      <c r="E8" s="74">
        <v>45029</v>
      </c>
      <c r="F8" s="74"/>
    </row>
    <row r="9" spans="1:12" ht="12.75" customHeight="1" x14ac:dyDescent="0.2">
      <c r="A9" s="65" t="s">
        <v>154</v>
      </c>
      <c r="B9" s="74">
        <v>44882</v>
      </c>
      <c r="C9" s="75">
        <v>4.3600000000000003</v>
      </c>
      <c r="D9" s="76">
        <v>15000000</v>
      </c>
      <c r="E9" s="74">
        <v>45064</v>
      </c>
    </row>
    <row r="10" spans="1:12" ht="12.75" customHeight="1" x14ac:dyDescent="0.2">
      <c r="A10" s="65" t="s">
        <v>154</v>
      </c>
      <c r="B10" s="74">
        <v>44986</v>
      </c>
      <c r="C10" s="75">
        <v>4.7</v>
      </c>
      <c r="D10" s="76">
        <v>8000000</v>
      </c>
      <c r="E10" s="74">
        <v>45077</v>
      </c>
    </row>
    <row r="11" spans="1:12" ht="12.75" customHeight="1" x14ac:dyDescent="0.2">
      <c r="A11" s="65" t="s">
        <v>154</v>
      </c>
      <c r="B11" s="74">
        <v>44993</v>
      </c>
      <c r="C11" s="75">
        <v>4.7300000000000004</v>
      </c>
      <c r="D11" s="76">
        <v>8000000</v>
      </c>
      <c r="E11" s="74">
        <v>45084</v>
      </c>
    </row>
    <row r="12" spans="1:12" ht="12.75" customHeight="1" x14ac:dyDescent="0.2">
      <c r="A12" s="65" t="s">
        <v>154</v>
      </c>
      <c r="B12" s="74">
        <v>45002</v>
      </c>
      <c r="C12" s="75">
        <v>4.3499999999999996</v>
      </c>
      <c r="D12" s="76">
        <v>30000000</v>
      </c>
      <c r="E12" s="74">
        <v>45184</v>
      </c>
    </row>
    <row r="13" spans="1:12" ht="12.75" customHeight="1" x14ac:dyDescent="0.2">
      <c r="C13" s="75"/>
      <c r="D13" s="76"/>
    </row>
    <row r="14" spans="1:12" ht="12.75" customHeight="1" x14ac:dyDescent="0.2">
      <c r="A14" s="78" t="s">
        <v>78</v>
      </c>
      <c r="C14" s="75"/>
      <c r="D14" s="76"/>
    </row>
    <row r="15" spans="1:12" ht="12.75" customHeight="1" x14ac:dyDescent="0.2">
      <c r="A15" s="79"/>
      <c r="C15" s="75"/>
      <c r="D15" s="76"/>
    </row>
    <row r="16" spans="1:12" ht="12.75" customHeight="1" x14ac:dyDescent="0.2">
      <c r="A16" s="293" t="s">
        <v>132</v>
      </c>
      <c r="B16" s="74">
        <v>44993</v>
      </c>
      <c r="C16" s="75">
        <v>4.9800000000000004</v>
      </c>
      <c r="D16" s="76">
        <v>27000000</v>
      </c>
      <c r="E16" s="74">
        <v>45175</v>
      </c>
    </row>
    <row r="17" spans="1:5" ht="12.75" customHeight="1" x14ac:dyDescent="0.2">
      <c r="A17" s="293" t="s">
        <v>132</v>
      </c>
      <c r="B17" s="74">
        <v>45009</v>
      </c>
      <c r="C17" s="75">
        <v>4.74</v>
      </c>
      <c r="D17" s="76">
        <v>23000000</v>
      </c>
      <c r="E17" s="74">
        <v>45191</v>
      </c>
    </row>
    <row r="18" spans="1:5" ht="12.75" customHeight="1" x14ac:dyDescent="0.2">
      <c r="A18" s="293" t="s">
        <v>79</v>
      </c>
      <c r="B18" s="74">
        <v>44853</v>
      </c>
      <c r="C18" s="75">
        <v>4.24</v>
      </c>
      <c r="D18" s="76">
        <v>90000000</v>
      </c>
      <c r="E18" s="74">
        <v>45035</v>
      </c>
    </row>
    <row r="19" spans="1:5" ht="12.75" customHeight="1" x14ac:dyDescent="0.2">
      <c r="A19" s="293" t="s">
        <v>79</v>
      </c>
      <c r="B19" s="74">
        <v>44897</v>
      </c>
      <c r="C19" s="75">
        <v>4.5999999999999996</v>
      </c>
      <c r="D19" s="76">
        <v>90000000</v>
      </c>
      <c r="E19" s="74">
        <v>45079</v>
      </c>
    </row>
    <row r="20" spans="1:5" ht="12.75" customHeight="1" x14ac:dyDescent="0.2">
      <c r="A20" s="293" t="s">
        <v>79</v>
      </c>
      <c r="B20" s="74">
        <v>44909</v>
      </c>
      <c r="C20" s="75">
        <v>4.6399999999999997</v>
      </c>
      <c r="D20" s="76">
        <v>10000000</v>
      </c>
      <c r="E20" s="74">
        <v>45091</v>
      </c>
    </row>
    <row r="21" spans="1:5" ht="12.75" customHeight="1" x14ac:dyDescent="0.2">
      <c r="A21" s="77"/>
      <c r="C21" s="75"/>
      <c r="D21" s="76"/>
    </row>
    <row r="22" spans="1:5" ht="12.75" customHeight="1" x14ac:dyDescent="0.2">
      <c r="A22" s="78" t="s">
        <v>80</v>
      </c>
      <c r="C22" s="75"/>
      <c r="D22" s="76"/>
    </row>
    <row r="23" spans="1:5" ht="12.75" customHeight="1" x14ac:dyDescent="0.2">
      <c r="A23" s="79"/>
      <c r="C23" s="75"/>
      <c r="D23" s="76"/>
    </row>
    <row r="24" spans="1:5" ht="12.75" customHeight="1" x14ac:dyDescent="0.2">
      <c r="A24" s="65" t="s">
        <v>81</v>
      </c>
      <c r="B24" s="74">
        <v>44987</v>
      </c>
      <c r="C24" s="75">
        <v>4.99</v>
      </c>
      <c r="D24" s="76">
        <v>2000000</v>
      </c>
      <c r="E24" s="74">
        <v>45169</v>
      </c>
    </row>
    <row r="25" spans="1:5" ht="12.75" customHeight="1" x14ac:dyDescent="0.2">
      <c r="C25" s="75"/>
      <c r="D25" s="76"/>
    </row>
    <row r="26" spans="1:5" ht="12.75" customHeight="1" x14ac:dyDescent="0.2">
      <c r="A26" s="78" t="s">
        <v>82</v>
      </c>
      <c r="C26" s="75"/>
      <c r="D26" s="76"/>
    </row>
    <row r="27" spans="1:5" ht="12.75" customHeight="1" x14ac:dyDescent="0.2">
      <c r="A27" s="78"/>
      <c r="C27" s="75"/>
      <c r="D27" s="76"/>
    </row>
    <row r="28" spans="1:5" ht="12.75" customHeight="1" x14ac:dyDescent="0.2">
      <c r="A28" s="65" t="s">
        <v>83</v>
      </c>
      <c r="B28" s="74">
        <v>44931</v>
      </c>
      <c r="C28" s="75">
        <v>4.3499999999999996</v>
      </c>
      <c r="D28" s="76">
        <v>10000000</v>
      </c>
      <c r="E28" s="74">
        <v>45022</v>
      </c>
    </row>
    <row r="29" spans="1:5" ht="12.75" customHeight="1" x14ac:dyDescent="0.2">
      <c r="A29" s="65" t="s">
        <v>83</v>
      </c>
      <c r="B29" s="74">
        <v>44952</v>
      </c>
      <c r="C29" s="75">
        <v>4.68</v>
      </c>
      <c r="D29" s="76">
        <v>20000000</v>
      </c>
      <c r="E29" s="74">
        <v>45043</v>
      </c>
    </row>
    <row r="30" spans="1:5" ht="12.75" customHeight="1" x14ac:dyDescent="0.2">
      <c r="C30" s="75"/>
      <c r="D30" s="76"/>
    </row>
    <row r="31" spans="1:5" ht="12.75" customHeight="1" x14ac:dyDescent="0.2">
      <c r="A31" s="78" t="s">
        <v>543</v>
      </c>
      <c r="C31" s="75"/>
      <c r="D31" s="76"/>
    </row>
    <row r="32" spans="1:5" ht="12.75" customHeight="1" x14ac:dyDescent="0.2">
      <c r="C32" s="75"/>
      <c r="D32" s="76"/>
    </row>
    <row r="33" spans="1:5" ht="12.75" customHeight="1" x14ac:dyDescent="0.2">
      <c r="A33" s="65" t="s">
        <v>544</v>
      </c>
      <c r="B33" s="74">
        <v>44987</v>
      </c>
      <c r="C33" s="75">
        <v>4.75</v>
      </c>
      <c r="D33" s="76">
        <v>3000000</v>
      </c>
      <c r="E33" s="74">
        <v>45078</v>
      </c>
    </row>
    <row r="34" spans="1:5" ht="12.75" customHeight="1" x14ac:dyDescent="0.2">
      <c r="A34" s="65" t="s">
        <v>544</v>
      </c>
      <c r="B34" s="74">
        <v>44987</v>
      </c>
      <c r="C34" s="75">
        <v>4.95</v>
      </c>
      <c r="D34" s="76">
        <v>5000000</v>
      </c>
      <c r="E34" s="74">
        <v>45169</v>
      </c>
    </row>
    <row r="35" spans="1:5" ht="12.75" customHeight="1" x14ac:dyDescent="0.2">
      <c r="C35" s="75"/>
      <c r="D35" s="76"/>
    </row>
    <row r="36" spans="1:5" ht="12.75" customHeight="1" x14ac:dyDescent="0.2">
      <c r="A36" s="78" t="s">
        <v>130</v>
      </c>
      <c r="C36" s="75"/>
      <c r="D36" s="76"/>
    </row>
    <row r="37" spans="1:5" ht="12.75" customHeight="1" x14ac:dyDescent="0.2">
      <c r="A37" s="78"/>
      <c r="C37" s="75"/>
      <c r="D37" s="76"/>
    </row>
    <row r="38" spans="1:5" ht="12.75" customHeight="1" x14ac:dyDescent="0.2">
      <c r="A38" s="65" t="s">
        <v>129</v>
      </c>
      <c r="B38" s="74">
        <v>44966</v>
      </c>
      <c r="C38" s="75">
        <v>4.63</v>
      </c>
      <c r="D38" s="76">
        <v>125000000</v>
      </c>
      <c r="E38" s="74">
        <v>45057</v>
      </c>
    </row>
    <row r="39" spans="1:5" ht="12.75" customHeight="1" x14ac:dyDescent="0.2">
      <c r="A39" s="65" t="s">
        <v>129</v>
      </c>
      <c r="B39" s="74">
        <v>44973</v>
      </c>
      <c r="C39" s="75">
        <v>4.88</v>
      </c>
      <c r="D39" s="76">
        <v>50000000</v>
      </c>
      <c r="E39" s="74">
        <v>45155</v>
      </c>
    </row>
    <row r="40" spans="1:5" ht="12.75" customHeight="1" x14ac:dyDescent="0.2">
      <c r="A40" s="65" t="s">
        <v>129</v>
      </c>
      <c r="B40" s="74">
        <v>44979</v>
      </c>
      <c r="C40" s="75">
        <v>4.88</v>
      </c>
      <c r="D40" s="76">
        <v>100000000</v>
      </c>
      <c r="E40" s="74">
        <v>45161</v>
      </c>
    </row>
    <row r="41" spans="1:5" ht="12.75" customHeight="1" x14ac:dyDescent="0.2">
      <c r="A41" s="65" t="s">
        <v>129</v>
      </c>
      <c r="B41" s="74">
        <v>45001</v>
      </c>
      <c r="C41" s="75">
        <v>4.7699999999999996</v>
      </c>
      <c r="D41" s="76">
        <v>25000000</v>
      </c>
      <c r="E41" s="74">
        <v>45183</v>
      </c>
    </row>
    <row r="42" spans="1:5" ht="12.75" customHeight="1" x14ac:dyDescent="0.2">
      <c r="C42" s="75"/>
      <c r="D42" s="76"/>
    </row>
    <row r="43" spans="1:5" ht="12.75" customHeight="1" x14ac:dyDescent="0.2">
      <c r="A43" s="78" t="s">
        <v>149</v>
      </c>
      <c r="C43" s="75"/>
      <c r="D43" s="76"/>
    </row>
    <row r="44" spans="1:5" ht="12.75" customHeight="1" x14ac:dyDescent="0.2">
      <c r="A44" s="78"/>
      <c r="C44" s="75"/>
      <c r="D44" s="76"/>
    </row>
    <row r="45" spans="1:5" ht="12.75" customHeight="1" x14ac:dyDescent="0.2">
      <c r="A45" s="65" t="s">
        <v>150</v>
      </c>
      <c r="B45" s="74">
        <v>44931</v>
      </c>
      <c r="C45" s="75">
        <v>4.28</v>
      </c>
      <c r="D45" s="76">
        <v>2000000</v>
      </c>
      <c r="E45" s="74">
        <v>45022</v>
      </c>
    </row>
    <row r="46" spans="1:5" ht="12.75" customHeight="1" x14ac:dyDescent="0.2">
      <c r="C46" s="75"/>
      <c r="D46" s="76"/>
    </row>
    <row r="47" spans="1:5" ht="12.75" customHeight="1" x14ac:dyDescent="0.2">
      <c r="A47" s="78" t="s">
        <v>232</v>
      </c>
      <c r="C47" s="75"/>
      <c r="D47" s="76"/>
    </row>
    <row r="48" spans="1:5" ht="12.75" customHeight="1" x14ac:dyDescent="0.2">
      <c r="A48" s="78"/>
      <c r="C48" s="75"/>
      <c r="D48" s="76"/>
    </row>
    <row r="49" spans="1:5" ht="12.75" customHeight="1" x14ac:dyDescent="0.2">
      <c r="A49" s="65" t="s">
        <v>233</v>
      </c>
      <c r="B49" s="74">
        <v>44895</v>
      </c>
      <c r="C49" s="75">
        <v>4.57</v>
      </c>
      <c r="D49" s="76">
        <v>50000000</v>
      </c>
      <c r="E49" s="74">
        <v>45077</v>
      </c>
    </row>
    <row r="50" spans="1:5" ht="12.75" customHeight="1" x14ac:dyDescent="0.2">
      <c r="C50" s="75"/>
      <c r="D50" s="76"/>
    </row>
    <row r="51" spans="1:5" ht="12.75" customHeight="1" x14ac:dyDescent="0.2">
      <c r="A51" s="78" t="s">
        <v>84</v>
      </c>
      <c r="C51" s="75"/>
      <c r="D51" s="76"/>
    </row>
    <row r="52" spans="1:5" ht="12.75" customHeight="1" x14ac:dyDescent="0.2">
      <c r="C52" s="75"/>
      <c r="D52" s="76"/>
    </row>
    <row r="53" spans="1:5" ht="12.75" customHeight="1" x14ac:dyDescent="0.2">
      <c r="A53" s="65" t="s">
        <v>85</v>
      </c>
      <c r="B53" s="74">
        <v>44883</v>
      </c>
      <c r="C53" s="75">
        <v>4.3499999999999996</v>
      </c>
      <c r="D53" s="76">
        <v>5000000</v>
      </c>
      <c r="E53" s="74">
        <v>45065</v>
      </c>
    </row>
    <row r="54" spans="1:5" ht="12.75" customHeight="1" x14ac:dyDescent="0.2">
      <c r="A54" s="65" t="s">
        <v>85</v>
      </c>
      <c r="B54" s="74">
        <v>44902</v>
      </c>
      <c r="C54" s="75">
        <v>4.58</v>
      </c>
      <c r="D54" s="76">
        <v>10000000</v>
      </c>
      <c r="E54" s="74">
        <v>45084</v>
      </c>
    </row>
    <row r="55" spans="1:5" ht="12.75" customHeight="1" x14ac:dyDescent="0.2">
      <c r="A55" s="65" t="s">
        <v>85</v>
      </c>
      <c r="B55" s="74">
        <v>44903</v>
      </c>
      <c r="C55" s="75">
        <v>4.6100000000000003</v>
      </c>
      <c r="D55" s="76">
        <v>20000000</v>
      </c>
      <c r="E55" s="74">
        <v>45085</v>
      </c>
    </row>
    <row r="56" spans="1:5" ht="12.75" customHeight="1" x14ac:dyDescent="0.2">
      <c r="C56" s="75"/>
      <c r="D56" s="76"/>
    </row>
    <row r="57" spans="1:5" ht="12.75" customHeight="1" x14ac:dyDescent="0.2">
      <c r="C57" s="75"/>
      <c r="D57" s="76"/>
    </row>
    <row r="58" spans="1:5" ht="12.75" customHeight="1" x14ac:dyDescent="0.2">
      <c r="A58" s="78" t="s">
        <v>152</v>
      </c>
      <c r="C58" s="75"/>
      <c r="D58" s="76"/>
    </row>
    <row r="59" spans="1:5" ht="12.75" customHeight="1" x14ac:dyDescent="0.2">
      <c r="C59" s="75"/>
      <c r="D59" s="76"/>
    </row>
    <row r="60" spans="1:5" ht="12.75" customHeight="1" x14ac:dyDescent="0.2">
      <c r="A60" s="65" t="s">
        <v>131</v>
      </c>
      <c r="B60" s="74">
        <v>44959</v>
      </c>
      <c r="C60" s="75">
        <v>4.6500000000000004</v>
      </c>
      <c r="D60" s="76">
        <v>25000000</v>
      </c>
      <c r="E60" s="74">
        <v>45050</v>
      </c>
    </row>
    <row r="61" spans="1:5" ht="12.75" customHeight="1" x14ac:dyDescent="0.2">
      <c r="C61" s="75"/>
      <c r="D61" s="76"/>
    </row>
    <row r="62" spans="1:5" ht="12.75" customHeight="1" x14ac:dyDescent="0.2">
      <c r="A62" s="78" t="s">
        <v>133</v>
      </c>
      <c r="C62" s="75"/>
      <c r="D62" s="76"/>
    </row>
    <row r="63" spans="1:5" ht="12.75" customHeight="1" x14ac:dyDescent="0.2">
      <c r="A63" s="78"/>
      <c r="C63" s="75"/>
      <c r="D63" s="76"/>
    </row>
    <row r="64" spans="1:5" ht="12.75" customHeight="1" x14ac:dyDescent="0.2">
      <c r="A64" s="65" t="s">
        <v>134</v>
      </c>
      <c r="B64" s="74">
        <v>44840</v>
      </c>
      <c r="C64" s="75">
        <v>3.92</v>
      </c>
      <c r="D64" s="76">
        <v>25000000</v>
      </c>
      <c r="E64" s="74">
        <v>45022</v>
      </c>
    </row>
    <row r="65" spans="1:5" ht="12.75" customHeight="1" x14ac:dyDescent="0.2">
      <c r="C65" s="75"/>
      <c r="D65" s="76"/>
    </row>
    <row r="66" spans="1:5" ht="12.75" customHeight="1" x14ac:dyDescent="0.2">
      <c r="A66" s="78" t="s">
        <v>86</v>
      </c>
      <c r="C66" s="75"/>
      <c r="D66" s="76"/>
    </row>
    <row r="67" spans="1:5" ht="12.75" customHeight="1" x14ac:dyDescent="0.2"/>
    <row r="68" spans="1:5" ht="12.75" customHeight="1" x14ac:dyDescent="0.2">
      <c r="A68" s="65" t="s">
        <v>87</v>
      </c>
      <c r="B68" s="74">
        <v>44946</v>
      </c>
      <c r="C68" s="75">
        <v>4.58</v>
      </c>
      <c r="D68" s="76">
        <v>5000000</v>
      </c>
      <c r="E68" s="74">
        <v>45037</v>
      </c>
    </row>
    <row r="69" spans="1:5" ht="12.75" customHeight="1" x14ac:dyDescent="0.2">
      <c r="A69" s="65" t="s">
        <v>87</v>
      </c>
      <c r="B69" s="74">
        <v>44966</v>
      </c>
      <c r="C69" s="75">
        <v>4.63</v>
      </c>
      <c r="D69" s="76">
        <v>15000000</v>
      </c>
      <c r="E69" s="74">
        <v>45057</v>
      </c>
    </row>
    <row r="70" spans="1:5" ht="12.75" customHeight="1" x14ac:dyDescent="0.2">
      <c r="A70" s="65" t="s">
        <v>216</v>
      </c>
      <c r="B70" s="74">
        <v>44931</v>
      </c>
      <c r="C70" s="75">
        <v>4.3099999999999996</v>
      </c>
      <c r="D70" s="76">
        <v>1000000</v>
      </c>
      <c r="E70" s="74">
        <v>45022</v>
      </c>
    </row>
    <row r="71" spans="1:5" ht="12.75" customHeight="1" x14ac:dyDescent="0.2">
      <c r="A71" s="65" t="s">
        <v>88</v>
      </c>
      <c r="B71" s="74">
        <v>44932</v>
      </c>
      <c r="C71" s="75">
        <v>4.46</v>
      </c>
      <c r="D71" s="76">
        <v>44000000</v>
      </c>
      <c r="E71" s="74">
        <v>45023</v>
      </c>
    </row>
    <row r="72" spans="1:5" ht="12.75" customHeight="1" x14ac:dyDescent="0.2">
      <c r="A72" s="65" t="s">
        <v>88</v>
      </c>
      <c r="B72" s="74">
        <v>44946</v>
      </c>
      <c r="C72" s="75">
        <v>4.59</v>
      </c>
      <c r="D72" s="76">
        <v>50000000</v>
      </c>
      <c r="E72" s="74">
        <v>45037</v>
      </c>
    </row>
    <row r="73" spans="1:5" ht="12.75" customHeight="1" x14ac:dyDescent="0.2">
      <c r="A73" s="65" t="s">
        <v>88</v>
      </c>
      <c r="B73" s="74">
        <v>44860</v>
      </c>
      <c r="C73" s="75">
        <v>4.18</v>
      </c>
      <c r="D73" s="76">
        <v>50000000</v>
      </c>
      <c r="E73" s="74">
        <v>45042</v>
      </c>
    </row>
    <row r="74" spans="1:5" ht="12.75" customHeight="1" x14ac:dyDescent="0.2">
      <c r="A74" s="65" t="s">
        <v>88</v>
      </c>
      <c r="B74" s="74">
        <v>44974</v>
      </c>
      <c r="C74" s="75">
        <v>4.71</v>
      </c>
      <c r="D74" s="76">
        <v>37000000</v>
      </c>
      <c r="E74" s="74">
        <v>45065</v>
      </c>
    </row>
    <row r="75" spans="1:5" ht="12.75" customHeight="1" x14ac:dyDescent="0.2">
      <c r="A75" s="65" t="s">
        <v>88</v>
      </c>
      <c r="B75" s="74">
        <v>44987</v>
      </c>
      <c r="C75" s="75">
        <v>4.78</v>
      </c>
      <c r="D75" s="76">
        <v>47000000</v>
      </c>
      <c r="E75" s="74">
        <v>45078</v>
      </c>
    </row>
    <row r="76" spans="1:5" ht="12.75" customHeight="1" x14ac:dyDescent="0.2">
      <c r="A76" s="65" t="s">
        <v>88</v>
      </c>
      <c r="B76" s="74">
        <v>44993</v>
      </c>
      <c r="C76" s="75">
        <v>4.78</v>
      </c>
      <c r="D76" s="76">
        <v>22000000</v>
      </c>
      <c r="E76" s="74">
        <v>45084</v>
      </c>
    </row>
    <row r="77" spans="1:5" ht="12.75" customHeight="1" x14ac:dyDescent="0.2">
      <c r="A77" s="65" t="s">
        <v>88</v>
      </c>
      <c r="B77" s="74">
        <v>44994</v>
      </c>
      <c r="C77" s="75">
        <v>4.88</v>
      </c>
      <c r="D77" s="76">
        <v>50000000</v>
      </c>
      <c r="E77" s="74">
        <v>45085</v>
      </c>
    </row>
    <row r="78" spans="1:5" ht="12.75" customHeight="1" x14ac:dyDescent="0.2">
      <c r="A78" s="65" t="s">
        <v>89</v>
      </c>
      <c r="B78" s="74">
        <v>44987</v>
      </c>
      <c r="C78" s="75">
        <v>4.7699999999999996</v>
      </c>
      <c r="D78" s="76">
        <v>25000000</v>
      </c>
      <c r="E78" s="74">
        <v>45078</v>
      </c>
    </row>
    <row r="79" spans="1:5" ht="12.75" customHeight="1" x14ac:dyDescent="0.2">
      <c r="A79" s="65" t="s">
        <v>89</v>
      </c>
      <c r="B79" s="74">
        <v>44903</v>
      </c>
      <c r="C79" s="75">
        <v>4.6100000000000003</v>
      </c>
      <c r="D79" s="76">
        <v>50000000</v>
      </c>
      <c r="E79" s="74">
        <v>45085</v>
      </c>
    </row>
    <row r="80" spans="1:5" ht="12.75" customHeight="1" x14ac:dyDescent="0.2">
      <c r="A80" s="65" t="s">
        <v>89</v>
      </c>
      <c r="B80" s="74">
        <v>44931</v>
      </c>
      <c r="C80" s="75">
        <v>4.6500000000000004</v>
      </c>
      <c r="D80" s="76">
        <v>50000000</v>
      </c>
      <c r="E80" s="74">
        <v>45113</v>
      </c>
    </row>
    <row r="81" spans="1:5" ht="12.75" customHeight="1" x14ac:dyDescent="0.2">
      <c r="A81" s="65" t="s">
        <v>89</v>
      </c>
      <c r="B81" s="74">
        <v>45009</v>
      </c>
      <c r="C81" s="75">
        <v>4.74</v>
      </c>
      <c r="D81" s="76">
        <v>50000000</v>
      </c>
      <c r="E81" s="74">
        <v>45191</v>
      </c>
    </row>
    <row r="82" spans="1:5" ht="12.75" customHeight="1" x14ac:dyDescent="0.2">
      <c r="C82" s="75"/>
      <c r="D82" s="76"/>
    </row>
    <row r="83" spans="1:5" ht="12.75" customHeight="1" x14ac:dyDescent="0.2">
      <c r="A83" s="78" t="s">
        <v>90</v>
      </c>
      <c r="C83" s="75"/>
      <c r="D83" s="76"/>
    </row>
    <row r="84" spans="1:5" ht="12.75" customHeight="1" x14ac:dyDescent="0.2">
      <c r="C84" s="75"/>
      <c r="D84" s="76"/>
    </row>
    <row r="85" spans="1:5" ht="12.75" customHeight="1" x14ac:dyDescent="0.2">
      <c r="A85" s="65" t="s">
        <v>140</v>
      </c>
      <c r="B85" s="74">
        <v>44839</v>
      </c>
      <c r="C85" s="75">
        <v>3.85</v>
      </c>
      <c r="D85" s="76">
        <v>3000000</v>
      </c>
      <c r="E85" s="74">
        <v>45021</v>
      </c>
    </row>
    <row r="86" spans="1:5" ht="12.75" customHeight="1" x14ac:dyDescent="0.2">
      <c r="C86" s="75"/>
      <c r="D86" s="76"/>
    </row>
    <row r="87" spans="1:5" ht="12.75" customHeight="1" x14ac:dyDescent="0.2">
      <c r="A87" s="294" t="s">
        <v>91</v>
      </c>
      <c r="B87" s="65"/>
      <c r="C87" s="65"/>
      <c r="D87" s="65"/>
      <c r="E87" s="65"/>
    </row>
    <row r="88" spans="1:5" ht="12.75" customHeight="1" x14ac:dyDescent="0.2">
      <c r="A88" s="294"/>
      <c r="B88" s="65"/>
      <c r="C88" s="65"/>
      <c r="D88" s="65"/>
      <c r="E88" s="65"/>
    </row>
    <row r="89" spans="1:5" ht="12.75" customHeight="1" x14ac:dyDescent="0.2">
      <c r="A89" s="65" t="s">
        <v>92</v>
      </c>
      <c r="B89" s="74">
        <v>44840</v>
      </c>
      <c r="C89" s="75">
        <v>3.9</v>
      </c>
      <c r="D89" s="76">
        <v>135000000</v>
      </c>
      <c r="E89" s="74">
        <v>45022</v>
      </c>
    </row>
    <row r="90" spans="1:5" ht="12.75" customHeight="1" x14ac:dyDescent="0.2">
      <c r="A90" s="65" t="s">
        <v>92</v>
      </c>
      <c r="B90" s="74">
        <v>44881</v>
      </c>
      <c r="C90" s="75">
        <v>4.45</v>
      </c>
      <c r="D90" s="76">
        <v>90000000</v>
      </c>
      <c r="E90" s="74">
        <v>45063</v>
      </c>
    </row>
    <row r="91" spans="1:5" ht="12.75" customHeight="1" x14ac:dyDescent="0.2">
      <c r="A91" s="65" t="s">
        <v>92</v>
      </c>
      <c r="B91" s="74">
        <v>44897</v>
      </c>
      <c r="C91" s="75">
        <v>4.59</v>
      </c>
      <c r="D91" s="76">
        <v>75000000</v>
      </c>
      <c r="E91" s="74">
        <v>45079</v>
      </c>
    </row>
    <row r="92" spans="1:5" ht="12.75" customHeight="1" x14ac:dyDescent="0.2">
      <c r="A92" s="65" t="s">
        <v>93</v>
      </c>
      <c r="B92" s="74">
        <v>44868</v>
      </c>
      <c r="C92" s="75">
        <v>4.46</v>
      </c>
      <c r="D92" s="76">
        <v>5000000</v>
      </c>
      <c r="E92" s="74">
        <v>45050</v>
      </c>
    </row>
    <row r="93" spans="1:5" ht="12.75" customHeight="1" x14ac:dyDescent="0.2">
      <c r="A93" s="65" t="s">
        <v>93</v>
      </c>
      <c r="B93" s="74">
        <v>44904</v>
      </c>
      <c r="C93" s="75">
        <v>4.59</v>
      </c>
      <c r="D93" s="76">
        <v>13000000</v>
      </c>
      <c r="E93" s="74">
        <v>45086</v>
      </c>
    </row>
    <row r="94" spans="1:5" ht="12.75" customHeight="1" x14ac:dyDescent="0.2">
      <c r="A94" s="65" t="s">
        <v>93</v>
      </c>
      <c r="B94" s="74">
        <v>44994</v>
      </c>
      <c r="C94" s="75">
        <v>5.09</v>
      </c>
      <c r="D94" s="76">
        <v>12000000</v>
      </c>
      <c r="E94" s="74">
        <v>45176</v>
      </c>
    </row>
    <row r="95" spans="1:5" ht="12.75" customHeight="1" x14ac:dyDescent="0.2">
      <c r="A95" s="65" t="s">
        <v>229</v>
      </c>
      <c r="B95" s="74">
        <v>44974</v>
      </c>
      <c r="C95" s="75">
        <v>4.8600000000000003</v>
      </c>
      <c r="D95" s="76">
        <v>60000000</v>
      </c>
      <c r="E95" s="74">
        <v>45156</v>
      </c>
    </row>
    <row r="96" spans="1:5" ht="12.75" customHeight="1" x14ac:dyDescent="0.2">
      <c r="A96" s="65" t="s">
        <v>229</v>
      </c>
      <c r="B96" s="74">
        <v>45002</v>
      </c>
      <c r="C96" s="75">
        <v>4.3899999999999997</v>
      </c>
      <c r="D96" s="76">
        <v>40000000</v>
      </c>
      <c r="E96" s="74">
        <v>45184</v>
      </c>
    </row>
    <row r="97" spans="1:5" ht="12.75" customHeight="1" x14ac:dyDescent="0.2">
      <c r="A97" s="65" t="s">
        <v>94</v>
      </c>
      <c r="B97" s="74">
        <v>44875</v>
      </c>
      <c r="C97" s="75">
        <v>4.4800000000000004</v>
      </c>
      <c r="D97" s="76">
        <v>30000000</v>
      </c>
      <c r="E97" s="74">
        <v>45057</v>
      </c>
    </row>
    <row r="98" spans="1:5" ht="12.75" customHeight="1" x14ac:dyDescent="0.2">
      <c r="A98" s="65" t="s">
        <v>94</v>
      </c>
      <c r="B98" s="74">
        <v>44910</v>
      </c>
      <c r="C98" s="75">
        <v>4.57</v>
      </c>
      <c r="D98" s="76">
        <v>30000000</v>
      </c>
      <c r="E98" s="74">
        <v>45092</v>
      </c>
    </row>
    <row r="99" spans="1:5" ht="12.75" customHeight="1" x14ac:dyDescent="0.2">
      <c r="A99" s="65" t="s">
        <v>94</v>
      </c>
      <c r="B99" s="74">
        <v>44937</v>
      </c>
      <c r="C99" s="75">
        <v>4.74</v>
      </c>
      <c r="D99" s="76">
        <v>20000000</v>
      </c>
      <c r="E99" s="74">
        <v>45119</v>
      </c>
    </row>
    <row r="100" spans="1:5" ht="12.75" customHeight="1" x14ac:dyDescent="0.2">
      <c r="A100" s="65" t="s">
        <v>94</v>
      </c>
      <c r="B100" s="74">
        <v>44967</v>
      </c>
      <c r="C100" s="75">
        <v>4.79</v>
      </c>
      <c r="D100" s="76">
        <v>15000000</v>
      </c>
      <c r="E100" s="74">
        <v>45149</v>
      </c>
    </row>
    <row r="101" spans="1:5" ht="12.75" customHeight="1" x14ac:dyDescent="0.2">
      <c r="A101" s="65" t="s">
        <v>94</v>
      </c>
      <c r="B101" s="74">
        <v>45001</v>
      </c>
      <c r="C101" s="75">
        <v>4.7699999999999996</v>
      </c>
      <c r="D101" s="76">
        <v>25000000</v>
      </c>
      <c r="E101" s="74">
        <v>45183</v>
      </c>
    </row>
    <row r="102" spans="1:5" ht="12.75" customHeight="1" x14ac:dyDescent="0.2">
      <c r="A102" s="65" t="s">
        <v>95</v>
      </c>
      <c r="B102" s="74">
        <v>44987</v>
      </c>
      <c r="C102" s="75">
        <v>4.9800000000000004</v>
      </c>
      <c r="D102" s="76">
        <v>20000000</v>
      </c>
      <c r="E102" s="74">
        <v>45169</v>
      </c>
    </row>
    <row r="103" spans="1:5" ht="12.75" customHeight="1" x14ac:dyDescent="0.2">
      <c r="A103" s="65" t="s">
        <v>96</v>
      </c>
      <c r="B103" s="74">
        <v>44931</v>
      </c>
      <c r="C103" s="75">
        <v>4.3</v>
      </c>
      <c r="D103" s="76">
        <v>14000000</v>
      </c>
      <c r="E103" s="74">
        <v>45022</v>
      </c>
    </row>
    <row r="104" spans="1:5" ht="12.75" customHeight="1" x14ac:dyDescent="0.2">
      <c r="A104" s="65" t="s">
        <v>96</v>
      </c>
      <c r="B104" s="74">
        <v>44951</v>
      </c>
      <c r="C104" s="75">
        <v>4.58</v>
      </c>
      <c r="D104" s="76">
        <v>16000000</v>
      </c>
      <c r="E104" s="74">
        <v>45042</v>
      </c>
    </row>
    <row r="105" spans="1:5" ht="12.75" customHeight="1" x14ac:dyDescent="0.2">
      <c r="A105" s="65" t="s">
        <v>96</v>
      </c>
      <c r="B105" s="74">
        <v>44958</v>
      </c>
      <c r="C105" s="75">
        <v>4.59</v>
      </c>
      <c r="D105" s="76">
        <v>10000000</v>
      </c>
      <c r="E105" s="74">
        <v>45049</v>
      </c>
    </row>
    <row r="106" spans="1:5" ht="12.75" customHeight="1" x14ac:dyDescent="0.2">
      <c r="A106" s="65" t="s">
        <v>96</v>
      </c>
      <c r="B106" s="74">
        <v>44987</v>
      </c>
      <c r="C106" s="75">
        <v>4.7699999999999996</v>
      </c>
      <c r="D106" s="76">
        <v>10000000</v>
      </c>
      <c r="E106" s="74">
        <v>45078</v>
      </c>
    </row>
    <row r="107" spans="1:5" ht="12.75" customHeight="1" x14ac:dyDescent="0.2">
      <c r="A107" s="65" t="s">
        <v>96</v>
      </c>
      <c r="B107" s="74">
        <v>44993</v>
      </c>
      <c r="C107" s="75">
        <v>4.7699999999999996</v>
      </c>
      <c r="D107" s="76">
        <v>10000000</v>
      </c>
      <c r="E107" s="74">
        <v>45084</v>
      </c>
    </row>
    <row r="108" spans="1:5" ht="12.75" customHeight="1" x14ac:dyDescent="0.2">
      <c r="C108" s="75"/>
      <c r="D108" s="76"/>
    </row>
    <row r="109" spans="1:5" ht="12.75" customHeight="1" x14ac:dyDescent="0.2">
      <c r="C109" s="75"/>
      <c r="D109" s="76"/>
    </row>
    <row r="110" spans="1:5" ht="12.75" customHeight="1" x14ac:dyDescent="0.2">
      <c r="A110" s="294" t="s">
        <v>237</v>
      </c>
      <c r="C110" s="75"/>
      <c r="D110" s="76"/>
    </row>
    <row r="111" spans="1:5" ht="12.75" customHeight="1" x14ac:dyDescent="0.2">
      <c r="C111" s="75"/>
      <c r="D111" s="76"/>
    </row>
    <row r="112" spans="1:5" ht="12.75" customHeight="1" x14ac:dyDescent="0.2">
      <c r="A112" s="65" t="s">
        <v>236</v>
      </c>
      <c r="B112" s="74">
        <v>44931</v>
      </c>
      <c r="C112" s="75">
        <v>4.28</v>
      </c>
      <c r="D112" s="76">
        <v>30000000</v>
      </c>
      <c r="E112" s="74">
        <v>45022</v>
      </c>
    </row>
    <row r="113" spans="1:5" ht="12.75" customHeight="1" x14ac:dyDescent="0.2">
      <c r="A113" s="65" t="s">
        <v>236</v>
      </c>
      <c r="B113" s="74">
        <v>44939</v>
      </c>
      <c r="C113" s="75">
        <v>4.59</v>
      </c>
      <c r="D113" s="76">
        <v>10000000</v>
      </c>
      <c r="E113" s="74">
        <v>45030</v>
      </c>
    </row>
    <row r="114" spans="1:5" ht="12.75" customHeight="1" x14ac:dyDescent="0.2">
      <c r="A114" s="65" t="s">
        <v>236</v>
      </c>
      <c r="B114" s="74">
        <v>45000</v>
      </c>
      <c r="C114" s="75">
        <v>4.72</v>
      </c>
      <c r="D114" s="76">
        <v>20000000</v>
      </c>
      <c r="E114" s="74">
        <v>45182</v>
      </c>
    </row>
    <row r="115" spans="1:5" ht="12.75" customHeight="1" x14ac:dyDescent="0.2">
      <c r="A115" s="65" t="s">
        <v>148</v>
      </c>
      <c r="B115" s="74">
        <v>44966</v>
      </c>
      <c r="C115" s="75">
        <v>4.6100000000000003</v>
      </c>
      <c r="D115" s="76">
        <v>20000000</v>
      </c>
      <c r="E115" s="74">
        <v>45057</v>
      </c>
    </row>
    <row r="116" spans="1:5" ht="12.75" customHeight="1" x14ac:dyDescent="0.2">
      <c r="A116" s="65" t="s">
        <v>148</v>
      </c>
      <c r="B116" s="74">
        <v>45000</v>
      </c>
      <c r="C116" s="75">
        <v>4.7</v>
      </c>
      <c r="D116" s="76">
        <v>125000000</v>
      </c>
      <c r="E116" s="74">
        <v>45182</v>
      </c>
    </row>
    <row r="117" spans="1:5" ht="12.75" customHeight="1" x14ac:dyDescent="0.2">
      <c r="A117" s="65" t="s">
        <v>141</v>
      </c>
      <c r="B117" s="74">
        <v>44860</v>
      </c>
      <c r="C117" s="75">
        <v>4.18</v>
      </c>
      <c r="D117" s="76">
        <v>15000000</v>
      </c>
      <c r="E117" s="74">
        <v>45042</v>
      </c>
    </row>
    <row r="118" spans="1:5" ht="12.75" customHeight="1" x14ac:dyDescent="0.2">
      <c r="A118" s="65" t="s">
        <v>141</v>
      </c>
      <c r="B118" s="74">
        <v>45000</v>
      </c>
      <c r="C118" s="75">
        <v>4.74</v>
      </c>
      <c r="D118" s="76">
        <v>30000000</v>
      </c>
      <c r="E118" s="74">
        <v>45182</v>
      </c>
    </row>
    <row r="119" spans="1:5" ht="12.75" customHeight="1" x14ac:dyDescent="0.2">
      <c r="C119" s="75"/>
      <c r="D119" s="76"/>
    </row>
    <row r="120" spans="1:5" ht="12.75" customHeight="1" x14ac:dyDescent="0.2">
      <c r="A120" s="78" t="s">
        <v>97</v>
      </c>
      <c r="C120" s="75"/>
      <c r="D120" s="76"/>
    </row>
    <row r="121" spans="1:5" ht="12.75" customHeight="1" x14ac:dyDescent="0.2">
      <c r="A121" s="78"/>
      <c r="C121" s="75"/>
      <c r="D121" s="76"/>
    </row>
    <row r="122" spans="1:5" ht="12.75" customHeight="1" x14ac:dyDescent="0.2">
      <c r="A122" s="65" t="s">
        <v>98</v>
      </c>
      <c r="B122" s="74">
        <v>44995</v>
      </c>
      <c r="C122" s="75">
        <v>4.9400000000000004</v>
      </c>
      <c r="D122" s="76">
        <v>1000000</v>
      </c>
      <c r="E122" s="74">
        <v>45086</v>
      </c>
    </row>
    <row r="123" spans="1:5" ht="12.75" customHeight="1" x14ac:dyDescent="0.2">
      <c r="A123" s="65" t="s">
        <v>214</v>
      </c>
      <c r="B123" s="74">
        <v>44930</v>
      </c>
      <c r="C123" s="75">
        <v>4.34</v>
      </c>
      <c r="D123" s="76">
        <v>13500000</v>
      </c>
      <c r="E123" s="74">
        <v>45021</v>
      </c>
    </row>
    <row r="124" spans="1:5" ht="12.75" customHeight="1" x14ac:dyDescent="0.2">
      <c r="A124" s="65" t="s">
        <v>214</v>
      </c>
      <c r="B124" s="74">
        <v>44958</v>
      </c>
      <c r="C124" s="75">
        <v>4.59</v>
      </c>
      <c r="D124" s="76">
        <v>5000000</v>
      </c>
      <c r="E124" s="74">
        <v>45049</v>
      </c>
    </row>
    <row r="125" spans="1:5" ht="12.75" customHeight="1" x14ac:dyDescent="0.2">
      <c r="A125" s="65" t="s">
        <v>214</v>
      </c>
      <c r="B125" s="74">
        <v>44988</v>
      </c>
      <c r="C125" s="75">
        <v>4.7699999999999996</v>
      </c>
      <c r="D125" s="76">
        <v>10000000</v>
      </c>
      <c r="E125" s="74">
        <v>45079</v>
      </c>
    </row>
    <row r="126" spans="1:5" ht="12.75" customHeight="1" x14ac:dyDescent="0.2">
      <c r="A126" s="65" t="s">
        <v>214</v>
      </c>
      <c r="B126" s="74">
        <v>45001</v>
      </c>
      <c r="C126" s="75">
        <v>4.79</v>
      </c>
      <c r="D126" s="76">
        <v>5000000</v>
      </c>
      <c r="E126" s="74">
        <v>45183</v>
      </c>
    </row>
    <row r="127" spans="1:5" ht="12.75" customHeight="1" x14ac:dyDescent="0.2">
      <c r="A127" s="65" t="s">
        <v>226</v>
      </c>
      <c r="B127" s="74">
        <v>44994</v>
      </c>
      <c r="C127" s="75">
        <v>5.07</v>
      </c>
      <c r="D127" s="76">
        <v>30000000</v>
      </c>
      <c r="E127" s="74">
        <v>45176</v>
      </c>
    </row>
    <row r="128" spans="1:5" ht="12.75" customHeight="1" x14ac:dyDescent="0.2">
      <c r="A128" s="65" t="s">
        <v>99</v>
      </c>
      <c r="B128" s="74">
        <v>44973</v>
      </c>
      <c r="C128" s="75">
        <v>4.88</v>
      </c>
      <c r="D128" s="76">
        <v>1000000</v>
      </c>
      <c r="E128" s="74">
        <v>45155</v>
      </c>
    </row>
    <row r="129" spans="1:5" ht="12.75" customHeight="1" x14ac:dyDescent="0.2">
      <c r="A129" s="65" t="s">
        <v>99</v>
      </c>
      <c r="B129" s="74">
        <v>44987</v>
      </c>
      <c r="C129" s="75">
        <v>4.97</v>
      </c>
      <c r="D129" s="76">
        <v>2000000</v>
      </c>
      <c r="E129" s="74">
        <v>45169</v>
      </c>
    </row>
    <row r="130" spans="1:5" ht="12.75" customHeight="1" x14ac:dyDescent="0.2">
      <c r="C130" s="75"/>
      <c r="D130" s="76"/>
    </row>
    <row r="131" spans="1:5" ht="12.75" customHeight="1" x14ac:dyDescent="0.2">
      <c r="A131" s="78" t="s">
        <v>100</v>
      </c>
      <c r="C131" s="75"/>
      <c r="D131" s="76"/>
    </row>
    <row r="132" spans="1:5" ht="12.75" customHeight="1" x14ac:dyDescent="0.2">
      <c r="A132" s="79"/>
      <c r="C132" s="75"/>
      <c r="D132" s="76"/>
    </row>
    <row r="133" spans="1:5" ht="12.75" customHeight="1" x14ac:dyDescent="0.2">
      <c r="A133" s="65" t="s">
        <v>153</v>
      </c>
      <c r="B133" s="74">
        <v>44931</v>
      </c>
      <c r="C133" s="75">
        <v>4.63</v>
      </c>
      <c r="D133" s="76">
        <v>5000000</v>
      </c>
      <c r="E133" s="74">
        <v>45113</v>
      </c>
    </row>
    <row r="134" spans="1:5" ht="12.75" customHeight="1" x14ac:dyDescent="0.2">
      <c r="A134" s="65" t="s">
        <v>153</v>
      </c>
      <c r="B134" s="74">
        <v>44939</v>
      </c>
      <c r="C134" s="75">
        <v>4.7300000000000004</v>
      </c>
      <c r="D134" s="76">
        <v>46000000</v>
      </c>
      <c r="E134" s="74">
        <v>45121</v>
      </c>
    </row>
    <row r="135" spans="1:5" ht="12.75" customHeight="1" x14ac:dyDescent="0.2">
      <c r="C135" s="75"/>
      <c r="D135" s="76"/>
    </row>
    <row r="136" spans="1:5" ht="12.75" customHeight="1" x14ac:dyDescent="0.2">
      <c r="A136" s="78" t="s">
        <v>101</v>
      </c>
      <c r="C136" s="75"/>
      <c r="D136" s="76"/>
    </row>
    <row r="137" spans="1:5" ht="12.75" customHeight="1" x14ac:dyDescent="0.2">
      <c r="A137" s="78"/>
      <c r="C137" s="75"/>
      <c r="D137" s="76"/>
    </row>
    <row r="138" spans="1:5" ht="12.75" customHeight="1" x14ac:dyDescent="0.2">
      <c r="A138" s="65" t="s">
        <v>155</v>
      </c>
      <c r="B138" s="74">
        <v>44841</v>
      </c>
      <c r="C138" s="75">
        <v>3.86</v>
      </c>
      <c r="D138" s="76">
        <v>10000000</v>
      </c>
      <c r="E138" s="74">
        <v>45023</v>
      </c>
    </row>
    <row r="139" spans="1:5" ht="12" customHeight="1" x14ac:dyDescent="0.2">
      <c r="A139" s="65" t="s">
        <v>155</v>
      </c>
      <c r="B139" s="74">
        <v>44875</v>
      </c>
      <c r="C139" s="75">
        <v>4.4800000000000004</v>
      </c>
      <c r="D139" s="76">
        <v>4000000</v>
      </c>
      <c r="E139" s="74">
        <v>45057</v>
      </c>
    </row>
    <row r="140" spans="1:5" ht="12" customHeight="1" x14ac:dyDescent="0.2">
      <c r="A140" s="65" t="s">
        <v>155</v>
      </c>
      <c r="B140" s="74">
        <v>44881</v>
      </c>
      <c r="C140" s="75">
        <v>4.41</v>
      </c>
      <c r="D140" s="76">
        <v>8000000</v>
      </c>
      <c r="E140" s="74">
        <v>45063</v>
      </c>
    </row>
    <row r="141" spans="1:5" ht="12.75" customHeight="1" x14ac:dyDescent="0.2">
      <c r="A141" s="65" t="s">
        <v>155</v>
      </c>
      <c r="B141" s="74">
        <v>44946</v>
      </c>
      <c r="C141" s="75">
        <v>4.6399999999999997</v>
      </c>
      <c r="D141" s="76">
        <v>14000000</v>
      </c>
      <c r="E141" s="74">
        <v>45128</v>
      </c>
    </row>
    <row r="142" spans="1:5" ht="12.75" customHeight="1" x14ac:dyDescent="0.2">
      <c r="A142" s="65" t="s">
        <v>155</v>
      </c>
      <c r="B142" s="74">
        <v>44958</v>
      </c>
      <c r="C142" s="75">
        <v>4.6399999999999997</v>
      </c>
      <c r="D142" s="76">
        <v>3000000</v>
      </c>
      <c r="E142" s="74">
        <v>45140</v>
      </c>
    </row>
    <row r="143" spans="1:5" ht="12.75" customHeight="1" x14ac:dyDescent="0.2">
      <c r="A143" s="65" t="s">
        <v>155</v>
      </c>
      <c r="B143" s="74">
        <v>45002</v>
      </c>
      <c r="C143" s="75">
        <v>4.3499999999999996</v>
      </c>
      <c r="D143" s="76">
        <v>5000000</v>
      </c>
      <c r="E143" s="74">
        <v>45184</v>
      </c>
    </row>
    <row r="144" spans="1:5" ht="12.75" customHeight="1" x14ac:dyDescent="0.2">
      <c r="A144" s="65" t="s">
        <v>102</v>
      </c>
      <c r="B144" s="74">
        <v>44931</v>
      </c>
      <c r="C144" s="75">
        <v>4.6500000000000004</v>
      </c>
      <c r="D144" s="76">
        <v>50000000</v>
      </c>
      <c r="E144" s="74">
        <v>45113</v>
      </c>
    </row>
    <row r="145" spans="1:5" ht="12.75" customHeight="1" x14ac:dyDescent="0.2">
      <c r="A145" s="65" t="s">
        <v>102</v>
      </c>
      <c r="B145" s="74">
        <v>44937</v>
      </c>
      <c r="C145" s="75">
        <v>4.74</v>
      </c>
      <c r="D145" s="76">
        <v>175000000</v>
      </c>
      <c r="E145" s="74">
        <v>45119</v>
      </c>
    </row>
    <row r="146" spans="1:5" ht="12.75" customHeight="1" x14ac:dyDescent="0.2">
      <c r="A146" s="65" t="s">
        <v>102</v>
      </c>
      <c r="B146" s="74">
        <v>44953</v>
      </c>
      <c r="C146" s="75">
        <v>4.7</v>
      </c>
      <c r="D146" s="76">
        <v>75000000</v>
      </c>
      <c r="E146" s="74">
        <v>45135</v>
      </c>
    </row>
    <row r="147" spans="1:5" ht="12.75" customHeight="1" x14ac:dyDescent="0.2">
      <c r="A147" s="65" t="s">
        <v>103</v>
      </c>
      <c r="B147" s="74">
        <v>44938</v>
      </c>
      <c r="C147" s="75">
        <v>4.67</v>
      </c>
      <c r="D147" s="76">
        <v>50000000</v>
      </c>
      <c r="E147" s="74">
        <v>45029</v>
      </c>
    </row>
    <row r="148" spans="1:5" ht="12.75" customHeight="1" x14ac:dyDescent="0.2">
      <c r="A148" s="65" t="s">
        <v>103</v>
      </c>
      <c r="B148" s="74">
        <v>44939</v>
      </c>
      <c r="C148" s="75">
        <v>4.66</v>
      </c>
      <c r="D148" s="76">
        <v>25000000</v>
      </c>
      <c r="E148" s="74">
        <v>45030</v>
      </c>
    </row>
    <row r="149" spans="1:5" ht="12.75" customHeight="1" x14ac:dyDescent="0.2">
      <c r="A149" s="65" t="s">
        <v>103</v>
      </c>
      <c r="B149" s="74">
        <v>44995</v>
      </c>
      <c r="C149" s="75">
        <v>4.96</v>
      </c>
      <c r="D149" s="76">
        <v>20000000</v>
      </c>
      <c r="E149" s="74">
        <v>45086</v>
      </c>
    </row>
    <row r="150" spans="1:5" ht="12.75" customHeight="1" x14ac:dyDescent="0.2">
      <c r="A150" s="65" t="s">
        <v>103</v>
      </c>
      <c r="B150" s="74">
        <v>45000</v>
      </c>
      <c r="C150" s="75">
        <v>4.82</v>
      </c>
      <c r="D150" s="76">
        <v>50000000</v>
      </c>
      <c r="E150" s="74">
        <v>45091</v>
      </c>
    </row>
    <row r="151" spans="1:5" ht="12.75" customHeight="1" x14ac:dyDescent="0.2">
      <c r="C151" s="75"/>
      <c r="D151" s="76"/>
    </row>
    <row r="152" spans="1:5" ht="12.75" customHeight="1" x14ac:dyDescent="0.2">
      <c r="A152" s="78" t="s">
        <v>545</v>
      </c>
      <c r="C152" s="75"/>
      <c r="D152" s="76"/>
    </row>
    <row r="153" spans="1:5" ht="12.75" customHeight="1" x14ac:dyDescent="0.2">
      <c r="C153" s="75"/>
      <c r="D153" s="76"/>
    </row>
    <row r="154" spans="1:5" ht="12.75" customHeight="1" x14ac:dyDescent="0.2">
      <c r="A154" s="65" t="s">
        <v>546</v>
      </c>
      <c r="B154" s="74">
        <v>44994</v>
      </c>
      <c r="C154" s="75">
        <v>4.88</v>
      </c>
      <c r="D154" s="76">
        <v>5000000</v>
      </c>
      <c r="E154" s="74">
        <v>45085</v>
      </c>
    </row>
    <row r="155" spans="1:5" ht="12.75" customHeight="1" x14ac:dyDescent="0.2">
      <c r="C155" s="75"/>
      <c r="D155" s="76"/>
    </row>
    <row r="156" spans="1:5" ht="12.75" customHeight="1" x14ac:dyDescent="0.2">
      <c r="A156" s="78" t="s">
        <v>104</v>
      </c>
      <c r="C156" s="75"/>
      <c r="D156" s="76"/>
    </row>
    <row r="157" spans="1:5" ht="12.75" customHeight="1" x14ac:dyDescent="0.2">
      <c r="C157" s="75"/>
      <c r="D157" s="76"/>
    </row>
    <row r="158" spans="1:5" ht="12.75" customHeight="1" x14ac:dyDescent="0.2">
      <c r="A158" s="65" t="s">
        <v>105</v>
      </c>
      <c r="B158" s="74">
        <v>44853</v>
      </c>
      <c r="C158" s="75">
        <v>4.2300000000000004</v>
      </c>
      <c r="D158" s="76">
        <v>9000000</v>
      </c>
      <c r="E158" s="74">
        <v>45035</v>
      </c>
    </row>
    <row r="159" spans="1:5" ht="12.75" customHeight="1" x14ac:dyDescent="0.2">
      <c r="A159" s="65" t="s">
        <v>105</v>
      </c>
      <c r="B159" s="74">
        <v>44967</v>
      </c>
      <c r="C159" s="75">
        <v>4.79</v>
      </c>
      <c r="D159" s="76">
        <v>8500000</v>
      </c>
      <c r="E159" s="74">
        <v>45149</v>
      </c>
    </row>
    <row r="160" spans="1:5" ht="12.75" customHeight="1" x14ac:dyDescent="0.2">
      <c r="C160" s="75"/>
      <c r="D160" s="76"/>
    </row>
    <row r="161" spans="1:5" ht="12.75" customHeight="1" x14ac:dyDescent="0.2">
      <c r="C161" s="75"/>
      <c r="D161" s="76"/>
    </row>
    <row r="162" spans="1:5" ht="12.75" customHeight="1" x14ac:dyDescent="0.2">
      <c r="A162" s="78" t="s">
        <v>106</v>
      </c>
      <c r="C162" s="75"/>
      <c r="D162" s="76"/>
    </row>
    <row r="163" spans="1:5" ht="12.75" customHeight="1" x14ac:dyDescent="0.2">
      <c r="A163" s="79"/>
      <c r="C163" s="75"/>
      <c r="D163" s="76"/>
    </row>
    <row r="164" spans="1:5" ht="12.75" customHeight="1" x14ac:dyDescent="0.2">
      <c r="A164" s="65" t="s">
        <v>107</v>
      </c>
      <c r="B164" s="74">
        <v>44931</v>
      </c>
      <c r="C164" s="75">
        <v>4.32</v>
      </c>
      <c r="D164" s="76">
        <v>20000000</v>
      </c>
      <c r="E164" s="74">
        <v>45022</v>
      </c>
    </row>
    <row r="165" spans="1:5" ht="12.75" customHeight="1" x14ac:dyDescent="0.2">
      <c r="A165" s="65" t="s">
        <v>107</v>
      </c>
      <c r="B165" s="74">
        <v>44959</v>
      </c>
      <c r="C165" s="75">
        <v>4.6399999999999997</v>
      </c>
      <c r="D165" s="76">
        <v>50000000</v>
      </c>
      <c r="E165" s="74">
        <v>45050</v>
      </c>
    </row>
    <row r="166" spans="1:5" ht="12.75" customHeight="1" x14ac:dyDescent="0.2">
      <c r="A166" s="65" t="s">
        <v>107</v>
      </c>
      <c r="B166" s="74">
        <v>44938</v>
      </c>
      <c r="C166" s="75">
        <v>4.79</v>
      </c>
      <c r="D166" s="76">
        <v>20000000</v>
      </c>
      <c r="E166" s="74">
        <v>45120</v>
      </c>
    </row>
    <row r="167" spans="1:5" x14ac:dyDescent="0.2">
      <c r="A167" s="65" t="s">
        <v>107</v>
      </c>
      <c r="B167" s="74">
        <v>44938</v>
      </c>
      <c r="C167" s="75">
        <v>4.79</v>
      </c>
      <c r="D167" s="76">
        <v>20000000</v>
      </c>
      <c r="E167" s="74">
        <v>45120</v>
      </c>
    </row>
    <row r="168" spans="1:5" x14ac:dyDescent="0.2">
      <c r="A168" s="65" t="s">
        <v>107</v>
      </c>
      <c r="B168" s="74">
        <v>44966</v>
      </c>
      <c r="C168" s="75">
        <v>4.8099999999999996</v>
      </c>
      <c r="D168" s="76">
        <v>20000000</v>
      </c>
      <c r="E168" s="74">
        <v>45148</v>
      </c>
    </row>
    <row r="169" spans="1:5" ht="12.75" customHeight="1" x14ac:dyDescent="0.2">
      <c r="A169" s="65" t="s">
        <v>107</v>
      </c>
      <c r="B169" s="74">
        <v>44973</v>
      </c>
      <c r="C169" s="75">
        <v>4.9000000000000004</v>
      </c>
      <c r="D169" s="76">
        <v>20000000</v>
      </c>
      <c r="E169" s="74">
        <v>45155</v>
      </c>
    </row>
    <row r="170" spans="1:5" ht="12.75" customHeight="1" x14ac:dyDescent="0.2">
      <c r="A170" s="65" t="s">
        <v>107</v>
      </c>
      <c r="B170" s="74">
        <v>44988</v>
      </c>
      <c r="C170" s="75">
        <v>5</v>
      </c>
      <c r="D170" s="76">
        <v>20000000</v>
      </c>
      <c r="E170" s="74">
        <v>45170</v>
      </c>
    </row>
    <row r="171" spans="1:5" ht="12.75" customHeight="1" x14ac:dyDescent="0.2">
      <c r="A171" s="65" t="s">
        <v>107</v>
      </c>
      <c r="B171" s="74">
        <v>44993</v>
      </c>
      <c r="C171" s="75">
        <v>5</v>
      </c>
      <c r="D171" s="76">
        <v>20000000</v>
      </c>
      <c r="E171" s="74">
        <v>45175</v>
      </c>
    </row>
    <row r="172" spans="1:5" ht="12.75" customHeight="1" x14ac:dyDescent="0.2">
      <c r="A172" s="65" t="s">
        <v>107</v>
      </c>
      <c r="B172" s="74">
        <v>45002</v>
      </c>
      <c r="C172" s="75">
        <v>4.41</v>
      </c>
      <c r="D172" s="76">
        <v>20000000</v>
      </c>
      <c r="E172" s="74">
        <v>45184</v>
      </c>
    </row>
    <row r="173" spans="1:5" ht="12.75" customHeight="1" x14ac:dyDescent="0.2">
      <c r="C173" s="75"/>
      <c r="D173" s="76"/>
    </row>
    <row r="174" spans="1:5" ht="12.75" customHeight="1" x14ac:dyDescent="0.2">
      <c r="A174" s="78" t="s">
        <v>110</v>
      </c>
      <c r="C174" s="75"/>
      <c r="D174" s="76"/>
    </row>
    <row r="175" spans="1:5" ht="12.75" customHeight="1" x14ac:dyDescent="0.2">
      <c r="C175" s="75"/>
      <c r="D175" s="76"/>
    </row>
    <row r="176" spans="1:5" ht="12.75" customHeight="1" x14ac:dyDescent="0.2">
      <c r="A176" s="65" t="s">
        <v>111</v>
      </c>
      <c r="B176" s="74">
        <v>44930</v>
      </c>
      <c r="C176" s="75">
        <v>4.5999999999999996</v>
      </c>
      <c r="D176" s="76">
        <v>4000000</v>
      </c>
      <c r="E176" s="74">
        <v>45112</v>
      </c>
    </row>
    <row r="177" spans="1:5" ht="12.75" customHeight="1" x14ac:dyDescent="0.2">
      <c r="C177" s="75"/>
      <c r="D177" s="76"/>
    </row>
    <row r="178" spans="1:5" ht="12.75" customHeight="1" x14ac:dyDescent="0.2">
      <c r="A178" s="78" t="s">
        <v>211</v>
      </c>
      <c r="C178" s="75"/>
      <c r="D178" s="76"/>
    </row>
    <row r="179" spans="1:5" ht="12.75" customHeight="1" x14ac:dyDescent="0.2">
      <c r="C179" s="75"/>
      <c r="D179" s="76"/>
    </row>
    <row r="180" spans="1:5" ht="12.75" customHeight="1" x14ac:dyDescent="0.2">
      <c r="A180" s="65" t="s">
        <v>109</v>
      </c>
      <c r="B180" s="74">
        <v>44895</v>
      </c>
      <c r="C180" s="75">
        <v>4.5599999999999996</v>
      </c>
      <c r="D180" s="76">
        <v>50000000</v>
      </c>
      <c r="E180" s="74">
        <v>45077</v>
      </c>
    </row>
    <row r="181" spans="1:5" ht="12.75" customHeight="1" x14ac:dyDescent="0.2">
      <c r="A181" s="65" t="s">
        <v>109</v>
      </c>
      <c r="B181" s="74">
        <v>44987</v>
      </c>
      <c r="C181" s="75">
        <v>4.75</v>
      </c>
      <c r="D181" s="76">
        <v>75000000</v>
      </c>
      <c r="E181" s="74">
        <v>45078</v>
      </c>
    </row>
    <row r="182" spans="1:5" ht="12.75" customHeight="1" x14ac:dyDescent="0.2">
      <c r="A182" s="65" t="s">
        <v>109</v>
      </c>
      <c r="B182" s="74">
        <v>45001</v>
      </c>
      <c r="C182" s="75">
        <v>4.7699999999999996</v>
      </c>
      <c r="D182" s="76">
        <v>50000000</v>
      </c>
      <c r="E182" s="74">
        <v>45183</v>
      </c>
    </row>
    <row r="183" spans="1:5" ht="12.75" customHeight="1" x14ac:dyDescent="0.2"/>
    <row r="184" spans="1:5" ht="12.75" customHeight="1" x14ac:dyDescent="0.2">
      <c r="A184" s="78" t="s">
        <v>146</v>
      </c>
      <c r="C184" s="75"/>
      <c r="D184" s="76"/>
    </row>
    <row r="185" spans="1:5" ht="12.75" customHeight="1" x14ac:dyDescent="0.2">
      <c r="A185" s="78"/>
      <c r="C185" s="75"/>
      <c r="D185" s="76"/>
    </row>
    <row r="186" spans="1:5" ht="12.75" customHeight="1" x14ac:dyDescent="0.2">
      <c r="A186" s="65" t="s">
        <v>147</v>
      </c>
      <c r="B186" s="74">
        <v>44959</v>
      </c>
      <c r="C186" s="75">
        <v>4.6399999999999997</v>
      </c>
      <c r="D186" s="76">
        <v>150000000</v>
      </c>
      <c r="E186" s="74">
        <v>45050</v>
      </c>
    </row>
    <row r="187" spans="1:5" ht="12.75" customHeight="1" x14ac:dyDescent="0.2">
      <c r="A187" s="65" t="s">
        <v>147</v>
      </c>
      <c r="B187" s="74">
        <v>45001</v>
      </c>
      <c r="C187" s="75">
        <v>4.8</v>
      </c>
      <c r="D187" s="76">
        <v>75000000</v>
      </c>
      <c r="E187" s="74">
        <v>45092</v>
      </c>
    </row>
    <row r="188" spans="1:5" ht="12.75" customHeight="1" x14ac:dyDescent="0.2">
      <c r="A188" s="65" t="s">
        <v>147</v>
      </c>
      <c r="B188" s="74">
        <v>44993</v>
      </c>
      <c r="C188" s="75">
        <v>5</v>
      </c>
      <c r="D188" s="76">
        <v>75000000</v>
      </c>
      <c r="E188" s="74">
        <v>45175</v>
      </c>
    </row>
    <row r="189" spans="1:5" ht="12.75" customHeight="1" x14ac:dyDescent="0.2">
      <c r="A189" s="65" t="s">
        <v>547</v>
      </c>
      <c r="B189" s="74">
        <v>45012</v>
      </c>
      <c r="C189" s="75">
        <v>4.66</v>
      </c>
      <c r="D189" s="76">
        <v>50000000</v>
      </c>
      <c r="E189" s="74">
        <v>45204</v>
      </c>
    </row>
    <row r="190" spans="1:5" ht="12.75" customHeight="1" x14ac:dyDescent="0.2">
      <c r="C190" s="75"/>
      <c r="D190" s="76"/>
    </row>
    <row r="191" spans="1:5" ht="12.75" customHeight="1" x14ac:dyDescent="0.2">
      <c r="A191" s="78" t="s">
        <v>112</v>
      </c>
      <c r="C191" s="75"/>
      <c r="D191" s="76"/>
    </row>
    <row r="192" spans="1:5" ht="12.75" customHeight="1" x14ac:dyDescent="0.2">
      <c r="A192" s="78"/>
      <c r="C192" s="75"/>
      <c r="D192" s="76"/>
    </row>
    <row r="193" spans="1:5" ht="12" customHeight="1" x14ac:dyDescent="0.2">
      <c r="A193" s="65" t="s">
        <v>136</v>
      </c>
      <c r="B193" s="74">
        <v>44846</v>
      </c>
      <c r="C193" s="75">
        <v>3.97</v>
      </c>
      <c r="D193" s="76">
        <v>50000000</v>
      </c>
      <c r="E193" s="74">
        <v>45028</v>
      </c>
    </row>
    <row r="194" spans="1:5" ht="12.75" customHeight="1" x14ac:dyDescent="0.2">
      <c r="A194" s="65" t="s">
        <v>136</v>
      </c>
      <c r="B194" s="74">
        <v>44853</v>
      </c>
      <c r="C194" s="75">
        <v>4.21</v>
      </c>
      <c r="D194" s="76">
        <v>25000000</v>
      </c>
      <c r="E194" s="74">
        <v>45035</v>
      </c>
    </row>
    <row r="195" spans="1:5" ht="12.75" customHeight="1" x14ac:dyDescent="0.2">
      <c r="A195" s="65" t="s">
        <v>136</v>
      </c>
      <c r="B195" s="74">
        <v>44903</v>
      </c>
      <c r="C195" s="75">
        <v>4.6100000000000003</v>
      </c>
      <c r="D195" s="76">
        <v>100000000</v>
      </c>
      <c r="E195" s="74">
        <v>45085</v>
      </c>
    </row>
    <row r="196" spans="1:5" ht="12.75" customHeight="1" x14ac:dyDescent="0.2">
      <c r="A196" s="65" t="s">
        <v>136</v>
      </c>
      <c r="B196" s="74">
        <v>44986</v>
      </c>
      <c r="C196" s="75">
        <v>4.93</v>
      </c>
      <c r="D196" s="76">
        <v>25000000</v>
      </c>
      <c r="E196" s="74">
        <v>45168</v>
      </c>
    </row>
    <row r="197" spans="1:5" ht="12.75" customHeight="1" x14ac:dyDescent="0.2">
      <c r="A197" s="65" t="s">
        <v>136</v>
      </c>
      <c r="B197" s="74">
        <v>45000</v>
      </c>
      <c r="C197" s="75">
        <v>4.72</v>
      </c>
      <c r="D197" s="76">
        <v>100000000</v>
      </c>
      <c r="E197" s="74">
        <v>45182</v>
      </c>
    </row>
    <row r="198" spans="1:5" ht="12.75" customHeight="1" x14ac:dyDescent="0.2">
      <c r="A198" s="65" t="s">
        <v>231</v>
      </c>
      <c r="B198" s="74">
        <v>44974</v>
      </c>
      <c r="C198" s="75">
        <v>4.71</v>
      </c>
      <c r="D198" s="76">
        <v>5000000</v>
      </c>
      <c r="E198" s="74">
        <v>45065</v>
      </c>
    </row>
    <row r="199" spans="1:5" ht="12.75" customHeight="1" x14ac:dyDescent="0.2">
      <c r="A199" s="65" t="s">
        <v>231</v>
      </c>
      <c r="B199" s="74">
        <v>44945</v>
      </c>
      <c r="C199" s="75">
        <v>4.67</v>
      </c>
      <c r="D199" s="76">
        <v>10000000</v>
      </c>
      <c r="E199" s="74">
        <v>45127</v>
      </c>
    </row>
    <row r="200" spans="1:5" ht="12.75" customHeight="1" x14ac:dyDescent="0.2">
      <c r="A200" s="65" t="s">
        <v>113</v>
      </c>
      <c r="B200" s="74">
        <v>44883</v>
      </c>
      <c r="C200" s="75">
        <v>4.3600000000000003</v>
      </c>
      <c r="D200" s="76">
        <v>50000000</v>
      </c>
      <c r="E200" s="74">
        <v>45065</v>
      </c>
    </row>
    <row r="201" spans="1:5" ht="12.75" customHeight="1" x14ac:dyDescent="0.2">
      <c r="A201" s="65" t="s">
        <v>113</v>
      </c>
      <c r="B201" s="74">
        <v>44972</v>
      </c>
      <c r="C201" s="75">
        <v>4.8099999999999996</v>
      </c>
      <c r="D201" s="76">
        <v>1000000</v>
      </c>
      <c r="E201" s="74">
        <v>45154</v>
      </c>
    </row>
    <row r="202" spans="1:5" ht="12.75" customHeight="1" x14ac:dyDescent="0.2">
      <c r="A202" s="65" t="s">
        <v>230</v>
      </c>
      <c r="B202" s="74">
        <v>44930</v>
      </c>
      <c r="C202" s="75">
        <v>4.32</v>
      </c>
      <c r="D202" s="76">
        <v>50000000</v>
      </c>
      <c r="E202" s="74">
        <v>45021</v>
      </c>
    </row>
    <row r="203" spans="1:5" ht="12.75" customHeight="1" x14ac:dyDescent="0.2">
      <c r="A203" s="65" t="s">
        <v>227</v>
      </c>
      <c r="B203" s="74">
        <v>44895</v>
      </c>
      <c r="C203" s="75">
        <v>4.54</v>
      </c>
      <c r="D203" s="76">
        <v>50000000</v>
      </c>
      <c r="E203" s="74">
        <v>45077</v>
      </c>
    </row>
    <row r="204" spans="1:5" ht="12.75" customHeight="1" x14ac:dyDescent="0.2">
      <c r="C204" s="75"/>
      <c r="D204" s="76"/>
    </row>
    <row r="205" spans="1:5" ht="12.75" customHeight="1" x14ac:dyDescent="0.2">
      <c r="A205" s="78" t="s">
        <v>114</v>
      </c>
    </row>
    <row r="206" spans="1:5" ht="12.75" customHeight="1" x14ac:dyDescent="0.2">
      <c r="A206" s="78"/>
    </row>
    <row r="207" spans="1:5" ht="12.75" customHeight="1" x14ac:dyDescent="0.2">
      <c r="A207" s="65" t="s">
        <v>115</v>
      </c>
      <c r="B207" s="74">
        <v>45009</v>
      </c>
      <c r="C207" s="75">
        <v>4.66</v>
      </c>
      <c r="D207" s="76">
        <v>10000000</v>
      </c>
      <c r="E207" s="74">
        <v>45100</v>
      </c>
    </row>
    <row r="208" spans="1:5" ht="12.75" customHeight="1" x14ac:dyDescent="0.2">
      <c r="A208" s="65" t="s">
        <v>115</v>
      </c>
      <c r="B208" s="74">
        <v>44995</v>
      </c>
      <c r="C208" s="75">
        <v>5.1100000000000003</v>
      </c>
      <c r="D208" s="76">
        <v>10000000</v>
      </c>
      <c r="E208" s="74">
        <v>45177</v>
      </c>
    </row>
    <row r="209" spans="1:5" ht="12.75" customHeight="1" x14ac:dyDescent="0.2">
      <c r="A209" s="65" t="s">
        <v>116</v>
      </c>
      <c r="B209" s="74">
        <v>44930</v>
      </c>
      <c r="C209" s="75">
        <v>4.3499999999999996</v>
      </c>
      <c r="D209" s="76">
        <v>15000000</v>
      </c>
      <c r="E209" s="74">
        <v>45021</v>
      </c>
    </row>
    <row r="210" spans="1:5" ht="12.75" customHeight="1" x14ac:dyDescent="0.2">
      <c r="A210" s="65" t="s">
        <v>116</v>
      </c>
      <c r="B210" s="74">
        <v>44945</v>
      </c>
      <c r="C210" s="75">
        <v>4.57</v>
      </c>
      <c r="D210" s="76">
        <v>5000000</v>
      </c>
      <c r="E210" s="74">
        <v>45036</v>
      </c>
    </row>
    <row r="211" spans="1:5" ht="12.75" customHeight="1" x14ac:dyDescent="0.2">
      <c r="C211" s="75"/>
      <c r="D211" s="76"/>
    </row>
    <row r="212" spans="1:5" ht="12.75" customHeight="1" x14ac:dyDescent="0.2">
      <c r="C212" s="75"/>
      <c r="D212" s="76"/>
    </row>
    <row r="213" spans="1:5" ht="12.75" customHeight="1" x14ac:dyDescent="0.2">
      <c r="C213" s="75"/>
      <c r="D213" s="76"/>
    </row>
    <row r="214" spans="1:5" ht="12.75" customHeight="1" x14ac:dyDescent="0.2">
      <c r="A214" s="78" t="s">
        <v>117</v>
      </c>
      <c r="C214" s="75"/>
      <c r="D214" s="76"/>
    </row>
    <row r="215" spans="1:5" ht="12.75" customHeight="1" x14ac:dyDescent="0.2">
      <c r="A215" s="78"/>
      <c r="C215" s="75"/>
      <c r="D215" s="76"/>
    </row>
    <row r="216" spans="1:5" ht="12.75" customHeight="1" x14ac:dyDescent="0.2">
      <c r="A216" s="65" t="s">
        <v>118</v>
      </c>
      <c r="B216" s="74">
        <v>44874</v>
      </c>
      <c r="C216" s="75">
        <v>4.5199999999999996</v>
      </c>
      <c r="D216" s="76">
        <v>10000000</v>
      </c>
      <c r="E216" s="74">
        <v>45056</v>
      </c>
    </row>
    <row r="217" spans="1:5" ht="12.75" customHeight="1" x14ac:dyDescent="0.2">
      <c r="A217" s="65" t="s">
        <v>118</v>
      </c>
      <c r="B217" s="74">
        <v>44938</v>
      </c>
      <c r="C217" s="75">
        <v>4.79</v>
      </c>
      <c r="D217" s="76">
        <v>10000000</v>
      </c>
      <c r="E217" s="74">
        <v>45120</v>
      </c>
    </row>
    <row r="218" spans="1:5" ht="12.75" customHeight="1" x14ac:dyDescent="0.2">
      <c r="A218" s="65" t="s">
        <v>118</v>
      </c>
      <c r="B218" s="74">
        <v>44951</v>
      </c>
      <c r="C218" s="75">
        <v>4.72</v>
      </c>
      <c r="D218" s="76">
        <v>25000000</v>
      </c>
      <c r="E218" s="74">
        <v>45133</v>
      </c>
    </row>
    <row r="219" spans="1:5" ht="12.75" customHeight="1" x14ac:dyDescent="0.2">
      <c r="A219" s="65" t="s">
        <v>135</v>
      </c>
      <c r="B219" s="74">
        <v>44841</v>
      </c>
      <c r="C219" s="75">
        <v>3.88</v>
      </c>
      <c r="D219" s="76">
        <v>100000000</v>
      </c>
      <c r="E219" s="74">
        <v>45023</v>
      </c>
    </row>
    <row r="220" spans="1:5" ht="12.75" customHeight="1" x14ac:dyDescent="0.2">
      <c r="A220" s="65" t="s">
        <v>135</v>
      </c>
      <c r="B220" s="74">
        <v>44868</v>
      </c>
      <c r="C220" s="75">
        <v>4.46</v>
      </c>
      <c r="D220" s="76">
        <v>50000000</v>
      </c>
      <c r="E220" s="74">
        <v>45050</v>
      </c>
    </row>
    <row r="221" spans="1:5" ht="12.75" customHeight="1" x14ac:dyDescent="0.2">
      <c r="A221" s="65" t="s">
        <v>135</v>
      </c>
      <c r="B221" s="74">
        <v>44882</v>
      </c>
      <c r="C221" s="75">
        <v>4.38</v>
      </c>
      <c r="D221" s="76">
        <v>50000000</v>
      </c>
      <c r="E221" s="74">
        <v>45064</v>
      </c>
    </row>
    <row r="222" spans="1:5" ht="12.75" customHeight="1" x14ac:dyDescent="0.2">
      <c r="A222" s="65" t="s">
        <v>135</v>
      </c>
      <c r="B222" s="74">
        <v>44987</v>
      </c>
      <c r="C222" s="75">
        <v>4.9800000000000004</v>
      </c>
      <c r="D222" s="76">
        <v>100000000</v>
      </c>
      <c r="E222" s="74">
        <v>45169</v>
      </c>
    </row>
    <row r="223" spans="1:5" ht="12.75" customHeight="1" x14ac:dyDescent="0.2">
      <c r="C223" s="75"/>
      <c r="D223" s="76"/>
    </row>
    <row r="224" spans="1:5" ht="12.75" customHeight="1" x14ac:dyDescent="0.2">
      <c r="A224" s="78" t="s">
        <v>223</v>
      </c>
      <c r="C224" s="75"/>
      <c r="D224" s="76"/>
    </row>
    <row r="225" spans="1:5" ht="12.75" customHeight="1" x14ac:dyDescent="0.2">
      <c r="A225" s="78"/>
      <c r="C225" s="75"/>
      <c r="D225" s="76"/>
    </row>
    <row r="226" spans="1:5" ht="12.75" customHeight="1" x14ac:dyDescent="0.2">
      <c r="A226" s="65" t="s">
        <v>156</v>
      </c>
      <c r="B226" s="74">
        <v>44944</v>
      </c>
      <c r="C226" s="75">
        <v>4.51</v>
      </c>
      <c r="D226" s="76">
        <v>50000000</v>
      </c>
      <c r="E226" s="74">
        <v>45035</v>
      </c>
    </row>
    <row r="227" spans="1:5" ht="12.75" customHeight="1" x14ac:dyDescent="0.2">
      <c r="A227" s="65" t="s">
        <v>156</v>
      </c>
      <c r="B227" s="74">
        <v>44882</v>
      </c>
      <c r="C227" s="75">
        <v>4.38</v>
      </c>
      <c r="D227" s="76">
        <v>50000000</v>
      </c>
      <c r="E227" s="74">
        <v>45064</v>
      </c>
    </row>
    <row r="228" spans="1:5" ht="12.75" customHeight="1" x14ac:dyDescent="0.2">
      <c r="A228" s="65" t="s">
        <v>156</v>
      </c>
      <c r="B228" s="74">
        <v>44897</v>
      </c>
      <c r="C228" s="75">
        <v>4.57</v>
      </c>
      <c r="D228" s="76">
        <v>25000000</v>
      </c>
      <c r="E228" s="74">
        <v>45079</v>
      </c>
    </row>
    <row r="229" spans="1:5" ht="12.75" customHeight="1" x14ac:dyDescent="0.2">
      <c r="A229" s="65" t="s">
        <v>156</v>
      </c>
      <c r="B229" s="74">
        <v>44938</v>
      </c>
      <c r="C229" s="75">
        <v>4.75</v>
      </c>
      <c r="D229" s="76">
        <v>75000000</v>
      </c>
      <c r="E229" s="74">
        <v>45120</v>
      </c>
    </row>
    <row r="230" spans="1:5" ht="12.75" customHeight="1" x14ac:dyDescent="0.2">
      <c r="A230" s="65" t="s">
        <v>156</v>
      </c>
      <c r="B230" s="74">
        <v>44944</v>
      </c>
      <c r="C230" s="75">
        <v>4.63</v>
      </c>
      <c r="D230" s="76">
        <v>75000000</v>
      </c>
      <c r="E230" s="74">
        <v>45126</v>
      </c>
    </row>
    <row r="231" spans="1:5" ht="12.75" customHeight="1" x14ac:dyDescent="0.2">
      <c r="A231" s="65" t="s">
        <v>156</v>
      </c>
      <c r="B231" s="74">
        <v>44988</v>
      </c>
      <c r="C231" s="75">
        <v>4.96</v>
      </c>
      <c r="D231" s="76">
        <v>25000000</v>
      </c>
      <c r="E231" s="74">
        <v>45170</v>
      </c>
    </row>
    <row r="232" spans="1:5" ht="12.75" customHeight="1" x14ac:dyDescent="0.2">
      <c r="C232" s="75"/>
      <c r="D232" s="76"/>
    </row>
    <row r="233" spans="1:5" ht="12.75" customHeight="1" x14ac:dyDescent="0.2">
      <c r="A233" s="78" t="s">
        <v>119</v>
      </c>
      <c r="C233" s="75"/>
      <c r="D233" s="76"/>
    </row>
    <row r="234" spans="1:5" ht="12.75" customHeight="1" x14ac:dyDescent="0.2">
      <c r="C234" s="75"/>
      <c r="D234" s="76"/>
    </row>
    <row r="235" spans="1:5" ht="12.75" customHeight="1" x14ac:dyDescent="0.2">
      <c r="A235" s="65" t="s">
        <v>215</v>
      </c>
      <c r="B235" s="74">
        <v>44986</v>
      </c>
      <c r="C235" s="75">
        <v>4.74</v>
      </c>
      <c r="D235" s="76">
        <v>50000000</v>
      </c>
      <c r="E235" s="74">
        <v>45077</v>
      </c>
    </row>
    <row r="236" spans="1:5" ht="12.75" customHeight="1" x14ac:dyDescent="0.2">
      <c r="A236" s="65" t="s">
        <v>215</v>
      </c>
      <c r="B236" s="74">
        <v>44993</v>
      </c>
      <c r="C236" s="75">
        <v>4.7699999999999996</v>
      </c>
      <c r="D236" s="76">
        <v>72000000</v>
      </c>
      <c r="E236" s="74">
        <v>45084</v>
      </c>
    </row>
    <row r="237" spans="1:5" ht="12.75" customHeight="1" x14ac:dyDescent="0.2">
      <c r="A237" s="65" t="s">
        <v>215</v>
      </c>
      <c r="B237" s="74">
        <v>44937</v>
      </c>
      <c r="C237" s="75">
        <v>4.74</v>
      </c>
      <c r="D237" s="76">
        <v>50000000</v>
      </c>
      <c r="E237" s="74">
        <v>45119</v>
      </c>
    </row>
    <row r="238" spans="1:5" ht="12.75" customHeight="1" x14ac:dyDescent="0.2">
      <c r="A238" s="65" t="s">
        <v>215</v>
      </c>
      <c r="B238" s="74">
        <v>44945</v>
      </c>
      <c r="C238" s="75">
        <v>4.66</v>
      </c>
      <c r="D238" s="76">
        <v>70000000</v>
      </c>
      <c r="E238" s="74">
        <v>45127</v>
      </c>
    </row>
    <row r="239" spans="1:5" ht="12.75" customHeight="1" x14ac:dyDescent="0.2">
      <c r="A239" s="65" t="s">
        <v>215</v>
      </c>
      <c r="B239" s="74">
        <v>44973</v>
      </c>
      <c r="C239" s="75">
        <v>4.88</v>
      </c>
      <c r="D239" s="76">
        <v>30000000</v>
      </c>
      <c r="E239" s="74">
        <v>45155</v>
      </c>
    </row>
    <row r="240" spans="1:5" ht="12.75" customHeight="1" x14ac:dyDescent="0.2">
      <c r="A240" s="65" t="s">
        <v>215</v>
      </c>
      <c r="B240" s="74">
        <v>44995</v>
      </c>
      <c r="C240" s="75">
        <v>5.1100000000000003</v>
      </c>
      <c r="D240" s="76">
        <v>23000000</v>
      </c>
      <c r="E240" s="74">
        <v>45177</v>
      </c>
    </row>
    <row r="241" spans="1:5" ht="12.75" customHeight="1" x14ac:dyDescent="0.2">
      <c r="C241" s="75"/>
      <c r="D241" s="76"/>
    </row>
    <row r="242" spans="1:5" ht="12.75" customHeight="1" x14ac:dyDescent="0.2">
      <c r="A242" s="78" t="s">
        <v>213</v>
      </c>
      <c r="C242" s="75"/>
      <c r="D242" s="76"/>
    </row>
    <row r="243" spans="1:5" ht="12.75" customHeight="1" x14ac:dyDescent="0.2">
      <c r="A243" s="78"/>
      <c r="C243" s="75"/>
      <c r="D243" s="76"/>
    </row>
    <row r="244" spans="1:5" ht="12.75" customHeight="1" x14ac:dyDescent="0.2">
      <c r="A244" s="65" t="s">
        <v>137</v>
      </c>
      <c r="B244" s="74">
        <v>44958</v>
      </c>
      <c r="C244" s="75">
        <v>4.68</v>
      </c>
      <c r="D244" s="76">
        <v>10000000</v>
      </c>
      <c r="E244" s="74">
        <v>45140</v>
      </c>
    </row>
    <row r="245" spans="1:5" ht="12.75" customHeight="1" x14ac:dyDescent="0.2">
      <c r="C245" s="75"/>
      <c r="D245" s="76"/>
    </row>
    <row r="246" spans="1:5" ht="12.75" customHeight="1" x14ac:dyDescent="0.2">
      <c r="A246" s="78" t="s">
        <v>120</v>
      </c>
      <c r="C246" s="75"/>
      <c r="D246" s="76"/>
    </row>
    <row r="247" spans="1:5" ht="12.75" customHeight="1" x14ac:dyDescent="0.2">
      <c r="A247" s="79"/>
      <c r="C247" s="75"/>
      <c r="D247" s="76"/>
    </row>
    <row r="248" spans="1:5" ht="12.75" customHeight="1" x14ac:dyDescent="0.2">
      <c r="A248" s="65" t="s">
        <v>121</v>
      </c>
      <c r="B248" s="74">
        <v>44938</v>
      </c>
      <c r="C248" s="75">
        <v>4.6500000000000004</v>
      </c>
      <c r="D248" s="76">
        <v>50000000</v>
      </c>
      <c r="E248" s="74">
        <v>45029</v>
      </c>
    </row>
    <row r="249" spans="1:5" ht="12.75" customHeight="1" x14ac:dyDescent="0.2">
      <c r="A249" s="65" t="s">
        <v>121</v>
      </c>
      <c r="B249" s="74">
        <v>44967</v>
      </c>
      <c r="C249" s="75">
        <v>4.67</v>
      </c>
      <c r="D249" s="76">
        <v>50000000</v>
      </c>
      <c r="E249" s="74">
        <v>45058</v>
      </c>
    </row>
    <row r="250" spans="1:5" ht="12.75" customHeight="1" x14ac:dyDescent="0.2">
      <c r="A250" s="65" t="s">
        <v>121</v>
      </c>
      <c r="B250" s="74">
        <v>44972</v>
      </c>
      <c r="C250" s="75">
        <v>4.7300000000000004</v>
      </c>
      <c r="D250" s="76">
        <v>25000000</v>
      </c>
      <c r="E250" s="74">
        <v>45063</v>
      </c>
    </row>
    <row r="251" spans="1:5" ht="12.75" customHeight="1" x14ac:dyDescent="0.2">
      <c r="A251" s="65" t="s">
        <v>121</v>
      </c>
      <c r="B251" s="74">
        <v>44995</v>
      </c>
      <c r="C251" s="75">
        <v>5.12</v>
      </c>
      <c r="D251" s="76">
        <v>100000000</v>
      </c>
      <c r="E251" s="74">
        <v>45177</v>
      </c>
    </row>
    <row r="252" spans="1:5" ht="12.75" customHeight="1" x14ac:dyDescent="0.2">
      <c r="C252" s="75"/>
      <c r="D252" s="76"/>
    </row>
    <row r="253" spans="1:5" ht="12.75" customHeight="1" x14ac:dyDescent="0.2">
      <c r="A253" s="73" t="s">
        <v>212</v>
      </c>
      <c r="C253" s="75"/>
      <c r="D253" s="76"/>
    </row>
    <row r="254" spans="1:5" ht="12.75" customHeight="1" x14ac:dyDescent="0.2"/>
    <row r="255" spans="1:5" ht="12.75" customHeight="1" x14ac:dyDescent="0.2">
      <c r="A255" s="65" t="s">
        <v>108</v>
      </c>
      <c r="B255" s="74">
        <v>44896</v>
      </c>
      <c r="C255" s="75">
        <v>4.6100000000000003</v>
      </c>
      <c r="D255" s="76">
        <v>1000000</v>
      </c>
      <c r="E255" s="74">
        <v>45078</v>
      </c>
    </row>
    <row r="256" spans="1:5" ht="12.75" customHeight="1" x14ac:dyDescent="0.2">
      <c r="C256" s="75"/>
      <c r="D256" s="76"/>
    </row>
    <row r="257" spans="1:5" ht="12.75" customHeight="1" x14ac:dyDescent="0.2">
      <c r="A257" s="78" t="s">
        <v>151</v>
      </c>
      <c r="C257" s="75"/>
      <c r="D257" s="76"/>
    </row>
    <row r="258" spans="1:5" ht="12.75" customHeight="1" x14ac:dyDescent="0.2">
      <c r="A258" s="78"/>
      <c r="C258" s="75"/>
      <c r="D258" s="76"/>
    </row>
    <row r="259" spans="1:5" ht="12.75" customHeight="1" x14ac:dyDescent="0.2">
      <c r="A259" s="65" t="s">
        <v>122</v>
      </c>
      <c r="B259" s="74">
        <v>44932</v>
      </c>
      <c r="C259" s="75">
        <v>4.45</v>
      </c>
      <c r="D259" s="76">
        <v>10000000</v>
      </c>
      <c r="E259" s="74">
        <v>45023</v>
      </c>
    </row>
    <row r="260" spans="1:5" ht="12.75" customHeight="1" x14ac:dyDescent="0.2">
      <c r="A260" s="65" t="s">
        <v>122</v>
      </c>
      <c r="B260" s="74">
        <v>44966</v>
      </c>
      <c r="C260" s="75">
        <v>4.63</v>
      </c>
      <c r="D260" s="76">
        <v>10000000</v>
      </c>
      <c r="E260" s="74">
        <v>45057</v>
      </c>
    </row>
    <row r="261" spans="1:5" ht="12.75" customHeight="1" x14ac:dyDescent="0.2">
      <c r="C261" s="75"/>
      <c r="D261" s="76"/>
    </row>
    <row r="262" spans="1:5" ht="12.75" customHeight="1" x14ac:dyDescent="0.2">
      <c r="C262" s="75"/>
      <c r="D262" s="76"/>
    </row>
    <row r="263" spans="1:5" ht="12.75" customHeight="1" x14ac:dyDescent="0.2">
      <c r="A263" s="78" t="s">
        <v>244</v>
      </c>
      <c r="B263" s="83"/>
      <c r="C263" s="75"/>
      <c r="D263" s="84">
        <f>SUM(D8:D261)</f>
        <v>5237000000</v>
      </c>
      <c r="E263" s="85"/>
    </row>
    <row r="264" spans="1:5" ht="12.75" customHeight="1" x14ac:dyDescent="0.2">
      <c r="C264" s="75"/>
      <c r="D264" s="76"/>
    </row>
    <row r="265" spans="1:5" ht="12.75" customHeight="1" x14ac:dyDescent="0.2">
      <c r="C265" s="75"/>
      <c r="D265" s="76"/>
    </row>
    <row r="266" spans="1:5" ht="12.75" customHeight="1" x14ac:dyDescent="0.2">
      <c r="C266" s="75"/>
      <c r="D266" s="76"/>
    </row>
    <row r="267" spans="1:5" ht="12.75" customHeight="1" x14ac:dyDescent="0.2">
      <c r="C267" s="75"/>
      <c r="D267" s="76"/>
    </row>
    <row r="268" spans="1:5" ht="12.75" customHeight="1" x14ac:dyDescent="0.2">
      <c r="C268" s="75"/>
      <c r="D268" s="76"/>
    </row>
    <row r="269" spans="1:5" ht="12.75" customHeight="1" x14ac:dyDescent="0.2">
      <c r="C269" s="75"/>
      <c r="D269" s="76"/>
    </row>
    <row r="270" spans="1:5" ht="12.75" customHeight="1" x14ac:dyDescent="0.2">
      <c r="C270" s="75"/>
      <c r="D270" s="76"/>
    </row>
    <row r="271" spans="1:5" ht="12.75" customHeight="1" x14ac:dyDescent="0.2">
      <c r="C271" s="75"/>
      <c r="D271" s="76"/>
    </row>
    <row r="272" spans="1:5" ht="12.75" customHeight="1" x14ac:dyDescent="0.2">
      <c r="C272" s="75"/>
      <c r="D272" s="76"/>
    </row>
    <row r="273" spans="1:4" ht="12.75" customHeight="1" x14ac:dyDescent="0.2">
      <c r="C273" s="75"/>
      <c r="D273" s="76"/>
    </row>
    <row r="274" spans="1:4" ht="12.75" customHeight="1" x14ac:dyDescent="0.2">
      <c r="A274" s="78"/>
      <c r="C274" s="75"/>
      <c r="D274" s="76"/>
    </row>
    <row r="275" spans="1:4" ht="12.75" customHeight="1" x14ac:dyDescent="0.2">
      <c r="C275" s="75"/>
      <c r="D275" s="76"/>
    </row>
    <row r="276" spans="1:4" ht="12.75" customHeight="1" x14ac:dyDescent="0.2">
      <c r="C276" s="75"/>
      <c r="D276" s="76"/>
    </row>
    <row r="277" spans="1:4" ht="12.75" customHeight="1" x14ac:dyDescent="0.2">
      <c r="C277" s="75"/>
      <c r="D277" s="76"/>
    </row>
    <row r="278" spans="1:4" ht="12.75" customHeight="1" x14ac:dyDescent="0.2">
      <c r="C278" s="75"/>
      <c r="D278" s="76"/>
    </row>
    <row r="279" spans="1:4" ht="12.75" customHeight="1" x14ac:dyDescent="0.2">
      <c r="C279" s="75"/>
      <c r="D279" s="76"/>
    </row>
    <row r="280" spans="1:4" ht="12.75" customHeight="1" x14ac:dyDescent="0.2">
      <c r="C280" s="75"/>
      <c r="D280" s="76"/>
    </row>
    <row r="281" spans="1:4" ht="12.75" customHeight="1" x14ac:dyDescent="0.2">
      <c r="A281" s="78"/>
    </row>
    <row r="282" spans="1:4" ht="12.75" customHeight="1" x14ac:dyDescent="0.2">
      <c r="A282" s="78"/>
    </row>
    <row r="283" spans="1:4" ht="12.75" customHeight="1" x14ac:dyDescent="0.2">
      <c r="C283" s="75"/>
      <c r="D283" s="76"/>
    </row>
    <row r="284" spans="1:4" ht="12.75" customHeight="1" x14ac:dyDescent="0.2">
      <c r="C284" s="75"/>
      <c r="D284" s="76"/>
    </row>
    <row r="285" spans="1:4" ht="12.75" customHeight="1" x14ac:dyDescent="0.2">
      <c r="C285" s="75"/>
      <c r="D285" s="76"/>
    </row>
    <row r="286" spans="1:4" ht="12.75" customHeight="1" x14ac:dyDescent="0.2">
      <c r="C286" s="75"/>
      <c r="D286" s="76"/>
    </row>
    <row r="287" spans="1:4" ht="12.75" customHeight="1" x14ac:dyDescent="0.2">
      <c r="C287" s="75"/>
      <c r="D287" s="76"/>
    </row>
    <row r="288" spans="1:4" ht="12.75" customHeight="1" x14ac:dyDescent="0.2">
      <c r="C288" s="75"/>
      <c r="D288" s="76"/>
    </row>
    <row r="289" spans="1:4" ht="12.75" customHeight="1" x14ac:dyDescent="0.2">
      <c r="A289" s="78"/>
      <c r="C289" s="75"/>
      <c r="D289" s="76"/>
    </row>
    <row r="290" spans="1:4" ht="12.75" customHeight="1" x14ac:dyDescent="0.2">
      <c r="C290" s="75"/>
      <c r="D290" s="76"/>
    </row>
    <row r="291" spans="1:4" ht="12.75" customHeight="1" x14ac:dyDescent="0.2">
      <c r="C291" s="75"/>
      <c r="D291" s="76"/>
    </row>
    <row r="292" spans="1:4" ht="12.75" customHeight="1" x14ac:dyDescent="0.2">
      <c r="C292" s="75"/>
      <c r="D292" s="76"/>
    </row>
    <row r="293" spans="1:4" ht="12.75" customHeight="1" x14ac:dyDescent="0.2">
      <c r="A293" s="78"/>
      <c r="C293" s="75"/>
      <c r="D293" s="76"/>
    </row>
    <row r="294" spans="1:4" ht="12.75" customHeight="1" x14ac:dyDescent="0.2">
      <c r="C294" s="75"/>
      <c r="D294" s="76"/>
    </row>
    <row r="295" spans="1:4" ht="12.75" customHeight="1" x14ac:dyDescent="0.2">
      <c r="C295" s="75"/>
      <c r="D295" s="76"/>
    </row>
    <row r="296" spans="1:4" ht="12.75" customHeight="1" x14ac:dyDescent="0.2">
      <c r="C296" s="75"/>
      <c r="D296" s="76"/>
    </row>
    <row r="297" spans="1:4" ht="12.75" customHeight="1" x14ac:dyDescent="0.2">
      <c r="C297" s="75"/>
      <c r="D297" s="76"/>
    </row>
    <row r="298" spans="1:4" ht="12.75" customHeight="1" x14ac:dyDescent="0.2">
      <c r="C298" s="75"/>
      <c r="D298" s="76"/>
    </row>
    <row r="299" spans="1:4" ht="12.75" customHeight="1" x14ac:dyDescent="0.2">
      <c r="C299" s="75"/>
      <c r="D299" s="76"/>
    </row>
    <row r="300" spans="1:4" ht="12.75" customHeight="1" x14ac:dyDescent="0.2">
      <c r="C300" s="75"/>
      <c r="D300" s="76"/>
    </row>
    <row r="301" spans="1:4" ht="12.75" customHeight="1" x14ac:dyDescent="0.2">
      <c r="A301" s="78"/>
      <c r="C301" s="75"/>
      <c r="D301" s="76"/>
    </row>
    <row r="302" spans="1:4" ht="12.75" customHeight="1" x14ac:dyDescent="0.2">
      <c r="A302" s="78"/>
      <c r="C302" s="75"/>
      <c r="D302" s="76"/>
    </row>
    <row r="303" spans="1:4" ht="12.75" customHeight="1" x14ac:dyDescent="0.2">
      <c r="C303" s="75"/>
      <c r="D303" s="76"/>
    </row>
    <row r="304" spans="1:4" ht="12.75" customHeight="1" x14ac:dyDescent="0.2">
      <c r="C304" s="75"/>
      <c r="D304" s="76"/>
    </row>
    <row r="306" spans="1:7" ht="12.75" customHeight="1" x14ac:dyDescent="0.2">
      <c r="A306" s="78"/>
      <c r="C306" s="75"/>
      <c r="D306" s="76"/>
    </row>
    <row r="307" spans="1:7" ht="12.75" customHeight="1" x14ac:dyDescent="0.2">
      <c r="A307" s="78"/>
      <c r="C307" s="75"/>
      <c r="D307" s="76"/>
    </row>
    <row r="308" spans="1:7" ht="12.75" customHeight="1" x14ac:dyDescent="0.2">
      <c r="C308" s="75"/>
      <c r="D308" s="76"/>
    </row>
    <row r="309" spans="1:7" ht="12.75" customHeight="1" x14ac:dyDescent="0.2">
      <c r="C309" s="75"/>
      <c r="D309" s="76"/>
      <c r="G309" s="82"/>
    </row>
    <row r="310" spans="1:7" ht="12.75" customHeight="1" x14ac:dyDescent="0.2">
      <c r="C310" s="75"/>
      <c r="D310" s="76"/>
      <c r="G310" s="82"/>
    </row>
    <row r="311" spans="1:7" ht="12.75" customHeight="1" x14ac:dyDescent="0.2">
      <c r="C311" s="75"/>
      <c r="D311" s="76"/>
    </row>
    <row r="312" spans="1:7" ht="12.75" customHeight="1" x14ac:dyDescent="0.2">
      <c r="C312" s="75"/>
      <c r="D312" s="76"/>
    </row>
    <row r="313" spans="1:7" ht="12.75" customHeight="1" x14ac:dyDescent="0.2">
      <c r="A313" s="78"/>
      <c r="C313" s="75"/>
      <c r="D313" s="76"/>
    </row>
    <row r="314" spans="1:7" ht="12.75" customHeight="1" x14ac:dyDescent="0.2">
      <c r="A314" s="79"/>
      <c r="C314" s="75"/>
      <c r="D314" s="76"/>
    </row>
    <row r="315" spans="1:7" ht="12.75" customHeight="1" x14ac:dyDescent="0.2">
      <c r="C315" s="75"/>
      <c r="D315" s="76"/>
    </row>
    <row r="316" spans="1:7" ht="12.75" customHeight="1" x14ac:dyDescent="0.2">
      <c r="C316" s="75"/>
      <c r="D316" s="76"/>
    </row>
    <row r="317" spans="1:7" ht="12.75" customHeight="1" x14ac:dyDescent="0.2">
      <c r="C317" s="75"/>
      <c r="D317" s="76"/>
    </row>
    <row r="318" spans="1:7" ht="12.75" customHeight="1" x14ac:dyDescent="0.2">
      <c r="C318" s="75"/>
      <c r="D318" s="76"/>
    </row>
    <row r="319" spans="1:7" ht="12.75" customHeight="1" x14ac:dyDescent="0.2">
      <c r="A319" s="78"/>
      <c r="C319" s="75"/>
      <c r="D319" s="76"/>
    </row>
    <row r="320" spans="1:7" ht="12.75" customHeight="1" x14ac:dyDescent="0.2">
      <c r="A320" s="78"/>
      <c r="C320" s="75"/>
      <c r="D320" s="76"/>
    </row>
    <row r="321" spans="1:5" ht="12.75" customHeight="1" x14ac:dyDescent="0.2">
      <c r="C321" s="75"/>
      <c r="D321" s="76"/>
    </row>
    <row r="322" spans="1:5" ht="12.75" customHeight="1" x14ac:dyDescent="0.2">
      <c r="C322" s="75"/>
      <c r="D322" s="76"/>
    </row>
    <row r="323" spans="1:5" ht="12.75" customHeight="1" x14ac:dyDescent="0.2">
      <c r="A323" s="78"/>
      <c r="C323" s="75"/>
      <c r="D323" s="76"/>
    </row>
    <row r="324" spans="1:5" ht="12.75" customHeight="1" x14ac:dyDescent="0.2">
      <c r="A324" s="78"/>
      <c r="C324" s="75"/>
      <c r="D324" s="76"/>
    </row>
    <row r="325" spans="1:5" ht="12.75" customHeight="1" x14ac:dyDescent="0.2">
      <c r="C325" s="75"/>
      <c r="D325" s="76"/>
    </row>
    <row r="326" spans="1:5" ht="12.75" customHeight="1" x14ac:dyDescent="0.2">
      <c r="C326" s="75"/>
      <c r="D326" s="76"/>
    </row>
    <row r="327" spans="1:5" ht="12.75" customHeight="1" x14ac:dyDescent="0.2">
      <c r="C327" s="75"/>
      <c r="D327" s="76"/>
    </row>
    <row r="328" spans="1:5" ht="12.75" customHeight="1" x14ac:dyDescent="0.2">
      <c r="A328" s="78"/>
      <c r="C328" s="75"/>
      <c r="D328" s="76"/>
    </row>
    <row r="329" spans="1:5" ht="12.75" customHeight="1" x14ac:dyDescent="0.2">
      <c r="A329" s="78"/>
      <c r="C329" s="75"/>
      <c r="D329" s="76"/>
    </row>
    <row r="330" spans="1:5" ht="12.75" customHeight="1" x14ac:dyDescent="0.2">
      <c r="C330" s="75"/>
      <c r="D330" s="76"/>
    </row>
    <row r="331" spans="1:5" ht="12.75" customHeight="1" x14ac:dyDescent="0.2">
      <c r="C331" s="75"/>
      <c r="D331" s="76"/>
    </row>
    <row r="332" spans="1:5" ht="12.75" customHeight="1" x14ac:dyDescent="0.2">
      <c r="A332" s="78"/>
      <c r="B332" s="83"/>
      <c r="C332" s="75"/>
      <c r="D332" s="84"/>
      <c r="E332" s="85"/>
    </row>
    <row r="333" spans="1:5" ht="12.75" customHeight="1" x14ac:dyDescent="0.2">
      <c r="C333" s="75"/>
      <c r="D333" s="76"/>
    </row>
    <row r="334" spans="1:5" ht="12.75" customHeight="1" x14ac:dyDescent="0.2">
      <c r="C334" s="75"/>
      <c r="D334" s="76"/>
    </row>
    <row r="335" spans="1:5" ht="12.75" customHeight="1" x14ac:dyDescent="0.2">
      <c r="C335" s="75"/>
      <c r="D335" s="76"/>
    </row>
    <row r="336" spans="1:5" ht="12.75" customHeight="1" x14ac:dyDescent="0.2">
      <c r="C336" s="75"/>
      <c r="D336" s="76"/>
    </row>
    <row r="337" spans="3:4" ht="12.75" customHeight="1" x14ac:dyDescent="0.2">
      <c r="C337" s="75"/>
      <c r="D337" s="76"/>
    </row>
    <row r="338" spans="3:4" ht="12.75" customHeight="1" x14ac:dyDescent="0.2">
      <c r="C338" s="75"/>
      <c r="D338" s="76"/>
    </row>
    <row r="400" spans="3:4" ht="12.75" customHeight="1" x14ac:dyDescent="0.2">
      <c r="C400" s="75"/>
      <c r="D400" s="76"/>
    </row>
    <row r="401" spans="1:5" ht="12.75" customHeight="1" x14ac:dyDescent="0.2">
      <c r="A401" s="79"/>
      <c r="C401" s="75"/>
      <c r="D401" s="76"/>
      <c r="E401" s="86"/>
    </row>
    <row r="402" spans="1:5" ht="12.75" customHeight="1" x14ac:dyDescent="0.2">
      <c r="A402" s="79"/>
      <c r="C402" s="75"/>
      <c r="D402" s="76"/>
      <c r="E402" s="86"/>
    </row>
    <row r="403" spans="1:5" ht="12.75" customHeight="1" x14ac:dyDescent="0.2">
      <c r="C403" s="75"/>
      <c r="D403" s="76"/>
      <c r="E403" s="86"/>
    </row>
    <row r="404" spans="1:5" ht="12.75" customHeight="1" x14ac:dyDescent="0.2">
      <c r="C404" s="75"/>
      <c r="D404" s="76"/>
      <c r="E404" s="86"/>
    </row>
    <row r="405" spans="1:5" ht="12.75" customHeight="1" x14ac:dyDescent="0.2">
      <c r="A405" s="78"/>
      <c r="B405" s="83"/>
      <c r="C405" s="75"/>
      <c r="D405" s="84"/>
      <c r="E405" s="86"/>
    </row>
    <row r="406" spans="1:5" ht="12.75" customHeight="1" x14ac:dyDescent="0.2">
      <c r="C406" s="75"/>
      <c r="E406" s="86"/>
    </row>
    <row r="407" spans="1:5" ht="12.75" customHeight="1" x14ac:dyDescent="0.2">
      <c r="E407" s="86"/>
    </row>
    <row r="408" spans="1:5" ht="12.75" customHeight="1" x14ac:dyDescent="0.2">
      <c r="E408" s="86"/>
    </row>
    <row r="409" spans="1:5" ht="12.75" customHeight="1" x14ac:dyDescent="0.2">
      <c r="E409" s="86"/>
    </row>
    <row r="410" spans="1:5" ht="12.75" customHeight="1" x14ac:dyDescent="0.2">
      <c r="E410" s="86"/>
    </row>
    <row r="411" spans="1:5" ht="12.75" customHeight="1" x14ac:dyDescent="0.2">
      <c r="E411" s="86"/>
    </row>
    <row r="412" spans="1:5" ht="12.75" customHeight="1" x14ac:dyDescent="0.2">
      <c r="E412" s="86"/>
    </row>
    <row r="413" spans="1:5" ht="12.75" customHeight="1" x14ac:dyDescent="0.2">
      <c r="E413" s="86"/>
    </row>
    <row r="414" spans="1:5" ht="12.75" customHeight="1" x14ac:dyDescent="0.2">
      <c r="E414" s="86"/>
    </row>
    <row r="415" spans="1:5" ht="12.75" customHeight="1" x14ac:dyDescent="0.2">
      <c r="E415" s="86"/>
    </row>
    <row r="416" spans="1:5" ht="12.75" customHeight="1" x14ac:dyDescent="0.2">
      <c r="E416" s="86"/>
    </row>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row r="1078" ht="12.75" customHeight="1" x14ac:dyDescent="0.2"/>
    <row r="1079" ht="12.75" customHeight="1" x14ac:dyDescent="0.2"/>
    <row r="1080" ht="12.75" customHeight="1" x14ac:dyDescent="0.2"/>
    <row r="1081" ht="12.75" customHeight="1" x14ac:dyDescent="0.2"/>
    <row r="1082" ht="12.75" customHeight="1" x14ac:dyDescent="0.2"/>
    <row r="1083" ht="12.75" customHeight="1" x14ac:dyDescent="0.2"/>
    <row r="1084" ht="12.75" customHeight="1" x14ac:dyDescent="0.2"/>
    <row r="1085" ht="12.75" customHeight="1" x14ac:dyDescent="0.2"/>
    <row r="1086" ht="12.75" customHeight="1" x14ac:dyDescent="0.2"/>
    <row r="1087" ht="12.75" customHeight="1" x14ac:dyDescent="0.2"/>
    <row r="1088" ht="12.75" customHeight="1" x14ac:dyDescent="0.2"/>
    <row r="1089" ht="12.75" customHeight="1" x14ac:dyDescent="0.2"/>
    <row r="1090" ht="12.75" customHeight="1" x14ac:dyDescent="0.2"/>
    <row r="1091" ht="12.75" customHeight="1" x14ac:dyDescent="0.2"/>
    <row r="1092" ht="12.75" customHeight="1" x14ac:dyDescent="0.2"/>
    <row r="1093" ht="12.75" customHeight="1" x14ac:dyDescent="0.2"/>
    <row r="1094" ht="12.75" customHeight="1" x14ac:dyDescent="0.2"/>
    <row r="1095" ht="12.75" customHeight="1" x14ac:dyDescent="0.2"/>
    <row r="1096" ht="12.75" customHeight="1" x14ac:dyDescent="0.2"/>
    <row r="1097" ht="12.75" customHeight="1" x14ac:dyDescent="0.2"/>
    <row r="1098" ht="12.75" customHeight="1" x14ac:dyDescent="0.2"/>
    <row r="1099" ht="12.75" customHeight="1" x14ac:dyDescent="0.2"/>
    <row r="1100" ht="12.75" customHeight="1" x14ac:dyDescent="0.2"/>
    <row r="1101" ht="12.75" customHeight="1" x14ac:dyDescent="0.2"/>
    <row r="1102" ht="12.75" customHeight="1" x14ac:dyDescent="0.2"/>
    <row r="1103" ht="12.75" customHeight="1" x14ac:dyDescent="0.2"/>
    <row r="1104" ht="12.75" customHeight="1" x14ac:dyDescent="0.2"/>
    <row r="1105" ht="12.75" customHeight="1" x14ac:dyDescent="0.2"/>
    <row r="1106" ht="12.75" customHeight="1" x14ac:dyDescent="0.2"/>
    <row r="1107" ht="12.75" customHeight="1" x14ac:dyDescent="0.2"/>
    <row r="1108" ht="12.75" customHeight="1" x14ac:dyDescent="0.2"/>
    <row r="1109" ht="12.75" customHeight="1" x14ac:dyDescent="0.2"/>
    <row r="1110" ht="12.75" customHeight="1" x14ac:dyDescent="0.2"/>
    <row r="1111" ht="12.75" customHeight="1" x14ac:dyDescent="0.2"/>
    <row r="1112" ht="12.75" customHeight="1" x14ac:dyDescent="0.2"/>
    <row r="1113" ht="12.75" customHeight="1" x14ac:dyDescent="0.2"/>
    <row r="1114" ht="12.75" customHeight="1" x14ac:dyDescent="0.2"/>
    <row r="1115" ht="12.75" customHeight="1" x14ac:dyDescent="0.2"/>
    <row r="1116" ht="12.75" customHeight="1" x14ac:dyDescent="0.2"/>
    <row r="1117" ht="12.75" customHeight="1" x14ac:dyDescent="0.2"/>
    <row r="1118" ht="12.75" customHeight="1" x14ac:dyDescent="0.2"/>
    <row r="1119" ht="12.75" customHeight="1" x14ac:dyDescent="0.2"/>
    <row r="1120" ht="12.75" customHeight="1" x14ac:dyDescent="0.2"/>
    <row r="1121" ht="12.75" customHeight="1" x14ac:dyDescent="0.2"/>
    <row r="1122" ht="12.75" customHeight="1" x14ac:dyDescent="0.2"/>
    <row r="1123" ht="12.75" customHeight="1" x14ac:dyDescent="0.2"/>
    <row r="1124" ht="12.75" customHeight="1" x14ac:dyDescent="0.2"/>
    <row r="1125" ht="12.75" customHeight="1" x14ac:dyDescent="0.2"/>
    <row r="1126" ht="12.75" customHeight="1" x14ac:dyDescent="0.2"/>
    <row r="1127" ht="12.75" customHeight="1" x14ac:dyDescent="0.2"/>
    <row r="1128" ht="12.75" customHeight="1" x14ac:dyDescent="0.2"/>
    <row r="1129" ht="12.75" customHeight="1" x14ac:dyDescent="0.2"/>
    <row r="1130" ht="12.75" customHeight="1" x14ac:dyDescent="0.2"/>
    <row r="1131" ht="12.75" customHeight="1" x14ac:dyDescent="0.2"/>
    <row r="1132" ht="12.75" customHeight="1" x14ac:dyDescent="0.2"/>
    <row r="1133" ht="12.75" customHeight="1" x14ac:dyDescent="0.2"/>
    <row r="1134" ht="12.75" customHeight="1" x14ac:dyDescent="0.2"/>
    <row r="1135" ht="12.75" customHeight="1" x14ac:dyDescent="0.2"/>
    <row r="1136" ht="12.75" customHeight="1" x14ac:dyDescent="0.2"/>
    <row r="1137" ht="12.75" customHeight="1" x14ac:dyDescent="0.2"/>
    <row r="1138" ht="12.75" customHeight="1" x14ac:dyDescent="0.2"/>
    <row r="1139" ht="12.75" customHeight="1" x14ac:dyDescent="0.2"/>
    <row r="1140" ht="12.75" customHeight="1" x14ac:dyDescent="0.2"/>
    <row r="1141" ht="12.75" customHeight="1" x14ac:dyDescent="0.2"/>
    <row r="1142" ht="12.75" customHeight="1" x14ac:dyDescent="0.2"/>
    <row r="1143" ht="12.75" customHeight="1" x14ac:dyDescent="0.2"/>
    <row r="1144" ht="12.75" customHeight="1" x14ac:dyDescent="0.2"/>
    <row r="1145" ht="12.75" customHeight="1" x14ac:dyDescent="0.2"/>
    <row r="1146" ht="12.75" customHeight="1" x14ac:dyDescent="0.2"/>
    <row r="1147" ht="12.75" customHeight="1" x14ac:dyDescent="0.2"/>
    <row r="1148" ht="12.75" customHeight="1" x14ac:dyDescent="0.2"/>
    <row r="1149" ht="12.75" customHeight="1" x14ac:dyDescent="0.2"/>
    <row r="1150" ht="12.75" customHeight="1" x14ac:dyDescent="0.2"/>
    <row r="1151" ht="12.75" customHeight="1" x14ac:dyDescent="0.2"/>
    <row r="1152" ht="12.75" customHeight="1" x14ac:dyDescent="0.2"/>
    <row r="1153" ht="12.75" customHeight="1" x14ac:dyDescent="0.2"/>
    <row r="1154" ht="12.75" customHeight="1" x14ac:dyDescent="0.2"/>
    <row r="1155" ht="12.75" customHeight="1" x14ac:dyDescent="0.2"/>
    <row r="1156" ht="12.75" customHeight="1" x14ac:dyDescent="0.2"/>
    <row r="1157" ht="12.75" customHeight="1" x14ac:dyDescent="0.2"/>
    <row r="1158" ht="12.75" customHeight="1" x14ac:dyDescent="0.2"/>
    <row r="1159" ht="12.75" customHeight="1" x14ac:dyDescent="0.2"/>
    <row r="1160" ht="12.75" customHeight="1" x14ac:dyDescent="0.2"/>
    <row r="1161" ht="12.75" customHeight="1" x14ac:dyDescent="0.2"/>
    <row r="1162" ht="12.75" customHeight="1" x14ac:dyDescent="0.2"/>
    <row r="1163" ht="12.75" customHeight="1" x14ac:dyDescent="0.2"/>
    <row r="1164" ht="12.75" customHeight="1" x14ac:dyDescent="0.2"/>
    <row r="1165" ht="12.75" customHeight="1" x14ac:dyDescent="0.2"/>
    <row r="1166" ht="12.75" customHeight="1" x14ac:dyDescent="0.2"/>
    <row r="1167" ht="12.75" customHeight="1" x14ac:dyDescent="0.2"/>
    <row r="1168" ht="12.75" customHeight="1" x14ac:dyDescent="0.2"/>
    <row r="1169" ht="12.75" customHeight="1" x14ac:dyDescent="0.2"/>
    <row r="1170" ht="12.75" customHeight="1" x14ac:dyDescent="0.2"/>
    <row r="1171" ht="12.75" customHeight="1" x14ac:dyDescent="0.2"/>
    <row r="1172" ht="12.75" customHeight="1" x14ac:dyDescent="0.2"/>
    <row r="1173" ht="12.75" customHeight="1" x14ac:dyDescent="0.2"/>
    <row r="1174" ht="12.75" customHeight="1" x14ac:dyDescent="0.2"/>
    <row r="1175" ht="12.75" customHeight="1" x14ac:dyDescent="0.2"/>
    <row r="1176" ht="12.75" customHeight="1" x14ac:dyDescent="0.2"/>
    <row r="1177" ht="12.75" customHeight="1" x14ac:dyDescent="0.2"/>
    <row r="1178" ht="12.75" customHeight="1" x14ac:dyDescent="0.2"/>
    <row r="1179" ht="12.75" customHeight="1" x14ac:dyDescent="0.2"/>
    <row r="1180" ht="12.75" customHeight="1" x14ac:dyDescent="0.2"/>
    <row r="1181" ht="12.75" customHeight="1" x14ac:dyDescent="0.2"/>
    <row r="1182" ht="12.75" customHeight="1" x14ac:dyDescent="0.2"/>
    <row r="1183" ht="12.75" customHeight="1" x14ac:dyDescent="0.2"/>
    <row r="1184" ht="12.75" customHeight="1" x14ac:dyDescent="0.2"/>
    <row r="1185" ht="12.75" customHeight="1" x14ac:dyDescent="0.2"/>
    <row r="1186" ht="12.75" customHeight="1" x14ac:dyDescent="0.2"/>
    <row r="1187" ht="12.75" customHeight="1" x14ac:dyDescent="0.2"/>
    <row r="1188" ht="12.75" customHeight="1" x14ac:dyDescent="0.2"/>
    <row r="1189" ht="12.75" customHeight="1" x14ac:dyDescent="0.2"/>
    <row r="1190" ht="12.75" customHeight="1" x14ac:dyDescent="0.2"/>
    <row r="1191" ht="12.75" customHeight="1" x14ac:dyDescent="0.2"/>
    <row r="1192" ht="12.75" customHeight="1" x14ac:dyDescent="0.2"/>
    <row r="1193" ht="12.75" customHeight="1" x14ac:dyDescent="0.2"/>
    <row r="1194" ht="12.75" customHeight="1" x14ac:dyDescent="0.2"/>
    <row r="1195" ht="12.75" customHeight="1" x14ac:dyDescent="0.2"/>
    <row r="1196" ht="12.75" customHeight="1" x14ac:dyDescent="0.2"/>
    <row r="1197" ht="12.75" customHeight="1" x14ac:dyDescent="0.2"/>
    <row r="1198" ht="12.75" customHeight="1" x14ac:dyDescent="0.2"/>
    <row r="1199" ht="12.75" customHeight="1" x14ac:dyDescent="0.2"/>
    <row r="1200" ht="12.75" customHeight="1" x14ac:dyDescent="0.2"/>
    <row r="1201" ht="12.75" customHeight="1" x14ac:dyDescent="0.2"/>
    <row r="1202" ht="12.75" customHeight="1" x14ac:dyDescent="0.2"/>
    <row r="1203" ht="12.75" customHeight="1" x14ac:dyDescent="0.2"/>
    <row r="1204" ht="12.75" customHeight="1" x14ac:dyDescent="0.2"/>
    <row r="1205" ht="12.75" customHeight="1" x14ac:dyDescent="0.2"/>
    <row r="1206" ht="12.75" customHeight="1" x14ac:dyDescent="0.2"/>
    <row r="1207" ht="12.75" customHeight="1" x14ac:dyDescent="0.2"/>
    <row r="1208" ht="12.75" customHeight="1" x14ac:dyDescent="0.2"/>
    <row r="1209" ht="12.75" customHeight="1" x14ac:dyDescent="0.2"/>
    <row r="1210" ht="12.75" customHeight="1" x14ac:dyDescent="0.2"/>
    <row r="1211" ht="12.75" customHeight="1" x14ac:dyDescent="0.2"/>
    <row r="1212" ht="12.75" customHeight="1" x14ac:dyDescent="0.2"/>
    <row r="1213" ht="12.75" customHeight="1" x14ac:dyDescent="0.2"/>
    <row r="1214" ht="12.75" customHeight="1" x14ac:dyDescent="0.2"/>
    <row r="1215" ht="12.75" customHeight="1" x14ac:dyDescent="0.2"/>
    <row r="1216" ht="12.75" customHeight="1" x14ac:dyDescent="0.2"/>
    <row r="1217" ht="12.75" customHeight="1" x14ac:dyDescent="0.2"/>
    <row r="1218" ht="12.75" customHeight="1" x14ac:dyDescent="0.2"/>
    <row r="1219" ht="12.75" customHeight="1" x14ac:dyDescent="0.2"/>
    <row r="1220" ht="12.75" customHeight="1" x14ac:dyDescent="0.2"/>
    <row r="1221" ht="12.75" customHeight="1" x14ac:dyDescent="0.2"/>
    <row r="1222" ht="12.75" customHeight="1" x14ac:dyDescent="0.2"/>
    <row r="1223" ht="12.75" customHeight="1" x14ac:dyDescent="0.2"/>
    <row r="1224" ht="12.75" customHeight="1" x14ac:dyDescent="0.2"/>
    <row r="1225" ht="12.75" customHeight="1" x14ac:dyDescent="0.2"/>
    <row r="1226" ht="12.75" customHeight="1" x14ac:dyDescent="0.2"/>
    <row r="1227" ht="12.75" customHeight="1" x14ac:dyDescent="0.2"/>
    <row r="1228" ht="12.75" customHeight="1" x14ac:dyDescent="0.2"/>
    <row r="1229" ht="12.75" customHeight="1" x14ac:dyDescent="0.2"/>
    <row r="1230" ht="12.75" customHeight="1" x14ac:dyDescent="0.2"/>
    <row r="1231" ht="12.75" customHeight="1" x14ac:dyDescent="0.2"/>
    <row r="1232" ht="12.75" customHeight="1" x14ac:dyDescent="0.2"/>
    <row r="1233" ht="12.75" customHeight="1" x14ac:dyDescent="0.2"/>
    <row r="1234" ht="12.75" customHeight="1" x14ac:dyDescent="0.2"/>
    <row r="1235" ht="12.75" customHeight="1" x14ac:dyDescent="0.2"/>
    <row r="1236" ht="12.75" customHeight="1" x14ac:dyDescent="0.2"/>
    <row r="1237" ht="12.75" customHeight="1" x14ac:dyDescent="0.2"/>
    <row r="1238" ht="12.75" customHeight="1" x14ac:dyDescent="0.2"/>
    <row r="1239" ht="12.75" customHeight="1" x14ac:dyDescent="0.2"/>
    <row r="1240" ht="12.75" customHeight="1" x14ac:dyDescent="0.2"/>
    <row r="1241" ht="12.75" customHeight="1" x14ac:dyDescent="0.2"/>
    <row r="1242" ht="12.75" customHeight="1" x14ac:dyDescent="0.2"/>
    <row r="1243" ht="12.75" customHeight="1" x14ac:dyDescent="0.2"/>
    <row r="1244" ht="12.75" customHeight="1" x14ac:dyDescent="0.2"/>
    <row r="1245" ht="12.75" customHeight="1" x14ac:dyDescent="0.2"/>
    <row r="1246" ht="12.75" customHeight="1" x14ac:dyDescent="0.2"/>
    <row r="1247" ht="12.75" customHeight="1" x14ac:dyDescent="0.2"/>
    <row r="1248" ht="12.75" customHeight="1" x14ac:dyDescent="0.2"/>
    <row r="1249" ht="12.75" customHeight="1" x14ac:dyDescent="0.2"/>
    <row r="1250" ht="12.75" customHeight="1" x14ac:dyDescent="0.2"/>
    <row r="1251" ht="12.75" customHeight="1" x14ac:dyDescent="0.2"/>
    <row r="1252" ht="12.75" customHeight="1" x14ac:dyDescent="0.2"/>
    <row r="1253" ht="12.75" customHeight="1" x14ac:dyDescent="0.2"/>
    <row r="1254" ht="12.75" customHeight="1" x14ac:dyDescent="0.2"/>
    <row r="1255" ht="12.75" customHeight="1" x14ac:dyDescent="0.2"/>
    <row r="1256" ht="12.75" customHeight="1" x14ac:dyDescent="0.2"/>
    <row r="1257" ht="12.75" customHeight="1" x14ac:dyDescent="0.2"/>
    <row r="1258" ht="12.75" customHeight="1" x14ac:dyDescent="0.2"/>
    <row r="1259" ht="12.75" customHeight="1" x14ac:dyDescent="0.2"/>
    <row r="1260" ht="12.75" customHeight="1" x14ac:dyDescent="0.2"/>
    <row r="1261" ht="12.75" customHeight="1" x14ac:dyDescent="0.2"/>
    <row r="1262" ht="12.75" customHeight="1" x14ac:dyDescent="0.2"/>
    <row r="1263" ht="12.75" customHeight="1" x14ac:dyDescent="0.2"/>
    <row r="1264" ht="12.75" customHeight="1" x14ac:dyDescent="0.2"/>
    <row r="1265" ht="12.75" customHeight="1" x14ac:dyDescent="0.2"/>
    <row r="1266" ht="12.75" customHeight="1" x14ac:dyDescent="0.2"/>
    <row r="1267" ht="12.75" customHeight="1" x14ac:dyDescent="0.2"/>
    <row r="1268" ht="12.75" customHeight="1" x14ac:dyDescent="0.2"/>
    <row r="1269" ht="12.75" customHeight="1" x14ac:dyDescent="0.2"/>
    <row r="1270" ht="12.75" customHeight="1" x14ac:dyDescent="0.2"/>
    <row r="1271" ht="12.75" customHeight="1" x14ac:dyDescent="0.2"/>
    <row r="1272" ht="12.75" customHeight="1" x14ac:dyDescent="0.2"/>
    <row r="1273" ht="12.75" customHeight="1" x14ac:dyDescent="0.2"/>
    <row r="1274" ht="12.75" customHeight="1" x14ac:dyDescent="0.2"/>
    <row r="1275" ht="12.75" customHeight="1" x14ac:dyDescent="0.2"/>
    <row r="1276" ht="12.75" customHeight="1" x14ac:dyDescent="0.2"/>
    <row r="1277" ht="12.75" customHeight="1" x14ac:dyDescent="0.2"/>
    <row r="1278" ht="12.75" customHeight="1" x14ac:dyDescent="0.2"/>
    <row r="1279" ht="12.75" customHeight="1" x14ac:dyDescent="0.2"/>
    <row r="1280" ht="12.75" customHeight="1" x14ac:dyDescent="0.2"/>
    <row r="1281" ht="12.75" customHeight="1" x14ac:dyDescent="0.2"/>
    <row r="1282" ht="12.75" customHeight="1" x14ac:dyDescent="0.2"/>
    <row r="1283" ht="12.75" customHeight="1" x14ac:dyDescent="0.2"/>
    <row r="1284" ht="12.75" customHeight="1" x14ac:dyDescent="0.2"/>
    <row r="1285" ht="12.75" customHeight="1" x14ac:dyDescent="0.2"/>
    <row r="1286" ht="12.75" customHeight="1" x14ac:dyDescent="0.2"/>
    <row r="1287" ht="12.75" customHeight="1" x14ac:dyDescent="0.2"/>
    <row r="1288" ht="12.75" customHeight="1" x14ac:dyDescent="0.2"/>
    <row r="1289" ht="12.75" customHeight="1" x14ac:dyDescent="0.2"/>
    <row r="1290" ht="12.75" customHeight="1" x14ac:dyDescent="0.2"/>
    <row r="1291" ht="12.75" customHeight="1" x14ac:dyDescent="0.2"/>
    <row r="1292" ht="12.75" customHeight="1" x14ac:dyDescent="0.2"/>
    <row r="1293" ht="12.75" customHeight="1" x14ac:dyDescent="0.2"/>
    <row r="1294" ht="12.75" customHeight="1" x14ac:dyDescent="0.2"/>
    <row r="1295" ht="12.75" customHeight="1" x14ac:dyDescent="0.2"/>
    <row r="1296" ht="12.75" customHeight="1" x14ac:dyDescent="0.2"/>
    <row r="1297" ht="12.75" customHeight="1" x14ac:dyDescent="0.2"/>
    <row r="1298" ht="12.75" customHeight="1" x14ac:dyDescent="0.2"/>
    <row r="1299" ht="12.75" customHeight="1" x14ac:dyDescent="0.2"/>
    <row r="1300" ht="12.75" customHeight="1" x14ac:dyDescent="0.2"/>
    <row r="1301" ht="12.75" customHeight="1" x14ac:dyDescent="0.2"/>
    <row r="1302" ht="12.75" customHeight="1" x14ac:dyDescent="0.2"/>
    <row r="1303" ht="12.75" customHeight="1" x14ac:dyDescent="0.2"/>
    <row r="1304" ht="12.75" customHeight="1" x14ac:dyDescent="0.2"/>
    <row r="1305" ht="12.75" customHeight="1" x14ac:dyDescent="0.2"/>
    <row r="1306" ht="12.75" customHeight="1" x14ac:dyDescent="0.2"/>
    <row r="1307" ht="12.75" customHeight="1" x14ac:dyDescent="0.2"/>
    <row r="1308" ht="12.75" customHeight="1" x14ac:dyDescent="0.2"/>
    <row r="1309" ht="12.75" customHeight="1" x14ac:dyDescent="0.2"/>
    <row r="1310" ht="12.75" customHeight="1" x14ac:dyDescent="0.2"/>
    <row r="1311" ht="12.75" customHeight="1" x14ac:dyDescent="0.2"/>
    <row r="1312" ht="12.75" customHeight="1" x14ac:dyDescent="0.2"/>
    <row r="1313" ht="12.75" customHeight="1" x14ac:dyDescent="0.2"/>
    <row r="1314" ht="12.75" customHeight="1" x14ac:dyDescent="0.2"/>
    <row r="1315" ht="12.75" customHeight="1" x14ac:dyDescent="0.2"/>
    <row r="1316" ht="12.75" customHeight="1" x14ac:dyDescent="0.2"/>
    <row r="1317" ht="12.75" customHeight="1" x14ac:dyDescent="0.2"/>
    <row r="1318" ht="12.75" customHeight="1" x14ac:dyDescent="0.2"/>
    <row r="1319" ht="12.75" customHeight="1" x14ac:dyDescent="0.2"/>
    <row r="1320" ht="12.75" customHeight="1" x14ac:dyDescent="0.2"/>
    <row r="1321" ht="12.75" customHeight="1" x14ac:dyDescent="0.2"/>
    <row r="1322" ht="12.75" customHeight="1" x14ac:dyDescent="0.2"/>
    <row r="1323" ht="12.75" customHeight="1" x14ac:dyDescent="0.2"/>
    <row r="1324" ht="12.75" customHeight="1" x14ac:dyDescent="0.2"/>
    <row r="1325" ht="12.75" customHeight="1" x14ac:dyDescent="0.2"/>
    <row r="1326" ht="12.75" customHeight="1" x14ac:dyDescent="0.2"/>
    <row r="1327" ht="12.75" customHeight="1" x14ac:dyDescent="0.2"/>
    <row r="1328" ht="12.75" customHeight="1" x14ac:dyDescent="0.2"/>
    <row r="1329" ht="12.75" customHeight="1" x14ac:dyDescent="0.2"/>
    <row r="1330" ht="12.75" customHeight="1" x14ac:dyDescent="0.2"/>
    <row r="1331" ht="12.75" customHeight="1" x14ac:dyDescent="0.2"/>
    <row r="1332" ht="12.75" customHeight="1" x14ac:dyDescent="0.2"/>
    <row r="1333" ht="12.75" customHeight="1" x14ac:dyDescent="0.2"/>
    <row r="1334" ht="12.75" customHeight="1" x14ac:dyDescent="0.2"/>
    <row r="1335" ht="12.75" customHeight="1" x14ac:dyDescent="0.2"/>
    <row r="1336" ht="12.75" customHeight="1" x14ac:dyDescent="0.2"/>
    <row r="1337" ht="12.75" customHeight="1" x14ac:dyDescent="0.2"/>
    <row r="1338" ht="12.75" customHeight="1" x14ac:dyDescent="0.2"/>
    <row r="1339" ht="12.75" customHeight="1" x14ac:dyDescent="0.2"/>
    <row r="1340" ht="12.75" customHeight="1" x14ac:dyDescent="0.2"/>
    <row r="1341" ht="12.75" customHeight="1" x14ac:dyDescent="0.2"/>
    <row r="1342" ht="12.75" customHeight="1" x14ac:dyDescent="0.2"/>
    <row r="1343" ht="12.75" customHeight="1" x14ac:dyDescent="0.2"/>
    <row r="1344" ht="12.75" customHeight="1" x14ac:dyDescent="0.2"/>
    <row r="1345" ht="12.75" customHeight="1" x14ac:dyDescent="0.2"/>
    <row r="1346" ht="12.75" customHeight="1" x14ac:dyDescent="0.2"/>
    <row r="1347" ht="12.75" customHeight="1" x14ac:dyDescent="0.2"/>
    <row r="1348" ht="12.75" customHeight="1" x14ac:dyDescent="0.2"/>
    <row r="1349" ht="12.75" customHeight="1" x14ac:dyDescent="0.2"/>
    <row r="1350" ht="12.75" customHeight="1" x14ac:dyDescent="0.2"/>
    <row r="1351" ht="12.75" customHeight="1" x14ac:dyDescent="0.2"/>
    <row r="1352" ht="12.75" customHeight="1" x14ac:dyDescent="0.2"/>
    <row r="1353" ht="12.75" customHeight="1" x14ac:dyDescent="0.2"/>
    <row r="1354" ht="12.75" customHeight="1" x14ac:dyDescent="0.2"/>
    <row r="1355" ht="12.75" customHeight="1" x14ac:dyDescent="0.2"/>
    <row r="1356" ht="12.75" customHeight="1" x14ac:dyDescent="0.2"/>
    <row r="1357" ht="12.75" customHeight="1" x14ac:dyDescent="0.2"/>
    <row r="1358" ht="12.75" customHeight="1" x14ac:dyDescent="0.2"/>
    <row r="1359" ht="12.75" customHeight="1" x14ac:dyDescent="0.2"/>
    <row r="1360" ht="12.75" customHeight="1" x14ac:dyDescent="0.2"/>
    <row r="1361" ht="12.75" customHeight="1" x14ac:dyDescent="0.2"/>
    <row r="1362" ht="12.75" customHeight="1" x14ac:dyDescent="0.2"/>
    <row r="1363" ht="12.75" customHeight="1" x14ac:dyDescent="0.2"/>
    <row r="1364" ht="12.75" customHeight="1" x14ac:dyDescent="0.2"/>
    <row r="1365" ht="12.75" customHeight="1" x14ac:dyDescent="0.2"/>
    <row r="1366" ht="12.75" customHeight="1" x14ac:dyDescent="0.2"/>
    <row r="1367" ht="12.75" customHeight="1" x14ac:dyDescent="0.2"/>
    <row r="1368" ht="12.75" customHeight="1" x14ac:dyDescent="0.2"/>
    <row r="1369" ht="12.75" customHeight="1" x14ac:dyDescent="0.2"/>
    <row r="1370" ht="12.75" customHeight="1" x14ac:dyDescent="0.2"/>
    <row r="1371" ht="12.75" customHeight="1" x14ac:dyDescent="0.2"/>
    <row r="1372" ht="12.75" customHeight="1" x14ac:dyDescent="0.2"/>
    <row r="1373" ht="12.75" customHeight="1" x14ac:dyDescent="0.2"/>
    <row r="1374" ht="12.75" customHeight="1" x14ac:dyDescent="0.2"/>
    <row r="1375" ht="12.75" customHeight="1" x14ac:dyDescent="0.2"/>
    <row r="1376" ht="12.75" customHeight="1" x14ac:dyDescent="0.2"/>
    <row r="1377" ht="12.75" customHeight="1" x14ac:dyDescent="0.2"/>
    <row r="1378" ht="12.75" customHeight="1" x14ac:dyDescent="0.2"/>
    <row r="1379" ht="12.75" customHeight="1" x14ac:dyDescent="0.2"/>
    <row r="1380" ht="12.75" customHeight="1" x14ac:dyDescent="0.2"/>
    <row r="1381" ht="12.75" customHeight="1" x14ac:dyDescent="0.2"/>
    <row r="1382" ht="12.75" customHeight="1" x14ac:dyDescent="0.2"/>
    <row r="1383" ht="12.75" customHeight="1" x14ac:dyDescent="0.2"/>
    <row r="1384" ht="12.75" customHeight="1" x14ac:dyDescent="0.2"/>
    <row r="1385" ht="12.75" customHeight="1" x14ac:dyDescent="0.2"/>
    <row r="1386" ht="12.75" customHeight="1" x14ac:dyDescent="0.2"/>
    <row r="1387" ht="12.75" customHeight="1" x14ac:dyDescent="0.2"/>
    <row r="1388" ht="12.75" customHeight="1" x14ac:dyDescent="0.2"/>
    <row r="1389" ht="12.75" customHeight="1" x14ac:dyDescent="0.2"/>
    <row r="1390" ht="12.75" customHeight="1" x14ac:dyDescent="0.2"/>
    <row r="1391" ht="12.75" customHeight="1" x14ac:dyDescent="0.2"/>
    <row r="1392" ht="12.75" customHeight="1" x14ac:dyDescent="0.2"/>
    <row r="1393" ht="12.75" customHeight="1" x14ac:dyDescent="0.2"/>
    <row r="1394" ht="12.75" customHeight="1" x14ac:dyDescent="0.2"/>
    <row r="1395" ht="12.75" customHeight="1" x14ac:dyDescent="0.2"/>
    <row r="1396" ht="12.75" customHeight="1" x14ac:dyDescent="0.2"/>
    <row r="1397" ht="12.75" customHeight="1" x14ac:dyDescent="0.2"/>
    <row r="1398" ht="12.75" customHeight="1" x14ac:dyDescent="0.2"/>
    <row r="1399" ht="12.75" customHeight="1" x14ac:dyDescent="0.2"/>
    <row r="1400" ht="12.75" customHeight="1" x14ac:dyDescent="0.2"/>
    <row r="1401" ht="12.75" customHeight="1" x14ac:dyDescent="0.2"/>
    <row r="1402" ht="12.75" customHeight="1" x14ac:dyDescent="0.2"/>
    <row r="1403" ht="12.75" customHeight="1" x14ac:dyDescent="0.2"/>
    <row r="1404" ht="12.75" customHeight="1" x14ac:dyDescent="0.2"/>
    <row r="1405" ht="12.75" customHeight="1" x14ac:dyDescent="0.2"/>
    <row r="1406" ht="12.75" customHeight="1" x14ac:dyDescent="0.2"/>
    <row r="1407" ht="12.75" customHeight="1" x14ac:dyDescent="0.2"/>
    <row r="1408" ht="12.75" customHeight="1" x14ac:dyDescent="0.2"/>
    <row r="1409" ht="12.75" customHeight="1" x14ac:dyDescent="0.2"/>
    <row r="1410" ht="12.75" customHeight="1" x14ac:dyDescent="0.2"/>
    <row r="1411" ht="12.75" customHeight="1" x14ac:dyDescent="0.2"/>
    <row r="1412" ht="12.75" customHeight="1" x14ac:dyDescent="0.2"/>
    <row r="1413" ht="12.75" customHeight="1" x14ac:dyDescent="0.2"/>
    <row r="1414" ht="12.75" customHeight="1" x14ac:dyDescent="0.2"/>
    <row r="1415" ht="12.75" customHeight="1" x14ac:dyDescent="0.2"/>
    <row r="1416" ht="12.75" customHeight="1" x14ac:dyDescent="0.2"/>
    <row r="1417" ht="12.75" customHeight="1" x14ac:dyDescent="0.2"/>
    <row r="1418" ht="12.75" customHeight="1" x14ac:dyDescent="0.2"/>
    <row r="1419" ht="12.75" customHeight="1" x14ac:dyDescent="0.2"/>
    <row r="1420" ht="12.75" customHeight="1" x14ac:dyDescent="0.2"/>
    <row r="1421" ht="12.75" customHeight="1" x14ac:dyDescent="0.2"/>
    <row r="1422" ht="12.75" customHeight="1" x14ac:dyDescent="0.2"/>
    <row r="1423" ht="12.75" customHeight="1" x14ac:dyDescent="0.2"/>
    <row r="1424" ht="12.75" customHeight="1" x14ac:dyDescent="0.2"/>
    <row r="1425" ht="12.75" customHeight="1" x14ac:dyDescent="0.2"/>
    <row r="1426" ht="12.75" customHeight="1" x14ac:dyDescent="0.2"/>
    <row r="1427" ht="12.75" customHeight="1" x14ac:dyDescent="0.2"/>
    <row r="1428" ht="12.75" customHeight="1" x14ac:dyDescent="0.2"/>
    <row r="1429" ht="12.75" customHeight="1" x14ac:dyDescent="0.2"/>
    <row r="1430" ht="12.75" customHeight="1" x14ac:dyDescent="0.2"/>
    <row r="1431" ht="12.75" customHeight="1" x14ac:dyDescent="0.2"/>
    <row r="1432" ht="12.75" customHeight="1" x14ac:dyDescent="0.2"/>
    <row r="1433" ht="12.75" customHeight="1" x14ac:dyDescent="0.2"/>
    <row r="1434" ht="12.75" customHeight="1" x14ac:dyDescent="0.2"/>
    <row r="1435" ht="12.75" customHeight="1" x14ac:dyDescent="0.2"/>
    <row r="1436" ht="12.75" customHeight="1" x14ac:dyDescent="0.2"/>
    <row r="1437" ht="12.75" customHeight="1" x14ac:dyDescent="0.2"/>
    <row r="1438" ht="12.75" customHeight="1" x14ac:dyDescent="0.2"/>
    <row r="1439" ht="12.75" customHeight="1" x14ac:dyDescent="0.2"/>
    <row r="1440" ht="12.75" customHeight="1" x14ac:dyDescent="0.2"/>
    <row r="1441" ht="12.75" customHeight="1" x14ac:dyDescent="0.2"/>
    <row r="1442" ht="12.75" customHeight="1" x14ac:dyDescent="0.2"/>
    <row r="1443" ht="12.75" customHeight="1" x14ac:dyDescent="0.2"/>
    <row r="1444" ht="12.75" customHeight="1" x14ac:dyDescent="0.2"/>
    <row r="1445" ht="12.75" customHeight="1" x14ac:dyDescent="0.2"/>
    <row r="1446" ht="12.75" customHeight="1" x14ac:dyDescent="0.2"/>
    <row r="1447" ht="12.75" customHeight="1" x14ac:dyDescent="0.2"/>
  </sheetData>
  <sortState xmlns:xlrd2="http://schemas.microsoft.com/office/spreadsheetml/2017/richdata2" ref="A78:E81">
    <sortCondition ref="A1"/>
    <sortCondition ref="E1"/>
    <sortCondition ref="B1"/>
    <sortCondition ref="C1"/>
    <sortCondition ref="D1"/>
  </sortState>
  <mergeCells count="3">
    <mergeCell ref="A1:E1"/>
    <mergeCell ref="F1:J1"/>
    <mergeCell ref="H3:L3"/>
  </mergeCells>
  <printOptions horizontalCentered="1"/>
  <pageMargins left="0.25" right="0.25" top="0.75" bottom="0.5" header="0.3" footer="0.3"/>
  <pageSetup firstPageNumber="28" orientation="portrait" useFirstPageNumber="1" r:id="rId1"/>
  <headerFooter scaleWithDoc="0" alignWithMargins="0">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2705" r:id="rId4" name="Button 1">
              <controlPr defaultSize="0" print="0" autoFill="0" autoPict="0" macro="[0]!TDSort">
                <anchor moveWithCells="1">
                  <from>
                    <xdr:col>0</xdr:col>
                    <xdr:colOff>257175</xdr:colOff>
                    <xdr:row>0</xdr:row>
                    <xdr:rowOff>38100</xdr:rowOff>
                  </from>
                  <to>
                    <xdr:col>0</xdr:col>
                    <xdr:colOff>1438275</xdr:colOff>
                    <xdr:row>1</xdr:row>
                    <xdr:rowOff>95250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00B050"/>
  </sheetPr>
  <dimension ref="A1:O47"/>
  <sheetViews>
    <sheetView view="pageBreakPreview" topLeftCell="A9" zoomScaleNormal="100" zoomScaleSheetLayoutView="100" workbookViewId="0">
      <selection activeCell="M22" sqref="M22"/>
    </sheetView>
  </sheetViews>
  <sheetFormatPr defaultColWidth="9.140625" defaultRowHeight="12.75" x14ac:dyDescent="0.2"/>
  <cols>
    <col min="1" max="1" width="9.5703125" style="3" customWidth="1"/>
    <col min="2" max="2" width="9.140625" style="3"/>
    <col min="3" max="3" width="5.140625" style="3" customWidth="1"/>
    <col min="4" max="4" width="19.7109375" style="18" customWidth="1"/>
    <col min="5" max="5" width="18.5703125" style="90" hidden="1" customWidth="1"/>
    <col min="6" max="6" width="5.140625" style="18" customWidth="1"/>
    <col min="7" max="7" width="19.7109375" style="18" customWidth="1"/>
    <col min="8" max="9" width="16.5703125" style="90" hidden="1" customWidth="1"/>
    <col min="10" max="10" width="5.140625" style="3" customWidth="1"/>
    <col min="11" max="11" width="19.7109375" style="18" customWidth="1"/>
    <col min="12" max="12" width="9.5703125" style="3" customWidth="1"/>
    <col min="13" max="13" width="21.140625" style="3" customWidth="1"/>
    <col min="14" max="14" width="9.140625" style="3"/>
    <col min="15" max="15" width="20.140625" style="3" customWidth="1"/>
    <col min="16" max="16384" width="9.140625" style="3"/>
  </cols>
  <sheetData>
    <row r="1" spans="1:12" x14ac:dyDescent="0.2">
      <c r="A1" s="1"/>
      <c r="B1" s="1"/>
      <c r="C1" s="1"/>
      <c r="D1" s="93"/>
      <c r="F1" s="93"/>
      <c r="G1" s="93"/>
      <c r="J1" s="1"/>
      <c r="K1" s="93"/>
      <c r="L1" s="1"/>
    </row>
    <row r="2" spans="1:12" x14ac:dyDescent="0.2">
      <c r="A2" s="1"/>
      <c r="B2" s="1"/>
      <c r="C2" s="1"/>
      <c r="D2" s="93"/>
      <c r="F2" s="93"/>
      <c r="G2" s="93"/>
      <c r="J2" s="1"/>
      <c r="K2" s="93"/>
      <c r="L2" s="1"/>
    </row>
    <row r="3" spans="1:12" x14ac:dyDescent="0.2">
      <c r="A3" s="341"/>
      <c r="B3" s="341"/>
      <c r="C3" s="341"/>
      <c r="D3" s="341"/>
      <c r="E3" s="341"/>
      <c r="F3" s="341"/>
      <c r="G3" s="341"/>
      <c r="H3" s="341"/>
      <c r="I3" s="341"/>
      <c r="J3" s="341"/>
      <c r="K3" s="341"/>
      <c r="L3" s="341"/>
    </row>
    <row r="4" spans="1:12" ht="38.25" customHeight="1" x14ac:dyDescent="0.25">
      <c r="A4" s="1"/>
      <c r="B4" s="1"/>
      <c r="C4" s="1"/>
      <c r="D4" s="22"/>
      <c r="E4" s="102"/>
      <c r="F4" s="22"/>
      <c r="G4" s="22"/>
      <c r="H4" s="102"/>
      <c r="I4" s="102"/>
      <c r="J4" s="23"/>
      <c r="K4" s="23"/>
      <c r="L4" s="1"/>
    </row>
    <row r="5" spans="1:12" ht="30" customHeight="1" x14ac:dyDescent="0.2">
      <c r="A5" s="4"/>
      <c r="B5" s="5" t="s">
        <v>20</v>
      </c>
      <c r="C5" s="4"/>
      <c r="D5" s="6" t="s">
        <v>71</v>
      </c>
      <c r="E5" s="101" t="s">
        <v>144</v>
      </c>
      <c r="F5" s="4"/>
      <c r="G5" s="6" t="s">
        <v>139</v>
      </c>
      <c r="H5" s="101" t="s">
        <v>143</v>
      </c>
      <c r="I5" s="101" t="s">
        <v>142</v>
      </c>
      <c r="J5" s="4"/>
      <c r="K5" s="5" t="s">
        <v>66</v>
      </c>
    </row>
    <row r="6" spans="1:12" x14ac:dyDescent="0.2">
      <c r="A6" s="4"/>
      <c r="B6" s="4"/>
      <c r="C6" s="4"/>
      <c r="D6" s="7"/>
      <c r="E6" s="99"/>
      <c r="F6" s="4"/>
      <c r="G6" s="7"/>
      <c r="H6" s="100"/>
      <c r="I6" s="99"/>
      <c r="J6" s="8"/>
      <c r="K6" s="7"/>
    </row>
    <row r="7" spans="1:12" x14ac:dyDescent="0.2">
      <c r="A7" s="4"/>
      <c r="B7" s="9">
        <v>1</v>
      </c>
      <c r="C7" s="10" t="s">
        <v>5</v>
      </c>
      <c r="D7" s="98">
        <f>E7-G7</f>
        <v>296735468.20000076</v>
      </c>
      <c r="E7" s="97">
        <v>1146735468.2000008</v>
      </c>
      <c r="F7" s="10" t="s">
        <v>5</v>
      </c>
      <c r="G7" s="98">
        <f>H7+I7</f>
        <v>850000000</v>
      </c>
      <c r="H7" s="97">
        <v>450000000</v>
      </c>
      <c r="I7" s="97">
        <v>400000000</v>
      </c>
      <c r="J7" s="11" t="s">
        <v>5</v>
      </c>
      <c r="K7" s="98">
        <v>4352844153.5999994</v>
      </c>
    </row>
    <row r="8" spans="1:12" x14ac:dyDescent="0.2">
      <c r="A8" s="4"/>
      <c r="B8" s="9">
        <v>2</v>
      </c>
      <c r="C8" s="12"/>
      <c r="D8" s="98">
        <f t="shared" ref="D8:D37" si="0">E8-G8</f>
        <v>290580990.12000084</v>
      </c>
      <c r="E8" s="97">
        <v>1215580990.1200008</v>
      </c>
      <c r="F8" s="98"/>
      <c r="G8" s="98">
        <f t="shared" ref="G8:G37" si="1">H8+I8</f>
        <v>925000000</v>
      </c>
      <c r="H8" s="97">
        <v>500000000</v>
      </c>
      <c r="I8" s="97">
        <v>425000000</v>
      </c>
      <c r="J8" s="4"/>
      <c r="K8" s="98">
        <v>4353350808.6700001</v>
      </c>
    </row>
    <row r="9" spans="1:12" x14ac:dyDescent="0.2">
      <c r="A9" s="4"/>
      <c r="B9" s="9">
        <v>3</v>
      </c>
      <c r="C9" s="12"/>
      <c r="D9" s="98">
        <f t="shared" si="0"/>
        <v>286762563.28000164</v>
      </c>
      <c r="E9" s="97">
        <v>1231762563.2800016</v>
      </c>
      <c r="F9" s="98"/>
      <c r="G9" s="98">
        <f t="shared" si="1"/>
        <v>945000000</v>
      </c>
      <c r="H9" s="97">
        <v>520000000</v>
      </c>
      <c r="I9" s="97">
        <v>425000000</v>
      </c>
      <c r="J9" s="4"/>
      <c r="K9" s="98">
        <v>4399106569.1599998</v>
      </c>
    </row>
    <row r="10" spans="1:12" x14ac:dyDescent="0.2">
      <c r="A10" s="4"/>
      <c r="B10" s="9">
        <v>4</v>
      </c>
      <c r="C10" s="12"/>
      <c r="D10" s="98">
        <f t="shared" si="0"/>
        <v>286762563.28000164</v>
      </c>
      <c r="E10" s="97">
        <v>1231762563.2800016</v>
      </c>
      <c r="F10" s="98"/>
      <c r="G10" s="98">
        <f t="shared" si="1"/>
        <v>945000000</v>
      </c>
      <c r="H10" s="97">
        <v>520000000</v>
      </c>
      <c r="I10" s="97">
        <v>425000000</v>
      </c>
      <c r="J10" s="4"/>
      <c r="K10" s="98">
        <v>4399106569.1599998</v>
      </c>
    </row>
    <row r="11" spans="1:12" x14ac:dyDescent="0.2">
      <c r="A11" s="4"/>
      <c r="B11" s="9">
        <v>5</v>
      </c>
      <c r="C11" s="12"/>
      <c r="D11" s="98">
        <f t="shared" si="0"/>
        <v>286762563.28000164</v>
      </c>
      <c r="E11" s="97">
        <v>1231762563.2800016</v>
      </c>
      <c r="F11" s="98"/>
      <c r="G11" s="98">
        <f t="shared" si="1"/>
        <v>945000000</v>
      </c>
      <c r="H11" s="97">
        <v>520000000</v>
      </c>
      <c r="I11" s="97">
        <v>425000000</v>
      </c>
      <c r="J11" s="4"/>
      <c r="K11" s="98">
        <v>4399106569.1599998</v>
      </c>
    </row>
    <row r="12" spans="1:12" x14ac:dyDescent="0.2">
      <c r="A12" s="4"/>
      <c r="B12" s="9">
        <v>6</v>
      </c>
      <c r="C12" s="12"/>
      <c r="D12" s="98">
        <f t="shared" si="0"/>
        <v>285765103.86000156</v>
      </c>
      <c r="E12" s="97">
        <v>1065765103.8600016</v>
      </c>
      <c r="F12" s="98"/>
      <c r="G12" s="98">
        <f t="shared" si="1"/>
        <v>780000000</v>
      </c>
      <c r="H12" s="97">
        <v>405000000</v>
      </c>
      <c r="I12" s="97">
        <v>375000000</v>
      </c>
      <c r="J12" s="4"/>
      <c r="K12" s="98">
        <v>4287196290.6099997</v>
      </c>
    </row>
    <row r="13" spans="1:12" x14ac:dyDescent="0.2">
      <c r="A13" s="4"/>
      <c r="B13" s="9">
        <v>7</v>
      </c>
      <c r="C13" s="12"/>
      <c r="D13" s="98">
        <f t="shared" si="0"/>
        <v>310535456.62000179</v>
      </c>
      <c r="E13" s="97">
        <v>1245535456.6200018</v>
      </c>
      <c r="F13" s="98"/>
      <c r="G13" s="98">
        <f t="shared" si="1"/>
        <v>935000000</v>
      </c>
      <c r="H13" s="97">
        <v>485000000</v>
      </c>
      <c r="I13" s="97">
        <v>450000000</v>
      </c>
      <c r="J13" s="4"/>
      <c r="K13" s="98">
        <v>4359774323.1599998</v>
      </c>
    </row>
    <row r="14" spans="1:12" x14ac:dyDescent="0.2">
      <c r="A14" s="4"/>
      <c r="B14" s="9">
        <v>8</v>
      </c>
      <c r="C14" s="12"/>
      <c r="D14" s="98">
        <f t="shared" si="0"/>
        <v>280507983.63000393</v>
      </c>
      <c r="E14" s="97">
        <v>1205507983.6300039</v>
      </c>
      <c r="F14" s="98"/>
      <c r="G14" s="98">
        <f t="shared" si="1"/>
        <v>925000000</v>
      </c>
      <c r="H14" s="97">
        <v>475000000</v>
      </c>
      <c r="I14" s="97">
        <v>450000000</v>
      </c>
      <c r="J14" s="4"/>
      <c r="K14" s="98">
        <v>7933241035.7600002</v>
      </c>
    </row>
    <row r="15" spans="1:12" x14ac:dyDescent="0.2">
      <c r="A15" s="4"/>
      <c r="B15" s="9">
        <v>9</v>
      </c>
      <c r="C15" s="12"/>
      <c r="D15" s="98">
        <f t="shared" si="0"/>
        <v>299841706.19000244</v>
      </c>
      <c r="E15" s="97">
        <v>1159841706.1900024</v>
      </c>
      <c r="F15" s="98"/>
      <c r="G15" s="98">
        <f t="shared" si="1"/>
        <v>860000000</v>
      </c>
      <c r="H15" s="97">
        <v>435000000</v>
      </c>
      <c r="I15" s="97">
        <v>425000000</v>
      </c>
      <c r="J15" s="4"/>
      <c r="K15" s="98">
        <v>4792579870.3899994</v>
      </c>
    </row>
    <row r="16" spans="1:12" x14ac:dyDescent="0.2">
      <c r="A16" s="4"/>
      <c r="B16" s="9">
        <v>10</v>
      </c>
      <c r="C16" s="12"/>
      <c r="D16" s="98">
        <f t="shared" si="0"/>
        <v>278175712.92000246</v>
      </c>
      <c r="E16" s="97">
        <v>903175712.92000246</v>
      </c>
      <c r="F16" s="98"/>
      <c r="G16" s="98">
        <f t="shared" si="1"/>
        <v>625000000</v>
      </c>
      <c r="H16" s="97">
        <v>325000000</v>
      </c>
      <c r="I16" s="97">
        <v>300000000</v>
      </c>
      <c r="J16" s="4"/>
      <c r="K16" s="98">
        <v>7960077670.8599997</v>
      </c>
    </row>
    <row r="17" spans="1:15" x14ac:dyDescent="0.2">
      <c r="A17" s="4"/>
      <c r="B17" s="9">
        <v>11</v>
      </c>
      <c r="C17" s="12"/>
      <c r="D17" s="98">
        <f t="shared" si="0"/>
        <v>278175712.92000246</v>
      </c>
      <c r="E17" s="97">
        <v>903175712.92000246</v>
      </c>
      <c r="F17" s="98"/>
      <c r="G17" s="98">
        <f t="shared" si="1"/>
        <v>625000000</v>
      </c>
      <c r="H17" s="97">
        <v>325000000</v>
      </c>
      <c r="I17" s="97">
        <v>300000000</v>
      </c>
      <c r="J17" s="4"/>
      <c r="K17" s="98">
        <v>7960077670.8599997</v>
      </c>
    </row>
    <row r="18" spans="1:15" x14ac:dyDescent="0.2">
      <c r="A18" s="4"/>
      <c r="B18" s="9">
        <v>12</v>
      </c>
      <c r="C18" s="12"/>
      <c r="D18" s="98">
        <f t="shared" si="0"/>
        <v>278175712.92000246</v>
      </c>
      <c r="E18" s="97">
        <v>903175712.92000246</v>
      </c>
      <c r="F18" s="98"/>
      <c r="G18" s="98">
        <f t="shared" si="1"/>
        <v>625000000</v>
      </c>
      <c r="H18" s="97">
        <v>325000000</v>
      </c>
      <c r="I18" s="97">
        <v>300000000</v>
      </c>
      <c r="J18" s="4"/>
      <c r="K18" s="98">
        <v>7960077670.8599997</v>
      </c>
    </row>
    <row r="19" spans="1:15" x14ac:dyDescent="0.2">
      <c r="A19" s="4"/>
      <c r="B19" s="9">
        <v>13</v>
      </c>
      <c r="C19" s="12"/>
      <c r="D19" s="98">
        <f t="shared" si="0"/>
        <v>330133880.72000217</v>
      </c>
      <c r="E19" s="97">
        <v>1135133880.7200022</v>
      </c>
      <c r="F19" s="98"/>
      <c r="G19" s="98">
        <f t="shared" si="1"/>
        <v>805000000</v>
      </c>
      <c r="H19" s="97">
        <v>405000000</v>
      </c>
      <c r="I19" s="97">
        <v>400000000</v>
      </c>
      <c r="J19" s="4"/>
      <c r="K19" s="98">
        <v>8654016616.6399994</v>
      </c>
    </row>
    <row r="20" spans="1:15" x14ac:dyDescent="0.2">
      <c r="A20" s="4"/>
      <c r="B20" s="9">
        <v>14</v>
      </c>
      <c r="C20" s="12"/>
      <c r="D20" s="98">
        <f t="shared" si="0"/>
        <v>259815279.70000267</v>
      </c>
      <c r="E20" s="97">
        <v>1104815279.7000027</v>
      </c>
      <c r="F20" s="98"/>
      <c r="G20" s="98">
        <f t="shared" si="1"/>
        <v>845000000</v>
      </c>
      <c r="H20" s="97">
        <v>445000000</v>
      </c>
      <c r="I20" s="97">
        <v>400000000</v>
      </c>
      <c r="J20" s="4"/>
      <c r="K20" s="98">
        <v>5582145033.3299999</v>
      </c>
      <c r="L20" s="31"/>
    </row>
    <row r="21" spans="1:15" x14ac:dyDescent="0.2">
      <c r="A21" s="4"/>
      <c r="B21" s="9">
        <v>15</v>
      </c>
      <c r="C21" s="12"/>
      <c r="D21" s="98">
        <f t="shared" si="0"/>
        <v>317144956.81000328</v>
      </c>
      <c r="E21" s="97">
        <v>1272144956.8100033</v>
      </c>
      <c r="F21" s="98"/>
      <c r="G21" s="98">
        <f t="shared" si="1"/>
        <v>955000000</v>
      </c>
      <c r="H21" s="97">
        <v>505000000</v>
      </c>
      <c r="I21" s="97">
        <v>450000000</v>
      </c>
      <c r="J21" s="4"/>
      <c r="K21" s="98">
        <v>6099430113.4899998</v>
      </c>
      <c r="L21" s="31"/>
    </row>
    <row r="22" spans="1:15" x14ac:dyDescent="0.2">
      <c r="A22" s="4"/>
      <c r="B22" s="9">
        <v>16</v>
      </c>
      <c r="C22" s="12"/>
      <c r="D22" s="98">
        <f t="shared" si="0"/>
        <v>280710865.66000462</v>
      </c>
      <c r="E22" s="97">
        <v>1200710865.6600046</v>
      </c>
      <c r="F22" s="98"/>
      <c r="G22" s="98">
        <f t="shared" si="1"/>
        <v>920000000</v>
      </c>
      <c r="H22" s="97">
        <v>470000000</v>
      </c>
      <c r="I22" s="97">
        <v>450000000</v>
      </c>
      <c r="J22" s="4"/>
      <c r="K22" s="98">
        <v>4499468654.3999996</v>
      </c>
    </row>
    <row r="23" spans="1:15" x14ac:dyDescent="0.2">
      <c r="A23" s="4"/>
      <c r="B23" s="9">
        <v>17</v>
      </c>
      <c r="C23" s="12"/>
      <c r="D23" s="98">
        <f t="shared" si="0"/>
        <v>269989910.37000418</v>
      </c>
      <c r="E23" s="97">
        <v>754989910.37000418</v>
      </c>
      <c r="F23" s="98"/>
      <c r="G23" s="98">
        <f t="shared" si="1"/>
        <v>485000000</v>
      </c>
      <c r="H23" s="97">
        <v>260000000</v>
      </c>
      <c r="I23" s="97">
        <v>225000000</v>
      </c>
      <c r="J23" s="4"/>
      <c r="K23" s="98">
        <v>4514079705.79</v>
      </c>
    </row>
    <row r="24" spans="1:15" x14ac:dyDescent="0.2">
      <c r="A24" s="4"/>
      <c r="B24" s="9">
        <v>18</v>
      </c>
      <c r="C24" s="12"/>
      <c r="D24" s="98">
        <f t="shared" si="0"/>
        <v>269989910.37000418</v>
      </c>
      <c r="E24" s="97">
        <v>754989910.37000418</v>
      </c>
      <c r="F24" s="98"/>
      <c r="G24" s="98">
        <f t="shared" si="1"/>
        <v>485000000</v>
      </c>
      <c r="H24" s="97">
        <v>260000000</v>
      </c>
      <c r="I24" s="97">
        <v>225000000</v>
      </c>
      <c r="J24" s="4"/>
      <c r="K24" s="98">
        <v>4514079705.79</v>
      </c>
    </row>
    <row r="25" spans="1:15" x14ac:dyDescent="0.2">
      <c r="A25" s="4"/>
      <c r="B25" s="9">
        <v>19</v>
      </c>
      <c r="C25" s="12"/>
      <c r="D25" s="98">
        <f t="shared" si="0"/>
        <v>269989910.37000418</v>
      </c>
      <c r="E25" s="97">
        <v>754989910.37000418</v>
      </c>
      <c r="F25" s="98"/>
      <c r="G25" s="98">
        <f t="shared" si="1"/>
        <v>485000000</v>
      </c>
      <c r="H25" s="97">
        <v>260000000</v>
      </c>
      <c r="I25" s="97">
        <v>225000000</v>
      </c>
      <c r="J25" s="4"/>
      <c r="K25" s="98">
        <v>4514079705.79</v>
      </c>
    </row>
    <row r="26" spans="1:15" x14ac:dyDescent="0.2">
      <c r="A26" s="4"/>
      <c r="B26" s="9">
        <v>20</v>
      </c>
      <c r="C26" s="12"/>
      <c r="D26" s="98">
        <f t="shared" si="0"/>
        <v>297486562.28000498</v>
      </c>
      <c r="E26" s="97">
        <v>1372486562.280005</v>
      </c>
      <c r="F26" s="98"/>
      <c r="G26" s="98">
        <f t="shared" si="1"/>
        <v>1075000000</v>
      </c>
      <c r="H26" s="97">
        <v>600000000</v>
      </c>
      <c r="I26" s="97">
        <v>475000000</v>
      </c>
      <c r="J26" s="4"/>
      <c r="K26" s="98">
        <v>4434021308.0199995</v>
      </c>
    </row>
    <row r="27" spans="1:15" x14ac:dyDescent="0.2">
      <c r="A27" s="4"/>
      <c r="B27" s="9">
        <v>21</v>
      </c>
      <c r="C27" s="12"/>
      <c r="D27" s="98">
        <f t="shared" si="0"/>
        <v>294084945.47000599</v>
      </c>
      <c r="E27" s="97">
        <v>1174084945.470006</v>
      </c>
      <c r="F27" s="98"/>
      <c r="G27" s="98">
        <f t="shared" si="1"/>
        <v>880000000</v>
      </c>
      <c r="H27" s="97">
        <v>450000000</v>
      </c>
      <c r="I27" s="97">
        <v>430000000</v>
      </c>
      <c r="J27" s="4"/>
      <c r="K27" s="98">
        <v>3902588638.5899997</v>
      </c>
    </row>
    <row r="28" spans="1:15" x14ac:dyDescent="0.2">
      <c r="A28" s="4"/>
      <c r="B28" s="9">
        <v>22</v>
      </c>
      <c r="C28" s="12"/>
      <c r="D28" s="98">
        <f t="shared" si="0"/>
        <v>287773877.97000599</v>
      </c>
      <c r="E28" s="97">
        <v>1147773877.970006</v>
      </c>
      <c r="F28" s="98"/>
      <c r="G28" s="98">
        <f t="shared" si="1"/>
        <v>860000000</v>
      </c>
      <c r="H28" s="97">
        <v>450000000</v>
      </c>
      <c r="I28" s="97">
        <v>410000000</v>
      </c>
      <c r="J28" s="4"/>
      <c r="K28" s="98">
        <v>4169023944.9200001</v>
      </c>
    </row>
    <row r="29" spans="1:15" x14ac:dyDescent="0.2">
      <c r="A29" s="4"/>
      <c r="B29" s="9">
        <v>23</v>
      </c>
      <c r="C29" s="12"/>
      <c r="D29" s="98">
        <f t="shared" si="0"/>
        <v>313046377.6700058</v>
      </c>
      <c r="E29" s="97">
        <v>1203046377.6700058</v>
      </c>
      <c r="F29" s="98"/>
      <c r="G29" s="98">
        <f t="shared" si="1"/>
        <v>890000000</v>
      </c>
      <c r="H29" s="97">
        <v>465000000</v>
      </c>
      <c r="I29" s="97">
        <v>425000000</v>
      </c>
      <c r="J29" s="4"/>
      <c r="K29" s="98">
        <v>4301184999.6700001</v>
      </c>
    </row>
    <row r="30" spans="1:15" x14ac:dyDescent="0.2">
      <c r="A30" s="4"/>
      <c r="B30" s="9">
        <v>24</v>
      </c>
      <c r="C30" s="12"/>
      <c r="D30" s="98">
        <f t="shared" si="0"/>
        <v>309220813.42000771</v>
      </c>
      <c r="E30" s="97">
        <v>1189220813.4200077</v>
      </c>
      <c r="F30" s="98"/>
      <c r="G30" s="98">
        <f t="shared" si="1"/>
        <v>880000000</v>
      </c>
      <c r="H30" s="97">
        <v>455000000</v>
      </c>
      <c r="I30" s="97">
        <v>425000000</v>
      </c>
      <c r="J30" s="4"/>
      <c r="K30" s="98">
        <v>5288112847.1199999</v>
      </c>
      <c r="O30" s="94"/>
    </row>
    <row r="31" spans="1:15" x14ac:dyDescent="0.2">
      <c r="A31" s="4"/>
      <c r="B31" s="9">
        <v>25</v>
      </c>
      <c r="C31" s="12"/>
      <c r="D31" s="98">
        <f t="shared" si="0"/>
        <v>309220813.42000771</v>
      </c>
      <c r="E31" s="97">
        <v>1189220813.4200077</v>
      </c>
      <c r="F31" s="98"/>
      <c r="G31" s="98">
        <f t="shared" si="1"/>
        <v>880000000</v>
      </c>
      <c r="H31" s="97">
        <v>455000000</v>
      </c>
      <c r="I31" s="97">
        <v>425000000</v>
      </c>
      <c r="J31" s="4"/>
      <c r="K31" s="98">
        <v>5288112847.1199999</v>
      </c>
    </row>
    <row r="32" spans="1:15" x14ac:dyDescent="0.2">
      <c r="A32" s="4"/>
      <c r="B32" s="9">
        <v>26</v>
      </c>
      <c r="C32" s="12"/>
      <c r="D32" s="98">
        <f t="shared" si="0"/>
        <v>309220813.42000771</v>
      </c>
      <c r="E32" s="97">
        <v>1189220813.4200077</v>
      </c>
      <c r="F32" s="98"/>
      <c r="G32" s="98">
        <f t="shared" si="1"/>
        <v>880000000</v>
      </c>
      <c r="H32" s="97">
        <v>455000000</v>
      </c>
      <c r="I32" s="97">
        <v>425000000</v>
      </c>
      <c r="J32" s="4"/>
      <c r="K32" s="98">
        <v>5288112847.1199999</v>
      </c>
    </row>
    <row r="33" spans="1:15" x14ac:dyDescent="0.2">
      <c r="A33" s="4"/>
      <c r="B33" s="9">
        <v>27</v>
      </c>
      <c r="C33" s="12"/>
      <c r="D33" s="98">
        <f t="shared" si="0"/>
        <v>250982169.94000721</v>
      </c>
      <c r="E33" s="97">
        <v>910982169.94000721</v>
      </c>
      <c r="F33" s="98"/>
      <c r="G33" s="98">
        <f t="shared" si="1"/>
        <v>660000000</v>
      </c>
      <c r="H33" s="97">
        <v>335000000</v>
      </c>
      <c r="I33" s="97">
        <v>325000000</v>
      </c>
      <c r="J33" s="4"/>
      <c r="K33" s="98">
        <v>5224058946.2699995</v>
      </c>
    </row>
    <row r="34" spans="1:15" x14ac:dyDescent="0.2">
      <c r="A34" s="4"/>
      <c r="B34" s="9">
        <v>28</v>
      </c>
      <c r="C34" s="12"/>
      <c r="D34" s="98">
        <f t="shared" si="0"/>
        <v>306771186.15000725</v>
      </c>
      <c r="E34" s="97">
        <v>1441771186.1500072</v>
      </c>
      <c r="F34" s="98"/>
      <c r="G34" s="98">
        <f t="shared" si="1"/>
        <v>1135000000</v>
      </c>
      <c r="H34" s="97">
        <v>660000000</v>
      </c>
      <c r="I34" s="97">
        <v>475000000</v>
      </c>
      <c r="J34" s="4"/>
      <c r="K34" s="98">
        <v>4842856392.4499998</v>
      </c>
    </row>
    <row r="35" spans="1:15" x14ac:dyDescent="0.2">
      <c r="A35" s="4"/>
      <c r="B35" s="9">
        <v>29</v>
      </c>
      <c r="C35" s="12"/>
      <c r="D35" s="98">
        <f t="shared" si="0"/>
        <v>285149550.1500082</v>
      </c>
      <c r="E35" s="97">
        <v>1295149550.1500082</v>
      </c>
      <c r="F35" s="98"/>
      <c r="G35" s="98">
        <f t="shared" si="1"/>
        <v>1010000000</v>
      </c>
      <c r="H35" s="97">
        <v>535000000</v>
      </c>
      <c r="I35" s="97">
        <v>475000000</v>
      </c>
      <c r="J35" s="4"/>
      <c r="K35" s="98">
        <v>5011927128.5900002</v>
      </c>
    </row>
    <row r="36" spans="1:15" x14ac:dyDescent="0.2">
      <c r="A36" s="4"/>
      <c r="B36" s="9">
        <v>30</v>
      </c>
      <c r="C36" s="12"/>
      <c r="D36" s="98">
        <f t="shared" si="0"/>
        <v>305756081.99001122</v>
      </c>
      <c r="E36" s="97">
        <v>430756081.99001122</v>
      </c>
      <c r="F36" s="98"/>
      <c r="G36" s="98">
        <f t="shared" si="1"/>
        <v>125000000</v>
      </c>
      <c r="H36" s="97">
        <v>75000000</v>
      </c>
      <c r="I36" s="97">
        <v>50000000</v>
      </c>
      <c r="J36" s="4"/>
      <c r="K36" s="98">
        <v>4926120571.7399998</v>
      </c>
    </row>
    <row r="37" spans="1:15" x14ac:dyDescent="0.2">
      <c r="A37" s="4"/>
      <c r="B37" s="9">
        <v>31</v>
      </c>
      <c r="C37" s="4"/>
      <c r="D37" s="98">
        <f t="shared" si="0"/>
        <v>293491679.73001146</v>
      </c>
      <c r="E37" s="179">
        <v>1573491679.7300115</v>
      </c>
      <c r="G37" s="98">
        <f t="shared" si="1"/>
        <v>1280000000</v>
      </c>
      <c r="H37" s="97">
        <v>805000000</v>
      </c>
      <c r="I37" s="97">
        <v>475000000</v>
      </c>
      <c r="J37" s="4"/>
      <c r="K37" s="183">
        <v>4926671257.8400002</v>
      </c>
      <c r="O37" s="95"/>
    </row>
    <row r="38" spans="1:15" ht="20.25" customHeight="1" x14ac:dyDescent="0.2">
      <c r="A38" s="4" t="s">
        <v>19</v>
      </c>
      <c r="B38" s="13"/>
      <c r="C38" s="32"/>
      <c r="D38" s="92">
        <f>AVERAGE(D7:D37)</f>
        <v>290927778.15581095</v>
      </c>
      <c r="E38" s="96">
        <f>AVERAGE(E7:E37)</f>
        <v>1114153584.6074235</v>
      </c>
      <c r="F38" s="14" t="s">
        <v>18</v>
      </c>
      <c r="G38" s="92">
        <f>AVERAGE(G7:G37)</f>
        <v>823225806.45161295</v>
      </c>
      <c r="H38" s="96">
        <f>AVERAGE(H7:H37)</f>
        <v>439677419.35483873</v>
      </c>
      <c r="I38" s="96">
        <f>AVERAGE(I7:I37)</f>
        <v>383548387.09677422</v>
      </c>
      <c r="J38" s="14" t="s">
        <v>36</v>
      </c>
      <c r="K38" s="95"/>
      <c r="M38" s="94"/>
    </row>
    <row r="39" spans="1:15" x14ac:dyDescent="0.2">
      <c r="A39" s="4"/>
      <c r="B39" s="4"/>
      <c r="C39" s="4"/>
      <c r="D39" s="15"/>
      <c r="E39" s="103"/>
      <c r="F39" s="103"/>
      <c r="G39" s="103"/>
      <c r="H39" s="103"/>
      <c r="I39" s="103"/>
      <c r="J39" s="4"/>
      <c r="K39" s="9"/>
    </row>
    <row r="40" spans="1:15" ht="19.5" customHeight="1" x14ac:dyDescent="0.2">
      <c r="A40" s="16" t="s">
        <v>18</v>
      </c>
      <c r="B40" s="342" t="s">
        <v>548</v>
      </c>
      <c r="C40" s="342"/>
      <c r="D40" s="342"/>
      <c r="E40" s="342"/>
      <c r="F40" s="342"/>
      <c r="G40" s="342"/>
      <c r="H40" s="342"/>
      <c r="I40" s="342"/>
      <c r="J40" s="342"/>
      <c r="K40" s="342"/>
      <c r="L40" s="91"/>
    </row>
    <row r="41" spans="1:15" x14ac:dyDescent="0.2">
      <c r="A41" s="17"/>
      <c r="B41" s="342"/>
      <c r="C41" s="342"/>
      <c r="D41" s="342"/>
      <c r="E41" s="342"/>
      <c r="F41" s="342"/>
      <c r="G41" s="342"/>
      <c r="H41" s="342"/>
      <c r="I41" s="342"/>
      <c r="J41" s="342"/>
      <c r="K41" s="342"/>
      <c r="L41" s="91"/>
    </row>
    <row r="42" spans="1:15" x14ac:dyDescent="0.2">
      <c r="A42" s="17"/>
      <c r="B42" s="342"/>
      <c r="C42" s="342"/>
      <c r="D42" s="342"/>
      <c r="E42" s="342"/>
      <c r="F42" s="342"/>
      <c r="G42" s="342"/>
      <c r="H42" s="342"/>
      <c r="I42" s="342"/>
      <c r="J42" s="342"/>
      <c r="K42" s="342"/>
      <c r="L42" s="91"/>
    </row>
    <row r="43" spans="1:15" x14ac:dyDescent="0.2">
      <c r="B43" s="342"/>
      <c r="C43" s="342"/>
      <c r="D43" s="342"/>
      <c r="E43" s="342"/>
      <c r="F43" s="342"/>
      <c r="G43" s="342"/>
      <c r="H43" s="342"/>
      <c r="I43" s="342"/>
      <c r="J43" s="342"/>
      <c r="K43" s="342"/>
      <c r="L43" s="91"/>
    </row>
    <row r="44" spans="1:15" x14ac:dyDescent="0.2">
      <c r="A44" s="16" t="s">
        <v>36</v>
      </c>
      <c r="B44" s="342" t="s">
        <v>145</v>
      </c>
      <c r="C44" s="342"/>
      <c r="D44" s="342"/>
      <c r="E44" s="342"/>
      <c r="F44" s="342"/>
      <c r="G44" s="342"/>
      <c r="H44" s="342"/>
      <c r="I44" s="342"/>
      <c r="J44" s="342"/>
      <c r="K44" s="342"/>
      <c r="L44" s="342"/>
    </row>
    <row r="45" spans="1:15" x14ac:dyDescent="0.2">
      <c r="A45" s="17"/>
      <c r="B45" s="342"/>
      <c r="C45" s="342"/>
      <c r="D45" s="342"/>
      <c r="E45" s="342"/>
      <c r="F45" s="342"/>
      <c r="G45" s="342"/>
      <c r="H45" s="342"/>
      <c r="I45" s="342"/>
      <c r="J45" s="342"/>
      <c r="K45" s="342"/>
      <c r="L45" s="342"/>
    </row>
    <row r="46" spans="1:15" x14ac:dyDescent="0.2">
      <c r="A46" s="17"/>
      <c r="B46" s="342"/>
      <c r="C46" s="342"/>
      <c r="D46" s="342"/>
      <c r="E46" s="342"/>
      <c r="F46" s="342"/>
      <c r="G46" s="342"/>
      <c r="H46" s="342"/>
      <c r="I46" s="342"/>
      <c r="J46" s="342"/>
      <c r="K46" s="342"/>
      <c r="L46" s="342"/>
    </row>
    <row r="47" spans="1:15" x14ac:dyDescent="0.2">
      <c r="B47" s="342"/>
      <c r="C47" s="342"/>
      <c r="D47" s="342"/>
      <c r="E47" s="342"/>
      <c r="F47" s="342"/>
      <c r="G47" s="342"/>
      <c r="H47" s="342"/>
      <c r="I47" s="342"/>
      <c r="J47" s="342"/>
      <c r="K47" s="342"/>
      <c r="L47" s="342"/>
    </row>
  </sheetData>
  <mergeCells count="3">
    <mergeCell ref="A3:L3"/>
    <mergeCell ref="B40:K43"/>
    <mergeCell ref="B44:L47"/>
  </mergeCells>
  <printOptions horizontalCentered="1"/>
  <pageMargins left="0.45" right="0.45" top="0.75" bottom="0.75" header="0.3" footer="0.3"/>
  <pageSetup firstPageNumber="24" orientation="portrait" horizontalDpi="1200" verticalDpi="1200" r:id="rId1"/>
  <headerFooter alignWithMargins="0">
    <oddHeader xml:space="preserve">&amp;C&amp;"Arial,Bold"&amp;14
BANK DEMAND DEPOSITS 
MARCH 2023
&amp;10($ in thousands)
DAILY BALANCES
</oddHeader>
    <oddFooter>&amp;C33</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B050"/>
  </sheetPr>
  <dimension ref="A1"/>
  <sheetViews>
    <sheetView topLeftCell="A40" zoomScaleNormal="100" workbookViewId="0">
      <selection activeCell="O55" sqref="O55"/>
    </sheetView>
  </sheetViews>
  <sheetFormatPr defaultRowHeight="12.75" x14ac:dyDescent="0.2"/>
  <cols>
    <col min="7" max="7" width="9" customWidth="1"/>
  </cols>
  <sheetData/>
  <pageMargins left="0.7" right="0.7" top="0.75" bottom="0.75" header="0.3" footer="0.3"/>
  <pageSetup orientation="portrait" r:id="rId1"/>
  <rowBreaks count="1" manualBreakCount="1">
    <brk id="109"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3644a0d-ddd6-4f29-99e2-231368c5196e">
      <Terms xmlns="http://schemas.microsoft.com/office/infopath/2007/PartnerControls"/>
    </lcf76f155ced4ddcb4097134ff3c332f>
    <TaxCatchAll xmlns="0570d223-dbbe-45c8-9273-3e9642fe5fc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131D7EF496C184CAA30C6D30B05C4E7" ma:contentTypeVersion="14" ma:contentTypeDescription="Create a new document." ma:contentTypeScope="" ma:versionID="091dec60da5efe6752d6a46108ea4255">
  <xsd:schema xmlns:xsd="http://www.w3.org/2001/XMLSchema" xmlns:xs="http://www.w3.org/2001/XMLSchema" xmlns:p="http://schemas.microsoft.com/office/2006/metadata/properties" xmlns:ns1="http://schemas.microsoft.com/sharepoint/v3" xmlns:ns2="03644a0d-ddd6-4f29-99e2-231368c5196e" xmlns:ns3="0570d223-dbbe-45c8-9273-3e9642fe5fcd" targetNamespace="http://schemas.microsoft.com/office/2006/metadata/properties" ma:root="true" ma:fieldsID="bc4f81460b5ffe077ad8ea817409925b" ns1:_="" ns2:_="" ns3:_="">
    <xsd:import namespace="http://schemas.microsoft.com/sharepoint/v3"/>
    <xsd:import namespace="03644a0d-ddd6-4f29-99e2-231368c5196e"/>
    <xsd:import namespace="0570d223-dbbe-45c8-9273-3e9642fe5f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644a0d-ddd6-4f29-99e2-231368c519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1b7eb6c9-d9b5-4c6a-a9ec-b98775d920f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570d223-dbbe-45c8-9273-3e9642fe5fc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fc3d2ac-de07-4fd7-b692-430ffab21ce5}" ma:internalName="TaxCatchAll" ma:showField="CatchAllData" ma:web="0570d223-dbbe-45c8-9273-3e9642fe5fc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81282D-3774-4937-9C88-2954B544D429}">
  <ds:schemaRefs>
    <ds:schemaRef ds:uri="http://schemas.microsoft.com/office/2006/metadata/properties"/>
    <ds:schemaRef ds:uri="42280236-4b82-4b7a-9aac-1444a7ddc0ae"/>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ba559f67-f58b-4f81-87b1-16e9fba7bc39"/>
    <ds:schemaRef ds:uri="http://www.w3.org/XML/1998/namespace"/>
  </ds:schemaRefs>
</ds:datastoreItem>
</file>

<file path=customXml/itemProps2.xml><?xml version="1.0" encoding="utf-8"?>
<ds:datastoreItem xmlns:ds="http://schemas.openxmlformats.org/officeDocument/2006/customXml" ds:itemID="{B8AE0C32-C198-4F8F-9E8B-FB9C53C2A737}"/>
</file>

<file path=customXml/itemProps3.xml><?xml version="1.0" encoding="utf-8"?>
<ds:datastoreItem xmlns:ds="http://schemas.openxmlformats.org/officeDocument/2006/customXml" ds:itemID="{F14C7962-FE6E-4BAD-80DC-9B9B120C08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Contents </vt:lpstr>
      <vt:lpstr>Summary</vt:lpstr>
      <vt:lpstr>Select Invest</vt:lpstr>
      <vt:lpstr>Chart</vt:lpstr>
      <vt:lpstr>PMIA</vt:lpstr>
      <vt:lpstr>Types</vt:lpstr>
      <vt:lpstr>TD</vt:lpstr>
      <vt:lpstr>Dem Dep</vt:lpstr>
      <vt:lpstr>Designation Letter</vt:lpstr>
      <vt:lpstr>'Dem Dep'!Print_Area</vt:lpstr>
      <vt:lpstr>PMIA!Print_Area</vt:lpstr>
      <vt:lpstr>'Select Invest'!Print_Area</vt:lpstr>
      <vt:lpstr>Summary!Print_Area</vt:lpstr>
      <vt:lpstr>TD!Print_Area</vt:lpstr>
      <vt:lpstr>Types!Print_Area</vt:lpstr>
      <vt:lpstr>PMIA!Print_Titles</vt:lpstr>
      <vt:lpstr>TD!Print_Titles</vt:lpstr>
    </vt:vector>
  </TitlesOfParts>
  <Company>Calif. State Treasurer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GSannino</dc:creator>
  <cp:lastModifiedBy>Yang, Nancy</cp:lastModifiedBy>
  <cp:lastPrinted>2023-04-28T14:19:37Z</cp:lastPrinted>
  <dcterms:created xsi:type="dcterms:W3CDTF">2003-04-04T18:47:09Z</dcterms:created>
  <dcterms:modified xsi:type="dcterms:W3CDTF">2023-04-28T14:19:43Z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0x0101005131D7EF496C184CAA30C6D30B05C4E7</vt:lpwstr>
  </property>
  <property fmtid="{D5CDD505-2E9C-101B-9397-08002B2CF9AE}" pid="3" name="Order">
    <vt:r8>2743000</vt:r8>
  </property>
</Properties>
</file>